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7812BB35-0511-4F89-B5FD-E7A9B1D33AB1}" xr6:coauthVersionLast="47" xr6:coauthVersionMax="47" xr10:uidLastSave="{00000000-0000-0000-0000-000000000000}"/>
  <bookViews>
    <workbookView xWindow="-120" yWindow="-120" windowWidth="24240" windowHeight="13020" xr2:uid="{DF0EE74E-44CA-42FA-8E3F-BE3363EE9483}"/>
  </bookViews>
  <sheets>
    <sheet name=" Pivot" sheetId="3" r:id="rId1"/>
    <sheet name="Sheet1" sheetId="1" r:id="rId2"/>
    <sheet name="Sheet2" sheetId="2" r:id="rId3"/>
  </sheets>
  <definedNames>
    <definedName name="_xlcn.WorksheetConnection_Sheet1A1L91" hidden="1">Sheet1!$A$1:$L$9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 1" name="Range 1" connection="WorksheetConnection_Sheet1!$A$1:$L$9"/>
        </x15:modelTables>
        <x15:extLst>
          <ext xmlns:x16="http://schemas.microsoft.com/office/spreadsheetml/2014/11/main" uri="{9835A34E-60A6-4A7C-AAB8-D5F71C897F49}">
            <x16:modelTimeGroupings>
              <x16:modelTimeGrouping tableName="Range 1" columnName="Exit_Date" columnId="Exit_Date">
                <x16:calculatedTimeColumn columnName="Exit_Date (Month Index)" columnId="Exit_Date (Month Index)" contentType="monthsindex" isSelected="1"/>
                <x16:calculatedTimeColumn columnName="Exit_Date (Month)" columnId="Exit_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B2" i="2" a="1"/>
  <c r="B2" i="2" s="1"/>
  <c r="C2" i="2" s="1"/>
  <c r="K3" i="1"/>
  <c r="K4" i="1"/>
  <c r="K5" i="1"/>
  <c r="K6" i="1"/>
  <c r="K7" i="1"/>
  <c r="K8" i="1"/>
  <c r="K9" i="1"/>
  <c r="K2" i="1"/>
  <c r="J3" i="1"/>
  <c r="J4" i="1"/>
  <c r="J5" i="1"/>
  <c r="J6" i="1"/>
  <c r="J7" i="1"/>
  <c r="J8" i="1"/>
  <c r="J9" i="1"/>
  <c r="J2" i="1"/>
  <c r="C5" i="2" l="1"/>
  <c r="L6" i="1" s="1"/>
  <c r="C3" i="2"/>
  <c r="L3" i="1" s="1"/>
  <c r="L2" i="1"/>
  <c r="C4" i="2"/>
  <c r="L8" i="1" s="1"/>
  <c r="L9" i="1"/>
  <c r="L5" i="1"/>
  <c r="L4" i="1"/>
  <c r="L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63966F-6ED5-4066-9545-1D6A9B21B1EC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591BD5F-8356-4024-9332-7DBFAB1FF67B}" name="WorksheetConnection_Sheet1!$A$1:$L$9" type="102" refreshedVersion="7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Sheet1A1L9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<sst xmlns="http://schemas.openxmlformats.org/spreadsheetml/2006/main" count="73" uniqueCount="47">
  <si>
    <t>Emp_ID</t>
  </si>
  <si>
    <t>Name</t>
  </si>
  <si>
    <t>Department</t>
  </si>
  <si>
    <t>DOJ</t>
  </si>
  <si>
    <t>Exit_Date</t>
  </si>
  <si>
    <t>Attrition_Status</t>
  </si>
  <si>
    <t>Notice_Period_End</t>
  </si>
  <si>
    <t>Reason</t>
  </si>
  <si>
    <t>Manager</t>
  </si>
  <si>
    <t>E101</t>
  </si>
  <si>
    <t>Aarti Verma</t>
  </si>
  <si>
    <t>Sales</t>
  </si>
  <si>
    <t>Left</t>
  </si>
  <si>
    <t>Personal</t>
  </si>
  <si>
    <t>Rakesh Sinha</t>
  </si>
  <si>
    <t>E102</t>
  </si>
  <si>
    <t>Raj Kumar</t>
  </si>
  <si>
    <t>IT</t>
  </si>
  <si>
    <t>Active</t>
  </si>
  <si>
    <t>Deepak Nair</t>
  </si>
  <si>
    <t>E103</t>
  </si>
  <si>
    <t>Sneha Joshi</t>
  </si>
  <si>
    <t>HR</t>
  </si>
  <si>
    <t>Resigned</t>
  </si>
  <si>
    <t>Better Offer</t>
  </si>
  <si>
    <t>Nidhi Sharma</t>
  </si>
  <si>
    <t>E104</t>
  </si>
  <si>
    <t>Manish Gupta</t>
  </si>
  <si>
    <t>E105</t>
  </si>
  <si>
    <t>Pooja Shah</t>
  </si>
  <si>
    <t>Finance</t>
  </si>
  <si>
    <t>Relocation</t>
  </si>
  <si>
    <t>Anjali Mehta</t>
  </si>
  <si>
    <t>E106</t>
  </si>
  <si>
    <t>Aryan Patel</t>
  </si>
  <si>
    <t>Further Study</t>
  </si>
  <si>
    <t>E107</t>
  </si>
  <si>
    <t>Kavita Rao</t>
  </si>
  <si>
    <t>E108</t>
  </si>
  <si>
    <t>Rohit Das</t>
  </si>
  <si>
    <t>Tenure(In Years)</t>
  </si>
  <si>
    <t>Month Of Exit</t>
  </si>
  <si>
    <t>Deptt.</t>
  </si>
  <si>
    <t>Deptt.Head</t>
  </si>
  <si>
    <t>Department Head</t>
  </si>
  <si>
    <t>Grand Total</t>
  </si>
  <si>
    <t>Count of 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</si>
</sst>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" fillId="0" borderId="1" xfId="0" applyFont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0" xfId="0" applyFill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" refreshedDate="45785.878020023149" backgroundQuery="1" createdVersion="7" refreshedVersion="7" minRefreshableVersion="3" recordCount="0" supportSubquery="1" supportAdvancedDrill="1" xr:uid="{6DAFC811-8589-4399-AC0D-EEB07E4E23B5}">
  <cacheSource type="external" connectionId="1"/>
  <cacheFields count="3">
    <cacheField name="[Range 1].[Department].[Department]" caption="Department" numFmtId="0" hierarchy="2" level="1">
      <sharedItems count="4">
        <s v="Finance"/>
        <s v="HR"/>
        <s v="IT"/>
        <s v="Sales"/>
      </sharedItems>
    </cacheField>
    <cacheField name="[Range 1].[Attrition_Status].[Attrition_Status]" caption="Attrition_Status" numFmtId="0" hierarchy="5" level="1">
      <sharedItems count="3">
        <s v="Left"/>
        <s v="Active"/>
        <s v="Resigned"/>
      </sharedItems>
    </cacheField>
    <cacheField name="[Measures].[Count of Emp_ID]" caption="Count of Emp_ID" numFmtId="0" hierarchy="16" level="32767"/>
  </cacheFields>
  <cacheHierarchies count="17">
    <cacheHierarchy uniqueName="[Range 1].[Emp_ID]" caption="Emp_ID" attribute="1" defaultMemberUniqueName="[Range 1].[Emp_ID].[All]" allUniqueName="[Range 1].[Emp_ID].[All]" dimensionUniqueName="[Range 1]" displayFolder="" count="0" memberValueDatatype="130" unbalanced="0"/>
    <cacheHierarchy uniqueName="[Range 1].[Name]" caption="Name" attribute="1" defaultMemberUniqueName="[Range 1].[Name].[All]" allUniqueName="[Range 1].[Name].[All]" dimensionUniqueName="[Range 1]" displayFolder="" count="0" memberValueDatatype="130" unbalanced="0"/>
    <cacheHierarchy uniqueName="[Range 1].[Department]" caption="Department" attribute="1" defaultMemberUniqueName="[Range 1].[Department].[All]" allUniqueName="[Range 1].[Department].[All]" dimensionUniqueName="[Range 1]" displayFolder="" count="2" memberValueDatatype="130" unbalanced="0">
      <fieldsUsage count="2">
        <fieldUsage x="-1"/>
        <fieldUsage x="0"/>
      </fieldsUsage>
    </cacheHierarchy>
    <cacheHierarchy uniqueName="[Range 1].[DOJ]" caption="DOJ" attribute="1" time="1" defaultMemberUniqueName="[Range 1].[DOJ].[All]" allUniqueName="[Range 1].[DOJ].[All]" dimensionUniqueName="[Range 1]" displayFolder="" count="0" memberValueDatatype="7" unbalanced="0"/>
    <cacheHierarchy uniqueName="[Range 1].[Exit_Date]" caption="Exit_Date" attribute="1" time="1" defaultMemberUniqueName="[Range 1].[Exit_Date].[All]" allUniqueName="[Range 1].[Exit_Date].[All]" dimensionUniqueName="[Range 1]" displayFolder="" count="0" memberValueDatatype="7" unbalanced="0"/>
    <cacheHierarchy uniqueName="[Range 1].[Attrition_Status]" caption="Attrition_Status" attribute="1" defaultMemberUniqueName="[Range 1].[Attrition_Status].[All]" allUniqueName="[Range 1].[Attrition_Status].[All]" dimensionUniqueName="[Range 1]" displayFolder="" count="2" memberValueDatatype="130" unbalanced="0">
      <fieldsUsage count="2">
        <fieldUsage x="-1"/>
        <fieldUsage x="1"/>
      </fieldsUsage>
    </cacheHierarchy>
    <cacheHierarchy uniqueName="[Range 1].[Notice_Period_End]" caption="Notice_Period_End" attribute="1" time="1" defaultMemberUniqueName="[Range 1].[Notice_Period_End].[All]" allUniqueName="[Range 1].[Notice_Period_End].[All]" dimensionUniqueName="[Range 1]" displayFolder="" count="0" memberValueDatatype="7" unbalanced="0"/>
    <cacheHierarchy uniqueName="[Range 1].[Reason]" caption="Reason" attribute="1" defaultMemberUniqueName="[Range 1].[Reason].[All]" allUniqueName="[Range 1].[Reason].[All]" dimensionUniqueName="[Range 1]" displayFolder="" count="0" memberValueDatatype="130" unbalanced="0"/>
    <cacheHierarchy uniqueName="[Range 1].[Manager]" caption="Manager" attribute="1" defaultMemberUniqueName="[Range 1].[Manager].[All]" allUniqueName="[Range 1].[Manager].[All]" dimensionUniqueName="[Range 1]" displayFolder="" count="0" memberValueDatatype="130" unbalanced="0"/>
    <cacheHierarchy uniqueName="[Range 1].[Tenure(In Years)]" caption="Tenure(In Years)" attribute="1" defaultMemberUniqueName="[Range 1].[Tenure(In Years)].[All]" allUniqueName="[Range 1].[Tenure(In Years)].[All]" dimensionUniqueName="[Range 1]" displayFolder="" count="0" memberValueDatatype="20" unbalanced="0"/>
    <cacheHierarchy uniqueName="[Range 1].[Month Of Exit]" caption="Month Of Exit" attribute="1" defaultMemberUniqueName="[Range 1].[Month Of Exit].[All]" allUniqueName="[Range 1].[Month Of Exit].[All]" dimensionUniqueName="[Range 1]" displayFolder="" count="0" memberValueDatatype="130" unbalanced="0"/>
    <cacheHierarchy uniqueName="[Range 1].[Department Head]" caption="Department Head" attribute="1" defaultMemberUniqueName="[Range 1].[Department Head].[All]" allUniqueName="[Range 1].[Department Head].[All]" dimensionUniqueName="[Range 1]" displayFolder="" count="0" memberValueDatatype="130" unbalanced="0"/>
    <cacheHierarchy uniqueName="[Range 1].[Exit_Date (Month)]" caption="Exit_Date (Month)" attribute="1" defaultMemberUniqueName="[Range 1].[Exit_Date (Month)].[All]" allUniqueName="[Range 1].[Exit_Date (Month)].[All]" dimensionUniqueName="[Range 1]" displayFolder="" count="0" memberValueDatatype="130" unbalanced="0"/>
    <cacheHierarchy uniqueName="[Range 1].[Exit_Date (Month Index)]" caption="Exit_Date (Month Index)" attribute="1" defaultMemberUniqueName="[Range 1].[Exit_Date (Month Index)].[All]" allUniqueName="[Range 1].[Exit_Date (Month Index)].[All]" dimensionUniqueName="[Range 1]" displayFolder="" count="0" memberValueDatatype="20" unbalanced="0" hidden="1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Count of Emp_ID]" caption="Count of Emp_ID" measure="1" displayFolder="" measureGroup="Range 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Range 1" uniqueName="[Range 1]" caption="Range 1"/>
  </dimensions>
  <measureGroups count="1">
    <measureGroup name="Range 1" caption="Range 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86C7EA-FE30-4212-BB00-3E2284B8A35A}" name="PivotTable1" cacheId="1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compact="0" outline="1" outlineData="1" compactData="0" multipleFieldFilters="0">
  <location ref="A3:C15" firstHeaderRow="1" firstDataRow="1" firstDataCol="2"/>
  <pivotFields count="3">
    <pivotField axis="axisRow" compact="0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compact="0" allDrilled="1" subtotalTop="0" showAll="0" dataSourceSort="1" defaultSubtotal="0" defaultAttributeDrillState="1">
      <items count="3">
        <item x="0"/>
        <item x="1"/>
        <item x="2"/>
      </items>
    </pivotField>
    <pivotField dataField="1" compact="0" subtotalTop="0" showAll="0" defaultSubtotal="0"/>
  </pivotFields>
  <rowFields count="2">
    <field x="0"/>
    <field x="1"/>
  </rowFields>
  <rowItems count="12">
    <i>
      <x/>
    </i>
    <i r="1">
      <x/>
    </i>
    <i>
      <x v="1"/>
    </i>
    <i r="1">
      <x v="1"/>
    </i>
    <i r="1">
      <x v="2"/>
    </i>
    <i>
      <x v="2"/>
    </i>
    <i r="1">
      <x v="1"/>
    </i>
    <i r="1">
      <x v="2"/>
    </i>
    <i>
      <x v="3"/>
    </i>
    <i r="1">
      <x v="1"/>
    </i>
    <i r="1">
      <x/>
    </i>
    <i t="grand">
      <x/>
    </i>
  </rowItems>
  <colItems count="1">
    <i/>
  </colItems>
  <dataFields count="1">
    <dataField name="Count of Emp_ID" fld="2" subtotal="count" baseField="0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!$A$1:$L$9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B8872-F91A-41C1-9091-A4EECAB28DC1}">
  <dimension ref="A3:C15"/>
  <sheetViews>
    <sheetView tabSelected="1" workbookViewId="0">
      <selection activeCell="H7" sqref="H7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5.85546875" bestFit="1" customWidth="1"/>
    <col min="4" max="5" width="16.28515625" bestFit="1" customWidth="1"/>
    <col min="6" max="6" width="11.28515625" bestFit="1" customWidth="1"/>
  </cols>
  <sheetData>
    <row r="3" spans="1:3" x14ac:dyDescent="0.25">
      <c r="A3" s="9" t="s">
        <v>2</v>
      </c>
      <c r="B3" s="9" t="s">
        <v>5</v>
      </c>
      <c r="C3" t="s">
        <v>46</v>
      </c>
    </row>
    <row r="4" spans="1:3" x14ac:dyDescent="0.25">
      <c r="A4" t="s">
        <v>30</v>
      </c>
      <c r="C4" s="10"/>
    </row>
    <row r="5" spans="1:3" x14ac:dyDescent="0.25">
      <c r="B5" t="s">
        <v>12</v>
      </c>
      <c r="C5" s="10">
        <v>1</v>
      </c>
    </row>
    <row r="6" spans="1:3" x14ac:dyDescent="0.25">
      <c r="A6" t="s">
        <v>22</v>
      </c>
      <c r="C6" s="10"/>
    </row>
    <row r="7" spans="1:3" x14ac:dyDescent="0.25">
      <c r="B7" t="s">
        <v>18</v>
      </c>
      <c r="C7" s="10">
        <v>1</v>
      </c>
    </row>
    <row r="8" spans="1:3" x14ac:dyDescent="0.25">
      <c r="B8" t="s">
        <v>23</v>
      </c>
      <c r="C8" s="10">
        <v>1</v>
      </c>
    </row>
    <row r="9" spans="1:3" x14ac:dyDescent="0.25">
      <c r="A9" t="s">
        <v>17</v>
      </c>
      <c r="C9" s="10"/>
    </row>
    <row r="10" spans="1:3" x14ac:dyDescent="0.25">
      <c r="B10" t="s">
        <v>18</v>
      </c>
      <c r="C10" s="10">
        <v>1</v>
      </c>
    </row>
    <row r="11" spans="1:3" x14ac:dyDescent="0.25">
      <c r="B11" t="s">
        <v>23</v>
      </c>
      <c r="C11" s="10">
        <v>1</v>
      </c>
    </row>
    <row r="12" spans="1:3" x14ac:dyDescent="0.25">
      <c r="A12" t="s">
        <v>11</v>
      </c>
      <c r="C12" s="10"/>
    </row>
    <row r="13" spans="1:3" x14ac:dyDescent="0.25">
      <c r="B13" t="s">
        <v>18</v>
      </c>
      <c r="C13" s="10">
        <v>2</v>
      </c>
    </row>
    <row r="14" spans="1:3" x14ac:dyDescent="0.25">
      <c r="B14" t="s">
        <v>12</v>
      </c>
      <c r="C14" s="10">
        <v>1</v>
      </c>
    </row>
    <row r="15" spans="1:3" x14ac:dyDescent="0.25">
      <c r="A15" t="s">
        <v>45</v>
      </c>
      <c r="C15" s="1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4604-3DAC-4E52-8D91-67C39770926B}">
  <dimension ref="A1:L10"/>
  <sheetViews>
    <sheetView workbookViewId="0">
      <selection activeCell="A10" sqref="A10"/>
    </sheetView>
  </sheetViews>
  <sheetFormatPr defaultRowHeight="15" x14ac:dyDescent="0.25"/>
  <cols>
    <col min="1" max="1" width="10.85546875" customWidth="1"/>
    <col min="3" max="3" width="14.42578125" customWidth="1"/>
    <col min="4" max="4" width="14.5703125" customWidth="1"/>
    <col min="5" max="5" width="14.85546875" customWidth="1"/>
    <col min="6" max="6" width="16.28515625" customWidth="1"/>
    <col min="7" max="7" width="14.5703125" customWidth="1"/>
    <col min="8" max="8" width="11.28515625" customWidth="1"/>
    <col min="9" max="9" width="11.85546875" customWidth="1"/>
    <col min="10" max="10" width="15.42578125" customWidth="1"/>
    <col min="11" max="11" width="15" customWidth="1"/>
    <col min="12" max="12" width="20.5703125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40</v>
      </c>
      <c r="K1" s="5" t="s">
        <v>41</v>
      </c>
      <c r="L1" s="5" t="s">
        <v>44</v>
      </c>
    </row>
    <row r="2" spans="1:12" ht="30" x14ac:dyDescent="0.25">
      <c r="A2" s="3" t="s">
        <v>9</v>
      </c>
      <c r="B2" s="3" t="s">
        <v>10</v>
      </c>
      <c r="C2" s="3" t="s">
        <v>11</v>
      </c>
      <c r="D2" s="4">
        <v>43831</v>
      </c>
      <c r="E2" s="4">
        <v>45382</v>
      </c>
      <c r="F2" s="3" t="s">
        <v>12</v>
      </c>
      <c r="G2" s="3"/>
      <c r="H2" s="3" t="s">
        <v>13</v>
      </c>
      <c r="I2" s="3" t="s">
        <v>14</v>
      </c>
      <c r="J2" s="2">
        <f ca="1">DATEDIF(D2,IF(E2="",TODAY(),E2),"Y")</f>
        <v>4</v>
      </c>
      <c r="K2" s="2" t="str">
        <f>IF(E2&lt;&gt;"",TEXT(E2,"mmmm"),"")</f>
        <v>March</v>
      </c>
      <c r="L2" s="2" t="str">
        <f>VLOOKUP($C2,Sheet2!$B$2:$C$5,2,FALSE)</f>
        <v>Rakesh Sinha</v>
      </c>
    </row>
    <row r="3" spans="1:12" ht="30" x14ac:dyDescent="0.25">
      <c r="A3" s="3" t="s">
        <v>15</v>
      </c>
      <c r="B3" s="3" t="s">
        <v>16</v>
      </c>
      <c r="C3" s="3" t="s">
        <v>17</v>
      </c>
      <c r="D3" s="4">
        <v>44362</v>
      </c>
      <c r="E3" s="3"/>
      <c r="F3" s="3" t="s">
        <v>18</v>
      </c>
      <c r="G3" s="3"/>
      <c r="H3" s="3"/>
      <c r="I3" s="3" t="s">
        <v>19</v>
      </c>
      <c r="J3" s="2">
        <f t="shared" ref="J3:J9" ca="1" si="0">DATEDIF(D3,IF(E3="",TODAY(),E3),"Y")</f>
        <v>3</v>
      </c>
      <c r="K3" s="2" t="str">
        <f t="shared" ref="K3:K9" si="1">IF(E3&lt;&gt;"",TEXT(E3,"mmmm"),"")</f>
        <v/>
      </c>
      <c r="L3" s="2" t="str">
        <f>VLOOKUP($C3,Sheet2!$B$2:$C$5,2,FALSE)</f>
        <v>Deepak Nair</v>
      </c>
    </row>
    <row r="4" spans="1:12" ht="30" x14ac:dyDescent="0.25">
      <c r="A4" s="3" t="s">
        <v>20</v>
      </c>
      <c r="B4" s="3" t="s">
        <v>21</v>
      </c>
      <c r="C4" s="3" t="s">
        <v>22</v>
      </c>
      <c r="D4" s="4">
        <v>43556</v>
      </c>
      <c r="E4" s="4">
        <v>45473</v>
      </c>
      <c r="F4" s="3" t="s">
        <v>23</v>
      </c>
      <c r="G4" s="4">
        <v>45565</v>
      </c>
      <c r="H4" s="3" t="s">
        <v>24</v>
      </c>
      <c r="I4" s="3" t="s">
        <v>25</v>
      </c>
      <c r="J4" s="2">
        <f t="shared" ca="1" si="0"/>
        <v>5</v>
      </c>
      <c r="K4" s="2" t="str">
        <f t="shared" si="1"/>
        <v>June</v>
      </c>
      <c r="L4" s="2" t="str">
        <f>VLOOKUP($C4,Sheet2!$B$2:$C$5,2,FALSE)</f>
        <v>Nidhi Sharma</v>
      </c>
    </row>
    <row r="5" spans="1:12" ht="30" x14ac:dyDescent="0.25">
      <c r="A5" s="3" t="s">
        <v>26</v>
      </c>
      <c r="B5" s="3" t="s">
        <v>27</v>
      </c>
      <c r="C5" s="3" t="s">
        <v>11</v>
      </c>
      <c r="D5" s="4">
        <v>44602</v>
      </c>
      <c r="E5" s="3"/>
      <c r="F5" s="3" t="s">
        <v>18</v>
      </c>
      <c r="G5" s="3"/>
      <c r="H5" s="3"/>
      <c r="I5" s="3" t="s">
        <v>14</v>
      </c>
      <c r="J5" s="2">
        <f t="shared" ca="1" si="0"/>
        <v>3</v>
      </c>
      <c r="K5" s="2" t="str">
        <f t="shared" si="1"/>
        <v/>
      </c>
      <c r="L5" s="2" t="str">
        <f>VLOOKUP($C5,Sheet2!$B$2:$C$5,2,FALSE)</f>
        <v>Rakesh Sinha</v>
      </c>
    </row>
    <row r="6" spans="1:12" ht="30" x14ac:dyDescent="0.25">
      <c r="A6" s="3" t="s">
        <v>28</v>
      </c>
      <c r="B6" s="3" t="s">
        <v>29</v>
      </c>
      <c r="C6" s="3" t="s">
        <v>30</v>
      </c>
      <c r="D6" s="4">
        <v>44063</v>
      </c>
      <c r="E6" s="4">
        <v>45322</v>
      </c>
      <c r="F6" s="3" t="s">
        <v>12</v>
      </c>
      <c r="G6" s="3"/>
      <c r="H6" s="3" t="s">
        <v>31</v>
      </c>
      <c r="I6" s="3" t="s">
        <v>32</v>
      </c>
      <c r="J6" s="2">
        <f t="shared" ca="1" si="0"/>
        <v>3</v>
      </c>
      <c r="K6" s="2" t="str">
        <f t="shared" si="1"/>
        <v>January</v>
      </c>
      <c r="L6" s="2" t="str">
        <f>VLOOKUP($C6,Sheet2!$B$2:$C$5,2,FALSE)</f>
        <v>Anjali Mehta</v>
      </c>
    </row>
    <row r="7" spans="1:12" ht="30" x14ac:dyDescent="0.25">
      <c r="A7" s="3" t="s">
        <v>33</v>
      </c>
      <c r="B7" s="3" t="s">
        <v>34</v>
      </c>
      <c r="C7" s="3" t="s">
        <v>17</v>
      </c>
      <c r="D7" s="4">
        <v>44555</v>
      </c>
      <c r="E7" s="4">
        <v>45444</v>
      </c>
      <c r="F7" s="3" t="s">
        <v>23</v>
      </c>
      <c r="G7" s="4">
        <v>45626</v>
      </c>
      <c r="H7" s="3" t="s">
        <v>35</v>
      </c>
      <c r="I7" s="3" t="s">
        <v>19</v>
      </c>
      <c r="J7" s="2">
        <f t="shared" ca="1" si="0"/>
        <v>2</v>
      </c>
      <c r="K7" s="2" t="str">
        <f t="shared" si="1"/>
        <v>June</v>
      </c>
      <c r="L7" s="2" t="str">
        <f>VLOOKUP($C7,Sheet2!$B$2:$C$5,2,FALSE)</f>
        <v>Deepak Nair</v>
      </c>
    </row>
    <row r="8" spans="1:12" ht="30" x14ac:dyDescent="0.25">
      <c r="A8" s="3" t="s">
        <v>36</v>
      </c>
      <c r="B8" s="3" t="s">
        <v>37</v>
      </c>
      <c r="C8" s="3" t="s">
        <v>22</v>
      </c>
      <c r="D8" s="4">
        <v>44995</v>
      </c>
      <c r="E8" s="3"/>
      <c r="F8" s="3" t="s">
        <v>18</v>
      </c>
      <c r="G8" s="3"/>
      <c r="H8" s="3"/>
      <c r="I8" s="3" t="s">
        <v>25</v>
      </c>
      <c r="J8" s="2">
        <f t="shared" ca="1" si="0"/>
        <v>2</v>
      </c>
      <c r="K8" s="2" t="str">
        <f t="shared" si="1"/>
        <v/>
      </c>
      <c r="L8" s="2" t="str">
        <f>VLOOKUP($C8,Sheet2!$B$2:$C$5,2,FALSE)</f>
        <v>Nidhi Sharma</v>
      </c>
    </row>
    <row r="9" spans="1:12" ht="30" x14ac:dyDescent="0.25">
      <c r="A9" s="3" t="s">
        <v>38</v>
      </c>
      <c r="B9" s="3" t="s">
        <v>39</v>
      </c>
      <c r="C9" s="3" t="s">
        <v>11</v>
      </c>
      <c r="D9" s="4">
        <v>44562</v>
      </c>
      <c r="E9" s="3"/>
      <c r="F9" s="3" t="s">
        <v>18</v>
      </c>
      <c r="G9" s="3"/>
      <c r="H9" s="3"/>
      <c r="I9" s="3" t="s">
        <v>14</v>
      </c>
      <c r="J9" s="2">
        <f t="shared" ca="1" si="0"/>
        <v>3</v>
      </c>
      <c r="K9" s="2" t="str">
        <f t="shared" si="1"/>
        <v/>
      </c>
      <c r="L9" s="2" t="str">
        <f>VLOOKUP($C9,Sheet2!$B$2:$C$5,2,FALSE)</f>
        <v>Rakesh Sinha</v>
      </c>
    </row>
    <row r="10" spans="1:12" x14ac:dyDescent="0.25">
      <c r="F10" s="8">
        <f>COUNTIF($F$2:$F$9,"Left")</f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5FC6-2499-4F0F-99B2-C52FCF831B54}">
  <dimension ref="B1:C5"/>
  <sheetViews>
    <sheetView workbookViewId="0">
      <selection activeCell="D18" sqref="D18"/>
    </sheetView>
  </sheetViews>
  <sheetFormatPr defaultRowHeight="15" x14ac:dyDescent="0.25"/>
  <cols>
    <col min="3" max="3" width="14.28515625" customWidth="1"/>
  </cols>
  <sheetData>
    <row r="1" spans="2:3" x14ac:dyDescent="0.25">
      <c r="B1" s="7" t="s">
        <v>42</v>
      </c>
      <c r="C1" s="7" t="s">
        <v>43</v>
      </c>
    </row>
    <row r="2" spans="2:3" x14ac:dyDescent="0.25">
      <c r="B2" s="6" t="str" cm="1">
        <f t="array" ref="B2:B5">_xlfn.UNIQUE(Sheet1!C2:C9)</f>
        <v>Sales</v>
      </c>
      <c r="C2" s="6" t="str">
        <f>VLOOKUP($B2,Sheet1!$C$2:$I$9,7,FALSE)</f>
        <v>Rakesh Sinha</v>
      </c>
    </row>
    <row r="3" spans="2:3" x14ac:dyDescent="0.25">
      <c r="B3" s="6" t="str">
        <v>IT</v>
      </c>
      <c r="C3" s="6" t="str">
        <f>VLOOKUP($B3,Sheet1!$C$2:$I$9,7,FALSE)</f>
        <v>Deepak Nair</v>
      </c>
    </row>
    <row r="4" spans="2:3" x14ac:dyDescent="0.25">
      <c r="B4" s="6" t="str">
        <v>HR</v>
      </c>
      <c r="C4" s="6" t="str">
        <f>VLOOKUP($B4,Sheet1!$C$2:$I$9,7,FALSE)</f>
        <v>Nidhi Sharma</v>
      </c>
    </row>
    <row r="5" spans="2:3" x14ac:dyDescent="0.25">
      <c r="B5" s="6" t="str">
        <v>Finance</v>
      </c>
      <c r="C5" s="6" t="str">
        <f>VLOOKUP($B5,Sheet1!$C$2:$I$9,7,FALSE)</f>
        <v>Anjali Mehta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Pivot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Shhweta Srivastava</dc:creator>
  <cp:lastModifiedBy>Shhweta Srivastava</cp:lastModifiedBy>
  <dcterms:created xsi:type="dcterms:W3CDTF">2025-05-08T13:36:53Z</dcterms:created>
  <dcterms:modified xsi:type="dcterms:W3CDTF">2025-05-08T15:42:47Z</dcterms:modified>
</cp:coreProperties>
</file>