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\Teaching\UW_Bothell\BPHYS231\My_expt_data\"/>
    </mc:Choice>
  </mc:AlternateContent>
  <xr:revisionPtr revIDLastSave="0" documentId="13_ncr:1_{3DDBB5D5-A099-4BA8-8407-DA96EE69A0C1}" xr6:coauthVersionLast="47" xr6:coauthVersionMax="47" xr10:uidLastSave="{00000000-0000-0000-0000-000000000000}"/>
  <bookViews>
    <workbookView xWindow="-108" yWindow="-108" windowWidth="23256" windowHeight="12600" xr2:uid="{00000000-000D-0000-FFFF-FFFF00000000}"/>
  </bookViews>
  <sheets>
    <sheet name="data_from_Shinbrock_York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2" l="1"/>
  <c r="A3" i="2"/>
  <c r="A4" i="2"/>
  <c r="A5" i="2"/>
  <c r="A6" i="2"/>
  <c r="A7" i="2"/>
  <c r="C7" i="2"/>
  <c r="A8" i="2"/>
  <c r="A9" i="2"/>
  <c r="B9" i="2"/>
  <c r="C9" i="2"/>
  <c r="A10" i="2"/>
  <c r="B10" i="2"/>
  <c r="A11" i="2"/>
  <c r="B11" i="2"/>
  <c r="C11" i="2"/>
  <c r="A12" i="2"/>
  <c r="B12" i="2"/>
  <c r="C12" i="2"/>
  <c r="A13" i="2"/>
  <c r="C13" i="2"/>
  <c r="A14" i="2"/>
  <c r="B14" i="2"/>
  <c r="C14" i="2"/>
  <c r="A15" i="2"/>
  <c r="B15" i="2"/>
  <c r="C15" i="2"/>
  <c r="A16" i="2"/>
  <c r="B16" i="2"/>
  <c r="C16" i="2"/>
</calcChain>
</file>

<file path=xl/sharedStrings.xml><?xml version="1.0" encoding="utf-8"?>
<sst xmlns="http://schemas.openxmlformats.org/spreadsheetml/2006/main" count="5" uniqueCount="5">
  <si>
    <t>t</t>
  </si>
  <si>
    <t>phi_1</t>
  </si>
  <si>
    <t>theta_1</t>
  </si>
  <si>
    <t>theta_2a</t>
  </si>
  <si>
    <t>phi_2a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</si>
</sst>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F44AD-8192-4EF4-B250-B9D25BA27C19}">
  <dimension ref="A1:E16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3">
      <c r="A2">
        <f>1/25</f>
        <v>0.04</v>
      </c>
      <c r="B2">
        <v>141.69999999999999</v>
      </c>
      <c r="C2">
        <v>169.8</v>
      </c>
      <c r="D2">
        <v>141.1</v>
      </c>
      <c r="E2">
        <v>169.3</v>
      </c>
    </row>
    <row r="3" spans="1:5" x14ac:dyDescent="0.3">
      <c r="A3">
        <f>2/25</f>
        <v>0.08</v>
      </c>
      <c r="B3">
        <v>136.9</v>
      </c>
      <c r="C3">
        <v>179.6</v>
      </c>
      <c r="D3">
        <v>137</v>
      </c>
      <c r="E3">
        <v>179.1</v>
      </c>
    </row>
    <row r="4" spans="1:5" x14ac:dyDescent="0.3">
      <c r="A4">
        <f>3/25</f>
        <v>0.12</v>
      </c>
      <c r="B4">
        <v>127.8</v>
      </c>
      <c r="C4">
        <v>197.5</v>
      </c>
      <c r="D4">
        <v>129.4</v>
      </c>
      <c r="E4">
        <v>182.6</v>
      </c>
    </row>
    <row r="5" spans="1:5" x14ac:dyDescent="0.3">
      <c r="A5">
        <f>4/25</f>
        <v>0.16</v>
      </c>
      <c r="B5">
        <v>114.8</v>
      </c>
      <c r="C5">
        <v>202.2</v>
      </c>
      <c r="D5">
        <v>117.4</v>
      </c>
      <c r="E5">
        <v>190.3</v>
      </c>
    </row>
    <row r="6" spans="1:5" x14ac:dyDescent="0.3">
      <c r="A6">
        <f>5/25</f>
        <v>0.2</v>
      </c>
      <c r="B6">
        <v>98.7</v>
      </c>
      <c r="C6">
        <v>205.9</v>
      </c>
      <c r="D6">
        <v>100.8</v>
      </c>
      <c r="E6">
        <v>204</v>
      </c>
    </row>
    <row r="7" spans="1:5" x14ac:dyDescent="0.3">
      <c r="A7">
        <f>6/25</f>
        <v>0.24</v>
      </c>
      <c r="B7">
        <v>78.900000000000006</v>
      </c>
      <c r="C7">
        <f>205</f>
        <v>205</v>
      </c>
      <c r="D7">
        <v>97.5</v>
      </c>
      <c r="E7">
        <v>205.6</v>
      </c>
    </row>
    <row r="8" spans="1:5" x14ac:dyDescent="0.3">
      <c r="A8">
        <f>7/25</f>
        <v>0.28000000000000003</v>
      </c>
      <c r="B8">
        <v>50.6</v>
      </c>
      <c r="C8">
        <v>180.5</v>
      </c>
      <c r="D8">
        <v>55.1</v>
      </c>
      <c r="E8">
        <v>186.3</v>
      </c>
    </row>
    <row r="9" spans="1:5" x14ac:dyDescent="0.3">
      <c r="A9">
        <f>8/25</f>
        <v>0.32</v>
      </c>
      <c r="B9">
        <f>15.7</f>
        <v>15.7</v>
      </c>
      <c r="C9">
        <f>127.1</f>
        <v>127.1</v>
      </c>
      <c r="D9">
        <v>22.7</v>
      </c>
      <c r="E9">
        <v>140.19999999999999</v>
      </c>
    </row>
    <row r="10" spans="1:5" x14ac:dyDescent="0.3">
      <c r="A10">
        <f>9/25</f>
        <v>0.36</v>
      </c>
      <c r="B10">
        <f>-2.3</f>
        <v>-2.2999999999999998</v>
      </c>
      <c r="C10">
        <v>47.2</v>
      </c>
      <c r="D10">
        <v>-1.8</v>
      </c>
      <c r="E10">
        <v>66.2</v>
      </c>
    </row>
    <row r="11" spans="1:5" x14ac:dyDescent="0.3">
      <c r="A11">
        <f>10/25</f>
        <v>0.4</v>
      </c>
      <c r="B11">
        <f>-2.3</f>
        <v>-2.2999999999999998</v>
      </c>
      <c r="C11">
        <f>-57.2</f>
        <v>-57.2</v>
      </c>
      <c r="D11">
        <v>-1.8</v>
      </c>
      <c r="E11">
        <v>-38</v>
      </c>
    </row>
    <row r="12" spans="1:5" x14ac:dyDescent="0.3">
      <c r="A12">
        <f>11/25</f>
        <v>0.44</v>
      </c>
      <c r="B12">
        <f>-22</f>
        <v>-22</v>
      </c>
      <c r="C12">
        <f>-135.1</f>
        <v>-135.1</v>
      </c>
      <c r="D12">
        <v>-18</v>
      </c>
      <c r="E12">
        <v>-120.8</v>
      </c>
    </row>
    <row r="13" spans="1:5" x14ac:dyDescent="0.3">
      <c r="A13">
        <f>12/25</f>
        <v>0.48</v>
      </c>
      <c r="B13">
        <v>-52.8</v>
      </c>
      <c r="C13">
        <f>-189.8</f>
        <v>-189.8</v>
      </c>
      <c r="D13">
        <v>-48.1</v>
      </c>
      <c r="E13">
        <v>-182</v>
      </c>
    </row>
    <row r="14" spans="1:5" x14ac:dyDescent="0.3">
      <c r="A14">
        <f>13/25</f>
        <v>0.52</v>
      </c>
      <c r="B14">
        <f>-83.1</f>
        <v>-83.1</v>
      </c>
      <c r="C14">
        <f>-220</f>
        <v>-220</v>
      </c>
      <c r="D14">
        <v>-78.7</v>
      </c>
      <c r="E14">
        <v>-216.1</v>
      </c>
    </row>
    <row r="15" spans="1:5" x14ac:dyDescent="0.3">
      <c r="A15">
        <f>14/25</f>
        <v>0.56000000000000005</v>
      </c>
      <c r="B15">
        <f>-106.6</f>
        <v>-106.6</v>
      </c>
      <c r="C15">
        <f>-231.2</f>
        <v>-231.2</v>
      </c>
      <c r="D15">
        <v>-103.3</v>
      </c>
      <c r="E15">
        <v>-233.2</v>
      </c>
    </row>
    <row r="16" spans="1:5" x14ac:dyDescent="0.3">
      <c r="A16">
        <f>15/25</f>
        <v>0.6</v>
      </c>
      <c r="B16">
        <f>-121</f>
        <v>-121</v>
      </c>
      <c r="C16">
        <f>-233</f>
        <v>-233</v>
      </c>
      <c r="D16">
        <v>-120</v>
      </c>
      <c r="E16">
        <v>-235.4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data_from_Shinbrock_Yorke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</dc:creator>
  <cp:lastModifiedBy>Uma Krishnan</cp:lastModifiedBy>
  <dcterms:created xsi:type="dcterms:W3CDTF">2017-02-22T06:36:46Z</dcterms:created>
  <dcterms:modified xsi:type="dcterms:W3CDTF">2023-11-04T16:36:23Z</dcterms:modified>
</cp:coreProperties>
</file>