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ACA40179-EDCD-48B9-BECE-CBD06ED9F6D7}" xr6:coauthVersionLast="47" xr6:coauthVersionMax="47" xr10:uidLastSave="{00000000-0000-0000-0000-000000000000}"/>
  <bookViews>
    <workbookView xWindow="-108" yWindow="-108" windowWidth="23256" windowHeight="12456" firstSheet="2" activeTab="8" xr2:uid="{6835C5E1-A5AF-46F6-AB34-779C16BF0DB8}"/>
  </bookViews>
  <sheets>
    <sheet name="Matches win by team" sheetId="3" r:id="rId1"/>
    <sheet name="Toss Based Decision" sheetId="4" r:id="rId2"/>
    <sheet name="Top 10 Venues" sheetId="6" r:id="rId3"/>
    <sheet name="MoM" sheetId="7" r:id="rId4"/>
    <sheet name="KPI" sheetId="10" r:id="rId5"/>
    <sheet name="IPL Matches 2008-2018" sheetId="1" r:id="rId6"/>
    <sheet name="Title Winners" sheetId="9" r:id="rId7"/>
    <sheet name="Winner Data" sheetId="2" r:id="rId8"/>
    <sheet name="Dashboard" sheetId="11" r:id="rId9"/>
  </sheets>
  <definedNames>
    <definedName name="_xlchart.v1.0" hidden="1">'Title Winners'!$D$5:$D$10</definedName>
    <definedName name="_xlchart.v1.1" hidden="1">'Title Winners'!$E$5:$E$10</definedName>
    <definedName name="_xlchart.v1.2" hidden="1">'Title Winners'!$D$5:$D$10</definedName>
    <definedName name="_xlchart.v1.3" hidden="1">'Title Winners'!$E$5:$E$10</definedName>
    <definedName name="Slicer_season2">#N/A</definedName>
  </definedNames>
  <calcPr calcId="191029"/>
  <pivotCaches>
    <pivotCache cacheId="11" r:id="rId10"/>
    <pivotCache cacheId="1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0" l="1"/>
  <c r="N4" i="10" s="1"/>
  <c r="D6" i="9"/>
  <c r="D7" i="9"/>
  <c r="D8" i="9"/>
  <c r="D9" i="9"/>
  <c r="D10" i="9"/>
  <c r="D5" i="9"/>
  <c r="E8" i="7"/>
  <c r="E9" i="7"/>
  <c r="E10" i="7"/>
  <c r="E11" i="7"/>
  <c r="E12" i="7"/>
  <c r="E13" i="7"/>
  <c r="E14" i="7"/>
  <c r="E15" i="7"/>
  <c r="E16" i="7"/>
  <c r="E7" i="7"/>
  <c r="E6" i="9"/>
  <c r="E10" i="9"/>
  <c r="E7" i="9"/>
  <c r="E8" i="9"/>
  <c r="E9" i="9"/>
  <c r="E5" i="9"/>
  <c r="F8" i="7"/>
  <c r="F12" i="7"/>
  <c r="F16" i="7"/>
  <c r="F14" i="7"/>
  <c r="F15" i="7"/>
  <c r="F9" i="7"/>
  <c r="F13" i="7"/>
  <c r="F10" i="7"/>
  <c r="F11" i="7"/>
  <c r="F7" i="7"/>
  <c r="O4" i="10" l="1"/>
  <c r="P4" i="10"/>
  <c r="Q4" i="10"/>
</calcChain>
</file>

<file path=xl/sharedStrings.xml><?xml version="1.0" encoding="utf-8"?>
<sst xmlns="http://schemas.openxmlformats.org/spreadsheetml/2006/main" count="8633" uniqueCount="430">
  <si>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</si>
  <si>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</si>
  <si>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</si>
  <si>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</si>
  <si>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</si>
  <si>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</si>
  <si>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</si>
  <si>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</si>
  <si>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</si>
  <si>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</si>
  <si>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</si>
  <si>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</si>
  <si>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</si>
  <si>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</si>
  <si>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</si>
  <si>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</si>
  <si>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</si>
  <si>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</si>
  <si>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</si>
  <si>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</si>
  <si>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</si>
  <si>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</si>
  <si>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</si>
  <si>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</si>
  <si>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</si>
  <si>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</si>
  <si>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</si>
  <si>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</si>
  <si>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</si>
  <si>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</si>
  <si>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</si>
  <si>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</si>
  <si>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</si>
  <si>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</si>
  <si>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</si>
  <si>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</si>
  <si>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</si>
  <si>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</si>
  <si>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</si>
  <si>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</si>
  <si>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</si>
  <si>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</si>
  <si>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</si>
  <si>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</si>
  <si>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</si>
  <si>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</si>
  <si>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</si>
  <si>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</si>
  <si>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</si>
  <si>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</si>
  <si>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</si>
  <si>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</si>
  <si>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</si>
  <si>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</si>
  <si>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</si>
  <si>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</si>
  <si>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</si>
  <si>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</si>
  <si>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</si>
  <si>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</si>
  <si>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</si>
  <si>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</si>
  <si>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</si>
  <si>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</si>
  <si>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</si>
  <si>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</si>
  <si>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</si>
  <si>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</si>
  <si>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</si>
  <si>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</si>
  <si>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</si>
  <si>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</si>
  <si>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</si>
  <si>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</si>
  <si>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</si>
  <si>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</si>
  <si>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</si>
  <si>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</si>
  <si>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</si>
  <si>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</si>
  <si>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</si>
  <si>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</si>
  <si>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</si>
  <si>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</si>
  <si>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</si>
  <si>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</si>
  <si>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</si>
  <si>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</si>
  <si>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</si>
  <si>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</si>
  <si>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</si>
  <si>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</si>
  <si>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</si>
  <si>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</si>
  <si>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</si>
  <si>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</si>
  <si>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</si>
  <si>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</si>
  <si>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</si>
  <si>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</si>
  <si>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</si>
  <si>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</si>
  <si>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</si>
  <si>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</si>
  <si>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</si>
  <si>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</si>
  <si>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</si>
  <si>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</si>
  <si>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</si>
  <si>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</si>
  <si>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</si>
  <si>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</si>
  <si>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</si>
  <si>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</si>
  <si>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</si>
  <si>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</si>
  <si>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</si>
  <si>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</si>
  <si>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</si>
  <si>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</si>
  <si>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</si>
  <si>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</si>
  <si>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</si>
  <si>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</si>
  <si>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</si>
  <si>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</si>
  <si>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</si>
  <si>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</si>
  <si>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</si>
  <si>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</si>
  <si>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</si>
  <si>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</si>
  <si>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</si>
  <si>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</si>
  <si>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</si>
  <si>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</si>
  <si>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</si>
  <si>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</si>
  <si>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</si>
  <si>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</si>
  <si>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</si>
  <si>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</si>
  <si>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</si>
  <si>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</si>
  <si>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</si>
  <si>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</si>
  <si>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</si>
  <si>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</si>
  <si>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</si>
  <si>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</si>
  <si>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</si>
  <si>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</si>
  <si>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</si>
  <si>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</si>
  <si>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</si>
  <si>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</si>
  <si>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</si>
  <si>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</si>
  <si>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</si>
  <si>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</si>
  <si>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</si>
  <si>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</si>
  <si>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</si>
  <si>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</si>
  <si>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</si>
  <si>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</si>
  <si>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</si>
  <si>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</si>
  <si>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</si>
  <si>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</si>
  <si>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</si>
  <si>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</si>
  <si>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</si>
  <si>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</si>
  <si>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</si>
  <si>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</si>
  <si>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</si>
  <si>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</si>
  <si>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</si>
  <si>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</si>
  <si>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</si>
  <si>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</si>
  <si>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</si>
  <si>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</si>
  <si>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</si>
  <si>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</si>
  <si>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</si>
  <si>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</si>
  <si>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</si>
  <si>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</si>
  <si>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</si>
  <si>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</si>
  <si>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</si>
  <si>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</si>
  <si>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</si>
  <si>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</si>
  <si>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</si>
  <si>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</si>
  <si>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</si>
  <si>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</si>
  <si>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</si>
  <si>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</si>
  <si>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</si>
  <si>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</si>
  <si>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</si>
  <si>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</si>
  <si>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</si>
  <si>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</si>
  <si>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</si>
  <si>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</si>
  <si>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</si>
  <si>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</si>
  <si>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</si>
  <si>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</si>
  <si>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</si>
  <si>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</si>
  <si>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</si>
  <si>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</si>
  <si>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</si>
  <si>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</si>
  <si>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</si>
  <si>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</si>
  <si>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</si>
  <si>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</si>
  <si>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</si>
  <si>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</si>
  <si>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</si>
  <si>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</si>
  <si>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</si>
  <si>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</si>
  <si>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</si>
  <si>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</si>
  <si>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</si>
  <si>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</si>
  <si>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</si>
  <si>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</si>
  <si>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</si>
  <si>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</si>
  <si>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</si>
  <si>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</si>
  <si>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</si>
  <si>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</si>
  <si>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</si>
  <si>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</si>
  <si>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</si>
  <si>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</si>
  <si>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</si>
  <si>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</si>
  <si>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</si>
  <si>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</si>
  <si>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</si>
  <si>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</si>
  <si>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</si>
  <si>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</si>
  <si>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</si>
  <si>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</si>
  <si>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</si>
  <si>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</si>
  <si>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</si>
  <si>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</si>
  <si>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</si>
  <si>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</si>
  <si>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</si>
  <si>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</si>
  <si>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</si>
  <si>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</si>
  <si>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</si>
  <si>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</si>
  <si>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</si>
  <si>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</si>
  <si>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</si>
  <si>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</si>
  <si>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</si>
  <si>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</si>
  <si>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</si>
  <si>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</si>
  <si>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</si>
  <si>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</si>
  <si>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</si>
  <si>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</si>
  <si>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</si>
  <si>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</si>
  <si>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</si>
  <si>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</si>
  <si>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</si>
  <si>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</si>
  <si>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</si>
  <si>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</si>
  <si>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</si>
  <si>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</si>
  <si>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</si>
  <si>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</si>
  <si>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</si>
  <si>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</si>
  <si>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</si>
  <si>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</si>
  <si>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</si>
  <si>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</si>
  <si>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</si>
  <si>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</si>
  <si>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</si>
  <si>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</si>
  <si>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</si>
  <si>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</si>
  <si>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</si>
  <si>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</si>
  <si>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</si>
  <si>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</si>
  <si>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</si>
  <si>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</si>
  <si>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</si>
  <si>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</si>
  <si>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</si>
  <si>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</si>
  <si>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</si>
  <si>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</si>
  <si>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</si>
  <si>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</si>
  <si>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</si>
  <si>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</si>
  <si>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</si>
  <si>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</si>
  <si>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</si>
  <si>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</si>
  <si>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</si>
  <si>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</si>
  <si>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</si>
  <si>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</si>
  <si>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</si>
  <si>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</si>
  <si>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</si>
  <si>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</si>
  <si>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</si>
  <si>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</si>
  <si>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</si>
  <si>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</si>
  <si>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</si>
  <si>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</si>
  <si>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</si>
  <si>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</si>
  <si>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</si>
  <si>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</si>
  <si>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</si>
  <si>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</si>
  <si>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</si>
  <si>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</si>
  <si>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</si>
  <si>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</si>
  <si>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</si>
  <si>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</si>
  <si>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</si>
  <si>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</si>
  <si>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</si>
  <si>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</si>
  <si>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</si>
  <si>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</si>
  <si>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</si>
  <si>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</si>
  <si>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</si>
  <si>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</si>
  <si>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</si>
  <si>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</si>
  <si>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</si>
  <si>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</si>
  <si>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</si>
  <si>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</si>
  <si>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</si>
  <si>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</si>
  <si>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</si>
  <si>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</si>
  <si>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</si>
  <si>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</si>
  <si>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</si>
  <si>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</si>
  <si>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</si>
  <si>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</si>
  <si>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</si>
  <si>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</si>
  <si>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</si>
  <si>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</si>
  <si>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</si>
  <si>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</si>
  <si>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</si>
  <si>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</si>
  <si>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</si>
  <si>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</si>
  <si>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</si>
  <si>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</si>
  <si>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</si>
  <si>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</si>
  <si>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</si>
  <si>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</si>
  <si>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</si>
  <si>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</si>
  <si>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</si>
  <si>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</si>
  <si>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</si>
  <si>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</si>
  <si>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</si>
  <si>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</si>
  <si>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</si>
  <si>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</si>
  <si>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</si>
  <si>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</si>
  <si>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</si>
  <si>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</si>
  <si>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</si>
  <si>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</si>
  <si>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</si>
  <si>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</si>
  <si>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</si>
  <si>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</si>
  <si>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</si>
  <si>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</si>
  <si>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</si>
  <si>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</si>
  <si>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</si>
  <si>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</si>
  <si>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</si>
  <si>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</si>
  <si>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</si>
  <si>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</si>
  <si>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</si>
  <si>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</si>
  <si>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</si>
  <si>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</si>
  <si>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</si>
  <si>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 xml:space="preserve">Player </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</si>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</sst>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21">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analysis.xlsx]Matches win by team!PivotTable1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Matches</a:t>
            </a:r>
            <a:r>
              <a:rPr lang="en-IN" b="1" baseline="0">
                <a:solidFill>
                  <a:schemeClr val="tx1"/>
                </a:solidFill>
              </a:rPr>
              <a:t> win by Team wrt Bat first and Field first since 2007</a:t>
            </a:r>
            <a:endParaRPr lang="en-IN" b="1">
              <a:solidFill>
                <a:schemeClr val="tx1"/>
              </a:solidFill>
            </a:endParaRPr>
          </a:p>
        </c:rich>
      </c:tx>
      <c:layout>
        <c:manualLayout>
          <c:xMode val="edge"/>
          <c:yMode val="edge"/>
          <c:x val="0.19023872679045092"/>
          <c:y val="2.7613412228796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47255929878787E-2"/>
          <c:y val="0.1108086785009862"/>
          <c:w val="0.89119573499229643"/>
          <c:h val="0.532374473900821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Rajasthan Royals</c:v>
                </c:pt>
                <c:pt idx="2">
                  <c:v>Delhi Daredevils</c:v>
                </c:pt>
                <c:pt idx="3">
                  <c:v>Mumbai Indians</c:v>
                </c:pt>
                <c:pt idx="4">
                  <c:v>Royal Challengers Bangalore</c:v>
                </c:pt>
                <c:pt idx="5">
                  <c:v>Kings XI Punjab</c:v>
                </c:pt>
                <c:pt idx="6">
                  <c:v>Deccan Chargers</c:v>
                </c:pt>
                <c:pt idx="7">
                  <c:v>Kolkata Knight Riders</c:v>
                </c:pt>
              </c:strCache>
            </c:strRef>
          </c:cat>
          <c:val>
            <c:numRef>
              <c:f>'Matches win by team'!$B$5:$B$13</c:f>
              <c:numCache>
                <c:formatCode>General</c:formatCode>
                <c:ptCount val="8"/>
                <c:pt idx="0">
                  <c:v>20</c:v>
                </c:pt>
                <c:pt idx="1">
                  <c:v>12</c:v>
                </c:pt>
                <c:pt idx="2">
                  <c:v>12</c:v>
                </c:pt>
                <c:pt idx="3">
                  <c:v>10</c:v>
                </c:pt>
                <c:pt idx="4">
                  <c:v>15</c:v>
                </c:pt>
                <c:pt idx="5">
                  <c:v>11</c:v>
                </c:pt>
                <c:pt idx="6">
                  <c:v>9</c:v>
                </c:pt>
                <c:pt idx="7">
                  <c:v>11</c:v>
                </c:pt>
              </c:numCache>
            </c:numRef>
          </c:val>
          <c:extLst>
            <c:ext xmlns:c16="http://schemas.microsoft.com/office/drawing/2014/chart" uri="{C3380CC4-5D6E-409C-BE32-E72D297353CC}">
              <c16:uniqueId val="{00000000-CE26-4B33-8653-34DDEB814DE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Rajasthan Royals</c:v>
                </c:pt>
                <c:pt idx="2">
                  <c:v>Delhi Daredevils</c:v>
                </c:pt>
                <c:pt idx="3">
                  <c:v>Mumbai Indians</c:v>
                </c:pt>
                <c:pt idx="4">
                  <c:v>Royal Challengers Bangalore</c:v>
                </c:pt>
                <c:pt idx="5">
                  <c:v>Kings XI Punjab</c:v>
                </c:pt>
                <c:pt idx="6">
                  <c:v>Deccan Chargers</c:v>
                </c:pt>
                <c:pt idx="7">
                  <c:v>Kolkata Knight Riders</c:v>
                </c:pt>
              </c:strCache>
            </c:strRef>
          </c:cat>
          <c:val>
            <c:numRef>
              <c:f>'Matches win by team'!$C$5:$C$13</c:f>
              <c:numCache>
                <c:formatCode>General</c:formatCode>
                <c:ptCount val="8"/>
                <c:pt idx="0">
                  <c:v>6</c:v>
                </c:pt>
                <c:pt idx="1">
                  <c:v>13</c:v>
                </c:pt>
                <c:pt idx="2">
                  <c:v>12</c:v>
                </c:pt>
                <c:pt idx="3">
                  <c:v>13</c:v>
                </c:pt>
                <c:pt idx="4">
                  <c:v>6</c:v>
                </c:pt>
                <c:pt idx="5">
                  <c:v>10</c:v>
                </c:pt>
                <c:pt idx="6">
                  <c:v>10</c:v>
                </c:pt>
                <c:pt idx="7">
                  <c:v>5</c:v>
                </c:pt>
              </c:numCache>
            </c:numRef>
          </c:val>
          <c:extLst>
            <c:ext xmlns:c16="http://schemas.microsoft.com/office/drawing/2014/chart" uri="{C3380CC4-5D6E-409C-BE32-E72D297353CC}">
              <c16:uniqueId val="{00000001-CE26-4B33-8653-34DDEB814DEA}"/>
            </c:ext>
          </c:extLst>
        </c:ser>
        <c:dLbls>
          <c:dLblPos val="ctr"/>
          <c:showLegendKey val="0"/>
          <c:showVal val="1"/>
          <c:showCatName val="0"/>
          <c:showSerName val="0"/>
          <c:showPercent val="0"/>
          <c:showBubbleSize val="0"/>
        </c:dLbls>
        <c:gapWidth val="150"/>
        <c:overlap val="100"/>
        <c:axId val="1073472400"/>
        <c:axId val="1290559904"/>
      </c:barChart>
      <c:catAx>
        <c:axId val="10734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59904"/>
        <c:crosses val="autoZero"/>
        <c:auto val="1"/>
        <c:lblAlgn val="ctr"/>
        <c:lblOffset val="100"/>
        <c:noMultiLvlLbl val="0"/>
      </c:catAx>
      <c:valAx>
        <c:axId val="1290559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2400"/>
        <c:crosses val="autoZero"/>
        <c:crossBetween val="between"/>
      </c:valAx>
      <c:spPr>
        <a:noFill/>
        <a:ln>
          <a:noFill/>
        </a:ln>
        <a:effectLst/>
      </c:spPr>
    </c:plotArea>
    <c:legend>
      <c:legendPos val="r"/>
      <c:layout>
        <c:manualLayout>
          <c:xMode val="edge"/>
          <c:yMode val="edge"/>
          <c:x val="0.41246684350132629"/>
          <c:y val="0.11303794126325925"/>
          <c:w val="0.16136162687886826"/>
          <c:h val="7.60542949882744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analysis.xlsx]Toss Based Decision!PivotTable2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Toss</a:t>
            </a:r>
            <a:r>
              <a:rPr lang="en-US" sz="1400" baseline="0"/>
              <a:t> Decision Based winning %</a:t>
            </a:r>
            <a:endParaRPr lang="en-US" sz="1400"/>
          </a:p>
        </c:rich>
      </c:tx>
      <c:layout>
        <c:manualLayout>
          <c:xMode val="edge"/>
          <c:yMode val="edge"/>
          <c:x val="0.24096322997988423"/>
          <c:y val="6.09974883387154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432560699733503"/>
          <c:y val="0.20159853538221606"/>
          <c:w val="0.39454527559055119"/>
          <c:h val="0.65757545931758532"/>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60-48C6-87A7-CD4BB39E93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60-48C6-87A7-CD4BB39E93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0.5714285714285714</c:v>
                </c:pt>
                <c:pt idx="1">
                  <c:v>0.42857142857142855</c:v>
                </c:pt>
              </c:numCache>
            </c:numRef>
          </c:val>
          <c:extLst>
            <c:ext xmlns:c16="http://schemas.microsoft.com/office/drawing/2014/chart" uri="{C3380CC4-5D6E-409C-BE32-E72D297353CC}">
              <c16:uniqueId val="{00000000-D25A-47DA-A8F1-7B89F6EC6F6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8044250223197806"/>
          <c:y val="0.13340283487169055"/>
          <c:w val="0.24714348206474185"/>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analysis.xlsx]Top 10 Venues!PivotTable1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Top</a:t>
            </a:r>
            <a:r>
              <a:rPr lang="en-IN" sz="1200" b="1" baseline="0">
                <a:solidFill>
                  <a:schemeClr val="tx1"/>
                </a:solidFill>
              </a:rPr>
              <a:t> 10 Venues with most matches and winning </a:t>
            </a:r>
          </a:p>
          <a:p>
            <a:pPr>
              <a:defRPr/>
            </a:pPr>
            <a:r>
              <a:rPr lang="en-IN" sz="1200" b="1" baseline="0">
                <a:solidFill>
                  <a:schemeClr val="tx1"/>
                </a:solidFill>
              </a:rPr>
              <a:t>Based on Bat First &amp; Field First</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23344493760624"/>
          <c:y val="0.17910792354521807"/>
          <c:w val="0.39347500732885204"/>
          <c:h val="0.7077889966577357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New Wanderers Stadium</c:v>
                </c:pt>
                <c:pt idx="1">
                  <c:v>Dr DY Patil Sports Academy</c:v>
                </c:pt>
                <c:pt idx="2">
                  <c:v>Sawai Mansingh Stadium</c:v>
                </c:pt>
                <c:pt idx="3">
                  <c:v>SuperSport Park</c:v>
                </c:pt>
                <c:pt idx="4">
                  <c:v>Punjab Cricket Association Stadium, Mohali</c:v>
                </c:pt>
                <c:pt idx="5">
                  <c:v>Feroz Shah Kotla</c:v>
                </c:pt>
                <c:pt idx="6">
                  <c:v>M Chinnaswamy Stadium</c:v>
                </c:pt>
                <c:pt idx="7">
                  <c:v>MA Chidambaram Stadium, Chepauk</c:v>
                </c:pt>
                <c:pt idx="8">
                  <c:v>Eden Gardens</c:v>
                </c:pt>
                <c:pt idx="9">
                  <c:v>Kingsmead</c:v>
                </c:pt>
              </c:strCache>
            </c:strRef>
          </c:cat>
          <c:val>
            <c:numRef>
              <c:f>'Top 10 Venues'!$B$5:$B$15</c:f>
              <c:numCache>
                <c:formatCode>General</c:formatCode>
                <c:ptCount val="10"/>
                <c:pt idx="0">
                  <c:v>2</c:v>
                </c:pt>
                <c:pt idx="1">
                  <c:v>4</c:v>
                </c:pt>
                <c:pt idx="2">
                  <c:v>5</c:v>
                </c:pt>
                <c:pt idx="3">
                  <c:v>6</c:v>
                </c:pt>
                <c:pt idx="4">
                  <c:v>7</c:v>
                </c:pt>
                <c:pt idx="5">
                  <c:v>8</c:v>
                </c:pt>
                <c:pt idx="6">
                  <c:v>2</c:v>
                </c:pt>
                <c:pt idx="7">
                  <c:v>10</c:v>
                </c:pt>
                <c:pt idx="8">
                  <c:v>12</c:v>
                </c:pt>
                <c:pt idx="9">
                  <c:v>10</c:v>
                </c:pt>
              </c:numCache>
            </c:numRef>
          </c:val>
          <c:extLst>
            <c:ext xmlns:c16="http://schemas.microsoft.com/office/drawing/2014/chart" uri="{C3380CC4-5D6E-409C-BE32-E72D297353CC}">
              <c16:uniqueId val="{00000000-1B83-48D4-B20F-5F5CD08EF52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New Wanderers Stadium</c:v>
                </c:pt>
                <c:pt idx="1">
                  <c:v>Dr DY Patil Sports Academy</c:v>
                </c:pt>
                <c:pt idx="2">
                  <c:v>Sawai Mansingh Stadium</c:v>
                </c:pt>
                <c:pt idx="3">
                  <c:v>SuperSport Park</c:v>
                </c:pt>
                <c:pt idx="4">
                  <c:v>Punjab Cricket Association Stadium, Mohali</c:v>
                </c:pt>
                <c:pt idx="5">
                  <c:v>Feroz Shah Kotla</c:v>
                </c:pt>
                <c:pt idx="6">
                  <c:v>M Chinnaswamy Stadium</c:v>
                </c:pt>
                <c:pt idx="7">
                  <c:v>MA Chidambaram Stadium, Chepauk</c:v>
                </c:pt>
                <c:pt idx="8">
                  <c:v>Eden Gardens</c:v>
                </c:pt>
                <c:pt idx="9">
                  <c:v>Kingsmead</c:v>
                </c:pt>
              </c:strCache>
            </c:strRef>
          </c:cat>
          <c:val>
            <c:numRef>
              <c:f>'Top 10 Venues'!$C$5:$C$15</c:f>
              <c:numCache>
                <c:formatCode>General</c:formatCode>
                <c:ptCount val="10"/>
                <c:pt idx="0">
                  <c:v>6</c:v>
                </c:pt>
                <c:pt idx="1">
                  <c:v>6</c:v>
                </c:pt>
                <c:pt idx="2">
                  <c:v>5</c:v>
                </c:pt>
                <c:pt idx="3">
                  <c:v>6</c:v>
                </c:pt>
                <c:pt idx="4">
                  <c:v>5</c:v>
                </c:pt>
                <c:pt idx="5">
                  <c:v>5</c:v>
                </c:pt>
                <c:pt idx="6">
                  <c:v>12</c:v>
                </c:pt>
                <c:pt idx="7">
                  <c:v>4</c:v>
                </c:pt>
                <c:pt idx="8">
                  <c:v>2</c:v>
                </c:pt>
                <c:pt idx="9">
                  <c:v>5</c:v>
                </c:pt>
              </c:numCache>
            </c:numRef>
          </c:val>
          <c:extLst>
            <c:ext xmlns:c16="http://schemas.microsoft.com/office/drawing/2014/chart" uri="{C3380CC4-5D6E-409C-BE32-E72D297353CC}">
              <c16:uniqueId val="{00000001-1B83-48D4-B20F-5F5CD08EF528}"/>
            </c:ext>
          </c:extLst>
        </c:ser>
        <c:dLbls>
          <c:dLblPos val="ctr"/>
          <c:showLegendKey val="0"/>
          <c:showVal val="1"/>
          <c:showCatName val="0"/>
          <c:showSerName val="0"/>
          <c:showPercent val="0"/>
          <c:showBubbleSize val="0"/>
        </c:dLbls>
        <c:gapWidth val="150"/>
        <c:overlap val="100"/>
        <c:axId val="1443298656"/>
        <c:axId val="1590566640"/>
      </c:barChart>
      <c:catAx>
        <c:axId val="144329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566640"/>
        <c:crosses val="autoZero"/>
        <c:auto val="1"/>
        <c:lblAlgn val="ctr"/>
        <c:lblOffset val="100"/>
        <c:noMultiLvlLbl val="0"/>
      </c:catAx>
      <c:valAx>
        <c:axId val="1590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98656"/>
        <c:crosses val="autoZero"/>
        <c:crossBetween val="between"/>
      </c:valAx>
      <c:spPr>
        <a:noFill/>
        <a:ln>
          <a:noFill/>
        </a:ln>
        <a:effectLst/>
      </c:spPr>
    </c:plotArea>
    <c:legend>
      <c:legendPos val="r"/>
      <c:layout>
        <c:manualLayout>
          <c:xMode val="edge"/>
          <c:yMode val="edge"/>
          <c:x val="0.40040870136170925"/>
          <c:y val="9.9695529352363296E-2"/>
          <c:w val="0.17715866361570062"/>
          <c:h val="5.73527811511123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 MoM Award Winner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MoM!$F$6</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MoM!$E$7:$E$16</c:f>
              <c:strCache>
                <c:ptCount val="10"/>
                <c:pt idx="0">
                  <c:v>YK Pathan</c:v>
                </c:pt>
                <c:pt idx="1">
                  <c:v>SR Tendulkar</c:v>
                </c:pt>
                <c:pt idx="2">
                  <c:v>SE Marsh</c:v>
                </c:pt>
                <c:pt idx="3">
                  <c:v>JH Kallis</c:v>
                </c:pt>
                <c:pt idx="4">
                  <c:v>MS Dhoni</c:v>
                </c:pt>
                <c:pt idx="5">
                  <c:v>V Sehwag</c:v>
                </c:pt>
                <c:pt idx="6">
                  <c:v>KC Sangakkara</c:v>
                </c:pt>
                <c:pt idx="7">
                  <c:v>SK Raina</c:v>
                </c:pt>
                <c:pt idx="8">
                  <c:v>AC Gilchrist</c:v>
                </c:pt>
                <c:pt idx="9">
                  <c:v>SR Watson</c:v>
                </c:pt>
              </c:strCache>
            </c:strRef>
          </c:cat>
          <c:val>
            <c:numRef>
              <c:f>MoM!$F$7:$F$16</c:f>
              <c:numCache>
                <c:formatCode>General</c:formatCode>
                <c:ptCount val="10"/>
                <c:pt idx="0">
                  <c:v>9</c:v>
                </c:pt>
                <c:pt idx="1">
                  <c:v>6</c:v>
                </c:pt>
                <c:pt idx="2">
                  <c:v>5</c:v>
                </c:pt>
                <c:pt idx="3">
                  <c:v>5</c:v>
                </c:pt>
                <c:pt idx="4">
                  <c:v>5</c:v>
                </c:pt>
                <c:pt idx="5">
                  <c:v>4</c:v>
                </c:pt>
                <c:pt idx="6">
                  <c:v>4</c:v>
                </c:pt>
                <c:pt idx="7">
                  <c:v>4</c:v>
                </c:pt>
                <c:pt idx="8">
                  <c:v>4</c:v>
                </c:pt>
                <c:pt idx="9">
                  <c:v>4</c:v>
                </c:pt>
              </c:numCache>
            </c:numRef>
          </c:val>
          <c:extLst>
            <c:ext xmlns:c16="http://schemas.microsoft.com/office/drawing/2014/chart" uri="{C3380CC4-5D6E-409C-BE32-E72D297353CC}">
              <c16:uniqueId val="{00000000-8330-43D3-A55E-CE6264169909}"/>
            </c:ext>
          </c:extLst>
        </c:ser>
        <c:dLbls>
          <c:dLblPos val="outEnd"/>
          <c:showLegendKey val="0"/>
          <c:showVal val="1"/>
          <c:showCatName val="0"/>
          <c:showSerName val="0"/>
          <c:showPercent val="0"/>
          <c:showBubbleSize val="0"/>
        </c:dLbls>
        <c:gapWidth val="219"/>
        <c:overlap val="-27"/>
        <c:axId val="1652287328"/>
        <c:axId val="1648162576"/>
      </c:barChart>
      <c:catAx>
        <c:axId val="165228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62576"/>
        <c:crosses val="autoZero"/>
        <c:auto val="1"/>
        <c:lblAlgn val="ctr"/>
        <c:lblOffset val="100"/>
        <c:noMultiLvlLbl val="0"/>
      </c:catAx>
      <c:valAx>
        <c:axId val="1648162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chemeClr val="tx1"/>
                    </a:solidFill>
                  </a:rPr>
                  <a:t>No of TimesMoM Winner</a:t>
                </a:r>
                <a:endParaRPr lang="en-IN"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8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analysis.xlsx]Matches win by team!PivotTable1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Matches</a:t>
            </a:r>
            <a:r>
              <a:rPr lang="en-IN" b="1" baseline="0">
                <a:solidFill>
                  <a:schemeClr val="tx1"/>
                </a:solidFill>
              </a:rPr>
              <a:t> win by Team wrt Bat first and Field first since 2007</a:t>
            </a:r>
            <a:endParaRPr lang="en-IN" b="1">
              <a:solidFill>
                <a:schemeClr val="tx1"/>
              </a:solidFill>
            </a:endParaRPr>
          </a:p>
        </c:rich>
      </c:tx>
      <c:layout>
        <c:manualLayout>
          <c:xMode val="edge"/>
          <c:yMode val="edge"/>
          <c:x val="0.19023872679045092"/>
          <c:y val="2.7613412228796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47255929878787E-2"/>
          <c:y val="0.1108086785009862"/>
          <c:w val="0.89119573499229643"/>
          <c:h val="0.532374473900821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Rajasthan Royals</c:v>
                </c:pt>
                <c:pt idx="2">
                  <c:v>Delhi Daredevils</c:v>
                </c:pt>
                <c:pt idx="3">
                  <c:v>Mumbai Indians</c:v>
                </c:pt>
                <c:pt idx="4">
                  <c:v>Royal Challengers Bangalore</c:v>
                </c:pt>
                <c:pt idx="5">
                  <c:v>Kings XI Punjab</c:v>
                </c:pt>
                <c:pt idx="6">
                  <c:v>Deccan Chargers</c:v>
                </c:pt>
                <c:pt idx="7">
                  <c:v>Kolkata Knight Riders</c:v>
                </c:pt>
              </c:strCache>
            </c:strRef>
          </c:cat>
          <c:val>
            <c:numRef>
              <c:f>'Matches win by team'!$B$5:$B$13</c:f>
              <c:numCache>
                <c:formatCode>General</c:formatCode>
                <c:ptCount val="8"/>
                <c:pt idx="0">
                  <c:v>20</c:v>
                </c:pt>
                <c:pt idx="1">
                  <c:v>12</c:v>
                </c:pt>
                <c:pt idx="2">
                  <c:v>12</c:v>
                </c:pt>
                <c:pt idx="3">
                  <c:v>10</c:v>
                </c:pt>
                <c:pt idx="4">
                  <c:v>15</c:v>
                </c:pt>
                <c:pt idx="5">
                  <c:v>11</c:v>
                </c:pt>
                <c:pt idx="6">
                  <c:v>9</c:v>
                </c:pt>
                <c:pt idx="7">
                  <c:v>11</c:v>
                </c:pt>
              </c:numCache>
            </c:numRef>
          </c:val>
          <c:extLst>
            <c:ext xmlns:c16="http://schemas.microsoft.com/office/drawing/2014/chart" uri="{C3380CC4-5D6E-409C-BE32-E72D297353CC}">
              <c16:uniqueId val="{00000000-24AE-42FB-BDD1-FB98990208F8}"/>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Rajasthan Royals</c:v>
                </c:pt>
                <c:pt idx="2">
                  <c:v>Delhi Daredevils</c:v>
                </c:pt>
                <c:pt idx="3">
                  <c:v>Mumbai Indians</c:v>
                </c:pt>
                <c:pt idx="4">
                  <c:v>Royal Challengers Bangalore</c:v>
                </c:pt>
                <c:pt idx="5">
                  <c:v>Kings XI Punjab</c:v>
                </c:pt>
                <c:pt idx="6">
                  <c:v>Deccan Chargers</c:v>
                </c:pt>
                <c:pt idx="7">
                  <c:v>Kolkata Knight Riders</c:v>
                </c:pt>
              </c:strCache>
            </c:strRef>
          </c:cat>
          <c:val>
            <c:numRef>
              <c:f>'Matches win by team'!$C$5:$C$13</c:f>
              <c:numCache>
                <c:formatCode>General</c:formatCode>
                <c:ptCount val="8"/>
                <c:pt idx="0">
                  <c:v>6</c:v>
                </c:pt>
                <c:pt idx="1">
                  <c:v>13</c:v>
                </c:pt>
                <c:pt idx="2">
                  <c:v>12</c:v>
                </c:pt>
                <c:pt idx="3">
                  <c:v>13</c:v>
                </c:pt>
                <c:pt idx="4">
                  <c:v>6</c:v>
                </c:pt>
                <c:pt idx="5">
                  <c:v>10</c:v>
                </c:pt>
                <c:pt idx="6">
                  <c:v>10</c:v>
                </c:pt>
                <c:pt idx="7">
                  <c:v>5</c:v>
                </c:pt>
              </c:numCache>
            </c:numRef>
          </c:val>
          <c:extLst>
            <c:ext xmlns:c16="http://schemas.microsoft.com/office/drawing/2014/chart" uri="{C3380CC4-5D6E-409C-BE32-E72D297353CC}">
              <c16:uniqueId val="{00000001-24AE-42FB-BDD1-FB98990208F8}"/>
            </c:ext>
          </c:extLst>
        </c:ser>
        <c:dLbls>
          <c:dLblPos val="ctr"/>
          <c:showLegendKey val="0"/>
          <c:showVal val="1"/>
          <c:showCatName val="0"/>
          <c:showSerName val="0"/>
          <c:showPercent val="0"/>
          <c:showBubbleSize val="0"/>
        </c:dLbls>
        <c:gapWidth val="150"/>
        <c:overlap val="100"/>
        <c:axId val="1073472400"/>
        <c:axId val="1290559904"/>
      </c:barChart>
      <c:catAx>
        <c:axId val="10734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59904"/>
        <c:crosses val="autoZero"/>
        <c:auto val="1"/>
        <c:lblAlgn val="ctr"/>
        <c:lblOffset val="100"/>
        <c:noMultiLvlLbl val="0"/>
      </c:catAx>
      <c:valAx>
        <c:axId val="1290559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Matches</a:t>
                </a:r>
                <a:r>
                  <a:rPr lang="en-IN" baseline="0">
                    <a:solidFill>
                      <a:schemeClr val="tx1"/>
                    </a:solidFill>
                  </a:rPr>
                  <a:t> win</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2400"/>
        <c:crosses val="autoZero"/>
        <c:crossBetween val="between"/>
      </c:valAx>
      <c:spPr>
        <a:noFill/>
        <a:ln>
          <a:noFill/>
        </a:ln>
        <a:effectLst/>
      </c:spPr>
    </c:plotArea>
    <c:legend>
      <c:legendPos val="r"/>
      <c:layout>
        <c:manualLayout>
          <c:xMode val="edge"/>
          <c:yMode val="edge"/>
          <c:x val="0.41246684350132629"/>
          <c:y val="0.11303794126325925"/>
          <c:w val="0.16136162687886826"/>
          <c:h val="7.60542949882744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analysis.xlsx]Toss Based Decision!PivotTable2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Toss</a:t>
            </a:r>
            <a:r>
              <a:rPr lang="en-US" sz="1200" baseline="0"/>
              <a:t> Decision Based winning %</a:t>
            </a:r>
            <a:endParaRPr lang="en-US" sz="1200"/>
          </a:p>
        </c:rich>
      </c:tx>
      <c:layout>
        <c:manualLayout>
          <c:xMode val="edge"/>
          <c:yMode val="edge"/>
          <c:x val="0.10728130814634088"/>
          <c:y val="5.65247068574632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883907727614449"/>
          <c:y val="0.30728001105125019"/>
          <c:w val="0.44479648900671337"/>
          <c:h val="0.54807740750672418"/>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68-4C34-A267-9C9AABD0CC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68-4C34-A267-9C9AABD0CCE4}"/>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0.5714285714285714</c:v>
                </c:pt>
                <c:pt idx="1">
                  <c:v>0.42857142857142855</c:v>
                </c:pt>
              </c:numCache>
            </c:numRef>
          </c:val>
          <c:extLst>
            <c:ext xmlns:c16="http://schemas.microsoft.com/office/drawing/2014/chart" uri="{C3380CC4-5D6E-409C-BE32-E72D297353CC}">
              <c16:uniqueId val="{00000004-F968-4C34-A267-9C9AABD0CCE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6369214840607234"/>
          <c:y val="0.13856276866320502"/>
          <c:w val="0.24714348206474185"/>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analysis.xlsx]Top 10 Venues!PivotTable1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Top</a:t>
            </a:r>
            <a:r>
              <a:rPr lang="en-IN" sz="1100" b="1" baseline="0">
                <a:solidFill>
                  <a:schemeClr val="tx1"/>
                </a:solidFill>
              </a:rPr>
              <a:t> 10 Venues with most matches and winning </a:t>
            </a:r>
          </a:p>
          <a:p>
            <a:pPr>
              <a:defRPr/>
            </a:pPr>
            <a:r>
              <a:rPr lang="en-IN" sz="1100" b="1" baseline="0">
                <a:solidFill>
                  <a:schemeClr val="tx1"/>
                </a:solidFill>
              </a:rPr>
              <a:t>Based on Bat First &amp; Field First</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14843357346281"/>
          <c:y val="0.18738614833741807"/>
          <c:w val="0.39347500732885204"/>
          <c:h val="0.7077889966577357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New Wanderers Stadium</c:v>
                </c:pt>
                <c:pt idx="1">
                  <c:v>Dr DY Patil Sports Academy</c:v>
                </c:pt>
                <c:pt idx="2">
                  <c:v>Sawai Mansingh Stadium</c:v>
                </c:pt>
                <c:pt idx="3">
                  <c:v>SuperSport Park</c:v>
                </c:pt>
                <c:pt idx="4">
                  <c:v>Punjab Cricket Association Stadium, Mohali</c:v>
                </c:pt>
                <c:pt idx="5">
                  <c:v>Feroz Shah Kotla</c:v>
                </c:pt>
                <c:pt idx="6">
                  <c:v>M Chinnaswamy Stadium</c:v>
                </c:pt>
                <c:pt idx="7">
                  <c:v>MA Chidambaram Stadium, Chepauk</c:v>
                </c:pt>
                <c:pt idx="8">
                  <c:v>Eden Gardens</c:v>
                </c:pt>
                <c:pt idx="9">
                  <c:v>Kingsmead</c:v>
                </c:pt>
              </c:strCache>
            </c:strRef>
          </c:cat>
          <c:val>
            <c:numRef>
              <c:f>'Top 10 Venues'!$B$5:$B$15</c:f>
              <c:numCache>
                <c:formatCode>General</c:formatCode>
                <c:ptCount val="10"/>
                <c:pt idx="0">
                  <c:v>2</c:v>
                </c:pt>
                <c:pt idx="1">
                  <c:v>4</c:v>
                </c:pt>
                <c:pt idx="2">
                  <c:v>5</c:v>
                </c:pt>
                <c:pt idx="3">
                  <c:v>6</c:v>
                </c:pt>
                <c:pt idx="4">
                  <c:v>7</c:v>
                </c:pt>
                <c:pt idx="5">
                  <c:v>8</c:v>
                </c:pt>
                <c:pt idx="6">
                  <c:v>2</c:v>
                </c:pt>
                <c:pt idx="7">
                  <c:v>10</c:v>
                </c:pt>
                <c:pt idx="8">
                  <c:v>12</c:v>
                </c:pt>
                <c:pt idx="9">
                  <c:v>10</c:v>
                </c:pt>
              </c:numCache>
            </c:numRef>
          </c:val>
          <c:extLst>
            <c:ext xmlns:c16="http://schemas.microsoft.com/office/drawing/2014/chart" uri="{C3380CC4-5D6E-409C-BE32-E72D297353CC}">
              <c16:uniqueId val="{00000000-2C35-46D4-A826-4F82AC704D2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New Wanderers Stadium</c:v>
                </c:pt>
                <c:pt idx="1">
                  <c:v>Dr DY Patil Sports Academy</c:v>
                </c:pt>
                <c:pt idx="2">
                  <c:v>Sawai Mansingh Stadium</c:v>
                </c:pt>
                <c:pt idx="3">
                  <c:v>SuperSport Park</c:v>
                </c:pt>
                <c:pt idx="4">
                  <c:v>Punjab Cricket Association Stadium, Mohali</c:v>
                </c:pt>
                <c:pt idx="5">
                  <c:v>Feroz Shah Kotla</c:v>
                </c:pt>
                <c:pt idx="6">
                  <c:v>M Chinnaswamy Stadium</c:v>
                </c:pt>
                <c:pt idx="7">
                  <c:v>MA Chidambaram Stadium, Chepauk</c:v>
                </c:pt>
                <c:pt idx="8">
                  <c:v>Eden Gardens</c:v>
                </c:pt>
                <c:pt idx="9">
                  <c:v>Kingsmead</c:v>
                </c:pt>
              </c:strCache>
            </c:strRef>
          </c:cat>
          <c:val>
            <c:numRef>
              <c:f>'Top 10 Venues'!$C$5:$C$15</c:f>
              <c:numCache>
                <c:formatCode>General</c:formatCode>
                <c:ptCount val="10"/>
                <c:pt idx="0">
                  <c:v>6</c:v>
                </c:pt>
                <c:pt idx="1">
                  <c:v>6</c:v>
                </c:pt>
                <c:pt idx="2">
                  <c:v>5</c:v>
                </c:pt>
                <c:pt idx="3">
                  <c:v>6</c:v>
                </c:pt>
                <c:pt idx="4">
                  <c:v>5</c:v>
                </c:pt>
                <c:pt idx="5">
                  <c:v>5</c:v>
                </c:pt>
                <c:pt idx="6">
                  <c:v>12</c:v>
                </c:pt>
                <c:pt idx="7">
                  <c:v>4</c:v>
                </c:pt>
                <c:pt idx="8">
                  <c:v>2</c:v>
                </c:pt>
                <c:pt idx="9">
                  <c:v>5</c:v>
                </c:pt>
              </c:numCache>
            </c:numRef>
          </c:val>
          <c:extLst>
            <c:ext xmlns:c16="http://schemas.microsoft.com/office/drawing/2014/chart" uri="{C3380CC4-5D6E-409C-BE32-E72D297353CC}">
              <c16:uniqueId val="{00000001-2C35-46D4-A826-4F82AC704D26}"/>
            </c:ext>
          </c:extLst>
        </c:ser>
        <c:dLbls>
          <c:dLblPos val="ctr"/>
          <c:showLegendKey val="0"/>
          <c:showVal val="1"/>
          <c:showCatName val="0"/>
          <c:showSerName val="0"/>
          <c:showPercent val="0"/>
          <c:showBubbleSize val="0"/>
        </c:dLbls>
        <c:gapWidth val="150"/>
        <c:overlap val="100"/>
        <c:axId val="1443298656"/>
        <c:axId val="1590566640"/>
      </c:barChart>
      <c:catAx>
        <c:axId val="144329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566640"/>
        <c:crosses val="autoZero"/>
        <c:auto val="1"/>
        <c:lblAlgn val="ctr"/>
        <c:lblOffset val="100"/>
        <c:noMultiLvlLbl val="0"/>
      </c:catAx>
      <c:valAx>
        <c:axId val="1590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4030123827882511"/>
              <c:y val="0.945218338500888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98656"/>
        <c:crosses val="autoZero"/>
        <c:crossBetween val="between"/>
      </c:valAx>
      <c:spPr>
        <a:noFill/>
        <a:ln>
          <a:noFill/>
        </a:ln>
        <a:effectLst/>
      </c:spPr>
    </c:plotArea>
    <c:legend>
      <c:legendPos val="r"/>
      <c:layout>
        <c:manualLayout>
          <c:xMode val="edge"/>
          <c:yMode val="edge"/>
          <c:x val="0.38977048081755739"/>
          <c:y val="0.10245498079296379"/>
          <c:w val="0.17715866361570062"/>
          <c:h val="5.73527811511123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 MoM Award Winner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MoM!$F$6</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MoM!$E$7:$E$16</c:f>
              <c:strCache>
                <c:ptCount val="10"/>
                <c:pt idx="0">
                  <c:v>YK Pathan</c:v>
                </c:pt>
                <c:pt idx="1">
                  <c:v>SR Tendulkar</c:v>
                </c:pt>
                <c:pt idx="2">
                  <c:v>SE Marsh</c:v>
                </c:pt>
                <c:pt idx="3">
                  <c:v>JH Kallis</c:v>
                </c:pt>
                <c:pt idx="4">
                  <c:v>MS Dhoni</c:v>
                </c:pt>
                <c:pt idx="5">
                  <c:v>V Sehwag</c:v>
                </c:pt>
                <c:pt idx="6">
                  <c:v>KC Sangakkara</c:v>
                </c:pt>
                <c:pt idx="7">
                  <c:v>SK Raina</c:v>
                </c:pt>
                <c:pt idx="8">
                  <c:v>AC Gilchrist</c:v>
                </c:pt>
                <c:pt idx="9">
                  <c:v>SR Watson</c:v>
                </c:pt>
              </c:strCache>
            </c:strRef>
          </c:cat>
          <c:val>
            <c:numRef>
              <c:f>MoM!$F$7:$F$16</c:f>
              <c:numCache>
                <c:formatCode>General</c:formatCode>
                <c:ptCount val="10"/>
                <c:pt idx="0">
                  <c:v>9</c:v>
                </c:pt>
                <c:pt idx="1">
                  <c:v>6</c:v>
                </c:pt>
                <c:pt idx="2">
                  <c:v>5</c:v>
                </c:pt>
                <c:pt idx="3">
                  <c:v>5</c:v>
                </c:pt>
                <c:pt idx="4">
                  <c:v>5</c:v>
                </c:pt>
                <c:pt idx="5">
                  <c:v>4</c:v>
                </c:pt>
                <c:pt idx="6">
                  <c:v>4</c:v>
                </c:pt>
                <c:pt idx="7">
                  <c:v>4</c:v>
                </c:pt>
                <c:pt idx="8">
                  <c:v>4</c:v>
                </c:pt>
                <c:pt idx="9">
                  <c:v>4</c:v>
                </c:pt>
              </c:numCache>
            </c:numRef>
          </c:val>
          <c:extLst>
            <c:ext xmlns:c16="http://schemas.microsoft.com/office/drawing/2014/chart" uri="{C3380CC4-5D6E-409C-BE32-E72D297353CC}">
              <c16:uniqueId val="{00000000-D83F-4B76-9BDB-926DBFE87AD4}"/>
            </c:ext>
          </c:extLst>
        </c:ser>
        <c:dLbls>
          <c:dLblPos val="outEnd"/>
          <c:showLegendKey val="0"/>
          <c:showVal val="1"/>
          <c:showCatName val="0"/>
          <c:showSerName val="0"/>
          <c:showPercent val="0"/>
          <c:showBubbleSize val="0"/>
        </c:dLbls>
        <c:gapWidth val="219"/>
        <c:overlap val="-27"/>
        <c:axId val="1652287328"/>
        <c:axId val="1648162576"/>
      </c:barChart>
      <c:catAx>
        <c:axId val="165228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62576"/>
        <c:crosses val="autoZero"/>
        <c:auto val="1"/>
        <c:lblAlgn val="ctr"/>
        <c:lblOffset val="100"/>
        <c:noMultiLvlLbl val="0"/>
      </c:catAx>
      <c:valAx>
        <c:axId val="1648162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chemeClr val="tx1"/>
                    </a:solidFill>
                  </a:rPr>
                  <a:t>No of TimesMoM Winner</a:t>
                </a:r>
                <a:endParaRPr lang="en-IN"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8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E489A5A9-CBB2-40C5-9A81-0299DBC4A46E}">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E489A5A9-CBB2-40C5-9A81-0299DBC4A46E}">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240030</xdr:colOff>
      <xdr:row>7</xdr:row>
      <xdr:rowOff>87630</xdr:rowOff>
    </xdr:from>
    <xdr:to>
      <xdr:col>18</xdr:col>
      <xdr:colOff>434340</xdr:colOff>
      <xdr:row>23</xdr:row>
      <xdr:rowOff>137160</xdr:rowOff>
    </xdr:to>
    <xdr:graphicFrame macro="">
      <xdr:nvGraphicFramePr>
        <xdr:cNvPr id="3" name="Chart 2">
          <a:extLst>
            <a:ext uri="{FF2B5EF4-FFF2-40B4-BE49-F238E27FC236}">
              <a16:creationId xmlns:a16="http://schemas.microsoft.com/office/drawing/2014/main" id="{585EFC97-1306-9211-278F-4FF0AC207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8</xdr:row>
      <xdr:rowOff>102870</xdr:rowOff>
    </xdr:from>
    <xdr:to>
      <xdr:col>10</xdr:col>
      <xdr:colOff>167640</xdr:colOff>
      <xdr:row>26</xdr:row>
      <xdr:rowOff>76200</xdr:rowOff>
    </xdr:to>
    <xdr:graphicFrame macro="">
      <xdr:nvGraphicFramePr>
        <xdr:cNvPr id="2" name="Chart 1">
          <a:extLst>
            <a:ext uri="{FF2B5EF4-FFF2-40B4-BE49-F238E27FC236}">
              <a16:creationId xmlns:a16="http://schemas.microsoft.com/office/drawing/2014/main" id="{DA22EE72-457C-8D91-3466-D8BF3D596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453390</xdr:colOff>
      <xdr:row>3</xdr:row>
      <xdr:rowOff>60960</xdr:rowOff>
    </xdr:from>
    <xdr:to>
      <xdr:col>13</xdr:col>
      <xdr:colOff>251460</xdr:colOff>
      <xdr:row>29</xdr:row>
      <xdr:rowOff>38100</xdr:rowOff>
    </xdr:to>
    <xdr:graphicFrame macro="">
      <xdr:nvGraphicFramePr>
        <xdr:cNvPr id="2" name="Chart 1">
          <a:extLst>
            <a:ext uri="{FF2B5EF4-FFF2-40B4-BE49-F238E27FC236}">
              <a16:creationId xmlns:a16="http://schemas.microsoft.com/office/drawing/2014/main" id="{34FD90A1-A615-3A01-0DFD-1BDAB5AF1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510540</xdr:colOff>
      <xdr:row>3</xdr:row>
      <xdr:rowOff>60960</xdr:rowOff>
    </xdr:from>
    <xdr:to>
      <xdr:col>16</xdr:col>
      <xdr:colOff>327660</xdr:colOff>
      <xdr:row>21</xdr:row>
      <xdr:rowOff>114300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6859282B-6356-37B1-D07E-BFD4E2DE309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780520" y="655320"/>
              <a:ext cx="18288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662940</xdr:colOff>
      <xdr:row>2</xdr:row>
      <xdr:rowOff>45720</xdr:rowOff>
    </xdr:from>
    <xdr:to>
      <xdr:col>15</xdr:col>
      <xdr:colOff>480060</xdr:colOff>
      <xdr:row>20</xdr:row>
      <xdr:rowOff>38100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7EA1BFB4-22BE-571C-5F7D-2FC5EB45473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308080" y="441960"/>
              <a:ext cx="1828800" cy="3558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361950</xdr:colOff>
      <xdr:row>13</xdr:row>
      <xdr:rowOff>34290</xdr:rowOff>
    </xdr:from>
    <xdr:to>
      <xdr:col>10</xdr:col>
      <xdr:colOff>228600</xdr:colOff>
      <xdr:row>27</xdr:row>
      <xdr:rowOff>3810</xdr:rowOff>
    </xdr:to>
    <xdr:graphicFrame macro="">
      <xdr:nvGraphicFramePr>
        <xdr:cNvPr id="5" name="Chart 4">
          <a:extLst>
            <a:ext uri="{FF2B5EF4-FFF2-40B4-BE49-F238E27FC236}">
              <a16:creationId xmlns:a16="http://schemas.microsoft.com/office/drawing/2014/main" id="{5A66ECC6-F42E-A633-E2FE-113FFDB21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594360</xdr:colOff>
      <xdr:row>1</xdr:row>
      <xdr:rowOff>129540</xdr:rowOff>
    </xdr:from>
    <xdr:to>
      <xdr:col>9</xdr:col>
      <xdr:colOff>411480</xdr:colOff>
      <xdr:row>15</xdr:row>
      <xdr:rowOff>342900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1895811A-0C52-7B30-5F7C-6F39C1C87EE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4884420" y="327660"/>
              <a:ext cx="1828800" cy="3672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545365</xdr:colOff>
      <xdr:row>15</xdr:row>
      <xdr:rowOff>652506</xdr:rowOff>
    </xdr:from>
    <xdr:to>
      <xdr:col>4</xdr:col>
      <xdr:colOff>669488</xdr:colOff>
      <xdr:row>16</xdr:row>
      <xdr:rowOff>722903</xdr:rowOff>
    </xdr:to>
    <xdr:grpSp>
      <xdr:nvGrpSpPr>
        <xdr:cNvPr id="12" name="Group 11">
          <a:extLst>
            <a:ext uri="{FF2B5EF4-FFF2-40B4-BE49-F238E27FC236}">
              <a16:creationId xmlns:a16="http://schemas.microsoft.com/office/drawing/2014/main" id="{B1FF4B73-C1D0-0FBC-CF6C-A27F5826B267}"/>
            </a:ext>
          </a:extLst>
        </xdr:cNvPr>
        <xdr:cNvGrpSpPr/>
      </xdr:nvGrpSpPr>
      <xdr:grpSpPr>
        <a:xfrm>
          <a:off x="2153185" y="4310106"/>
          <a:ext cx="1465243" cy="801917"/>
          <a:chOff x="2153185" y="4310106"/>
          <a:chExt cx="4570928" cy="649517"/>
        </a:xfrm>
      </xdr:grpSpPr>
      <xdr:sp macro="" textlink="">
        <xdr:nvSpPr>
          <xdr:cNvPr id="5" name="Arrow: Chevron 4">
            <a:extLst>
              <a:ext uri="{FF2B5EF4-FFF2-40B4-BE49-F238E27FC236}">
                <a16:creationId xmlns:a16="http://schemas.microsoft.com/office/drawing/2014/main" id="{48F59252-9702-7EF6-ED44-3DC81C1F96D0}"/>
              </a:ext>
            </a:extLst>
          </xdr:cNvPr>
          <xdr:cNvSpPr/>
        </xdr:nvSpPr>
        <xdr:spPr>
          <a:xfrm>
            <a:off x="2153185" y="431010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D8376EC9-E1C7-76EA-FB87-AE209B6B694A}"/>
              </a:ext>
            </a:extLst>
          </xdr:cNvPr>
          <xdr:cNvSpPr/>
        </xdr:nvSpPr>
        <xdr:spPr>
          <a:xfrm>
            <a:off x="2481679" y="459240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19050</xdr:colOff>
      <xdr:row>7</xdr:row>
      <xdr:rowOff>11430</xdr:rowOff>
    </xdr:from>
    <xdr:to>
      <xdr:col>12</xdr:col>
      <xdr:colOff>567690</xdr:colOff>
      <xdr:row>21</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32FB37-926B-C9BF-9517-94E181766C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22670" y="1398270"/>
              <a:ext cx="4572000" cy="2876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22860</xdr:rowOff>
    </xdr:from>
    <xdr:to>
      <xdr:col>6</xdr:col>
      <xdr:colOff>251460</xdr:colOff>
      <xdr:row>5</xdr:row>
      <xdr:rowOff>15240</xdr:rowOff>
    </xdr:to>
    <xdr:sp macro="" textlink="">
      <xdr:nvSpPr>
        <xdr:cNvPr id="2" name="Rectangle: Rounded Corners 1">
          <a:extLst>
            <a:ext uri="{FF2B5EF4-FFF2-40B4-BE49-F238E27FC236}">
              <a16:creationId xmlns:a16="http://schemas.microsoft.com/office/drawing/2014/main" id="{F5A675EB-50FC-F12A-BD45-CDF36FCFF812}"/>
            </a:ext>
          </a:extLst>
        </xdr:cNvPr>
        <xdr:cNvSpPr/>
      </xdr:nvSpPr>
      <xdr:spPr>
        <a:xfrm>
          <a:off x="22860" y="22860"/>
          <a:ext cx="4251960" cy="982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INDIAN</a:t>
          </a:r>
          <a:r>
            <a:rPr lang="en-IN" sz="2400" b="1" baseline="0"/>
            <a:t> PREMIER LEAGUE ANALYSIS</a:t>
          </a:r>
          <a:endParaRPr lang="en-IN" sz="2400" b="1"/>
        </a:p>
      </xdr:txBody>
    </xdr:sp>
    <xdr:clientData/>
  </xdr:twoCellAnchor>
  <xdr:twoCellAnchor>
    <xdr:from>
      <xdr:col>7</xdr:col>
      <xdr:colOff>7620</xdr:colOff>
      <xdr:row>0</xdr:row>
      <xdr:rowOff>53342</xdr:rowOff>
    </xdr:from>
    <xdr:to>
      <xdr:col>10</xdr:col>
      <xdr:colOff>60959</xdr:colOff>
      <xdr:row>5</xdr:row>
      <xdr:rowOff>15239</xdr:rowOff>
    </xdr:to>
    <xdr:grpSp>
      <xdr:nvGrpSpPr>
        <xdr:cNvPr id="3" name="Group 2">
          <a:extLst>
            <a:ext uri="{FF2B5EF4-FFF2-40B4-BE49-F238E27FC236}">
              <a16:creationId xmlns:a16="http://schemas.microsoft.com/office/drawing/2014/main" id="{D1746D64-C37B-4CFB-9198-FCFBE2184D33}"/>
            </a:ext>
          </a:extLst>
        </xdr:cNvPr>
        <xdr:cNvGrpSpPr/>
      </xdr:nvGrpSpPr>
      <xdr:grpSpPr>
        <a:xfrm>
          <a:off x="4701540" y="53342"/>
          <a:ext cx="2065019" cy="952497"/>
          <a:chOff x="1558907" y="4353311"/>
          <a:chExt cx="5562439" cy="648042"/>
        </a:xfrm>
      </xdr:grpSpPr>
      <xdr:sp macro="" textlink="KPI!$M$3">
        <xdr:nvSpPr>
          <xdr:cNvPr id="4" name="Arrow: Chevron 3">
            <a:extLst>
              <a:ext uri="{FF2B5EF4-FFF2-40B4-BE49-F238E27FC236}">
                <a16:creationId xmlns:a16="http://schemas.microsoft.com/office/drawing/2014/main" id="{DA10A5F2-7C8A-A890-60C4-EFBF1DD37425}"/>
              </a:ext>
            </a:extLst>
          </xdr:cNvPr>
          <xdr:cNvSpPr/>
        </xdr:nvSpPr>
        <xdr:spPr>
          <a:xfrm>
            <a:off x="1558907" y="4353311"/>
            <a:ext cx="5324732" cy="47640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6630793-7F73-4A5C-BEF2-512128A7A66D}" type="TxLink">
              <a:rPr lang="en-US" sz="1400" b="1" i="0" u="none" strike="noStrike">
                <a:solidFill>
                  <a:schemeClr val="bg2"/>
                </a:solidFill>
                <a:latin typeface="Calibri"/>
                <a:ea typeface="Calibri"/>
                <a:cs typeface="Calibri"/>
              </a:rPr>
              <a:pPr algn="ctr"/>
              <a:t>Season</a:t>
            </a:fld>
            <a:endParaRPr lang="en-IN" sz="1400">
              <a:solidFill>
                <a:schemeClr val="bg2"/>
              </a:solidFill>
            </a:endParaRPr>
          </a:p>
        </xdr:txBody>
      </xdr:sp>
      <xdr:sp macro="" textlink="KPI!M4">
        <xdr:nvSpPr>
          <xdr:cNvPr id="5" name="Freeform: Shape 4">
            <a:extLst>
              <a:ext uri="{FF2B5EF4-FFF2-40B4-BE49-F238E27FC236}">
                <a16:creationId xmlns:a16="http://schemas.microsoft.com/office/drawing/2014/main" id="{1F9A6C6E-BCC0-B9F7-53D7-2424E604D861}"/>
              </a:ext>
            </a:extLst>
          </xdr:cNvPr>
          <xdr:cNvSpPr/>
        </xdr:nvSpPr>
        <xdr:spPr>
          <a:xfrm>
            <a:off x="2581064" y="4604753"/>
            <a:ext cx="4540282" cy="3966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4A30EE4-8C95-4FE9-9115-6A49EDC44218}" type="TxLink">
              <a:rPr lang="en-US" sz="1400" b="1" i="0" u="none" strike="noStrike" kern="1200">
                <a:solidFill>
                  <a:srgbClr val="000000"/>
                </a:solidFill>
                <a:latin typeface="Calibri"/>
                <a:ea typeface="Calibri"/>
                <a:cs typeface="Calibri"/>
              </a:rPr>
              <a:t>IPL-2010</a:t>
            </a:fld>
            <a:endParaRPr lang="en-US" sz="1400" b="1" kern="1200"/>
          </a:p>
        </xdr:txBody>
      </xdr:sp>
    </xdr:grpSp>
    <xdr:clientData/>
  </xdr:twoCellAnchor>
  <xdr:twoCellAnchor>
    <xdr:from>
      <xdr:col>10</xdr:col>
      <xdr:colOff>426720</xdr:colOff>
      <xdr:row>0</xdr:row>
      <xdr:rowOff>53340</xdr:rowOff>
    </xdr:from>
    <xdr:to>
      <xdr:col>13</xdr:col>
      <xdr:colOff>586739</xdr:colOff>
      <xdr:row>5</xdr:row>
      <xdr:rowOff>22860</xdr:rowOff>
    </xdr:to>
    <xdr:grpSp>
      <xdr:nvGrpSpPr>
        <xdr:cNvPr id="6" name="Group 5">
          <a:extLst>
            <a:ext uri="{FF2B5EF4-FFF2-40B4-BE49-F238E27FC236}">
              <a16:creationId xmlns:a16="http://schemas.microsoft.com/office/drawing/2014/main" id="{E1D2BDEF-7157-43EA-B68B-3E0DDCC071E4}"/>
            </a:ext>
          </a:extLst>
        </xdr:cNvPr>
        <xdr:cNvGrpSpPr/>
      </xdr:nvGrpSpPr>
      <xdr:grpSpPr>
        <a:xfrm>
          <a:off x="7132320" y="53340"/>
          <a:ext cx="2171699" cy="960120"/>
          <a:chOff x="536749" y="4353311"/>
          <a:chExt cx="6584597" cy="648042"/>
        </a:xfrm>
      </xdr:grpSpPr>
      <xdr:sp macro="" textlink="KPI!$N$3">
        <xdr:nvSpPr>
          <xdr:cNvPr id="7" name="Arrow: Chevron 6">
            <a:extLst>
              <a:ext uri="{FF2B5EF4-FFF2-40B4-BE49-F238E27FC236}">
                <a16:creationId xmlns:a16="http://schemas.microsoft.com/office/drawing/2014/main" id="{CE52A94E-3D91-238A-0B38-127B579A47B7}"/>
              </a:ext>
            </a:extLst>
          </xdr:cNvPr>
          <xdr:cNvSpPr/>
        </xdr:nvSpPr>
        <xdr:spPr>
          <a:xfrm>
            <a:off x="536749" y="4353311"/>
            <a:ext cx="6346889" cy="47640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4800214-C991-48EC-9DA2-3EA61A42AA6B}" type="TxLink">
              <a:rPr lang="en-US" sz="1400" b="1" i="0" u="none" strike="noStrike">
                <a:solidFill>
                  <a:schemeClr val="bg2"/>
                </a:solidFill>
                <a:latin typeface="Calibri"/>
                <a:ea typeface="Calibri"/>
                <a:cs typeface="Calibri"/>
              </a:rPr>
              <a:pPr algn="ctr"/>
              <a:t>Winner</a:t>
            </a:fld>
            <a:endParaRPr lang="en-IN" sz="1400" b="1">
              <a:solidFill>
                <a:schemeClr val="bg2"/>
              </a:solidFill>
            </a:endParaRPr>
          </a:p>
        </xdr:txBody>
      </xdr:sp>
      <xdr:sp macro="" textlink="KPI!N4">
        <xdr:nvSpPr>
          <xdr:cNvPr id="8" name="Freeform: Shape 7">
            <a:extLst>
              <a:ext uri="{FF2B5EF4-FFF2-40B4-BE49-F238E27FC236}">
                <a16:creationId xmlns:a16="http://schemas.microsoft.com/office/drawing/2014/main" id="{0727B36C-F2CF-AC02-89F0-799E9DD6F19B}"/>
              </a:ext>
            </a:extLst>
          </xdr:cNvPr>
          <xdr:cNvSpPr/>
        </xdr:nvSpPr>
        <xdr:spPr>
          <a:xfrm>
            <a:off x="1725305" y="4604753"/>
            <a:ext cx="5396041" cy="3966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533A5EA-B62F-4AB8-ADBE-4D3723E80697}" type="TxLink">
              <a:rPr lang="en-US" sz="1200" b="1" i="0" u="none" strike="noStrike" kern="1200">
                <a:solidFill>
                  <a:srgbClr val="000000"/>
                </a:solidFill>
                <a:latin typeface="Calibri"/>
                <a:ea typeface="Calibri"/>
                <a:cs typeface="Calibri"/>
              </a:rPr>
              <a:t>Chennai Super Kings</a:t>
            </a:fld>
            <a:endParaRPr lang="en-IN" sz="1600" b="1" kern="1200"/>
          </a:p>
        </xdr:txBody>
      </xdr:sp>
    </xdr:grpSp>
    <xdr:clientData/>
  </xdr:twoCellAnchor>
  <xdr:twoCellAnchor>
    <xdr:from>
      <xdr:col>14</xdr:col>
      <xdr:colOff>220980</xdr:colOff>
      <xdr:row>0</xdr:row>
      <xdr:rowOff>60960</xdr:rowOff>
    </xdr:from>
    <xdr:to>
      <xdr:col>17</xdr:col>
      <xdr:colOff>289559</xdr:colOff>
      <xdr:row>5</xdr:row>
      <xdr:rowOff>15240</xdr:rowOff>
    </xdr:to>
    <xdr:grpSp>
      <xdr:nvGrpSpPr>
        <xdr:cNvPr id="9" name="Group 8">
          <a:extLst>
            <a:ext uri="{FF2B5EF4-FFF2-40B4-BE49-F238E27FC236}">
              <a16:creationId xmlns:a16="http://schemas.microsoft.com/office/drawing/2014/main" id="{E5E6153B-D7F7-4E7A-8ECD-D56DC7F0FDDB}"/>
            </a:ext>
          </a:extLst>
        </xdr:cNvPr>
        <xdr:cNvGrpSpPr/>
      </xdr:nvGrpSpPr>
      <xdr:grpSpPr>
        <a:xfrm>
          <a:off x="9608820" y="60960"/>
          <a:ext cx="2080259" cy="944880"/>
          <a:chOff x="750689" y="4353311"/>
          <a:chExt cx="6370657" cy="648042"/>
        </a:xfrm>
      </xdr:grpSpPr>
      <xdr:sp macro="" textlink="KPI!$O$3">
        <xdr:nvSpPr>
          <xdr:cNvPr id="10" name="Arrow: Chevron 9">
            <a:extLst>
              <a:ext uri="{FF2B5EF4-FFF2-40B4-BE49-F238E27FC236}">
                <a16:creationId xmlns:a16="http://schemas.microsoft.com/office/drawing/2014/main" id="{1216F09C-0B85-3FF8-B224-5EEB4D0E2A80}"/>
              </a:ext>
            </a:extLst>
          </xdr:cNvPr>
          <xdr:cNvSpPr/>
        </xdr:nvSpPr>
        <xdr:spPr>
          <a:xfrm>
            <a:off x="750689" y="4353311"/>
            <a:ext cx="6132949" cy="47640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136AE7F-A10E-48A0-B849-AC613A8FD71D}" type="TxLink">
              <a:rPr lang="en-US" sz="1400" b="1" i="0" u="none" strike="noStrike">
                <a:solidFill>
                  <a:schemeClr val="bg2"/>
                </a:solidFill>
                <a:latin typeface="Calibri"/>
                <a:ea typeface="Calibri"/>
                <a:cs typeface="Calibri"/>
              </a:rPr>
              <a:pPr algn="ctr"/>
              <a:t>Runner Up</a:t>
            </a:fld>
            <a:endParaRPr lang="en-IN" sz="1400">
              <a:solidFill>
                <a:schemeClr val="bg2"/>
              </a:solidFill>
            </a:endParaRPr>
          </a:p>
        </xdr:txBody>
      </xdr:sp>
      <xdr:sp macro="" textlink="KPI!$O$4">
        <xdr:nvSpPr>
          <xdr:cNvPr id="11" name="Freeform: Shape 10">
            <a:extLst>
              <a:ext uri="{FF2B5EF4-FFF2-40B4-BE49-F238E27FC236}">
                <a16:creationId xmlns:a16="http://schemas.microsoft.com/office/drawing/2014/main" id="{2EC6BD84-7B32-A5EC-159C-DBBC73DFCBFD}"/>
              </a:ext>
            </a:extLst>
          </xdr:cNvPr>
          <xdr:cNvSpPr/>
        </xdr:nvSpPr>
        <xdr:spPr>
          <a:xfrm>
            <a:off x="1772847" y="4604753"/>
            <a:ext cx="5348499" cy="3966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B2BD8AE-C7D1-4A43-9CDB-E713DC906109}" type="TxLink">
              <a:rPr lang="en-US" sz="1400" b="1" i="0" u="none" strike="noStrike" kern="1200">
                <a:solidFill>
                  <a:srgbClr val="000000"/>
                </a:solidFill>
                <a:latin typeface="Calibri"/>
                <a:ea typeface="Calibri"/>
                <a:cs typeface="Calibri"/>
              </a:rPr>
              <a:t>Mumbai Indians</a:t>
            </a:fld>
            <a:endParaRPr lang="en-IN" sz="1400" b="1" kern="1200"/>
          </a:p>
        </xdr:txBody>
      </xdr:sp>
    </xdr:grpSp>
    <xdr:clientData/>
  </xdr:twoCellAnchor>
  <xdr:twoCellAnchor>
    <xdr:from>
      <xdr:col>17</xdr:col>
      <xdr:colOff>548640</xdr:colOff>
      <xdr:row>0</xdr:row>
      <xdr:rowOff>38100</xdr:rowOff>
    </xdr:from>
    <xdr:to>
      <xdr:col>21</xdr:col>
      <xdr:colOff>30479</xdr:colOff>
      <xdr:row>5</xdr:row>
      <xdr:rowOff>15240</xdr:rowOff>
    </xdr:to>
    <xdr:grpSp>
      <xdr:nvGrpSpPr>
        <xdr:cNvPr id="12" name="Group 11">
          <a:extLst>
            <a:ext uri="{FF2B5EF4-FFF2-40B4-BE49-F238E27FC236}">
              <a16:creationId xmlns:a16="http://schemas.microsoft.com/office/drawing/2014/main" id="{72349C83-2F99-43F6-A55A-BBD8E8623B63}"/>
            </a:ext>
          </a:extLst>
        </xdr:cNvPr>
        <xdr:cNvGrpSpPr/>
      </xdr:nvGrpSpPr>
      <xdr:grpSpPr>
        <a:xfrm>
          <a:off x="11948160" y="38100"/>
          <a:ext cx="2164079" cy="967740"/>
          <a:chOff x="917087" y="4353311"/>
          <a:chExt cx="6204259" cy="648042"/>
        </a:xfrm>
      </xdr:grpSpPr>
      <xdr:sp macro="" textlink="KPI!$Q$3">
        <xdr:nvSpPr>
          <xdr:cNvPr id="13" name="Arrow: Chevron 12">
            <a:extLst>
              <a:ext uri="{FF2B5EF4-FFF2-40B4-BE49-F238E27FC236}">
                <a16:creationId xmlns:a16="http://schemas.microsoft.com/office/drawing/2014/main" id="{6E3C7014-0E71-6161-5D62-CFFE14A49F3C}"/>
              </a:ext>
            </a:extLst>
          </xdr:cNvPr>
          <xdr:cNvSpPr/>
        </xdr:nvSpPr>
        <xdr:spPr>
          <a:xfrm>
            <a:off x="917087" y="4353311"/>
            <a:ext cx="5966551" cy="47640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0E530AE-D341-40A5-AC63-121DC1375F53}" type="TxLink">
              <a:rPr lang="en-US" sz="1300" b="1" i="0" u="none" strike="noStrike">
                <a:solidFill>
                  <a:schemeClr val="bg2"/>
                </a:solidFill>
                <a:latin typeface="Calibri"/>
                <a:ea typeface="Calibri"/>
                <a:cs typeface="Calibri"/>
              </a:rPr>
              <a:t>Player of the Series</a:t>
            </a:fld>
            <a:endParaRPr lang="en-IN" sz="1300">
              <a:solidFill>
                <a:schemeClr val="bg2"/>
              </a:solidFill>
            </a:endParaRPr>
          </a:p>
        </xdr:txBody>
      </xdr:sp>
      <xdr:sp macro="" textlink="KPI!Q4">
        <xdr:nvSpPr>
          <xdr:cNvPr id="14" name="Freeform: Shape 13">
            <a:extLst>
              <a:ext uri="{FF2B5EF4-FFF2-40B4-BE49-F238E27FC236}">
                <a16:creationId xmlns:a16="http://schemas.microsoft.com/office/drawing/2014/main" id="{6D0649B9-A073-97B1-8C30-2FDE00AA598E}"/>
              </a:ext>
            </a:extLst>
          </xdr:cNvPr>
          <xdr:cNvSpPr/>
        </xdr:nvSpPr>
        <xdr:spPr>
          <a:xfrm>
            <a:off x="1986787" y="4604753"/>
            <a:ext cx="5134559" cy="3966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A577430-4424-4CE8-A941-E7692678E1B6}" type="TxLink">
              <a:rPr lang="en-US" sz="1400" b="1" i="0" u="none" strike="noStrike" kern="1200">
                <a:solidFill>
                  <a:srgbClr val="000000"/>
                </a:solidFill>
                <a:latin typeface="Calibri"/>
                <a:ea typeface="Calibri"/>
                <a:cs typeface="Calibri"/>
              </a:rPr>
              <a:t>Sachin Tendulkar</a:t>
            </a:fld>
            <a:endParaRPr lang="en-IN" sz="1400" b="1" kern="1200"/>
          </a:p>
        </xdr:txBody>
      </xdr:sp>
    </xdr:grpSp>
    <xdr:clientData/>
  </xdr:twoCellAnchor>
  <xdr:twoCellAnchor editAs="oneCell">
    <xdr:from>
      <xdr:col>0</xdr:col>
      <xdr:colOff>30480</xdr:colOff>
      <xdr:row>5</xdr:row>
      <xdr:rowOff>53340</xdr:rowOff>
    </xdr:from>
    <xdr:to>
      <xdr:col>21</xdr:col>
      <xdr:colOff>38100</xdr:colOff>
      <xdr:row>7</xdr:row>
      <xdr:rowOff>114300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F5B02841-9C49-40B9-8471-937F6DD2C37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0480" y="1043940"/>
              <a:ext cx="1408938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7</xdr:row>
      <xdr:rowOff>144780</xdr:rowOff>
    </xdr:from>
    <xdr:to>
      <xdr:col>11</xdr:col>
      <xdr:colOff>30480</xdr:colOff>
      <xdr:row>19</xdr:row>
      <xdr:rowOff>0</xdr:rowOff>
    </xdr:to>
    <xdr:graphicFrame macro="">
      <xdr:nvGraphicFramePr>
        <xdr:cNvPr id="16" name="Chart 15">
          <a:extLst>
            <a:ext uri="{FF2B5EF4-FFF2-40B4-BE49-F238E27FC236}">
              <a16:creationId xmlns:a16="http://schemas.microsoft.com/office/drawing/2014/main" id="{514E06D2-91F1-452E-9B49-041380108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xdr:colOff>
      <xdr:row>7</xdr:row>
      <xdr:rowOff>129540</xdr:rowOff>
    </xdr:from>
    <xdr:to>
      <xdr:col>15</xdr:col>
      <xdr:colOff>419100</xdr:colOff>
      <xdr:row>19</xdr:row>
      <xdr:rowOff>15240</xdr:rowOff>
    </xdr:to>
    <xdr:graphicFrame macro="">
      <xdr:nvGraphicFramePr>
        <xdr:cNvPr id="17" name="Chart 16">
          <a:extLst>
            <a:ext uri="{FF2B5EF4-FFF2-40B4-BE49-F238E27FC236}">
              <a16:creationId xmlns:a16="http://schemas.microsoft.com/office/drawing/2014/main" id="{0A726955-6B87-4135-9D7E-3F15FD469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7</xdr:row>
      <xdr:rowOff>137160</xdr:rowOff>
    </xdr:from>
    <xdr:to>
      <xdr:col>20</xdr:col>
      <xdr:colOff>662940</xdr:colOff>
      <xdr:row>30</xdr:row>
      <xdr:rowOff>45720</xdr:rowOff>
    </xdr:to>
    <xdr:graphicFrame macro="">
      <xdr:nvGraphicFramePr>
        <xdr:cNvPr id="18" name="Chart 17">
          <a:extLst>
            <a:ext uri="{FF2B5EF4-FFF2-40B4-BE49-F238E27FC236}">
              <a16:creationId xmlns:a16="http://schemas.microsoft.com/office/drawing/2014/main" id="{2A5FF489-B5F6-4F9B-BE56-49A55E082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19</xdr:row>
      <xdr:rowOff>38100</xdr:rowOff>
    </xdr:from>
    <xdr:to>
      <xdr:col>6</xdr:col>
      <xdr:colOff>220980</xdr:colOff>
      <xdr:row>30</xdr:row>
      <xdr:rowOff>76200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70DD8B67-FAB7-4628-A951-9832744AB3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3340" y="3802380"/>
              <a:ext cx="4191000" cy="2217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259080</xdr:colOff>
      <xdr:row>19</xdr:row>
      <xdr:rowOff>22860</xdr:rowOff>
    </xdr:from>
    <xdr:to>
      <xdr:col>15</xdr:col>
      <xdr:colOff>422910</xdr:colOff>
      <xdr:row>30</xdr:row>
      <xdr:rowOff>68580</xdr:rowOff>
    </xdr:to>
    <xdr:graphicFrame macro="">
      <xdr:nvGraphicFramePr>
        <xdr:cNvPr id="20" name="Chart 19">
          <a:extLst>
            <a:ext uri="{FF2B5EF4-FFF2-40B4-BE49-F238E27FC236}">
              <a16:creationId xmlns:a16="http://schemas.microsoft.com/office/drawing/2014/main" id="{7A190BCE-487B-4ED7-8A4B-D73F7C89A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2.944335185188" createdVersion="8" refreshedVersion="8" minRefreshableVersion="3" recordCount="696" xr:uid="{604EF157-0CCB-479D-8FB3-8A4100AA71D7}">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156049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4.905901388891" createdVersion="8" refreshedVersion="8" minRefreshableVersion="3" recordCount="11" xr:uid="{B15CB58E-8648-448E-BC24-79F086C2A540}">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B235D-B159-4E3A-B61F-6BF5F64B355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16">
    <pivotField showAll="0"/>
    <pivotField showAll="0"/>
    <pivotField showAll="0">
      <items count="12">
        <item x="10"/>
        <item x="9"/>
        <item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0"/>
    </i>
    <i>
      <x v="2"/>
    </i>
    <i>
      <x v="7"/>
    </i>
    <i>
      <x v="12"/>
    </i>
    <i>
      <x v="4"/>
    </i>
    <i>
      <x v="1"/>
    </i>
    <i>
      <x v="6"/>
    </i>
    <i t="grand">
      <x/>
    </i>
  </rowItems>
  <colFields count="1">
    <field x="9"/>
  </colFields>
  <colItems count="3">
    <i>
      <x/>
    </i>
    <i>
      <x v="1"/>
    </i>
    <i t="grand">
      <x/>
    </i>
  </colItems>
  <dataFields count="1">
    <dataField name="Count of toss_winner" fld="8"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A86484-CF84-4B8C-8BC8-EF8FD97B19A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x="10"/>
        <item x="9"/>
        <item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77E013-D15E-418C-A044-48C026830FE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6">
    <pivotField showAll="0"/>
    <pivotField showAll="0"/>
    <pivotField showAll="0">
      <items count="12">
        <item x="10"/>
        <item x="9"/>
        <item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8"/>
    </i>
    <i>
      <x v="4"/>
    </i>
    <i>
      <x v="26"/>
    </i>
    <i>
      <x v="32"/>
    </i>
    <i>
      <x v="22"/>
    </i>
    <i>
      <x v="8"/>
    </i>
    <i>
      <x v="14"/>
    </i>
    <i>
      <x v="15"/>
    </i>
    <i>
      <x v="7"/>
    </i>
    <i>
      <x v="13"/>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3F2EC3-E68B-48C8-B50D-AA19DBA0211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0" firstHeaderRow="1" firstDataRow="1" firstDataCol="1"/>
  <pivotFields count="16">
    <pivotField showAll="0"/>
    <pivotField showAll="0"/>
    <pivotField showAll="0">
      <items count="12">
        <item x="10"/>
        <item x="9"/>
        <item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97">
    <i>
      <x v="210"/>
    </i>
    <i>
      <x v="192"/>
    </i>
    <i>
      <x v="179"/>
    </i>
    <i>
      <x v="79"/>
    </i>
    <i>
      <x v="132"/>
    </i>
    <i>
      <x v="205"/>
    </i>
    <i>
      <x v="85"/>
    </i>
    <i>
      <x v="182"/>
    </i>
    <i>
      <x v="10"/>
    </i>
    <i>
      <x v="193"/>
    </i>
    <i>
      <x v="178"/>
    </i>
    <i>
      <x v="49"/>
    </i>
    <i>
      <x v="123"/>
    </i>
    <i>
      <x v="5"/>
    </i>
    <i>
      <x v="159"/>
    </i>
    <i>
      <x v="54"/>
    </i>
    <i>
      <x v="1"/>
    </i>
    <i>
      <x v="188"/>
    </i>
    <i>
      <x v="82"/>
    </i>
    <i>
      <x v="93"/>
    </i>
    <i>
      <x v="212"/>
    </i>
    <i>
      <x v="184"/>
    </i>
    <i>
      <x v="109"/>
    </i>
    <i>
      <x v="86"/>
    </i>
    <i>
      <x v="121"/>
    </i>
    <i>
      <x v="106"/>
    </i>
    <i>
      <x v="122"/>
    </i>
    <i>
      <x v="84"/>
    </i>
    <i>
      <x v="8"/>
    </i>
    <i>
      <x v="187"/>
    </i>
    <i>
      <x v="55"/>
    </i>
    <i>
      <x v="2"/>
    </i>
    <i>
      <x v="135"/>
    </i>
    <i>
      <x v="195"/>
    </i>
    <i>
      <x v="154"/>
    </i>
    <i>
      <x v="103"/>
    </i>
    <i>
      <x v="60"/>
    </i>
    <i>
      <x v="3"/>
    </i>
    <i>
      <x v="107"/>
    </i>
    <i>
      <x v="163"/>
    </i>
    <i>
      <x v="76"/>
    </i>
    <i>
      <x v="181"/>
    </i>
    <i>
      <x v="91"/>
    </i>
    <i>
      <x v="29"/>
    </i>
    <i>
      <x v="39"/>
    </i>
    <i>
      <x v="173"/>
    </i>
    <i>
      <x v="97"/>
    </i>
    <i>
      <x v="186"/>
    </i>
    <i>
      <x v="102"/>
    </i>
    <i>
      <x v="201"/>
    </i>
    <i>
      <x v="41"/>
    </i>
    <i>
      <x v="160"/>
    </i>
    <i>
      <x v="104"/>
    </i>
    <i>
      <x v="167"/>
    </i>
    <i>
      <x v="42"/>
    </i>
    <i>
      <x v="13"/>
    </i>
    <i>
      <x v="43"/>
    </i>
    <i>
      <x v="67"/>
    </i>
    <i>
      <x v="45"/>
    </i>
    <i>
      <x v="73"/>
    </i>
    <i>
      <x v="116"/>
    </i>
    <i>
      <x v="22"/>
    </i>
    <i>
      <x v="117"/>
    </i>
    <i>
      <x v="25"/>
    </i>
    <i>
      <x v="119"/>
    </i>
    <i>
      <x v="34"/>
    </i>
    <i>
      <x v="47"/>
    </i>
    <i>
      <x v="161"/>
    </i>
    <i>
      <x v="48"/>
    </i>
    <i>
      <x v="164"/>
    </i>
    <i>
      <x v="4"/>
    </i>
    <i>
      <x v="172"/>
    </i>
    <i>
      <x v="50"/>
    </i>
    <i>
      <x v="176"/>
    </i>
    <i>
      <x v="7"/>
    </i>
    <i>
      <x v="61"/>
    </i>
    <i>
      <x v="138"/>
    </i>
    <i>
      <x v="62"/>
    </i>
    <i>
      <x v="139"/>
    </i>
    <i>
      <x v="185"/>
    </i>
    <i>
      <x v="144"/>
    </i>
    <i>
      <x v="72"/>
    </i>
    <i>
      <x v="145"/>
    </i>
    <i>
      <x v="189"/>
    </i>
    <i>
      <x v="146"/>
    </i>
    <i>
      <x v="77"/>
    </i>
    <i>
      <x v="149"/>
    </i>
    <i>
      <x v="200"/>
    </i>
    <i>
      <x v="150"/>
    </i>
    <i>
      <x v="202"/>
    </i>
    <i>
      <x v="151"/>
    </i>
    <i>
      <x v="209"/>
    </i>
    <i>
      <x v="152"/>
    </i>
    <i>
      <x v="31"/>
    </i>
    <i>
      <x v="11"/>
    </i>
    <i>
      <x v="5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738697-1C6C-46D5-BF52-EDDC0B79A695}"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16">
    <pivotField showAll="0"/>
    <pivotField showAll="0"/>
    <pivotField axis="axisRow" showAll="0" sortType="descending">
      <items count="12">
        <item h="1" x="0"/>
        <item h="1" x="1"/>
        <item h="1" x="2"/>
        <item h="1" x="3"/>
        <item h="1" x="4"/>
        <item h="1" x="5"/>
        <item h="1" x="6"/>
        <item h="1"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FA3AB9-0B06-4680-A42C-78684B21E34E}"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D6394B1-7DC4-425C-BACB-EC4540DFEAB8}" sourceName="season">
  <pivotTables>
    <pivotTable tabId="10" name="PivotTable5"/>
    <pivotTable tabId="3" name="PivotTable1"/>
    <pivotTable tabId="7" name="PivotTable2"/>
    <pivotTable tabId="6" name="PivotTable1"/>
    <pivotTable tabId="4" name="PivotTable2"/>
  </pivotTables>
  <data>
    <tabular pivotCacheId="1115604926">
      <items count="11">
        <i x="10" s="1"/>
        <i x="9" s="1"/>
        <i x="8" s="1"/>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A1FD9F8-4961-4092-A49A-B9391C96397B}"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B4B861B-E57D-4778-B98D-0D8B7E598EEB}"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A095EC4-663B-4759-A070-D212E87383A6}"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BDDE7D4D-02A0-43A2-974E-99804C9213D2}"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0894ED-3DAF-41F3-A269-29F5CBA22F7A}" name="Table1" displayName="Table1" ref="A1:P697" totalsRowShown="0" headerRowDxfId="20" dataDxfId="18" headerRowBorderDxfId="19" tableBorderDxfId="17" totalsRowBorderDxfId="16">
  <autoFilter ref="A1:P697" xr:uid="{790894ED-3DAF-41F3-A269-29F5CBA22F7A}"/>
  <tableColumns count="16">
    <tableColumn id="1" xr3:uid="{0563C40C-EBD9-4E6B-A9AA-8B262BF0598B}" name="id" dataDxfId="15"/>
    <tableColumn id="2" xr3:uid="{0FB39FC5-AD93-4D10-8C73-D0E2EBFD027D}" name="city" dataDxfId="14"/>
    <tableColumn id="3" xr3:uid="{1D6225D5-2AE1-46EF-B160-FBA2E4783607}" name="season" dataDxfId="13"/>
    <tableColumn id="4" xr3:uid="{747466EF-82A7-4D80-9C0E-F780C2B92DFC}" name="date" dataDxfId="12"/>
    <tableColumn id="5" xr3:uid="{FEBDB67A-A585-4452-9194-1554B41B60FF}" name="player_of_match" dataDxfId="11"/>
    <tableColumn id="6" xr3:uid="{A227B679-7EF2-41FD-ABBA-AE5B8253F85E}" name="venue" dataDxfId="10"/>
    <tableColumn id="7" xr3:uid="{63B98DAF-5837-432B-8640-77300550971F}" name="team1" dataDxfId="9"/>
    <tableColumn id="8" xr3:uid="{12CB902B-F57E-4513-B043-FE4EE9F925FA}" name="team2" dataDxfId="8"/>
    <tableColumn id="9" xr3:uid="{46D05628-E13A-4AE0-BE08-8125FDF8AE0F}" name="toss_winner" dataDxfId="7"/>
    <tableColumn id="10" xr3:uid="{07D26464-E13E-4C4A-9EE3-702213160CFE}" name="toss_decision" dataDxfId="6"/>
    <tableColumn id="11" xr3:uid="{6613FCDD-55AC-4981-93E5-47EA8F94FCF9}" name="result" dataDxfId="5"/>
    <tableColumn id="12" xr3:uid="{E5C5CE00-2C98-4117-8847-7D5BFA2F13CC}" name="winner" dataDxfId="4"/>
    <tableColumn id="13" xr3:uid="{F9CCF301-8EB9-4A72-A14C-D66FA4FBA652}" name="win_by_runs" dataDxfId="3"/>
    <tableColumn id="14" xr3:uid="{C9BC7054-C277-4121-88EF-552A9A728AC3}" name="win_by_wickets" dataDxfId="2"/>
    <tableColumn id="15" xr3:uid="{161A7B8F-CB8F-4B21-A198-8300C8FCA682}" name="umpire1" dataDxfId="1"/>
    <tableColumn id="16" xr3:uid="{7C35C529-26D6-4821-A0B7-2B8BA9C87738}"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14DE-78E2-4386-A3C3-472599BD0F5A}">
  <dimension ref="A3:D13"/>
  <sheetViews>
    <sheetView workbookViewId="0">
      <selection activeCell="D7" sqref="D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423</v>
      </c>
      <c r="B3" s="22" t="s">
        <v>424</v>
      </c>
    </row>
    <row r="4" spans="1:4" x14ac:dyDescent="0.3">
      <c r="A4" s="22" t="s">
        <v>421</v>
      </c>
      <c r="B4" t="s">
        <v>40</v>
      </c>
      <c r="C4" t="s">
        <v>20</v>
      </c>
      <c r="D4" t="s">
        <v>422</v>
      </c>
    </row>
    <row r="5" spans="1:4" x14ac:dyDescent="0.3">
      <c r="A5" s="23" t="s">
        <v>19</v>
      </c>
      <c r="B5" s="25">
        <v>20</v>
      </c>
      <c r="C5" s="25">
        <v>6</v>
      </c>
      <c r="D5" s="25">
        <v>26</v>
      </c>
    </row>
    <row r="6" spans="1:4" x14ac:dyDescent="0.3">
      <c r="A6" s="23" t="s">
        <v>31</v>
      </c>
      <c r="B6" s="25">
        <v>12</v>
      </c>
      <c r="C6" s="25">
        <v>13</v>
      </c>
      <c r="D6" s="25">
        <v>25</v>
      </c>
    </row>
    <row r="7" spans="1:4" x14ac:dyDescent="0.3">
      <c r="A7" s="23" t="s">
        <v>38</v>
      </c>
      <c r="B7" s="25">
        <v>12</v>
      </c>
      <c r="C7" s="25">
        <v>12</v>
      </c>
      <c r="D7" s="25">
        <v>24</v>
      </c>
    </row>
    <row r="8" spans="1:4" x14ac:dyDescent="0.3">
      <c r="A8" s="23" t="s">
        <v>39</v>
      </c>
      <c r="B8" s="25">
        <v>10</v>
      </c>
      <c r="C8" s="25">
        <v>13</v>
      </c>
      <c r="D8" s="25">
        <v>23</v>
      </c>
    </row>
    <row r="9" spans="1:4" x14ac:dyDescent="0.3">
      <c r="A9" s="23" t="s">
        <v>50</v>
      </c>
      <c r="B9" s="25">
        <v>15</v>
      </c>
      <c r="C9" s="25">
        <v>6</v>
      </c>
      <c r="D9" s="25">
        <v>21</v>
      </c>
    </row>
    <row r="10" spans="1:4" x14ac:dyDescent="0.3">
      <c r="A10" s="23" t="s">
        <v>45</v>
      </c>
      <c r="B10" s="25">
        <v>11</v>
      </c>
      <c r="C10" s="25">
        <v>10</v>
      </c>
      <c r="D10" s="25">
        <v>21</v>
      </c>
    </row>
    <row r="11" spans="1:4" x14ac:dyDescent="0.3">
      <c r="A11" s="23" t="s">
        <v>260</v>
      </c>
      <c r="B11" s="25">
        <v>9</v>
      </c>
      <c r="C11" s="25">
        <v>10</v>
      </c>
      <c r="D11" s="25">
        <v>19</v>
      </c>
    </row>
    <row r="12" spans="1:4" x14ac:dyDescent="0.3">
      <c r="A12" s="23" t="s">
        <v>27</v>
      </c>
      <c r="B12" s="25">
        <v>11</v>
      </c>
      <c r="C12" s="25">
        <v>5</v>
      </c>
      <c r="D12" s="25">
        <v>16</v>
      </c>
    </row>
    <row r="13" spans="1:4" x14ac:dyDescent="0.3">
      <c r="A13" s="23" t="s">
        <v>422</v>
      </c>
      <c r="B13" s="25">
        <v>100</v>
      </c>
      <c r="C13" s="25">
        <v>75</v>
      </c>
      <c r="D13" s="25">
        <v>175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6C4AD-61DE-44BC-8BC0-2A5B301B50F4}">
  <dimension ref="A3:B6"/>
  <sheetViews>
    <sheetView workbookViewId="0">
      <selection activeCell="B4" sqref="B4"/>
    </sheetView>
  </sheetViews>
  <sheetFormatPr defaultRowHeight="15.6" x14ac:dyDescent="0.3"/>
  <cols>
    <col min="1" max="1" width="12.296875" bestFit="1" customWidth="1"/>
    <col min="2" max="2" width="14.69921875" bestFit="1" customWidth="1"/>
  </cols>
  <sheetData>
    <row r="3" spans="1:2" x14ac:dyDescent="0.3">
      <c r="A3" s="22" t="s">
        <v>421</v>
      </c>
      <c r="B3" t="s">
        <v>425</v>
      </c>
    </row>
    <row r="4" spans="1:2" x14ac:dyDescent="0.3">
      <c r="A4" s="23" t="s">
        <v>40</v>
      </c>
      <c r="B4" s="24">
        <v>0.5714285714285714</v>
      </c>
    </row>
    <row r="5" spans="1:2" x14ac:dyDescent="0.3">
      <c r="A5" s="23" t="s">
        <v>20</v>
      </c>
      <c r="B5" s="24">
        <v>0.42857142857142855</v>
      </c>
    </row>
    <row r="6" spans="1:2" x14ac:dyDescent="0.3">
      <c r="A6" s="23" t="s">
        <v>422</v>
      </c>
      <c r="B6" s="2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07765-E222-4FD3-BB31-7449CB271B63}">
  <dimension ref="A3:D15"/>
  <sheetViews>
    <sheetView workbookViewId="0">
      <selection activeCell="D7" sqref="D7"/>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2" t="s">
        <v>425</v>
      </c>
      <c r="B3" s="22" t="s">
        <v>424</v>
      </c>
    </row>
    <row r="4" spans="1:4" x14ac:dyDescent="0.3">
      <c r="A4" s="22" t="s">
        <v>421</v>
      </c>
      <c r="B4" t="s">
        <v>40</v>
      </c>
      <c r="C4" t="s">
        <v>20</v>
      </c>
      <c r="D4" t="s">
        <v>422</v>
      </c>
    </row>
    <row r="5" spans="1:4" x14ac:dyDescent="0.3">
      <c r="A5" s="23" t="s">
        <v>331</v>
      </c>
      <c r="B5" s="25">
        <v>2</v>
      </c>
      <c r="C5" s="25">
        <v>6</v>
      </c>
      <c r="D5" s="25">
        <v>8</v>
      </c>
    </row>
    <row r="6" spans="1:4" x14ac:dyDescent="0.3">
      <c r="A6" s="23" t="s">
        <v>285</v>
      </c>
      <c r="B6" s="25">
        <v>4</v>
      </c>
      <c r="C6" s="25">
        <v>6</v>
      </c>
      <c r="D6" s="25">
        <v>10</v>
      </c>
    </row>
    <row r="7" spans="1:4" x14ac:dyDescent="0.3">
      <c r="A7" s="23" t="s">
        <v>49</v>
      </c>
      <c r="B7" s="25">
        <v>5</v>
      </c>
      <c r="C7" s="25">
        <v>5</v>
      </c>
      <c r="D7" s="25">
        <v>10</v>
      </c>
    </row>
    <row r="8" spans="1:4" x14ac:dyDescent="0.3">
      <c r="A8" s="23" t="s">
        <v>333</v>
      </c>
      <c r="B8" s="25">
        <v>6</v>
      </c>
      <c r="C8" s="25">
        <v>6</v>
      </c>
      <c r="D8" s="25">
        <v>12</v>
      </c>
    </row>
    <row r="9" spans="1:4" x14ac:dyDescent="0.3">
      <c r="A9" s="23" t="s">
        <v>188</v>
      </c>
      <c r="B9" s="25">
        <v>7</v>
      </c>
      <c r="C9" s="25">
        <v>5</v>
      </c>
      <c r="D9" s="25">
        <v>12</v>
      </c>
    </row>
    <row r="10" spans="1:4" x14ac:dyDescent="0.3">
      <c r="A10" s="23" t="s">
        <v>37</v>
      </c>
      <c r="B10" s="25">
        <v>8</v>
      </c>
      <c r="C10" s="25">
        <v>5</v>
      </c>
      <c r="D10" s="25">
        <v>13</v>
      </c>
    </row>
    <row r="11" spans="1:4" x14ac:dyDescent="0.3">
      <c r="A11" s="23" t="s">
        <v>60</v>
      </c>
      <c r="B11" s="25">
        <v>2</v>
      </c>
      <c r="C11" s="25">
        <v>12</v>
      </c>
      <c r="D11" s="25">
        <v>14</v>
      </c>
    </row>
    <row r="12" spans="1:4" x14ac:dyDescent="0.3">
      <c r="A12" s="23" t="s">
        <v>100</v>
      </c>
      <c r="B12" s="25">
        <v>10</v>
      </c>
      <c r="C12" s="25">
        <v>4</v>
      </c>
      <c r="D12" s="25">
        <v>14</v>
      </c>
    </row>
    <row r="13" spans="1:4" x14ac:dyDescent="0.3">
      <c r="A13" s="23" t="s">
        <v>26</v>
      </c>
      <c r="B13" s="25">
        <v>12</v>
      </c>
      <c r="C13" s="25">
        <v>2</v>
      </c>
      <c r="D13" s="25">
        <v>14</v>
      </c>
    </row>
    <row r="14" spans="1:4" x14ac:dyDescent="0.3">
      <c r="A14" s="23" t="s">
        <v>337</v>
      </c>
      <c r="B14" s="25">
        <v>10</v>
      </c>
      <c r="C14" s="25">
        <v>5</v>
      </c>
      <c r="D14" s="25">
        <v>15</v>
      </c>
    </row>
    <row r="15" spans="1:4" x14ac:dyDescent="0.3">
      <c r="A15" s="23" t="s">
        <v>422</v>
      </c>
      <c r="B15" s="25">
        <v>66</v>
      </c>
      <c r="C15" s="25">
        <v>56</v>
      </c>
      <c r="D15" s="25">
        <v>122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1028-37F7-4774-A600-BCBA633F5669}">
  <dimension ref="A3:F100"/>
  <sheetViews>
    <sheetView workbookViewId="0">
      <selection activeCell="B16" sqref="B16"/>
    </sheetView>
  </sheetViews>
  <sheetFormatPr defaultRowHeight="15.6" x14ac:dyDescent="0.3"/>
  <cols>
    <col min="1" max="1" width="17.5" bestFit="1" customWidth="1"/>
    <col min="2" max="2" width="23.09765625" bestFit="1" customWidth="1"/>
    <col min="5" max="5" width="18.09765625" customWidth="1"/>
    <col min="6" max="6" width="10.59765625" customWidth="1"/>
  </cols>
  <sheetData>
    <row r="3" spans="1:6" x14ac:dyDescent="0.3">
      <c r="A3" s="22" t="s">
        <v>421</v>
      </c>
      <c r="B3" t="s">
        <v>426</v>
      </c>
    </row>
    <row r="4" spans="1:6" x14ac:dyDescent="0.3">
      <c r="A4" s="23" t="s">
        <v>157</v>
      </c>
      <c r="B4" s="25">
        <v>9</v>
      </c>
    </row>
    <row r="5" spans="1:6" x14ac:dyDescent="0.3">
      <c r="A5" s="23" t="s">
        <v>247</v>
      </c>
      <c r="B5" s="25">
        <v>6</v>
      </c>
    </row>
    <row r="6" spans="1:6" x14ac:dyDescent="0.3">
      <c r="A6" s="23" t="s">
        <v>206</v>
      </c>
      <c r="B6" s="25">
        <v>5</v>
      </c>
      <c r="E6" t="s">
        <v>427</v>
      </c>
      <c r="F6" t="s">
        <v>428</v>
      </c>
    </row>
    <row r="7" spans="1:6" x14ac:dyDescent="0.3">
      <c r="A7" s="23" t="s">
        <v>230</v>
      </c>
      <c r="B7" s="25">
        <v>5</v>
      </c>
      <c r="E7" t="str">
        <f>A4</f>
        <v>YK Pathan</v>
      </c>
      <c r="F7">
        <f>GETPIVOTDATA("player_of_match",$A$3,"player_of_match",A4)</f>
        <v>9</v>
      </c>
    </row>
    <row r="8" spans="1:6" x14ac:dyDescent="0.3">
      <c r="A8" s="23" t="s">
        <v>87</v>
      </c>
      <c r="B8" s="25">
        <v>5</v>
      </c>
      <c r="E8" t="str">
        <f t="shared" ref="E8:E19" si="0">A5</f>
        <v>SR Tendulkar</v>
      </c>
      <c r="F8">
        <f t="shared" ref="F8:F16" si="1">GETPIVOTDATA("player_of_match",$A$3,"player_of_match",A5)</f>
        <v>6</v>
      </c>
    </row>
    <row r="9" spans="1:6" x14ac:dyDescent="0.3">
      <c r="A9" s="23" t="s">
        <v>214</v>
      </c>
      <c r="B9" s="25">
        <v>4</v>
      </c>
      <c r="E9" t="str">
        <f t="shared" si="0"/>
        <v>SE Marsh</v>
      </c>
      <c r="F9">
        <f t="shared" si="1"/>
        <v>5</v>
      </c>
    </row>
    <row r="10" spans="1:6" x14ac:dyDescent="0.3">
      <c r="A10" s="23" t="s">
        <v>266</v>
      </c>
      <c r="B10" s="25">
        <v>4</v>
      </c>
      <c r="E10" t="str">
        <f t="shared" si="0"/>
        <v>JH Kallis</v>
      </c>
      <c r="F10">
        <f t="shared" si="1"/>
        <v>5</v>
      </c>
    </row>
    <row r="11" spans="1:6" x14ac:dyDescent="0.3">
      <c r="A11" s="23" t="s">
        <v>144</v>
      </c>
      <c r="B11" s="25">
        <v>4</v>
      </c>
      <c r="E11" t="str">
        <f t="shared" si="0"/>
        <v>MS Dhoni</v>
      </c>
      <c r="F11">
        <f t="shared" si="1"/>
        <v>5</v>
      </c>
    </row>
    <row r="12" spans="1:6" x14ac:dyDescent="0.3">
      <c r="A12" s="23" t="s">
        <v>243</v>
      </c>
      <c r="B12" s="25">
        <v>4</v>
      </c>
      <c r="E12" t="str">
        <f t="shared" si="0"/>
        <v>V Sehwag</v>
      </c>
      <c r="F12">
        <f t="shared" si="1"/>
        <v>4</v>
      </c>
    </row>
    <row r="13" spans="1:6" x14ac:dyDescent="0.3">
      <c r="A13" s="23" t="s">
        <v>16</v>
      </c>
      <c r="B13" s="25">
        <v>4</v>
      </c>
      <c r="E13" t="str">
        <f t="shared" si="0"/>
        <v>KC Sangakkara</v>
      </c>
      <c r="F13">
        <f t="shared" si="1"/>
        <v>4</v>
      </c>
    </row>
    <row r="14" spans="1:6" x14ac:dyDescent="0.3">
      <c r="A14" s="23" t="s">
        <v>269</v>
      </c>
      <c r="B14" s="25">
        <v>4</v>
      </c>
      <c r="E14" t="str">
        <f t="shared" si="0"/>
        <v>SK Raina</v>
      </c>
      <c r="F14">
        <f t="shared" si="1"/>
        <v>4</v>
      </c>
    </row>
    <row r="15" spans="1:6" x14ac:dyDescent="0.3">
      <c r="A15" s="23" t="s">
        <v>304</v>
      </c>
      <c r="B15" s="25">
        <v>4</v>
      </c>
      <c r="E15" t="str">
        <f t="shared" si="0"/>
        <v>AC Gilchrist</v>
      </c>
      <c r="F15">
        <f t="shared" si="1"/>
        <v>4</v>
      </c>
    </row>
    <row r="16" spans="1:6" x14ac:dyDescent="0.3">
      <c r="A16" s="23" t="s">
        <v>327</v>
      </c>
      <c r="B16" s="25">
        <v>4</v>
      </c>
      <c r="E16" t="str">
        <f t="shared" si="0"/>
        <v>SR Watson</v>
      </c>
      <c r="F16">
        <f t="shared" si="1"/>
        <v>4</v>
      </c>
    </row>
    <row r="17" spans="1:2" x14ac:dyDescent="0.3">
      <c r="A17" s="23" t="s">
        <v>313</v>
      </c>
      <c r="B17" s="25">
        <v>3</v>
      </c>
    </row>
    <row r="18" spans="1:2" x14ac:dyDescent="0.3">
      <c r="A18" s="23" t="s">
        <v>83</v>
      </c>
      <c r="B18" s="25">
        <v>3</v>
      </c>
    </row>
    <row r="19" spans="1:2" x14ac:dyDescent="0.3">
      <c r="A19" s="23" t="s">
        <v>139</v>
      </c>
      <c r="B19" s="25">
        <v>3</v>
      </c>
    </row>
    <row r="20" spans="1:2" x14ac:dyDescent="0.3">
      <c r="A20" s="23" t="s">
        <v>310</v>
      </c>
      <c r="B20" s="25">
        <v>3</v>
      </c>
    </row>
    <row r="21" spans="1:2" x14ac:dyDescent="0.3">
      <c r="A21" s="23" t="s">
        <v>370</v>
      </c>
      <c r="B21" s="25">
        <v>2</v>
      </c>
    </row>
    <row r="22" spans="1:2" x14ac:dyDescent="0.3">
      <c r="A22" s="23" t="s">
        <v>207</v>
      </c>
      <c r="B22" s="25">
        <v>2</v>
      </c>
    </row>
    <row r="23" spans="1:2" x14ac:dyDescent="0.3">
      <c r="A23" s="23" t="s">
        <v>270</v>
      </c>
      <c r="B23" s="25">
        <v>2</v>
      </c>
    </row>
    <row r="24" spans="1:2" x14ac:dyDescent="0.3">
      <c r="A24" s="23" t="s">
        <v>152</v>
      </c>
      <c r="B24" s="25">
        <v>2</v>
      </c>
    </row>
    <row r="25" spans="1:2" x14ac:dyDescent="0.3">
      <c r="A25" s="23" t="s">
        <v>303</v>
      </c>
      <c r="B25" s="25">
        <v>2</v>
      </c>
    </row>
    <row r="26" spans="1:2" x14ac:dyDescent="0.3">
      <c r="A26" s="23" t="s">
        <v>227</v>
      </c>
      <c r="B26" s="25">
        <v>2</v>
      </c>
    </row>
    <row r="27" spans="1:2" x14ac:dyDescent="0.3">
      <c r="A27" s="23" t="s">
        <v>255</v>
      </c>
      <c r="B27" s="25">
        <v>2</v>
      </c>
    </row>
    <row r="28" spans="1:2" x14ac:dyDescent="0.3">
      <c r="A28" s="23" t="s">
        <v>213</v>
      </c>
      <c r="B28" s="25">
        <v>2</v>
      </c>
    </row>
    <row r="29" spans="1:2" x14ac:dyDescent="0.3">
      <c r="A29" s="23" t="s">
        <v>338</v>
      </c>
      <c r="B29" s="25">
        <v>2</v>
      </c>
    </row>
    <row r="30" spans="1:2" x14ac:dyDescent="0.3">
      <c r="A30" s="23" t="s">
        <v>301</v>
      </c>
      <c r="B30" s="25">
        <v>2</v>
      </c>
    </row>
    <row r="31" spans="1:2" x14ac:dyDescent="0.3">
      <c r="A31" s="23" t="s">
        <v>147</v>
      </c>
      <c r="B31" s="25">
        <v>2</v>
      </c>
    </row>
    <row r="32" spans="1:2" x14ac:dyDescent="0.3">
      <c r="A32" s="23" t="s">
        <v>59</v>
      </c>
      <c r="B32" s="25">
        <v>2</v>
      </c>
    </row>
    <row r="33" spans="1:2" x14ac:dyDescent="0.3">
      <c r="A33" s="23" t="s">
        <v>375</v>
      </c>
      <c r="B33" s="25">
        <v>2</v>
      </c>
    </row>
    <row r="34" spans="1:2" x14ac:dyDescent="0.3">
      <c r="A34" s="23" t="s">
        <v>353</v>
      </c>
      <c r="B34" s="25">
        <v>2</v>
      </c>
    </row>
    <row r="35" spans="1:2" x14ac:dyDescent="0.3">
      <c r="A35" s="23" t="s">
        <v>36</v>
      </c>
      <c r="B35" s="25">
        <v>2</v>
      </c>
    </row>
    <row r="36" spans="1:2" x14ac:dyDescent="0.3">
      <c r="A36" s="23" t="s">
        <v>356</v>
      </c>
      <c r="B36" s="25">
        <v>2</v>
      </c>
    </row>
    <row r="37" spans="1:2" x14ac:dyDescent="0.3">
      <c r="A37" s="23" t="s">
        <v>376</v>
      </c>
      <c r="B37" s="25">
        <v>2</v>
      </c>
    </row>
    <row r="38" spans="1:2" x14ac:dyDescent="0.3">
      <c r="A38" s="23" t="s">
        <v>251</v>
      </c>
      <c r="B38" s="25">
        <v>2</v>
      </c>
    </row>
    <row r="39" spans="1:2" x14ac:dyDescent="0.3">
      <c r="A39" s="23" t="s">
        <v>297</v>
      </c>
      <c r="B39" s="25">
        <v>2</v>
      </c>
    </row>
    <row r="40" spans="1:2" x14ac:dyDescent="0.3">
      <c r="A40" s="23" t="s">
        <v>195</v>
      </c>
      <c r="B40" s="25">
        <v>2</v>
      </c>
    </row>
    <row r="41" spans="1:2" x14ac:dyDescent="0.3">
      <c r="A41" s="23" t="s">
        <v>168</v>
      </c>
      <c r="B41" s="25">
        <v>2</v>
      </c>
    </row>
    <row r="42" spans="1:2" x14ac:dyDescent="0.3">
      <c r="A42" s="23" t="s">
        <v>366</v>
      </c>
      <c r="B42" s="25">
        <v>2</v>
      </c>
    </row>
    <row r="43" spans="1:2" x14ac:dyDescent="0.3">
      <c r="A43" s="23" t="s">
        <v>362</v>
      </c>
      <c r="B43" s="25">
        <v>1</v>
      </c>
    </row>
    <row r="44" spans="1:2" x14ac:dyDescent="0.3">
      <c r="A44" s="23" t="s">
        <v>110</v>
      </c>
      <c r="B44" s="25">
        <v>1</v>
      </c>
    </row>
    <row r="45" spans="1:2" x14ac:dyDescent="0.3">
      <c r="A45" s="23" t="s">
        <v>377</v>
      </c>
      <c r="B45" s="25">
        <v>1</v>
      </c>
    </row>
    <row r="46" spans="1:2" x14ac:dyDescent="0.3">
      <c r="A46" s="23" t="s">
        <v>150</v>
      </c>
      <c r="B46" s="25">
        <v>1</v>
      </c>
    </row>
    <row r="47" spans="1:2" x14ac:dyDescent="0.3">
      <c r="A47" s="23" t="s">
        <v>201</v>
      </c>
      <c r="B47" s="25">
        <v>1</v>
      </c>
    </row>
    <row r="48" spans="1:2" x14ac:dyDescent="0.3">
      <c r="A48" s="23" t="s">
        <v>367</v>
      </c>
      <c r="B48" s="25">
        <v>1</v>
      </c>
    </row>
    <row r="49" spans="1:2" x14ac:dyDescent="0.3">
      <c r="A49" s="23" t="s">
        <v>379</v>
      </c>
      <c r="B49" s="25">
        <v>1</v>
      </c>
    </row>
    <row r="50" spans="1:2" x14ac:dyDescent="0.3">
      <c r="A50" s="23" t="s">
        <v>275</v>
      </c>
      <c r="B50" s="25">
        <v>1</v>
      </c>
    </row>
    <row r="51" spans="1:2" x14ac:dyDescent="0.3">
      <c r="A51" s="23" t="s">
        <v>381</v>
      </c>
      <c r="B51" s="25">
        <v>1</v>
      </c>
    </row>
    <row r="52" spans="1:2" x14ac:dyDescent="0.3">
      <c r="A52" s="23" t="s">
        <v>336</v>
      </c>
      <c r="B52" s="25">
        <v>1</v>
      </c>
    </row>
    <row r="53" spans="1:2" x14ac:dyDescent="0.3">
      <c r="A53" s="23" t="s">
        <v>358</v>
      </c>
      <c r="B53" s="25">
        <v>1</v>
      </c>
    </row>
    <row r="54" spans="1:2" x14ac:dyDescent="0.3">
      <c r="A54" s="23" t="s">
        <v>134</v>
      </c>
      <c r="B54" s="25">
        <v>1</v>
      </c>
    </row>
    <row r="55" spans="1:2" x14ac:dyDescent="0.3">
      <c r="A55" s="23" t="s">
        <v>319</v>
      </c>
      <c r="B55" s="25">
        <v>1</v>
      </c>
    </row>
    <row r="56" spans="1:2" x14ac:dyDescent="0.3">
      <c r="A56" s="23" t="s">
        <v>311</v>
      </c>
      <c r="B56" s="25">
        <v>1</v>
      </c>
    </row>
    <row r="57" spans="1:2" x14ac:dyDescent="0.3">
      <c r="A57" s="23" t="s">
        <v>347</v>
      </c>
      <c r="B57" s="25">
        <v>1</v>
      </c>
    </row>
    <row r="58" spans="1:2" x14ac:dyDescent="0.3">
      <c r="A58" s="23" t="s">
        <v>302</v>
      </c>
      <c r="B58" s="25">
        <v>1</v>
      </c>
    </row>
    <row r="59" spans="1:2" x14ac:dyDescent="0.3">
      <c r="A59" s="23" t="s">
        <v>329</v>
      </c>
      <c r="B59" s="25">
        <v>1</v>
      </c>
    </row>
    <row r="60" spans="1:2" x14ac:dyDescent="0.3">
      <c r="A60" s="23" t="s">
        <v>101</v>
      </c>
      <c r="B60" s="25">
        <v>1</v>
      </c>
    </row>
    <row r="61" spans="1:2" x14ac:dyDescent="0.3">
      <c r="A61" s="23" t="s">
        <v>277</v>
      </c>
      <c r="B61" s="25">
        <v>1</v>
      </c>
    </row>
    <row r="62" spans="1:2" x14ac:dyDescent="0.3">
      <c r="A62" s="23" t="s">
        <v>264</v>
      </c>
      <c r="B62" s="25">
        <v>1</v>
      </c>
    </row>
    <row r="63" spans="1:2" x14ac:dyDescent="0.3">
      <c r="A63" s="23" t="s">
        <v>298</v>
      </c>
      <c r="B63" s="25">
        <v>1</v>
      </c>
    </row>
    <row r="64" spans="1:2" x14ac:dyDescent="0.3">
      <c r="A64" s="23" t="s">
        <v>215</v>
      </c>
      <c r="B64" s="25">
        <v>1</v>
      </c>
    </row>
    <row r="65" spans="1:2" x14ac:dyDescent="0.3">
      <c r="A65" s="23" t="s">
        <v>67</v>
      </c>
      <c r="B65" s="25">
        <v>1</v>
      </c>
    </row>
    <row r="66" spans="1:2" x14ac:dyDescent="0.3">
      <c r="A66" s="23" t="s">
        <v>383</v>
      </c>
      <c r="B66" s="25">
        <v>1</v>
      </c>
    </row>
    <row r="67" spans="1:2" x14ac:dyDescent="0.3">
      <c r="A67" s="23" t="s">
        <v>268</v>
      </c>
      <c r="B67" s="25">
        <v>1</v>
      </c>
    </row>
    <row r="68" spans="1:2" x14ac:dyDescent="0.3">
      <c r="A68" s="23" t="s">
        <v>321</v>
      </c>
      <c r="B68" s="25">
        <v>1</v>
      </c>
    </row>
    <row r="69" spans="1:2" x14ac:dyDescent="0.3">
      <c r="A69" s="23" t="s">
        <v>92</v>
      </c>
      <c r="B69" s="25">
        <v>1</v>
      </c>
    </row>
    <row r="70" spans="1:2" x14ac:dyDescent="0.3">
      <c r="A70" s="23" t="s">
        <v>364</v>
      </c>
      <c r="B70" s="25">
        <v>1</v>
      </c>
    </row>
    <row r="71" spans="1:2" x14ac:dyDescent="0.3">
      <c r="A71" s="23" t="s">
        <v>365</v>
      </c>
      <c r="B71" s="25">
        <v>1</v>
      </c>
    </row>
    <row r="72" spans="1:2" x14ac:dyDescent="0.3">
      <c r="A72" s="23" t="s">
        <v>355</v>
      </c>
      <c r="B72" s="25">
        <v>1</v>
      </c>
    </row>
    <row r="73" spans="1:2" x14ac:dyDescent="0.3">
      <c r="A73" s="23" t="s">
        <v>141</v>
      </c>
      <c r="B73" s="25">
        <v>1</v>
      </c>
    </row>
    <row r="74" spans="1:2" x14ac:dyDescent="0.3">
      <c r="A74" s="23" t="s">
        <v>350</v>
      </c>
      <c r="B74" s="25">
        <v>1</v>
      </c>
    </row>
    <row r="75" spans="1:2" x14ac:dyDescent="0.3">
      <c r="A75" s="23" t="s">
        <v>378</v>
      </c>
      <c r="B75" s="25">
        <v>1</v>
      </c>
    </row>
    <row r="76" spans="1:2" x14ac:dyDescent="0.3">
      <c r="A76" s="23" t="s">
        <v>126</v>
      </c>
      <c r="B76" s="25">
        <v>1</v>
      </c>
    </row>
    <row r="77" spans="1:2" x14ac:dyDescent="0.3">
      <c r="A77" s="23" t="s">
        <v>354</v>
      </c>
      <c r="B77" s="25">
        <v>1</v>
      </c>
    </row>
    <row r="78" spans="1:2" x14ac:dyDescent="0.3">
      <c r="A78" s="23" t="s">
        <v>326</v>
      </c>
      <c r="B78" s="25">
        <v>1</v>
      </c>
    </row>
    <row r="79" spans="1:2" x14ac:dyDescent="0.3">
      <c r="A79" s="23" t="s">
        <v>250</v>
      </c>
      <c r="B79" s="25">
        <v>1</v>
      </c>
    </row>
    <row r="80" spans="1:2" x14ac:dyDescent="0.3">
      <c r="A80" s="23" t="s">
        <v>323</v>
      </c>
      <c r="B80" s="25">
        <v>1</v>
      </c>
    </row>
    <row r="81" spans="1:2" x14ac:dyDescent="0.3">
      <c r="A81" s="23" t="s">
        <v>357</v>
      </c>
      <c r="B81" s="25">
        <v>1</v>
      </c>
    </row>
    <row r="82" spans="1:2" x14ac:dyDescent="0.3">
      <c r="A82" s="23" t="s">
        <v>169</v>
      </c>
      <c r="B82" s="25">
        <v>1</v>
      </c>
    </row>
    <row r="83" spans="1:2" x14ac:dyDescent="0.3">
      <c r="A83" s="23" t="s">
        <v>200</v>
      </c>
      <c r="B83" s="25">
        <v>1</v>
      </c>
    </row>
    <row r="84" spans="1:2" x14ac:dyDescent="0.3">
      <c r="A84" s="23" t="s">
        <v>322</v>
      </c>
      <c r="B84" s="25">
        <v>1</v>
      </c>
    </row>
    <row r="85" spans="1:2" x14ac:dyDescent="0.3">
      <c r="A85" s="23" t="s">
        <v>325</v>
      </c>
      <c r="B85" s="25">
        <v>1</v>
      </c>
    </row>
    <row r="86" spans="1:2" x14ac:dyDescent="0.3">
      <c r="A86" s="23" t="s">
        <v>193</v>
      </c>
      <c r="B86" s="25">
        <v>1</v>
      </c>
    </row>
    <row r="87" spans="1:2" x14ac:dyDescent="0.3">
      <c r="A87" s="23" t="s">
        <v>374</v>
      </c>
      <c r="B87" s="25">
        <v>1</v>
      </c>
    </row>
    <row r="88" spans="1:2" x14ac:dyDescent="0.3">
      <c r="A88" s="23" t="s">
        <v>361</v>
      </c>
      <c r="B88" s="25">
        <v>1</v>
      </c>
    </row>
    <row r="89" spans="1:2" x14ac:dyDescent="0.3">
      <c r="A89" s="23" t="s">
        <v>382</v>
      </c>
      <c r="B89" s="25">
        <v>1</v>
      </c>
    </row>
    <row r="90" spans="1:2" x14ac:dyDescent="0.3">
      <c r="A90" s="23" t="s">
        <v>316</v>
      </c>
      <c r="B90" s="25">
        <v>1</v>
      </c>
    </row>
    <row r="91" spans="1:2" x14ac:dyDescent="0.3">
      <c r="A91" s="23" t="s">
        <v>320</v>
      </c>
      <c r="B91" s="25">
        <v>1</v>
      </c>
    </row>
    <row r="92" spans="1:2" x14ac:dyDescent="0.3">
      <c r="A92" s="23" t="s">
        <v>343</v>
      </c>
      <c r="B92" s="25">
        <v>1</v>
      </c>
    </row>
    <row r="93" spans="1:2" x14ac:dyDescent="0.3">
      <c r="A93" s="23" t="s">
        <v>371</v>
      </c>
      <c r="B93" s="25">
        <v>1</v>
      </c>
    </row>
    <row r="94" spans="1:2" x14ac:dyDescent="0.3">
      <c r="A94" s="23" t="s">
        <v>257</v>
      </c>
      <c r="B94" s="25">
        <v>1</v>
      </c>
    </row>
    <row r="95" spans="1:2" x14ac:dyDescent="0.3">
      <c r="A95" s="23" t="s">
        <v>328</v>
      </c>
      <c r="B95" s="25">
        <v>1</v>
      </c>
    </row>
    <row r="96" spans="1:2" x14ac:dyDescent="0.3">
      <c r="A96" s="23" t="s">
        <v>314</v>
      </c>
      <c r="B96" s="25">
        <v>1</v>
      </c>
    </row>
    <row r="97" spans="1:2" x14ac:dyDescent="0.3">
      <c r="A97" s="23" t="s">
        <v>232</v>
      </c>
      <c r="B97" s="25">
        <v>1</v>
      </c>
    </row>
    <row r="98" spans="1:2" x14ac:dyDescent="0.3">
      <c r="A98" s="23" t="s">
        <v>324</v>
      </c>
      <c r="B98" s="25">
        <v>1</v>
      </c>
    </row>
    <row r="99" spans="1:2" x14ac:dyDescent="0.3">
      <c r="A99" s="23" t="s">
        <v>380</v>
      </c>
      <c r="B99" s="25">
        <v>1</v>
      </c>
    </row>
    <row r="100" spans="1:2" x14ac:dyDescent="0.3">
      <c r="A100" s="23" t="s">
        <v>422</v>
      </c>
      <c r="B100" s="25">
        <v>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78E2-47DE-4AC7-B423-11823BD26CA0}">
  <dimension ref="A3:Q25"/>
  <sheetViews>
    <sheetView topLeftCell="A2" workbookViewId="0">
      <selection activeCell="G4" sqref="G4"/>
    </sheetView>
  </sheetViews>
  <sheetFormatPr defaultRowHeight="15.6" x14ac:dyDescent="0.3"/>
  <cols>
    <col min="1" max="1" width="12.296875" bestFit="1" customWidth="1"/>
    <col min="14" max="14" width="17.296875" customWidth="1"/>
    <col min="15" max="15" width="18.8984375" customWidth="1"/>
    <col min="17" max="17" width="14.59765625" customWidth="1"/>
  </cols>
  <sheetData>
    <row r="3" spans="1:17" ht="28.8" x14ac:dyDescent="0.3">
      <c r="A3" s="22" t="s">
        <v>421</v>
      </c>
      <c r="M3" s="6" t="s">
        <v>384</v>
      </c>
      <c r="N3" s="6" t="s">
        <v>385</v>
      </c>
      <c r="O3" s="6" t="s">
        <v>386</v>
      </c>
      <c r="P3" s="6" t="s">
        <v>387</v>
      </c>
      <c r="Q3" s="6" t="s">
        <v>388</v>
      </c>
    </row>
    <row r="4" spans="1:17" x14ac:dyDescent="0.3">
      <c r="A4" s="23" t="s">
        <v>412</v>
      </c>
      <c r="M4" t="str">
        <f>A4</f>
        <v>IPL-2010</v>
      </c>
      <c r="N4" t="str">
        <f>VLOOKUP(M4,M15:Q25,2,0)</f>
        <v>Chennai Super Kings</v>
      </c>
      <c r="O4" t="str">
        <f>VLOOKUP(M4,M15:Q25,3,0)</f>
        <v>Mumbai Indians</v>
      </c>
      <c r="P4" t="str">
        <f>VLOOKUP(M4,M15:Q25,4,0)</f>
        <v>Suresh Raina</v>
      </c>
      <c r="Q4" t="str">
        <f>VLOOKUP(M4,M15:Q25,5,0)</f>
        <v>Sachin Tendulkar</v>
      </c>
    </row>
    <row r="5" spans="1:17" x14ac:dyDescent="0.3">
      <c r="A5" s="23" t="s">
        <v>415</v>
      </c>
    </row>
    <row r="6" spans="1:17" x14ac:dyDescent="0.3">
      <c r="A6" s="23" t="s">
        <v>418</v>
      </c>
    </row>
    <row r="7" spans="1:17" x14ac:dyDescent="0.3">
      <c r="A7" s="23" t="s">
        <v>422</v>
      </c>
    </row>
    <row r="14" spans="1:17" ht="28.8" x14ac:dyDescent="0.3">
      <c r="M14" s="6" t="s">
        <v>384</v>
      </c>
      <c r="N14" s="6" t="s">
        <v>385</v>
      </c>
      <c r="O14" s="6" t="s">
        <v>386</v>
      </c>
      <c r="P14" s="6" t="s">
        <v>387</v>
      </c>
      <c r="Q14" s="6" t="s">
        <v>388</v>
      </c>
    </row>
    <row r="15" spans="1:17" ht="43.2" x14ac:dyDescent="0.3">
      <c r="M15" s="7" t="s">
        <v>390</v>
      </c>
      <c r="N15" s="8" t="s">
        <v>19</v>
      </c>
      <c r="O15" s="7" t="s">
        <v>18</v>
      </c>
      <c r="P15" s="7" t="s">
        <v>391</v>
      </c>
      <c r="Q15" s="7" t="s">
        <v>392</v>
      </c>
    </row>
    <row r="16" spans="1:17" ht="57.6" x14ac:dyDescent="0.3">
      <c r="M16" s="7" t="s">
        <v>393</v>
      </c>
      <c r="N16" s="6" t="s">
        <v>39</v>
      </c>
      <c r="O16" s="9" t="s">
        <v>394</v>
      </c>
      <c r="P16" s="9" t="s">
        <v>395</v>
      </c>
      <c r="Q16" s="9" t="s">
        <v>396</v>
      </c>
    </row>
    <row r="17" spans="13:17" ht="57.6" x14ac:dyDescent="0.3">
      <c r="M17" s="7" t="s">
        <v>397</v>
      </c>
      <c r="N17" s="8" t="s">
        <v>18</v>
      </c>
      <c r="O17" s="7" t="s">
        <v>50</v>
      </c>
      <c r="P17" s="7" t="s">
        <v>398</v>
      </c>
      <c r="Q17" s="7" t="s">
        <v>399</v>
      </c>
    </row>
    <row r="18" spans="13:17" ht="43.2" x14ac:dyDescent="0.3">
      <c r="M18" s="7" t="s">
        <v>400</v>
      </c>
      <c r="N18" s="6" t="s">
        <v>39</v>
      </c>
      <c r="O18" s="9" t="s">
        <v>19</v>
      </c>
      <c r="P18" s="9" t="s">
        <v>401</v>
      </c>
      <c r="Q18" s="9" t="s">
        <v>389</v>
      </c>
    </row>
    <row r="19" spans="13:17" ht="43.2" x14ac:dyDescent="0.3">
      <c r="M19" s="7" t="s">
        <v>402</v>
      </c>
      <c r="N19" s="8" t="s">
        <v>27</v>
      </c>
      <c r="O19" s="7" t="s">
        <v>45</v>
      </c>
      <c r="P19" s="7" t="s">
        <v>403</v>
      </c>
      <c r="Q19" s="7" t="s">
        <v>404</v>
      </c>
    </row>
    <row r="20" spans="13:17" ht="43.2" x14ac:dyDescent="0.3">
      <c r="M20" s="7" t="s">
        <v>405</v>
      </c>
      <c r="N20" s="6" t="s">
        <v>39</v>
      </c>
      <c r="O20" s="9" t="s">
        <v>19</v>
      </c>
      <c r="P20" s="9" t="s">
        <v>406</v>
      </c>
      <c r="Q20" s="9" t="s">
        <v>391</v>
      </c>
    </row>
    <row r="21" spans="13:17" ht="43.2" x14ac:dyDescent="0.3">
      <c r="M21" s="7" t="s">
        <v>407</v>
      </c>
      <c r="N21" s="8" t="s">
        <v>27</v>
      </c>
      <c r="O21" s="7" t="s">
        <v>19</v>
      </c>
      <c r="P21" s="7" t="s">
        <v>408</v>
      </c>
      <c r="Q21" s="7" t="s">
        <v>392</v>
      </c>
    </row>
    <row r="22" spans="13:17" ht="57.6" x14ac:dyDescent="0.3">
      <c r="M22" s="7" t="s">
        <v>409</v>
      </c>
      <c r="N22" s="6" t="s">
        <v>19</v>
      </c>
      <c r="O22" s="9" t="s">
        <v>50</v>
      </c>
      <c r="P22" s="9" t="s">
        <v>410</v>
      </c>
      <c r="Q22" s="9" t="s">
        <v>411</v>
      </c>
    </row>
    <row r="23" spans="13:17" ht="43.2" x14ac:dyDescent="0.3">
      <c r="M23" s="7" t="s">
        <v>412</v>
      </c>
      <c r="N23" s="8" t="s">
        <v>19</v>
      </c>
      <c r="O23" s="7" t="s">
        <v>39</v>
      </c>
      <c r="P23" s="7" t="s">
        <v>413</v>
      </c>
      <c r="Q23" s="7" t="s">
        <v>414</v>
      </c>
    </row>
    <row r="24" spans="13:17" ht="57.6" x14ac:dyDescent="0.3">
      <c r="M24" s="7" t="s">
        <v>415</v>
      </c>
      <c r="N24" s="6" t="s">
        <v>260</v>
      </c>
      <c r="O24" s="9" t="s">
        <v>50</v>
      </c>
      <c r="P24" s="9" t="s">
        <v>416</v>
      </c>
      <c r="Q24" s="9" t="s">
        <v>417</v>
      </c>
    </row>
    <row r="25" spans="13:17" ht="43.2" x14ac:dyDescent="0.3">
      <c r="M25" s="7" t="s">
        <v>418</v>
      </c>
      <c r="N25" s="8" t="s">
        <v>31</v>
      </c>
      <c r="O25" s="7" t="s">
        <v>19</v>
      </c>
      <c r="P25" s="7" t="s">
        <v>419</v>
      </c>
      <c r="Q25"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E7" sqref="E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6F8EA-C6C3-49D4-A6BF-ACEC0329636D}">
  <dimension ref="A3:E10"/>
  <sheetViews>
    <sheetView workbookViewId="0">
      <selection activeCell="N9" sqref="N9"/>
    </sheetView>
  </sheetViews>
  <sheetFormatPr defaultRowHeight="15.6" x14ac:dyDescent="0.3"/>
  <cols>
    <col min="1" max="1" width="18.796875" bestFit="1" customWidth="1"/>
    <col min="2" max="2" width="15" bestFit="1" customWidth="1"/>
    <col min="4" max="4" width="19.8984375" customWidth="1"/>
  </cols>
  <sheetData>
    <row r="3" spans="1:5" x14ac:dyDescent="0.3">
      <c r="A3" s="22" t="s">
        <v>421</v>
      </c>
      <c r="B3" t="s">
        <v>429</v>
      </c>
    </row>
    <row r="4" spans="1:5" x14ac:dyDescent="0.3">
      <c r="A4" s="23" t="s">
        <v>19</v>
      </c>
      <c r="B4" s="25">
        <v>3</v>
      </c>
    </row>
    <row r="5" spans="1:5" x14ac:dyDescent="0.3">
      <c r="A5" s="23" t="s">
        <v>39</v>
      </c>
      <c r="B5" s="25">
        <v>3</v>
      </c>
      <c r="D5" t="str">
        <f>A4</f>
        <v>Chennai Super Kings</v>
      </c>
      <c r="E5">
        <f>GETPIVOTDATA("Winner",$A$3,"Winner",A4)</f>
        <v>3</v>
      </c>
    </row>
    <row r="6" spans="1:5" x14ac:dyDescent="0.3">
      <c r="A6" s="23" t="s">
        <v>27</v>
      </c>
      <c r="B6" s="25">
        <v>2</v>
      </c>
      <c r="D6" t="str">
        <f t="shared" ref="D6:D10" si="0">A5</f>
        <v>Mumbai Indians</v>
      </c>
      <c r="E6">
        <f t="shared" ref="E6:E10" si="1">GETPIVOTDATA("Winner",$A$3,"Winner",A5)</f>
        <v>3</v>
      </c>
    </row>
    <row r="7" spans="1:5" x14ac:dyDescent="0.3">
      <c r="A7" s="23" t="s">
        <v>260</v>
      </c>
      <c r="B7" s="25">
        <v>1</v>
      </c>
      <c r="D7" t="str">
        <f t="shared" si="0"/>
        <v>Kolkata Knight Riders</v>
      </c>
      <c r="E7">
        <f t="shared" si="1"/>
        <v>2</v>
      </c>
    </row>
    <row r="8" spans="1:5" x14ac:dyDescent="0.3">
      <c r="A8" s="23" t="s">
        <v>18</v>
      </c>
      <c r="B8" s="25">
        <v>1</v>
      </c>
      <c r="D8" t="str">
        <f t="shared" si="0"/>
        <v>Deccan Chargers</v>
      </c>
      <c r="E8">
        <f t="shared" si="1"/>
        <v>1</v>
      </c>
    </row>
    <row r="9" spans="1:5" x14ac:dyDescent="0.3">
      <c r="A9" s="23" t="s">
        <v>31</v>
      </c>
      <c r="B9" s="25">
        <v>1</v>
      </c>
      <c r="D9" t="str">
        <f t="shared" si="0"/>
        <v>Sunrisers Hyderabad</v>
      </c>
      <c r="E9">
        <f t="shared" si="1"/>
        <v>1</v>
      </c>
    </row>
    <row r="10" spans="1:5" x14ac:dyDescent="0.3">
      <c r="A10" s="23" t="s">
        <v>422</v>
      </c>
      <c r="B10" s="25">
        <v>11</v>
      </c>
      <c r="D10" t="str">
        <f t="shared" si="0"/>
        <v>Rajasthan Royals</v>
      </c>
      <c r="E10">
        <f t="shared" si="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topLeftCell="A3" workbookViewId="0">
      <selection activeCell="G26" sqref="G26"/>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9730-F353-4C8D-B2DF-F78AD68DA9CE}">
  <dimension ref="A1"/>
  <sheetViews>
    <sheetView showGridLines="0" tabSelected="1" workbookViewId="0">
      <selection activeCell="G4" sqref="G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IPL Matches 2008-2018</vt:lpstr>
      <vt:lpstr>Title Winners</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Sreeraj V M</cp:lastModifiedBy>
  <dcterms:created xsi:type="dcterms:W3CDTF">2023-05-25T13:59:02Z</dcterms:created>
  <dcterms:modified xsi:type="dcterms:W3CDTF">2023-11-24T18:07:05Z</dcterms:modified>
</cp:coreProperties>
</file>