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amrobbins/Documents/Github_Projects/ThermoPy/example_data/"/>
    </mc:Choice>
  </mc:AlternateContent>
  <xr:revisionPtr revIDLastSave="0" documentId="13_ncr:1_{DC336B08-2B79-8A44-8A47-979A9DCBCD62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Aliquots" sheetId="2" r:id="rId1"/>
    <sheet name="Samples" sheetId="3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6" i="2" l="1"/>
  <c r="K35" i="2"/>
  <c r="K34" i="2"/>
  <c r="K33" i="2"/>
  <c r="K32" i="2"/>
  <c r="K64" i="2"/>
  <c r="K63" i="2"/>
  <c r="K62" i="2"/>
  <c r="K26" i="2"/>
  <c r="K25" i="2"/>
  <c r="K24" i="2"/>
  <c r="K23" i="2"/>
  <c r="K22" i="2"/>
  <c r="K21" i="2"/>
  <c r="K61" i="2"/>
  <c r="K60" i="2"/>
  <c r="K20" i="2"/>
  <c r="K19" i="2"/>
  <c r="K18" i="2"/>
  <c r="K17" i="2"/>
  <c r="K16" i="2"/>
  <c r="K59" i="2"/>
  <c r="K58" i="2"/>
  <c r="K15" i="2"/>
  <c r="K14" i="2"/>
  <c r="K13" i="2"/>
  <c r="K12" i="2"/>
  <c r="K11" i="2"/>
  <c r="K10" i="2"/>
  <c r="K9" i="2"/>
  <c r="K8" i="2"/>
  <c r="K57" i="2"/>
  <c r="K56" i="2"/>
  <c r="K55" i="2"/>
  <c r="K7" i="2"/>
  <c r="K6" i="2"/>
  <c r="K5" i="2"/>
  <c r="K4" i="2"/>
  <c r="K3" i="2"/>
  <c r="K2" i="2"/>
</calcChain>
</file>

<file path=xl/sharedStrings.xml><?xml version="1.0" encoding="utf-8"?>
<sst xmlns="http://schemas.openxmlformats.org/spreadsheetml/2006/main" count="423" uniqueCount="112">
  <si>
    <t>Mineral</t>
  </si>
  <si>
    <t>Sample</t>
  </si>
  <si>
    <t>Lab</t>
  </si>
  <si>
    <t>Latitude</t>
  </si>
  <si>
    <t>Longitude</t>
  </si>
  <si>
    <t>eU</t>
  </si>
  <si>
    <t>Ft</t>
  </si>
  <si>
    <t>Aliquot</t>
  </si>
  <si>
    <t>Elevation_m</t>
  </si>
  <si>
    <t>Formation_Lithology</t>
  </si>
  <si>
    <t>Measured_Date_Ma</t>
  </si>
  <si>
    <t>Measured_Uncertainty_1σ_Ma</t>
  </si>
  <si>
    <t>Corrected_Date_Ma</t>
  </si>
  <si>
    <t>Corrected_Uncertainty_1σ_Ma</t>
  </si>
  <si>
    <t>Rft</t>
  </si>
  <si>
    <t>Rs</t>
  </si>
  <si>
    <t>Transect</t>
  </si>
  <si>
    <t>Depo_Age_Source</t>
  </si>
  <si>
    <t>Depositional_Age_LB</t>
  </si>
  <si>
    <t>Depositional_Age_UB</t>
  </si>
  <si>
    <t>Structural_Level</t>
  </si>
  <si>
    <t>AFT</t>
  </si>
  <si>
    <t>AHe</t>
  </si>
  <si>
    <t>ZHe</t>
  </si>
  <si>
    <t>AN01-1</t>
  </si>
  <si>
    <t>AN01-2</t>
  </si>
  <si>
    <t>AN01-3</t>
  </si>
  <si>
    <t>AN01-4</t>
  </si>
  <si>
    <t>AN01-5</t>
  </si>
  <si>
    <t>AN01-7</t>
  </si>
  <si>
    <t>zAN01-2</t>
  </si>
  <si>
    <t>zAN01-4</t>
  </si>
  <si>
    <t>zAN01-5</t>
  </si>
  <si>
    <t>AN03-1</t>
  </si>
  <si>
    <t>AN03-2</t>
  </si>
  <si>
    <t>AN03-3</t>
  </si>
  <si>
    <t>AN03-4</t>
  </si>
  <si>
    <t>AN03-5</t>
  </si>
  <si>
    <t>AN03-6</t>
  </si>
  <si>
    <t>AN03-7</t>
  </si>
  <si>
    <t>AN03-9</t>
  </si>
  <si>
    <t>zAN03-3</t>
  </si>
  <si>
    <t>zAN03-4</t>
  </si>
  <si>
    <t>AN04-1</t>
  </si>
  <si>
    <t>AN04-2</t>
  </si>
  <si>
    <t>AN04-3</t>
  </si>
  <si>
    <t>AN04-4</t>
  </si>
  <si>
    <t>AN04-5</t>
  </si>
  <si>
    <t>zAN04-5</t>
  </si>
  <si>
    <t>zAN04-6</t>
  </si>
  <si>
    <t>AN05-1</t>
  </si>
  <si>
    <t>AN05-2</t>
  </si>
  <si>
    <t>AN05-3</t>
  </si>
  <si>
    <t>AN05-4</t>
  </si>
  <si>
    <t>AN05-5</t>
  </si>
  <si>
    <t>AN05-6</t>
  </si>
  <si>
    <t>zAN05-1</t>
  </si>
  <si>
    <t>zAN05-2</t>
  </si>
  <si>
    <t>zAN05-3</t>
  </si>
  <si>
    <t xml:space="preserve">Ap C413-g1 </t>
  </si>
  <si>
    <t>Ap C413-g2</t>
  </si>
  <si>
    <t>Ap C413-g3</t>
  </si>
  <si>
    <t>Ap C413-g5</t>
  </si>
  <si>
    <t>Ap C413-g6</t>
  </si>
  <si>
    <t>Ap C415-g1</t>
  </si>
  <si>
    <t>Ap C415-g2</t>
  </si>
  <si>
    <t>Ap C415-g3</t>
  </si>
  <si>
    <t>Ap C415-g4</t>
  </si>
  <si>
    <t>Ap C415-g5</t>
  </si>
  <si>
    <t>Ap C415-g6</t>
  </si>
  <si>
    <t>AN06-1</t>
  </si>
  <si>
    <t>AN06-2</t>
  </si>
  <si>
    <t>AN06-3</t>
  </si>
  <si>
    <t>AN06-4</t>
  </si>
  <si>
    <t>AN06-5</t>
  </si>
  <si>
    <t>Ap C414-g1</t>
  </si>
  <si>
    <t>Ap C414-g2</t>
  </si>
  <si>
    <t>Ap C414-g4</t>
  </si>
  <si>
    <t>Ap C414-g5</t>
  </si>
  <si>
    <t>Ap C414-g6</t>
  </si>
  <si>
    <t>FC01-1</t>
  </si>
  <si>
    <t>FC01-2</t>
  </si>
  <si>
    <t>FC01-3</t>
  </si>
  <si>
    <t>zFC01-1</t>
  </si>
  <si>
    <t>zFC01-2</t>
  </si>
  <si>
    <t>zFC01-3</t>
  </si>
  <si>
    <t>AN01</t>
  </si>
  <si>
    <t>zAN01</t>
  </si>
  <si>
    <t>AN03</t>
  </si>
  <si>
    <t>zAN03</t>
  </si>
  <si>
    <t>AN04</t>
  </si>
  <si>
    <t>AN05</t>
  </si>
  <si>
    <t>zAN04</t>
  </si>
  <si>
    <t>zAN05</t>
  </si>
  <si>
    <t>AN2</t>
  </si>
  <si>
    <t>GAN</t>
  </si>
  <si>
    <t>AN3-06</t>
  </si>
  <si>
    <t>FC01</t>
  </si>
  <si>
    <t>zFC01</t>
  </si>
  <si>
    <t>Fosdick et al. (2015)</t>
  </si>
  <si>
    <t>UTChron (Mackaman-Lofland et al., 2024)</t>
  </si>
  <si>
    <t>LaTe Andes (Mackaman-Lofland et al., 2024)</t>
  </si>
  <si>
    <t>Agua Negra Formation (ss)</t>
  </si>
  <si>
    <t>Agua Negra granodiorite</t>
  </si>
  <si>
    <t>Colangüil batholith</t>
  </si>
  <si>
    <t>AN</t>
  </si>
  <si>
    <t>COLAN</t>
  </si>
  <si>
    <t>Lossada et al. (2017)</t>
  </si>
  <si>
    <t>AN3-06_AFT</t>
  </si>
  <si>
    <t>GAN_AFT</t>
  </si>
  <si>
    <t>C4_AFT</t>
  </si>
  <si>
    <t>FC03_AFT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</si>
</sst>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right" vertical="center"/>
    </xf>
    <xf numFmtId="0" fontId="1" fillId="4" borderId="0" xfId="0" applyFont="1" applyFill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5" fillId="0" borderId="0" xfId="0" applyFont="1"/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right"/>
    </xf>
    <xf numFmtId="2" fontId="6" fillId="0" borderId="0" xfId="0" applyNumberFormat="1" applyFont="1"/>
    <xf numFmtId="2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abSelected="1" zoomScale="82" zoomScaleNormal="90" zoomScalePageLayoutView="90" workbookViewId="0">
      <pane ySplit="1" topLeftCell="A2" activePane="bottomLeft" state="frozen"/>
      <selection pane="bottomLeft" activeCell="O9" sqref="O9"/>
    </sheetView>
  </sheetViews>
  <sheetFormatPr baseColWidth="10" defaultRowHeight="16" x14ac:dyDescent="0.2"/>
  <cols>
    <col min="1" max="1" width="15" bestFit="1" customWidth="1"/>
    <col min="2" max="2" width="7.83203125" bestFit="1" customWidth="1"/>
    <col min="3" max="3" width="11.83203125" bestFit="1" customWidth="1"/>
    <col min="4" max="4" width="38.5" bestFit="1" customWidth="1"/>
    <col min="5" max="5" width="25.33203125" bestFit="1" customWidth="1"/>
    <col min="9" max="9" width="12.6640625" bestFit="1" customWidth="1"/>
    <col min="12" max="12" width="10.83203125" style="11"/>
    <col min="13" max="13" width="21.33203125" style="11" customWidth="1"/>
  </cols>
  <sheetData>
    <row r="1" spans="1:18" s="2" customFormat="1" ht="51" x14ac:dyDescent="0.2">
      <c r="A1" s="3" t="s">
        <v>7</v>
      </c>
      <c r="B1" s="3" t="s">
        <v>0</v>
      </c>
      <c r="C1" s="3" t="s">
        <v>1</v>
      </c>
      <c r="D1" s="4" t="s">
        <v>2</v>
      </c>
      <c r="E1" s="2" t="s">
        <v>9</v>
      </c>
      <c r="F1" s="3" t="s">
        <v>5</v>
      </c>
      <c r="G1" s="3" t="s">
        <v>15</v>
      </c>
      <c r="H1" s="2" t="s">
        <v>6</v>
      </c>
      <c r="I1" s="5" t="s">
        <v>14</v>
      </c>
      <c r="J1" s="2" t="s">
        <v>10</v>
      </c>
      <c r="K1" s="2" t="s">
        <v>11</v>
      </c>
      <c r="L1" s="12" t="s">
        <v>12</v>
      </c>
      <c r="M1" s="12" t="s">
        <v>13</v>
      </c>
    </row>
    <row r="2" spans="1:18" x14ac:dyDescent="0.2">
      <c r="A2" t="s">
        <v>24</v>
      </c>
      <c r="B2" s="13" t="s">
        <v>22</v>
      </c>
      <c r="C2" s="13" t="s">
        <v>86</v>
      </c>
      <c r="D2" t="s">
        <v>100</v>
      </c>
      <c r="E2" t="s">
        <v>102</v>
      </c>
      <c r="F2" s="18">
        <v>23.320085115051267</v>
      </c>
      <c r="G2" s="1">
        <v>30.790000915527344</v>
      </c>
      <c r="H2" s="15"/>
      <c r="I2" s="1">
        <v>30.774999999999999</v>
      </c>
      <c r="J2" s="1">
        <v>30.529434813043508</v>
      </c>
      <c r="K2" s="1">
        <f t="shared" ref="K2:K26" si="0">J2*0.06</f>
        <v>1.8317660887826104</v>
      </c>
      <c r="L2" s="1">
        <v>57.943027496337891</v>
      </c>
      <c r="M2" s="1">
        <v>3.4765816497802735</v>
      </c>
    </row>
    <row r="3" spans="1:18" x14ac:dyDescent="0.2">
      <c r="A3" t="s">
        <v>25</v>
      </c>
      <c r="B3" s="13" t="s">
        <v>22</v>
      </c>
      <c r="C3" s="13" t="s">
        <v>86</v>
      </c>
      <c r="D3" t="s">
        <v>100</v>
      </c>
      <c r="E3" t="s">
        <v>102</v>
      </c>
      <c r="F3" s="18">
        <v>25.60528522491455</v>
      </c>
      <c r="G3" s="1">
        <v>29.010000228881836</v>
      </c>
      <c r="H3" s="15"/>
      <c r="I3" s="17">
        <v>29.09</v>
      </c>
      <c r="J3" s="1">
        <v>30.582199108518353</v>
      </c>
      <c r="K3" s="1">
        <f t="shared" si="0"/>
        <v>1.8349319465111011</v>
      </c>
      <c r="L3" s="1">
        <v>60.647579193115234</v>
      </c>
      <c r="M3" s="1">
        <v>3.6388547515869138</v>
      </c>
    </row>
    <row r="4" spans="1:18" x14ac:dyDescent="0.2">
      <c r="A4" t="s">
        <v>26</v>
      </c>
      <c r="B4" s="13" t="s">
        <v>22</v>
      </c>
      <c r="C4" s="13" t="s">
        <v>86</v>
      </c>
      <c r="D4" t="s">
        <v>100</v>
      </c>
      <c r="E4" t="s">
        <v>102</v>
      </c>
      <c r="F4" s="18">
        <v>36.513060012817384</v>
      </c>
      <c r="G4" s="1">
        <v>37.759998321533203</v>
      </c>
      <c r="H4" s="15"/>
      <c r="I4" s="1">
        <v>36.883000000000003</v>
      </c>
      <c r="J4" s="1">
        <v>25.624096263377396</v>
      </c>
      <c r="K4" s="1">
        <f t="shared" si="0"/>
        <v>1.5374457758026436</v>
      </c>
      <c r="L4" s="1">
        <v>42.267349243164062</v>
      </c>
      <c r="M4" s="1">
        <v>2.5360409545898435</v>
      </c>
    </row>
    <row r="5" spans="1:18" s="14" customFormat="1" x14ac:dyDescent="0.2">
      <c r="A5" t="s">
        <v>27</v>
      </c>
      <c r="B5" s="13" t="s">
        <v>22</v>
      </c>
      <c r="C5" s="13" t="s">
        <v>86</v>
      </c>
      <c r="D5" t="s">
        <v>100</v>
      </c>
      <c r="E5" t="s">
        <v>102</v>
      </c>
      <c r="F5" s="18">
        <v>16.122183662033081</v>
      </c>
      <c r="G5" s="1">
        <v>46.439998626708984</v>
      </c>
      <c r="H5" s="15"/>
      <c r="I5" s="1">
        <v>44.72</v>
      </c>
      <c r="J5" s="1">
        <v>39.632477082818696</v>
      </c>
      <c r="K5" s="1">
        <f t="shared" si="0"/>
        <v>2.3779486249691217</v>
      </c>
      <c r="L5" s="1">
        <v>58.511257171630859</v>
      </c>
      <c r="M5" s="1">
        <v>3.5106754302978516</v>
      </c>
      <c r="N5" s="9"/>
    </row>
    <row r="6" spans="1:18" s="9" customFormat="1" x14ac:dyDescent="0.2">
      <c r="A6" t="s">
        <v>28</v>
      </c>
      <c r="B6" s="13" t="s">
        <v>22</v>
      </c>
      <c r="C6" s="13" t="s">
        <v>86</v>
      </c>
      <c r="D6" t="s">
        <v>100</v>
      </c>
      <c r="E6" t="s">
        <v>102</v>
      </c>
      <c r="F6" s="18">
        <v>21.439691331481935</v>
      </c>
      <c r="G6" s="1">
        <v>38.290000915527344</v>
      </c>
      <c r="H6" s="15"/>
      <c r="I6" s="1">
        <v>38.244999999999997</v>
      </c>
      <c r="J6" s="1">
        <v>52.760414420068628</v>
      </c>
      <c r="K6" s="1">
        <f t="shared" si="0"/>
        <v>3.1656248652041175</v>
      </c>
      <c r="L6" s="1">
        <v>84.051368713378906</v>
      </c>
      <c r="M6" s="1">
        <v>5.0430821228027343</v>
      </c>
      <c r="N6"/>
      <c r="R6"/>
    </row>
    <row r="7" spans="1:18" s="14" customFormat="1" x14ac:dyDescent="0.2">
      <c r="A7" t="s">
        <v>29</v>
      </c>
      <c r="B7" s="13" t="s">
        <v>22</v>
      </c>
      <c r="C7" s="13" t="s">
        <v>86</v>
      </c>
      <c r="D7" t="s">
        <v>100</v>
      </c>
      <c r="E7" t="s">
        <v>102</v>
      </c>
      <c r="F7" s="18">
        <v>86.905762373352047</v>
      </c>
      <c r="G7" s="1">
        <v>29.700000762939453</v>
      </c>
      <c r="H7" s="15"/>
      <c r="I7" s="1">
        <v>30.25</v>
      </c>
      <c r="J7" s="1">
        <v>37.085351804624224</v>
      </c>
      <c r="K7" s="1">
        <f t="shared" si="0"/>
        <v>2.2251211082774534</v>
      </c>
      <c r="L7" s="1">
        <v>69.841400146484375</v>
      </c>
      <c r="M7" s="1">
        <v>4.1904840087890625</v>
      </c>
      <c r="N7"/>
      <c r="R7"/>
    </row>
    <row r="8" spans="1:18" x14ac:dyDescent="0.2">
      <c r="A8" t="s">
        <v>33</v>
      </c>
      <c r="B8" s="6" t="s">
        <v>22</v>
      </c>
      <c r="C8" t="s">
        <v>88</v>
      </c>
      <c r="D8" t="s">
        <v>100</v>
      </c>
      <c r="E8" t="s">
        <v>103</v>
      </c>
      <c r="F8" s="16">
        <v>30.790013609313966</v>
      </c>
      <c r="G8" s="1">
        <v>47.259998321533203</v>
      </c>
      <c r="H8" s="8"/>
      <c r="I8" s="1">
        <v>45.295999999999999</v>
      </c>
      <c r="J8" s="1">
        <v>8.5545151537414768</v>
      </c>
      <c r="K8" s="1">
        <f t="shared" si="0"/>
        <v>0.51327090922448859</v>
      </c>
      <c r="L8" s="1">
        <v>12.661273002624512</v>
      </c>
      <c r="M8" s="1">
        <v>0.75967638015747063</v>
      </c>
    </row>
    <row r="9" spans="1:18" x14ac:dyDescent="0.2">
      <c r="A9" t="s">
        <v>34</v>
      </c>
      <c r="B9" s="6" t="s">
        <v>22</v>
      </c>
      <c r="C9" t="s">
        <v>88</v>
      </c>
      <c r="D9" t="s">
        <v>100</v>
      </c>
      <c r="E9" t="s">
        <v>103</v>
      </c>
      <c r="F9" s="16">
        <v>42.175022039794925</v>
      </c>
      <c r="G9" s="1">
        <v>33.299999237060547</v>
      </c>
      <c r="I9" s="1">
        <v>32.979999999999997</v>
      </c>
      <c r="J9" s="1">
        <v>8.8712845114100674</v>
      </c>
      <c r="K9" s="1">
        <f t="shared" si="0"/>
        <v>0.53227707068460406</v>
      </c>
      <c r="L9" s="1">
        <v>15.802666664123535</v>
      </c>
      <c r="M9" s="1">
        <v>0.94815999984741206</v>
      </c>
    </row>
    <row r="10" spans="1:18" x14ac:dyDescent="0.2">
      <c r="A10" t="s">
        <v>35</v>
      </c>
      <c r="B10" s="6" t="s">
        <v>22</v>
      </c>
      <c r="C10" t="s">
        <v>88</v>
      </c>
      <c r="D10" t="s">
        <v>100</v>
      </c>
      <c r="E10" t="s">
        <v>103</v>
      </c>
      <c r="F10" s="16">
        <v>50.341196942138673</v>
      </c>
      <c r="G10" s="1">
        <v>28.559999465942383</v>
      </c>
      <c r="I10" s="17">
        <v>28.808</v>
      </c>
      <c r="J10" s="1">
        <v>8.2276285901310757</v>
      </c>
      <c r="K10" s="1">
        <f t="shared" si="0"/>
        <v>0.49365771540786452</v>
      </c>
      <c r="L10" s="1">
        <v>16.35633659362793</v>
      </c>
      <c r="M10" s="1">
        <v>0.98138019561767575</v>
      </c>
    </row>
    <row r="11" spans="1:18" x14ac:dyDescent="0.2">
      <c r="A11" t="s">
        <v>36</v>
      </c>
      <c r="B11" s="6" t="s">
        <v>22</v>
      </c>
      <c r="C11" t="s">
        <v>88</v>
      </c>
      <c r="D11" t="s">
        <v>100</v>
      </c>
      <c r="E11" t="s">
        <v>103</v>
      </c>
      <c r="F11" s="16">
        <v>50.031638838195796</v>
      </c>
      <c r="G11" s="1">
        <v>25.329999923706055</v>
      </c>
      <c r="I11" s="17">
        <v>26.125</v>
      </c>
      <c r="J11" s="1">
        <v>5.6814388112152301</v>
      </c>
      <c r="K11" s="1">
        <f t="shared" si="0"/>
        <v>0.3408863286729138</v>
      </c>
      <c r="L11" s="1">
        <v>12.227033615112305</v>
      </c>
      <c r="M11" s="1">
        <v>0.73362201690673823</v>
      </c>
    </row>
    <row r="12" spans="1:18" x14ac:dyDescent="0.2">
      <c r="A12" t="s">
        <v>37</v>
      </c>
      <c r="B12" s="6" t="s">
        <v>22</v>
      </c>
      <c r="C12" t="s">
        <v>88</v>
      </c>
      <c r="D12" t="s">
        <v>100</v>
      </c>
      <c r="E12" t="s">
        <v>103</v>
      </c>
      <c r="F12" s="16">
        <v>46.676816770935062</v>
      </c>
      <c r="G12" s="1">
        <v>28.670000076293945</v>
      </c>
      <c r="I12" s="17">
        <v>28.937999999999999</v>
      </c>
      <c r="J12" s="1">
        <v>6.7714461157968344</v>
      </c>
      <c r="K12" s="1">
        <f t="shared" si="0"/>
        <v>0.40628676694781007</v>
      </c>
      <c r="L12" s="1">
        <v>13.378694534301758</v>
      </c>
      <c r="M12" s="1">
        <v>0.80272167205810541</v>
      </c>
    </row>
    <row r="13" spans="1:18" x14ac:dyDescent="0.2">
      <c r="A13" t="s">
        <v>38</v>
      </c>
      <c r="B13" s="6" t="s">
        <v>22</v>
      </c>
      <c r="C13" t="s">
        <v>88</v>
      </c>
      <c r="D13" t="s">
        <v>100</v>
      </c>
      <c r="E13" t="s">
        <v>103</v>
      </c>
      <c r="F13" s="16">
        <v>58.30664953002929</v>
      </c>
      <c r="G13" s="1">
        <v>30.790000915527344</v>
      </c>
      <c r="I13" s="1">
        <v>30.84</v>
      </c>
      <c r="J13" s="1">
        <v>8.2174576343459194</v>
      </c>
      <c r="K13" s="1">
        <f t="shared" si="0"/>
        <v>0.49304745806075512</v>
      </c>
      <c r="L13" s="1">
        <v>15.558319091796875</v>
      </c>
      <c r="M13" s="1">
        <v>0.93349914550781243</v>
      </c>
    </row>
    <row r="14" spans="1:18" x14ac:dyDescent="0.2">
      <c r="A14" t="s">
        <v>39</v>
      </c>
      <c r="B14" s="6" t="s">
        <v>22</v>
      </c>
      <c r="C14" t="s">
        <v>88</v>
      </c>
      <c r="D14" t="s">
        <v>100</v>
      </c>
      <c r="E14" t="s">
        <v>103</v>
      </c>
      <c r="F14" s="16">
        <v>16.453487183380126</v>
      </c>
      <c r="G14" s="1">
        <v>34.270000457763672</v>
      </c>
      <c r="I14" s="1">
        <v>33.715000000000003</v>
      </c>
      <c r="J14" s="1">
        <v>7.0852815408461538</v>
      </c>
      <c r="K14" s="1">
        <f t="shared" si="0"/>
        <v>0.42511689245076922</v>
      </c>
      <c r="L14" s="1">
        <v>12.514511108398438</v>
      </c>
      <c r="M14" s="1">
        <v>0.75087066650390621</v>
      </c>
    </row>
    <row r="15" spans="1:18" s="14" customFormat="1" x14ac:dyDescent="0.2">
      <c r="A15" t="s">
        <v>40</v>
      </c>
      <c r="B15" s="6" t="s">
        <v>22</v>
      </c>
      <c r="C15" t="s">
        <v>88</v>
      </c>
      <c r="D15" t="s">
        <v>100</v>
      </c>
      <c r="E15" t="s">
        <v>103</v>
      </c>
      <c r="F15" s="16">
        <v>45.828069374084471</v>
      </c>
      <c r="G15" s="1">
        <v>29.280000686645508</v>
      </c>
      <c r="H15"/>
      <c r="I15" s="1">
        <v>29.417999999999999</v>
      </c>
      <c r="J15" s="1">
        <v>6.4112369101952709</v>
      </c>
      <c r="K15" s="1">
        <f t="shared" si="0"/>
        <v>0.38467421461171625</v>
      </c>
      <c r="L15" s="1">
        <v>12.568830490112305</v>
      </c>
      <c r="M15" s="1">
        <v>0.75412982940673823</v>
      </c>
      <c r="N15" s="9"/>
      <c r="R15"/>
    </row>
    <row r="16" spans="1:18" s="14" customFormat="1" x14ac:dyDescent="0.2">
      <c r="A16" t="s">
        <v>43</v>
      </c>
      <c r="B16" s="6" t="s">
        <v>22</v>
      </c>
      <c r="C16" t="s">
        <v>90</v>
      </c>
      <c r="D16" t="s">
        <v>100</v>
      </c>
      <c r="E16" t="s">
        <v>103</v>
      </c>
      <c r="F16" s="16">
        <v>4.561752955436706</v>
      </c>
      <c r="G16" s="1">
        <v>45.310001373291016</v>
      </c>
      <c r="H16"/>
      <c r="I16" s="1">
        <v>39.67</v>
      </c>
      <c r="J16" s="1">
        <v>4.0196285843928763</v>
      </c>
      <c r="K16" s="1">
        <f t="shared" si="0"/>
        <v>0.24117771506357258</v>
      </c>
      <c r="L16" s="1">
        <v>6.1270136833190918</v>
      </c>
      <c r="M16" s="1">
        <v>0.3676208209991455</v>
      </c>
      <c r="N16"/>
      <c r="R16"/>
    </row>
    <row r="17" spans="1:18" s="9" customFormat="1" x14ac:dyDescent="0.2">
      <c r="A17" t="s">
        <v>44</v>
      </c>
      <c r="B17" s="6" t="s">
        <v>22</v>
      </c>
      <c r="C17" t="s">
        <v>90</v>
      </c>
      <c r="D17" t="s">
        <v>100</v>
      </c>
      <c r="E17" t="s">
        <v>103</v>
      </c>
      <c r="F17" s="16">
        <v>4.3442747864723206</v>
      </c>
      <c r="G17" s="1">
        <v>52.5</v>
      </c>
      <c r="H17"/>
      <c r="I17" s="1">
        <v>46.89</v>
      </c>
      <c r="J17" s="1">
        <v>4.7330914585198798</v>
      </c>
      <c r="K17" s="1">
        <f t="shared" si="0"/>
        <v>0.28398548751119279</v>
      </c>
      <c r="L17" s="1">
        <v>6.6628274917602539</v>
      </c>
      <c r="M17" s="1">
        <v>0.39976964950561522</v>
      </c>
      <c r="N17"/>
      <c r="R17"/>
    </row>
    <row r="18" spans="1:18" x14ac:dyDescent="0.2">
      <c r="A18" t="s">
        <v>45</v>
      </c>
      <c r="B18" s="6" t="s">
        <v>22</v>
      </c>
      <c r="C18" t="s">
        <v>90</v>
      </c>
      <c r="D18" t="s">
        <v>100</v>
      </c>
      <c r="E18" t="s">
        <v>103</v>
      </c>
      <c r="F18" s="16">
        <v>6.2366811088562013</v>
      </c>
      <c r="G18" s="1">
        <v>38.099998474121094</v>
      </c>
      <c r="I18" s="1">
        <v>33.69</v>
      </c>
      <c r="J18" s="1">
        <v>2.3706400108898151</v>
      </c>
      <c r="K18" s="1">
        <f t="shared" si="0"/>
        <v>0.14223840065338891</v>
      </c>
      <c r="L18" s="1">
        <v>3.9873635768890381</v>
      </c>
      <c r="M18" s="1">
        <v>0.23924181461334226</v>
      </c>
    </row>
    <row r="19" spans="1:18" x14ac:dyDescent="0.2">
      <c r="A19" t="s">
        <v>46</v>
      </c>
      <c r="B19" s="6" t="s">
        <v>22</v>
      </c>
      <c r="C19" t="s">
        <v>90</v>
      </c>
      <c r="D19" t="s">
        <v>100</v>
      </c>
      <c r="E19" t="s">
        <v>103</v>
      </c>
      <c r="F19" s="16">
        <v>13.364626510047913</v>
      </c>
      <c r="G19" s="1">
        <v>56.229999542236328</v>
      </c>
      <c r="I19" s="1">
        <v>53.3</v>
      </c>
      <c r="J19" s="1">
        <v>8.5196952536243771</v>
      </c>
      <c r="K19" s="1">
        <f t="shared" si="0"/>
        <v>0.51118171521746258</v>
      </c>
      <c r="L19" s="1">
        <v>11.609588623046875</v>
      </c>
      <c r="M19" s="1">
        <v>0.69657531738281242</v>
      </c>
    </row>
    <row r="20" spans="1:18" x14ac:dyDescent="0.2">
      <c r="A20" t="s">
        <v>47</v>
      </c>
      <c r="B20" s="6" t="s">
        <v>22</v>
      </c>
      <c r="C20" t="s">
        <v>90</v>
      </c>
      <c r="D20" t="s">
        <v>100</v>
      </c>
      <c r="E20" t="s">
        <v>103</v>
      </c>
      <c r="F20" s="16">
        <v>5.9202634277343753</v>
      </c>
      <c r="G20" s="1">
        <v>41.939998626708984</v>
      </c>
      <c r="I20" s="1">
        <v>40.409999999999997</v>
      </c>
      <c r="J20" s="1">
        <v>4.8901520774750225</v>
      </c>
      <c r="K20" s="1">
        <f t="shared" si="0"/>
        <v>0.29340912464850133</v>
      </c>
      <c r="L20" s="1">
        <v>7.5823965072631836</v>
      </c>
      <c r="M20" s="1">
        <v>0.45494379043579097</v>
      </c>
    </row>
    <row r="21" spans="1:18" x14ac:dyDescent="0.2">
      <c r="A21" t="s">
        <v>50</v>
      </c>
      <c r="B21" s="6" t="s">
        <v>22</v>
      </c>
      <c r="C21" t="s">
        <v>91</v>
      </c>
      <c r="D21" t="s">
        <v>100</v>
      </c>
      <c r="E21" t="s">
        <v>103</v>
      </c>
      <c r="F21" s="16">
        <v>14.380708897781371</v>
      </c>
      <c r="G21" s="1">
        <v>42.650001525878906</v>
      </c>
      <c r="I21" s="1">
        <v>41.165999999999997</v>
      </c>
      <c r="J21" s="1">
        <v>6.8882633997254743</v>
      </c>
      <c r="K21" s="1">
        <f t="shared" si="0"/>
        <v>0.41329580398352844</v>
      </c>
      <c r="L21" s="1">
        <v>10.651241302490234</v>
      </c>
      <c r="M21" s="1">
        <v>0.63907447814941409</v>
      </c>
    </row>
    <row r="22" spans="1:18" x14ac:dyDescent="0.2">
      <c r="A22" t="s">
        <v>51</v>
      </c>
      <c r="B22" s="6" t="s">
        <v>22</v>
      </c>
      <c r="C22" t="s">
        <v>91</v>
      </c>
      <c r="D22" t="s">
        <v>100</v>
      </c>
      <c r="E22" t="s">
        <v>103</v>
      </c>
      <c r="F22" s="16">
        <v>32.57565441589356</v>
      </c>
      <c r="G22" s="1">
        <v>50.430000305175781</v>
      </c>
      <c r="I22" s="1">
        <v>47.91</v>
      </c>
      <c r="J22" s="1">
        <v>10.447409793299812</v>
      </c>
      <c r="K22" s="1">
        <f t="shared" si="0"/>
        <v>0.62684458759798867</v>
      </c>
      <c r="L22" s="1">
        <v>15.056102752685547</v>
      </c>
      <c r="M22" s="1">
        <v>0.90336616516113277</v>
      </c>
    </row>
    <row r="23" spans="1:18" x14ac:dyDescent="0.2">
      <c r="A23" t="s">
        <v>52</v>
      </c>
      <c r="B23" s="6" t="s">
        <v>22</v>
      </c>
      <c r="C23" t="s">
        <v>91</v>
      </c>
      <c r="D23" t="s">
        <v>100</v>
      </c>
      <c r="E23" t="s">
        <v>103</v>
      </c>
      <c r="F23" s="16">
        <v>27.326856419372557</v>
      </c>
      <c r="G23" s="1">
        <v>30.489999771118164</v>
      </c>
      <c r="I23" s="1">
        <v>30.41</v>
      </c>
      <c r="J23" s="1">
        <v>7.0760300714616164</v>
      </c>
      <c r="K23" s="1">
        <f t="shared" si="0"/>
        <v>0.42456180428769696</v>
      </c>
      <c r="L23" s="1">
        <v>13.410466194152832</v>
      </c>
      <c r="M23" s="1">
        <v>0.80462797164916988</v>
      </c>
    </row>
    <row r="24" spans="1:18" x14ac:dyDescent="0.2">
      <c r="A24" t="s">
        <v>53</v>
      </c>
      <c r="B24" s="6" t="s">
        <v>22</v>
      </c>
      <c r="C24" t="s">
        <v>91</v>
      </c>
      <c r="D24" t="s">
        <v>100</v>
      </c>
      <c r="E24" t="s">
        <v>103</v>
      </c>
      <c r="F24" s="16">
        <v>36.94819917907715</v>
      </c>
      <c r="G24" s="1">
        <v>42.830001831054688</v>
      </c>
      <c r="I24" s="1">
        <v>41.25</v>
      </c>
      <c r="J24" s="1">
        <v>8.729071327180236</v>
      </c>
      <c r="K24" s="1">
        <f t="shared" si="0"/>
        <v>0.52374427963081416</v>
      </c>
      <c r="L24" s="1">
        <v>13.513728141784668</v>
      </c>
      <c r="M24" s="1">
        <v>0.81082368850708009</v>
      </c>
    </row>
    <row r="25" spans="1:18" x14ac:dyDescent="0.2">
      <c r="A25" t="s">
        <v>54</v>
      </c>
      <c r="B25" s="6" t="s">
        <v>22</v>
      </c>
      <c r="C25" t="s">
        <v>91</v>
      </c>
      <c r="D25" t="s">
        <v>100</v>
      </c>
      <c r="E25" t="s">
        <v>103</v>
      </c>
      <c r="F25" s="16">
        <v>11.073397826385499</v>
      </c>
      <c r="G25" s="1">
        <v>51.220001220703125</v>
      </c>
      <c r="I25" s="1">
        <v>48.52</v>
      </c>
      <c r="J25" s="1">
        <v>22.35287940375656</v>
      </c>
      <c r="K25" s="1">
        <f t="shared" si="0"/>
        <v>1.3411727642253937</v>
      </c>
      <c r="L25" s="1">
        <v>32.119007110595703</v>
      </c>
      <c r="M25" s="1">
        <v>1.9271404266357421</v>
      </c>
    </row>
    <row r="26" spans="1:18" x14ac:dyDescent="0.2">
      <c r="A26" t="s">
        <v>55</v>
      </c>
      <c r="B26" s="6" t="s">
        <v>22</v>
      </c>
      <c r="C26" t="s">
        <v>91</v>
      </c>
      <c r="D26" t="s">
        <v>100</v>
      </c>
      <c r="E26" t="s">
        <v>103</v>
      </c>
      <c r="F26" s="16">
        <v>35.134316204833979</v>
      </c>
      <c r="G26" s="1">
        <v>33.099998474121094</v>
      </c>
      <c r="I26" s="1">
        <v>32.76</v>
      </c>
      <c r="J26" s="1">
        <v>7.4223859563210226</v>
      </c>
      <c r="K26" s="1">
        <f t="shared" si="0"/>
        <v>0.44534315737926133</v>
      </c>
      <c r="L26" s="1">
        <v>13.365545272827148</v>
      </c>
      <c r="M26" s="1">
        <v>0.80193271636962893</v>
      </c>
    </row>
    <row r="27" spans="1:18" x14ac:dyDescent="0.2">
      <c r="A27" s="7" t="s">
        <v>59</v>
      </c>
      <c r="B27" s="6" t="s">
        <v>22</v>
      </c>
      <c r="C27" t="s">
        <v>94</v>
      </c>
      <c r="D27" t="s">
        <v>101</v>
      </c>
      <c r="E27" t="s">
        <v>102</v>
      </c>
      <c r="F27" s="16">
        <v>8.1374242425999999</v>
      </c>
      <c r="I27" s="1">
        <v>44.95</v>
      </c>
      <c r="J27" s="1">
        <v>4.0999999999999996</v>
      </c>
      <c r="K27" s="1">
        <v>0.46</v>
      </c>
      <c r="L27" s="1">
        <v>6.4</v>
      </c>
      <c r="M27" s="1">
        <v>1.1000000000000001</v>
      </c>
    </row>
    <row r="28" spans="1:18" x14ac:dyDescent="0.2">
      <c r="A28" s="7" t="s">
        <v>60</v>
      </c>
      <c r="B28" s="6" t="s">
        <v>22</v>
      </c>
      <c r="C28" t="s">
        <v>94</v>
      </c>
      <c r="D28" t="s">
        <v>101</v>
      </c>
      <c r="E28" t="s">
        <v>102</v>
      </c>
      <c r="F28" s="16">
        <v>40.073416103</v>
      </c>
      <c r="I28" s="1">
        <v>32.984999999999999</v>
      </c>
      <c r="J28" s="1">
        <v>2.9</v>
      </c>
      <c r="K28" s="1">
        <v>0.33</v>
      </c>
      <c r="L28" s="1">
        <v>5.2</v>
      </c>
      <c r="M28" s="1">
        <v>1.1000000000000001</v>
      </c>
    </row>
    <row r="29" spans="1:18" x14ac:dyDescent="0.2">
      <c r="A29" s="7" t="s">
        <v>61</v>
      </c>
      <c r="B29" s="6" t="s">
        <v>22</v>
      </c>
      <c r="C29" t="s">
        <v>94</v>
      </c>
      <c r="D29" t="s">
        <v>101</v>
      </c>
      <c r="E29" t="s">
        <v>102</v>
      </c>
      <c r="F29" s="16">
        <v>35.9463466224</v>
      </c>
      <c r="I29" s="1">
        <v>37.18</v>
      </c>
      <c r="J29" s="1">
        <v>20.12</v>
      </c>
      <c r="K29" s="1">
        <v>2.3199999999999998</v>
      </c>
      <c r="L29" s="1">
        <v>33.9</v>
      </c>
      <c r="M29" s="1">
        <v>6.6</v>
      </c>
    </row>
    <row r="30" spans="1:18" x14ac:dyDescent="0.2">
      <c r="A30" s="7" t="s">
        <v>62</v>
      </c>
      <c r="B30" s="6" t="s">
        <v>22</v>
      </c>
      <c r="C30" t="s">
        <v>94</v>
      </c>
      <c r="D30" t="s">
        <v>101</v>
      </c>
      <c r="E30" t="s">
        <v>102</v>
      </c>
      <c r="F30" s="16">
        <v>16.653428167000001</v>
      </c>
      <c r="I30" s="1">
        <v>42.77</v>
      </c>
      <c r="J30" s="1">
        <v>2.78</v>
      </c>
      <c r="K30" s="1">
        <v>0.31</v>
      </c>
      <c r="L30" s="1">
        <v>4.2</v>
      </c>
      <c r="M30" s="1">
        <v>0.7</v>
      </c>
    </row>
    <row r="31" spans="1:18" x14ac:dyDescent="0.2">
      <c r="A31" s="7" t="s">
        <v>63</v>
      </c>
      <c r="B31" s="6" t="s">
        <v>22</v>
      </c>
      <c r="C31" t="s">
        <v>94</v>
      </c>
      <c r="D31" t="s">
        <v>101</v>
      </c>
      <c r="E31" t="s">
        <v>102</v>
      </c>
      <c r="F31" s="16">
        <v>14.4604970412</v>
      </c>
      <c r="H31" s="8"/>
      <c r="I31" s="1">
        <v>54.35</v>
      </c>
      <c r="J31" s="1">
        <v>14.05</v>
      </c>
      <c r="K31" s="1">
        <v>1.88</v>
      </c>
      <c r="L31" s="1">
        <v>19.5</v>
      </c>
      <c r="M31" s="1">
        <v>3.6</v>
      </c>
    </row>
    <row r="32" spans="1:18" x14ac:dyDescent="0.2">
      <c r="A32" t="s">
        <v>70</v>
      </c>
      <c r="B32" s="6" t="s">
        <v>22</v>
      </c>
      <c r="C32" s="6" t="s">
        <v>96</v>
      </c>
      <c r="D32" t="s">
        <v>100</v>
      </c>
      <c r="E32" t="s">
        <v>102</v>
      </c>
      <c r="F32" s="16">
        <v>24.696078549766543</v>
      </c>
      <c r="G32" s="1">
        <v>37.069999694824219</v>
      </c>
      <c r="H32" s="8"/>
      <c r="I32" s="1">
        <v>37.06</v>
      </c>
      <c r="J32" s="1">
        <v>51.830161767067693</v>
      </c>
      <c r="K32" s="1">
        <f>J32*0.06</f>
        <v>3.1098097060240617</v>
      </c>
      <c r="L32" s="1">
        <v>83.559921264648438</v>
      </c>
      <c r="M32" s="1">
        <v>5.013595275878906</v>
      </c>
    </row>
    <row r="33" spans="1:18" x14ac:dyDescent="0.2">
      <c r="A33" t="s">
        <v>71</v>
      </c>
      <c r="B33" s="6" t="s">
        <v>22</v>
      </c>
      <c r="C33" s="6" t="s">
        <v>96</v>
      </c>
      <c r="D33" t="s">
        <v>100</v>
      </c>
      <c r="E33" t="s">
        <v>102</v>
      </c>
      <c r="F33" s="16">
        <v>13.2575371383667</v>
      </c>
      <c r="G33" s="1">
        <v>40.849998474121094</v>
      </c>
      <c r="H33" s="8"/>
      <c r="I33" s="1">
        <v>39.56</v>
      </c>
      <c r="J33" s="1">
        <v>55.293614270271064</v>
      </c>
      <c r="K33" s="1">
        <f>J33*0.06</f>
        <v>3.3176168562162638</v>
      </c>
      <c r="L33" s="1">
        <v>87.602493286132812</v>
      </c>
      <c r="M33" s="1">
        <v>5.2561495971679681</v>
      </c>
    </row>
    <row r="34" spans="1:18" s="14" customFormat="1" x14ac:dyDescent="0.2">
      <c r="A34" t="s">
        <v>72</v>
      </c>
      <c r="B34" s="6" t="s">
        <v>22</v>
      </c>
      <c r="C34" s="6" t="s">
        <v>96</v>
      </c>
      <c r="D34" t="s">
        <v>100</v>
      </c>
      <c r="E34" t="s">
        <v>102</v>
      </c>
      <c r="F34" s="16">
        <v>21.462775465393065</v>
      </c>
      <c r="G34" s="1">
        <v>40.139999389648438</v>
      </c>
      <c r="H34" s="8"/>
      <c r="I34" s="1">
        <v>39.164999999999999</v>
      </c>
      <c r="J34" s="1">
        <v>51.217714325676752</v>
      </c>
      <c r="K34" s="1">
        <f>J34*0.06</f>
        <v>3.0730628595406051</v>
      </c>
      <c r="L34" s="1">
        <v>81.645408630371094</v>
      </c>
      <c r="M34" s="1">
        <v>4.8987245178222656</v>
      </c>
      <c r="N34"/>
      <c r="R34"/>
    </row>
    <row r="35" spans="1:18" s="14" customFormat="1" x14ac:dyDescent="0.2">
      <c r="A35" t="s">
        <v>73</v>
      </c>
      <c r="B35" s="6" t="s">
        <v>22</v>
      </c>
      <c r="C35" s="6" t="s">
        <v>96</v>
      </c>
      <c r="D35" t="s">
        <v>100</v>
      </c>
      <c r="E35" t="s">
        <v>102</v>
      </c>
      <c r="F35" s="16">
        <v>2.6280756752967833</v>
      </c>
      <c r="G35" s="1">
        <v>42.610000610351562</v>
      </c>
      <c r="H35" s="8"/>
      <c r="I35" s="1">
        <v>41.12</v>
      </c>
      <c r="J35" s="1">
        <v>50.557194279870146</v>
      </c>
      <c r="K35" s="1">
        <f>J35*0.06</f>
        <v>3.0334316567922088</v>
      </c>
      <c r="L35" s="1">
        <v>78.700843811035156</v>
      </c>
      <c r="M35" s="1">
        <v>4.7220506286621093</v>
      </c>
      <c r="N35"/>
      <c r="R35"/>
    </row>
    <row r="36" spans="1:18" x14ac:dyDescent="0.2">
      <c r="A36" t="s">
        <v>74</v>
      </c>
      <c r="B36" s="6" t="s">
        <v>22</v>
      </c>
      <c r="C36" s="6" t="s">
        <v>96</v>
      </c>
      <c r="D36" t="s">
        <v>100</v>
      </c>
      <c r="E36" t="s">
        <v>102</v>
      </c>
      <c r="F36" s="16">
        <v>2.2215331372261047</v>
      </c>
      <c r="G36" s="1">
        <v>39.310001373291016</v>
      </c>
      <c r="H36" s="8"/>
      <c r="I36" s="1">
        <v>35.454000000000001</v>
      </c>
      <c r="J36" s="1">
        <v>20.172708432059608</v>
      </c>
      <c r="K36" s="1">
        <f>J36*0.06</f>
        <v>1.2103625059235765</v>
      </c>
      <c r="L36" s="1">
        <v>32.631935119628906</v>
      </c>
      <c r="M36" s="1">
        <v>1.9579161071777342</v>
      </c>
    </row>
    <row r="37" spans="1:18" x14ac:dyDescent="0.2">
      <c r="A37" t="s">
        <v>75</v>
      </c>
      <c r="B37" s="6" t="s">
        <v>22</v>
      </c>
      <c r="C37" s="6" t="s">
        <v>96</v>
      </c>
      <c r="D37" t="s">
        <v>101</v>
      </c>
      <c r="E37" t="s">
        <v>102</v>
      </c>
      <c r="F37" s="16">
        <v>46.136866399599995</v>
      </c>
      <c r="H37" s="8"/>
      <c r="I37" s="1">
        <v>45.69</v>
      </c>
      <c r="J37" s="1">
        <v>45.54</v>
      </c>
      <c r="K37" s="1">
        <v>5.15</v>
      </c>
      <c r="L37" s="1">
        <v>65.900000000000006</v>
      </c>
      <c r="M37" s="1">
        <v>10.8</v>
      </c>
    </row>
    <row r="38" spans="1:18" x14ac:dyDescent="0.2">
      <c r="A38" t="s">
        <v>76</v>
      </c>
      <c r="B38" s="6" t="s">
        <v>22</v>
      </c>
      <c r="C38" s="6" t="s">
        <v>96</v>
      </c>
      <c r="D38" t="s">
        <v>101</v>
      </c>
      <c r="E38" t="s">
        <v>102</v>
      </c>
      <c r="F38" s="16">
        <v>20.427189027600001</v>
      </c>
      <c r="H38" s="8"/>
      <c r="I38" s="1">
        <v>33.950499999999998</v>
      </c>
      <c r="J38" s="1">
        <v>1.1100000000000001</v>
      </c>
      <c r="K38" s="1">
        <v>0.2</v>
      </c>
      <c r="L38" s="1">
        <v>1.9</v>
      </c>
      <c r="M38" s="1">
        <v>0.6</v>
      </c>
      <c r="N38" s="9"/>
    </row>
    <row r="39" spans="1:18" x14ac:dyDescent="0.2">
      <c r="A39" t="s">
        <v>77</v>
      </c>
      <c r="B39" s="6" t="s">
        <v>22</v>
      </c>
      <c r="C39" s="6" t="s">
        <v>96</v>
      </c>
      <c r="D39" t="s">
        <v>101</v>
      </c>
      <c r="E39" t="s">
        <v>102</v>
      </c>
      <c r="F39" s="16">
        <v>26.5404138418</v>
      </c>
      <c r="H39" s="8"/>
      <c r="I39" s="1">
        <v>35.924999999999997</v>
      </c>
      <c r="J39" s="1">
        <v>21.51</v>
      </c>
      <c r="K39" s="1">
        <v>2.86</v>
      </c>
      <c r="L39" s="1">
        <v>35.5</v>
      </c>
      <c r="M39" s="1">
        <v>7.8</v>
      </c>
    </row>
    <row r="40" spans="1:18" x14ac:dyDescent="0.2">
      <c r="A40" t="s">
        <v>78</v>
      </c>
      <c r="B40" s="6" t="s">
        <v>22</v>
      </c>
      <c r="C40" s="6" t="s">
        <v>96</v>
      </c>
      <c r="D40" t="s">
        <v>101</v>
      </c>
      <c r="E40" t="s">
        <v>102</v>
      </c>
      <c r="F40" s="16">
        <v>29.965431947599996</v>
      </c>
      <c r="H40" s="8"/>
      <c r="I40" s="1">
        <v>42.716000000000001</v>
      </c>
      <c r="J40" s="1">
        <v>2.88</v>
      </c>
      <c r="K40" s="1">
        <v>0.42</v>
      </c>
      <c r="L40" s="1">
        <v>4.5</v>
      </c>
      <c r="M40" s="1">
        <v>1</v>
      </c>
    </row>
    <row r="41" spans="1:18" s="9" customFormat="1" x14ac:dyDescent="0.2">
      <c r="A41" t="s">
        <v>79</v>
      </c>
      <c r="B41" s="6" t="s">
        <v>22</v>
      </c>
      <c r="C41" s="6" t="s">
        <v>96</v>
      </c>
      <c r="D41" t="s">
        <v>101</v>
      </c>
      <c r="E41" t="s">
        <v>102</v>
      </c>
      <c r="F41" s="16">
        <v>40.127046673799995</v>
      </c>
      <c r="G41"/>
      <c r="H41" s="8"/>
      <c r="I41" s="1">
        <v>41.615000000000002</v>
      </c>
      <c r="J41" s="1">
        <v>56.17</v>
      </c>
      <c r="K41" s="1">
        <v>6.05</v>
      </c>
      <c r="L41" s="1">
        <v>88.4</v>
      </c>
      <c r="M41" s="1">
        <v>15</v>
      </c>
      <c r="N41"/>
      <c r="R41"/>
    </row>
    <row r="42" spans="1:18" x14ac:dyDescent="0.2">
      <c r="A42" t="s">
        <v>108</v>
      </c>
      <c r="B42" s="6" t="s">
        <v>21</v>
      </c>
      <c r="C42" t="s">
        <v>108</v>
      </c>
      <c r="D42" t="s">
        <v>101</v>
      </c>
      <c r="E42" t="s">
        <v>102</v>
      </c>
      <c r="L42">
        <v>48.7</v>
      </c>
      <c r="M42">
        <v>10.199999999999999</v>
      </c>
    </row>
    <row r="43" spans="1:18" x14ac:dyDescent="0.2">
      <c r="A43" t="s">
        <v>110</v>
      </c>
      <c r="B43" s="6" t="s">
        <v>21</v>
      </c>
      <c r="C43" t="s">
        <v>110</v>
      </c>
      <c r="D43" t="s">
        <v>107</v>
      </c>
      <c r="E43" t="s">
        <v>104</v>
      </c>
      <c r="L43">
        <v>36.5</v>
      </c>
      <c r="M43">
        <v>4.5999999999999996</v>
      </c>
    </row>
    <row r="44" spans="1:18" x14ac:dyDescent="0.2">
      <c r="A44" t="s">
        <v>80</v>
      </c>
      <c r="B44" s="6" t="s">
        <v>22</v>
      </c>
      <c r="C44" s="6" t="s">
        <v>97</v>
      </c>
      <c r="D44" t="s">
        <v>99</v>
      </c>
      <c r="E44" t="s">
        <v>104</v>
      </c>
      <c r="F44" s="16">
        <v>32.080120000000001</v>
      </c>
      <c r="G44" s="1">
        <v>59.8</v>
      </c>
      <c r="H44" s="8"/>
      <c r="I44" s="1">
        <v>62.5</v>
      </c>
      <c r="J44" s="1">
        <v>3.85</v>
      </c>
      <c r="K44" s="1">
        <v>0.23099999999999998</v>
      </c>
      <c r="L44" s="1">
        <v>5</v>
      </c>
      <c r="M44" s="1">
        <v>0.3</v>
      </c>
    </row>
    <row r="45" spans="1:18" x14ac:dyDescent="0.2">
      <c r="A45" t="s">
        <v>81</v>
      </c>
      <c r="B45" s="6" t="s">
        <v>22</v>
      </c>
      <c r="C45" s="6" t="s">
        <v>97</v>
      </c>
      <c r="D45" t="s">
        <v>99</v>
      </c>
      <c r="E45" t="s">
        <v>104</v>
      </c>
      <c r="F45" s="16">
        <v>42.013759999999998</v>
      </c>
      <c r="G45" s="1">
        <v>36.700000000000003</v>
      </c>
      <c r="H45" s="8"/>
      <c r="I45" s="1">
        <v>38.700000000000003</v>
      </c>
      <c r="J45" s="1">
        <v>2.9140000000000001</v>
      </c>
      <c r="K45" s="1">
        <v>0.372</v>
      </c>
      <c r="L45" s="1">
        <v>4.7</v>
      </c>
      <c r="M45" s="1">
        <v>0.6</v>
      </c>
    </row>
    <row r="46" spans="1:18" x14ac:dyDescent="0.2">
      <c r="A46" t="s">
        <v>82</v>
      </c>
      <c r="B46" s="6" t="s">
        <v>22</v>
      </c>
      <c r="C46" s="6" t="s">
        <v>97</v>
      </c>
      <c r="D46" t="s">
        <v>99</v>
      </c>
      <c r="E46" t="s">
        <v>104</v>
      </c>
      <c r="F46" s="16">
        <v>19.077719999999999</v>
      </c>
      <c r="G46" s="1">
        <v>62.1</v>
      </c>
      <c r="H46" s="8"/>
      <c r="I46" s="1">
        <v>64.75</v>
      </c>
      <c r="J46" s="1">
        <v>4.1340000000000003</v>
      </c>
      <c r="K46" s="1">
        <v>0.23399999999999999</v>
      </c>
      <c r="L46" s="1">
        <v>5.3</v>
      </c>
      <c r="M46" s="1">
        <v>0.3</v>
      </c>
    </row>
    <row r="47" spans="1:18" x14ac:dyDescent="0.2">
      <c r="A47" t="s">
        <v>111</v>
      </c>
      <c r="B47" s="6" t="s">
        <v>21</v>
      </c>
      <c r="C47" t="s">
        <v>111</v>
      </c>
      <c r="D47" t="s">
        <v>99</v>
      </c>
      <c r="E47" t="s">
        <v>104</v>
      </c>
      <c r="L47">
        <v>31.2</v>
      </c>
      <c r="M47">
        <v>7.7</v>
      </c>
    </row>
    <row r="48" spans="1:18" x14ac:dyDescent="0.2">
      <c r="A48" t="s">
        <v>64</v>
      </c>
      <c r="B48" s="6" t="s">
        <v>22</v>
      </c>
      <c r="C48" t="s">
        <v>95</v>
      </c>
      <c r="D48" t="s">
        <v>101</v>
      </c>
      <c r="E48" t="s">
        <v>103</v>
      </c>
      <c r="F48" s="16">
        <v>22.322542039799998</v>
      </c>
      <c r="H48" s="10"/>
      <c r="I48" s="1">
        <v>53.4</v>
      </c>
      <c r="J48" s="1">
        <v>12.04</v>
      </c>
      <c r="K48" s="1">
        <v>1.8</v>
      </c>
      <c r="L48" s="1">
        <v>16.899999999999999</v>
      </c>
      <c r="M48" s="1">
        <v>3.5</v>
      </c>
    </row>
    <row r="49" spans="1:13" x14ac:dyDescent="0.2">
      <c r="A49" t="s">
        <v>65</v>
      </c>
      <c r="B49" s="6" t="s">
        <v>22</v>
      </c>
      <c r="C49" t="s">
        <v>95</v>
      </c>
      <c r="D49" t="s">
        <v>101</v>
      </c>
      <c r="E49" t="s">
        <v>103</v>
      </c>
      <c r="F49" s="16">
        <v>73.73693416399999</v>
      </c>
      <c r="H49" s="8"/>
      <c r="I49" s="1">
        <v>36.892000000000003</v>
      </c>
      <c r="J49" s="1">
        <v>7.93</v>
      </c>
      <c r="K49" s="1">
        <v>0.87</v>
      </c>
      <c r="L49" s="1">
        <v>13.3</v>
      </c>
      <c r="M49" s="1">
        <v>2.4</v>
      </c>
    </row>
    <row r="50" spans="1:13" x14ac:dyDescent="0.2">
      <c r="A50" t="s">
        <v>66</v>
      </c>
      <c r="B50" s="6" t="s">
        <v>22</v>
      </c>
      <c r="C50" t="s">
        <v>95</v>
      </c>
      <c r="D50" t="s">
        <v>101</v>
      </c>
      <c r="E50" t="s">
        <v>103</v>
      </c>
      <c r="F50" s="16">
        <v>66.469958907999995</v>
      </c>
      <c r="H50" s="8"/>
      <c r="I50" s="1">
        <v>36.75</v>
      </c>
      <c r="J50" s="1">
        <v>7.08</v>
      </c>
      <c r="K50" s="1">
        <v>0.75</v>
      </c>
      <c r="L50" s="1">
        <v>11.8</v>
      </c>
      <c r="M50" s="1">
        <v>2.1</v>
      </c>
    </row>
    <row r="51" spans="1:13" x14ac:dyDescent="0.2">
      <c r="A51" t="s">
        <v>67</v>
      </c>
      <c r="B51" s="6" t="s">
        <v>22</v>
      </c>
      <c r="C51" t="s">
        <v>95</v>
      </c>
      <c r="D51" t="s">
        <v>101</v>
      </c>
      <c r="E51" t="s">
        <v>103</v>
      </c>
      <c r="F51" s="16">
        <v>86.104188682</v>
      </c>
      <c r="H51" s="8"/>
      <c r="I51" s="1">
        <v>41.28</v>
      </c>
      <c r="J51" s="1">
        <v>5.81</v>
      </c>
      <c r="K51" s="1">
        <v>0.71</v>
      </c>
      <c r="L51" s="1">
        <v>9</v>
      </c>
      <c r="M51" s="1">
        <v>1.7</v>
      </c>
    </row>
    <row r="52" spans="1:13" x14ac:dyDescent="0.2">
      <c r="A52" t="s">
        <v>68</v>
      </c>
      <c r="B52" s="6" t="s">
        <v>22</v>
      </c>
      <c r="C52" t="s">
        <v>95</v>
      </c>
      <c r="D52" t="s">
        <v>101</v>
      </c>
      <c r="E52" t="s">
        <v>103</v>
      </c>
      <c r="F52" s="16">
        <v>31.834525320399997</v>
      </c>
      <c r="H52" s="8"/>
      <c r="I52" s="1">
        <v>56.05</v>
      </c>
      <c r="J52" s="1">
        <v>5.94</v>
      </c>
      <c r="K52" s="1">
        <v>0.69</v>
      </c>
      <c r="L52" s="1">
        <v>8.1</v>
      </c>
      <c r="M52" s="1">
        <v>1.3</v>
      </c>
    </row>
    <row r="53" spans="1:13" x14ac:dyDescent="0.2">
      <c r="A53" t="s">
        <v>69</v>
      </c>
      <c r="B53" s="6" t="s">
        <v>22</v>
      </c>
      <c r="C53" t="s">
        <v>95</v>
      </c>
      <c r="D53" t="s">
        <v>101</v>
      </c>
      <c r="E53" t="s">
        <v>103</v>
      </c>
      <c r="F53" s="16">
        <v>15.164548275800001</v>
      </c>
      <c r="H53" s="8"/>
      <c r="I53" s="1">
        <v>46.956000000000003</v>
      </c>
      <c r="J53" s="1">
        <v>11.78</v>
      </c>
      <c r="K53" s="1">
        <v>1.66</v>
      </c>
      <c r="L53" s="1">
        <v>17.5</v>
      </c>
      <c r="M53" s="1">
        <v>3.7</v>
      </c>
    </row>
    <row r="54" spans="1:13" x14ac:dyDescent="0.2">
      <c r="A54" t="s">
        <v>109</v>
      </c>
      <c r="B54" s="6" t="s">
        <v>21</v>
      </c>
      <c r="C54" t="s">
        <v>109</v>
      </c>
      <c r="D54" t="s">
        <v>101</v>
      </c>
      <c r="E54" t="s">
        <v>103</v>
      </c>
      <c r="L54">
        <v>65.099999999999994</v>
      </c>
      <c r="M54">
        <v>10.6</v>
      </c>
    </row>
    <row r="55" spans="1:13" x14ac:dyDescent="0.2">
      <c r="A55" t="s">
        <v>30</v>
      </c>
      <c r="B55" s="13" t="s">
        <v>23</v>
      </c>
      <c r="C55" s="13" t="s">
        <v>87</v>
      </c>
      <c r="D55" t="s">
        <v>100</v>
      </c>
      <c r="E55" t="s">
        <v>102</v>
      </c>
      <c r="F55" s="18">
        <v>142.98508685302735</v>
      </c>
      <c r="G55" s="1">
        <v>37.479999542236328</v>
      </c>
      <c r="H55" s="15"/>
      <c r="I55" s="1">
        <v>40.83</v>
      </c>
      <c r="J55" s="1">
        <v>201.92471921240758</v>
      </c>
      <c r="K55" s="1">
        <f t="shared" ref="K55:K64" si="1">J55*0.08</f>
        <v>16.153977536992606</v>
      </c>
      <c r="L55" s="1">
        <v>290.49526977539062</v>
      </c>
      <c r="M55" s="1">
        <v>23.239621582031251</v>
      </c>
    </row>
    <row r="56" spans="1:13" x14ac:dyDescent="0.2">
      <c r="A56" t="s">
        <v>31</v>
      </c>
      <c r="B56" s="13" t="s">
        <v>23</v>
      </c>
      <c r="C56" s="13" t="s">
        <v>87</v>
      </c>
      <c r="D56" t="s">
        <v>100</v>
      </c>
      <c r="E56" t="s">
        <v>102</v>
      </c>
      <c r="F56" s="16">
        <v>159.45730359649659</v>
      </c>
      <c r="G56" s="1">
        <v>35</v>
      </c>
      <c r="H56" s="8"/>
      <c r="I56" s="1">
        <v>38.44</v>
      </c>
      <c r="J56" s="1">
        <v>196.65585280217783</v>
      </c>
      <c r="K56" s="1">
        <f t="shared" si="1"/>
        <v>15.732468224174227</v>
      </c>
      <c r="L56" s="1">
        <v>290.46917724609375</v>
      </c>
      <c r="M56" s="1">
        <v>23.237534179687501</v>
      </c>
    </row>
    <row r="57" spans="1:13" x14ac:dyDescent="0.2">
      <c r="A57" t="s">
        <v>32</v>
      </c>
      <c r="B57" s="13" t="s">
        <v>23</v>
      </c>
      <c r="C57" s="13" t="s">
        <v>87</v>
      </c>
      <c r="D57" t="s">
        <v>100</v>
      </c>
      <c r="E57" t="s">
        <v>102</v>
      </c>
      <c r="F57" s="16">
        <v>153.40104265213014</v>
      </c>
      <c r="G57" s="1">
        <v>47.029998779296875</v>
      </c>
      <c r="H57" s="8"/>
      <c r="I57" s="1">
        <v>50.12</v>
      </c>
      <c r="J57" s="1">
        <v>168.7242321518861</v>
      </c>
      <c r="K57" s="1">
        <f t="shared" si="1"/>
        <v>13.497938572150888</v>
      </c>
      <c r="L57" s="1">
        <v>224.44757080078125</v>
      </c>
      <c r="M57" s="1">
        <v>17.955805664062499</v>
      </c>
    </row>
    <row r="58" spans="1:13" x14ac:dyDescent="0.2">
      <c r="A58" t="s">
        <v>41</v>
      </c>
      <c r="B58" s="6" t="s">
        <v>23</v>
      </c>
      <c r="C58" t="s">
        <v>89</v>
      </c>
      <c r="D58" t="s">
        <v>100</v>
      </c>
      <c r="E58" t="s">
        <v>103</v>
      </c>
      <c r="F58" s="16">
        <v>311.62029128932954</v>
      </c>
      <c r="G58" s="1">
        <v>70.470001220703125</v>
      </c>
      <c r="I58" s="1">
        <v>72.75</v>
      </c>
      <c r="J58" s="1">
        <v>210.51760546928745</v>
      </c>
      <c r="K58" s="1">
        <f t="shared" si="1"/>
        <v>16.841408437542995</v>
      </c>
      <c r="L58" s="1">
        <v>253.64192199707031</v>
      </c>
      <c r="M58" s="1">
        <v>20.291353759765624</v>
      </c>
    </row>
    <row r="59" spans="1:13" x14ac:dyDescent="0.2">
      <c r="A59" t="s">
        <v>42</v>
      </c>
      <c r="B59" s="6" t="s">
        <v>23</v>
      </c>
      <c r="C59" t="s">
        <v>89</v>
      </c>
      <c r="D59" t="s">
        <v>100</v>
      </c>
      <c r="E59" t="s">
        <v>103</v>
      </c>
      <c r="F59" s="16">
        <v>538.15286551551822</v>
      </c>
      <c r="G59" s="1">
        <v>69.720001220703125</v>
      </c>
      <c r="I59" s="1">
        <v>71.91</v>
      </c>
      <c r="J59" s="1">
        <v>174.02977544288296</v>
      </c>
      <c r="K59" s="1">
        <f t="shared" si="1"/>
        <v>13.922382035430637</v>
      </c>
      <c r="L59" s="1">
        <v>210.26478576660156</v>
      </c>
      <c r="M59" s="1">
        <v>16.821182861328126</v>
      </c>
    </row>
    <row r="60" spans="1:13" x14ac:dyDescent="0.2">
      <c r="A60" t="s">
        <v>48</v>
      </c>
      <c r="B60" s="6" t="s">
        <v>23</v>
      </c>
      <c r="C60" t="s">
        <v>92</v>
      </c>
      <c r="D60" t="s">
        <v>100</v>
      </c>
      <c r="E60" t="s">
        <v>103</v>
      </c>
      <c r="F60" s="16">
        <v>277.04479600925447</v>
      </c>
      <c r="G60" s="1">
        <v>87.349998474121094</v>
      </c>
      <c r="I60" s="1">
        <v>88.72</v>
      </c>
      <c r="J60" s="1">
        <v>152.68919379922954</v>
      </c>
      <c r="K60" s="1">
        <f t="shared" si="1"/>
        <v>12.215135503938363</v>
      </c>
      <c r="L60" s="1">
        <v>177.34883117675781</v>
      </c>
      <c r="M60" s="1">
        <v>14.187906494140625</v>
      </c>
    </row>
    <row r="61" spans="1:13" x14ac:dyDescent="0.2">
      <c r="A61" t="s">
        <v>49</v>
      </c>
      <c r="B61" s="6" t="s">
        <v>23</v>
      </c>
      <c r="C61" t="s">
        <v>92</v>
      </c>
      <c r="D61" t="s">
        <v>100</v>
      </c>
      <c r="E61" t="s">
        <v>103</v>
      </c>
      <c r="F61" s="16">
        <v>776.44010301208493</v>
      </c>
      <c r="G61" s="1">
        <v>49.520000457763672</v>
      </c>
      <c r="I61" s="1">
        <v>52.6</v>
      </c>
      <c r="J61" s="1">
        <v>114.68918812802258</v>
      </c>
      <c r="K61" s="1">
        <f t="shared" si="1"/>
        <v>9.1751350502418063</v>
      </c>
      <c r="L61" s="1">
        <v>150.17662048339844</v>
      </c>
      <c r="M61" s="1">
        <v>12.014129638671875</v>
      </c>
    </row>
    <row r="62" spans="1:13" x14ac:dyDescent="0.2">
      <c r="A62" t="s">
        <v>56</v>
      </c>
      <c r="B62" s="6" t="s">
        <v>23</v>
      </c>
      <c r="C62" t="s">
        <v>93</v>
      </c>
      <c r="D62" t="s">
        <v>100</v>
      </c>
      <c r="E62" t="s">
        <v>103</v>
      </c>
      <c r="F62" s="16">
        <v>861.94934391918184</v>
      </c>
      <c r="G62" s="1">
        <v>64.319999694824219</v>
      </c>
      <c r="I62" s="1">
        <v>67.010000000000005</v>
      </c>
      <c r="J62" s="1">
        <v>103.39875859415315</v>
      </c>
      <c r="K62" s="1">
        <f t="shared" si="1"/>
        <v>8.2719006875322521</v>
      </c>
      <c r="L62" s="1">
        <v>126.84928894042969</v>
      </c>
      <c r="M62" s="1">
        <v>10.147943115234375</v>
      </c>
    </row>
    <row r="63" spans="1:13" x14ac:dyDescent="0.2">
      <c r="A63" t="s">
        <v>57</v>
      </c>
      <c r="B63" s="6" t="s">
        <v>23</v>
      </c>
      <c r="C63" t="s">
        <v>93</v>
      </c>
      <c r="D63" t="s">
        <v>100</v>
      </c>
      <c r="E63" t="s">
        <v>103</v>
      </c>
      <c r="F63" s="16">
        <v>368.45525986518862</v>
      </c>
      <c r="G63" s="1">
        <v>76.330001831054688</v>
      </c>
      <c r="I63" s="1">
        <v>78.599999999999994</v>
      </c>
      <c r="J63" s="1">
        <v>171.94891219053534</v>
      </c>
      <c r="K63" s="1">
        <f t="shared" si="1"/>
        <v>13.755912975242827</v>
      </c>
      <c r="L63" s="1">
        <v>203.99189758300781</v>
      </c>
      <c r="M63" s="1">
        <v>16.319351806640626</v>
      </c>
    </row>
    <row r="64" spans="1:13" x14ac:dyDescent="0.2">
      <c r="A64" t="s">
        <v>58</v>
      </c>
      <c r="B64" s="6" t="s">
        <v>23</v>
      </c>
      <c r="C64" t="s">
        <v>93</v>
      </c>
      <c r="D64" t="s">
        <v>100</v>
      </c>
      <c r="E64" t="s">
        <v>103</v>
      </c>
      <c r="F64" s="16">
        <v>229.59557249412535</v>
      </c>
      <c r="G64" s="1">
        <v>74.949996948242188</v>
      </c>
      <c r="I64" s="1">
        <v>76.849999999999994</v>
      </c>
      <c r="J64" s="1">
        <v>213.02432869640324</v>
      </c>
      <c r="K64" s="1">
        <f t="shared" si="1"/>
        <v>17.041946295712261</v>
      </c>
      <c r="L64" s="1">
        <v>254.11886596679688</v>
      </c>
      <c r="M64" s="1">
        <v>20.32950927734375</v>
      </c>
    </row>
    <row r="65" spans="1:13" x14ac:dyDescent="0.2">
      <c r="A65" t="s">
        <v>83</v>
      </c>
      <c r="B65" s="6" t="s">
        <v>23</v>
      </c>
      <c r="C65" s="6" t="s">
        <v>98</v>
      </c>
      <c r="D65" t="s">
        <v>99</v>
      </c>
      <c r="E65" t="s">
        <v>104</v>
      </c>
      <c r="F65" s="16">
        <v>753.58920000000001</v>
      </c>
      <c r="G65" s="1">
        <v>33.200000000000003</v>
      </c>
      <c r="H65" s="8"/>
      <c r="I65" s="1">
        <v>40.311</v>
      </c>
      <c r="J65" s="1">
        <v>148.21199999999999</v>
      </c>
      <c r="K65" s="1">
        <v>2.0699999999999998</v>
      </c>
      <c r="L65" s="1">
        <v>214.8</v>
      </c>
      <c r="M65" s="1">
        <v>3</v>
      </c>
    </row>
    <row r="66" spans="1:13" x14ac:dyDescent="0.2">
      <c r="A66" t="s">
        <v>84</v>
      </c>
      <c r="B66" s="6" t="s">
        <v>23</v>
      </c>
      <c r="C66" s="6" t="s">
        <v>98</v>
      </c>
      <c r="D66" t="s">
        <v>99</v>
      </c>
      <c r="E66" t="s">
        <v>104</v>
      </c>
      <c r="F66" s="16">
        <v>707.36120000000005</v>
      </c>
      <c r="G66" s="1">
        <v>41.5</v>
      </c>
      <c r="H66" s="8"/>
      <c r="I66" s="1">
        <v>47.77</v>
      </c>
      <c r="J66" s="1">
        <v>138.01</v>
      </c>
      <c r="K66" s="1">
        <v>1.9239999999999999</v>
      </c>
      <c r="L66" s="1">
        <v>186.5</v>
      </c>
      <c r="M66" s="1">
        <v>2.6</v>
      </c>
    </row>
    <row r="67" spans="1:13" x14ac:dyDescent="0.2">
      <c r="A67" t="s">
        <v>85</v>
      </c>
      <c r="B67" s="6" t="s">
        <v>23</v>
      </c>
      <c r="C67" s="6" t="s">
        <v>98</v>
      </c>
      <c r="D67" t="s">
        <v>99</v>
      </c>
      <c r="E67" t="s">
        <v>104</v>
      </c>
      <c r="F67" s="16">
        <v>355.39779999999996</v>
      </c>
      <c r="G67" s="1">
        <v>31.8</v>
      </c>
      <c r="H67" s="8"/>
      <c r="I67" s="1">
        <v>37.700000000000003</v>
      </c>
      <c r="J67" s="1">
        <v>157.71800000000002</v>
      </c>
      <c r="K67" s="1">
        <v>2.278</v>
      </c>
      <c r="L67" s="1">
        <v>235.4</v>
      </c>
      <c r="M67" s="1">
        <v>3.4</v>
      </c>
    </row>
  </sheetData>
  <sortState xmlns:xlrd2="http://schemas.microsoft.com/office/spreadsheetml/2017/richdata2" ref="A2:M67">
    <sortCondition ref="C2:C67"/>
    <sortCondition ref="A2:A67"/>
  </sortState>
  <phoneticPr fontId="3" type="noConversion"/>
  <conditionalFormatting sqref="H5 H15:H16 H34:H54">
    <cfRule type="cellIs" dxfId="0" priority="8" operator="lessThan">
      <formula>0.6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zoomScale="97" workbookViewId="0">
      <selection activeCell="H16" sqref="H16"/>
    </sheetView>
  </sheetViews>
  <sheetFormatPr baseColWidth="10" defaultRowHeight="16" x14ac:dyDescent="0.2"/>
  <cols>
    <col min="1" max="1" width="14.33203125" customWidth="1"/>
    <col min="2" max="2" width="8.33203125" bestFit="1" customWidth="1"/>
    <col min="3" max="3" width="7.6640625" bestFit="1" customWidth="1"/>
    <col min="4" max="4" width="39.6640625" bestFit="1" customWidth="1"/>
    <col min="5" max="6" width="11.1640625" bestFit="1" customWidth="1"/>
    <col min="7" max="7" width="11.83203125" bestFit="1" customWidth="1"/>
    <col min="8" max="8" width="10" customWidth="1"/>
    <col min="9" max="9" width="19.1640625" customWidth="1"/>
    <col min="10" max="10" width="21" customWidth="1"/>
    <col min="11" max="11" width="38.6640625" bestFit="1" customWidth="1"/>
    <col min="12" max="12" width="25.33203125" bestFit="1" customWidth="1"/>
  </cols>
  <sheetData>
    <row r="1" spans="1:13" ht="32" x14ac:dyDescent="0.2">
      <c r="A1" s="3" t="s">
        <v>1</v>
      </c>
      <c r="B1" s="3" t="s">
        <v>16</v>
      </c>
      <c r="C1" s="3" t="s">
        <v>0</v>
      </c>
      <c r="D1" s="4" t="s">
        <v>2</v>
      </c>
      <c r="E1" s="3" t="s">
        <v>3</v>
      </c>
      <c r="F1" s="3" t="s">
        <v>4</v>
      </c>
      <c r="G1" s="3" t="s">
        <v>8</v>
      </c>
      <c r="H1" s="3" t="s">
        <v>20</v>
      </c>
      <c r="I1" s="2" t="s">
        <v>18</v>
      </c>
      <c r="J1" s="2" t="s">
        <v>19</v>
      </c>
      <c r="K1" s="2" t="s">
        <v>17</v>
      </c>
      <c r="L1" s="2" t="s">
        <v>9</v>
      </c>
      <c r="M1" s="2"/>
    </row>
    <row r="2" spans="1:13" s="14" customFormat="1" x14ac:dyDescent="0.2">
      <c r="A2" s="13" t="s">
        <v>86</v>
      </c>
      <c r="B2" t="s">
        <v>105</v>
      </c>
      <c r="C2" t="s">
        <v>22</v>
      </c>
      <c r="D2" t="s">
        <v>100</v>
      </c>
      <c r="E2">
        <v>-30.386790000000001</v>
      </c>
      <c r="F2">
        <v>-69.519499999999994</v>
      </c>
      <c r="G2">
        <v>2692</v>
      </c>
      <c r="H2"/>
      <c r="I2"/>
      <c r="J2"/>
      <c r="K2"/>
      <c r="L2" s="6"/>
      <c r="M2"/>
    </row>
    <row r="3" spans="1:13" x14ac:dyDescent="0.2">
      <c r="A3" s="13" t="s">
        <v>87</v>
      </c>
      <c r="B3" t="s">
        <v>105</v>
      </c>
      <c r="C3" t="s">
        <v>23</v>
      </c>
      <c r="D3" t="s">
        <v>100</v>
      </c>
      <c r="E3">
        <v>-30.386790000000001</v>
      </c>
      <c r="F3">
        <v>-69.519499999999994</v>
      </c>
      <c r="G3">
        <v>2692</v>
      </c>
    </row>
    <row r="4" spans="1:13" x14ac:dyDescent="0.2">
      <c r="A4" t="s">
        <v>88</v>
      </c>
      <c r="B4" t="s">
        <v>105</v>
      </c>
      <c r="C4" t="s">
        <v>22</v>
      </c>
      <c r="D4" t="s">
        <v>100</v>
      </c>
      <c r="E4">
        <v>-30.366540000000001</v>
      </c>
      <c r="F4">
        <v>-69.668610000000001</v>
      </c>
      <c r="G4">
        <v>3450</v>
      </c>
    </row>
    <row r="5" spans="1:13" x14ac:dyDescent="0.2">
      <c r="A5" t="s">
        <v>89</v>
      </c>
      <c r="B5" t="s">
        <v>105</v>
      </c>
      <c r="C5" t="s">
        <v>23</v>
      </c>
      <c r="D5" t="s">
        <v>100</v>
      </c>
      <c r="E5">
        <v>-30.366540000000001</v>
      </c>
      <c r="F5">
        <v>-69.668610000000001</v>
      </c>
      <c r="G5">
        <v>3450</v>
      </c>
    </row>
    <row r="6" spans="1:13" x14ac:dyDescent="0.2">
      <c r="A6" t="s">
        <v>90</v>
      </c>
      <c r="B6" t="s">
        <v>105</v>
      </c>
      <c r="C6" t="s">
        <v>22</v>
      </c>
      <c r="D6" t="s">
        <v>100</v>
      </c>
      <c r="E6">
        <v>-30.353639999999999</v>
      </c>
      <c r="F6">
        <v>-69.715990000000005</v>
      </c>
      <c r="G6">
        <v>3864</v>
      </c>
      <c r="H6" s="7"/>
    </row>
    <row r="7" spans="1:13" x14ac:dyDescent="0.2">
      <c r="A7" t="s">
        <v>92</v>
      </c>
      <c r="B7" t="s">
        <v>105</v>
      </c>
      <c r="C7" t="s">
        <v>23</v>
      </c>
      <c r="D7" t="s">
        <v>100</v>
      </c>
      <c r="E7">
        <v>-30.353639999999999</v>
      </c>
      <c r="F7">
        <v>-69.715990000000005</v>
      </c>
      <c r="G7">
        <v>3864</v>
      </c>
    </row>
    <row r="8" spans="1:13" x14ac:dyDescent="0.2">
      <c r="A8" t="s">
        <v>91</v>
      </c>
      <c r="B8" t="s">
        <v>105</v>
      </c>
      <c r="C8" t="s">
        <v>22</v>
      </c>
      <c r="D8" t="s">
        <v>100</v>
      </c>
      <c r="E8">
        <v>-30.359850000000002</v>
      </c>
      <c r="F8">
        <v>-69.68526</v>
      </c>
      <c r="G8">
        <v>3610</v>
      </c>
    </row>
    <row r="9" spans="1:13" x14ac:dyDescent="0.2">
      <c r="A9" t="s">
        <v>93</v>
      </c>
      <c r="B9" t="s">
        <v>105</v>
      </c>
      <c r="C9" t="s">
        <v>23</v>
      </c>
      <c r="D9" t="s">
        <v>100</v>
      </c>
      <c r="E9">
        <v>-30.359850000000002</v>
      </c>
      <c r="F9">
        <v>-69.68526</v>
      </c>
      <c r="G9">
        <v>3610</v>
      </c>
    </row>
    <row r="10" spans="1:13" x14ac:dyDescent="0.2">
      <c r="A10" t="s">
        <v>94</v>
      </c>
      <c r="B10" t="s">
        <v>105</v>
      </c>
      <c r="C10" t="s">
        <v>22</v>
      </c>
      <c r="D10" t="s">
        <v>101</v>
      </c>
      <c r="E10">
        <v>-30.388763999999998</v>
      </c>
      <c r="F10">
        <v>-69.600819000000001</v>
      </c>
      <c r="G10">
        <v>3170</v>
      </c>
    </row>
    <row r="11" spans="1:13" x14ac:dyDescent="0.2">
      <c r="A11" t="s">
        <v>95</v>
      </c>
      <c r="B11" t="s">
        <v>105</v>
      </c>
      <c r="C11" t="s">
        <v>22</v>
      </c>
      <c r="D11" t="s">
        <v>101</v>
      </c>
      <c r="E11">
        <v>-30.354986</v>
      </c>
      <c r="F11">
        <v>-69.706582999999995</v>
      </c>
      <c r="G11">
        <v>3765</v>
      </c>
    </row>
    <row r="12" spans="1:13" x14ac:dyDescent="0.2">
      <c r="A12" s="6" t="s">
        <v>96</v>
      </c>
      <c r="B12" t="s">
        <v>105</v>
      </c>
      <c r="C12" t="s">
        <v>22</v>
      </c>
      <c r="D12" t="s">
        <v>100</v>
      </c>
      <c r="E12">
        <v>-30.394680000000001</v>
      </c>
      <c r="F12">
        <v>-69.550070000000005</v>
      </c>
      <c r="G12">
        <v>2860</v>
      </c>
    </row>
    <row r="13" spans="1:13" x14ac:dyDescent="0.2">
      <c r="A13" s="6" t="s">
        <v>97</v>
      </c>
      <c r="B13" t="s">
        <v>106</v>
      </c>
      <c r="C13" t="s">
        <v>22</v>
      </c>
      <c r="D13" t="s">
        <v>99</v>
      </c>
      <c r="E13">
        <v>-30.141459999999999</v>
      </c>
      <c r="F13">
        <v>-69.526200000000003</v>
      </c>
      <c r="G13">
        <v>3073</v>
      </c>
    </row>
    <row r="14" spans="1:13" x14ac:dyDescent="0.2">
      <c r="A14" s="6" t="s">
        <v>98</v>
      </c>
      <c r="B14" t="s">
        <v>106</v>
      </c>
      <c r="C14" t="s">
        <v>23</v>
      </c>
      <c r="D14" t="s">
        <v>99</v>
      </c>
      <c r="E14">
        <v>-30.141459999999999</v>
      </c>
      <c r="F14">
        <v>-69.526200000000003</v>
      </c>
      <c r="G14">
        <v>3073</v>
      </c>
      <c r="H14" s="7"/>
      <c r="L14" s="7"/>
    </row>
    <row r="15" spans="1:13" x14ac:dyDescent="0.2">
      <c r="A15" t="s">
        <v>108</v>
      </c>
      <c r="B15" t="s">
        <v>105</v>
      </c>
      <c r="C15" t="s">
        <v>21</v>
      </c>
      <c r="D15" t="s">
        <v>101</v>
      </c>
      <c r="E15">
        <v>-30.394680000000001</v>
      </c>
      <c r="F15">
        <v>-69.550070000000005</v>
      </c>
      <c r="G15">
        <v>2860</v>
      </c>
    </row>
    <row r="16" spans="1:13" x14ac:dyDescent="0.2">
      <c r="A16" t="s">
        <v>109</v>
      </c>
      <c r="B16" t="s">
        <v>105</v>
      </c>
      <c r="C16" t="s">
        <v>21</v>
      </c>
      <c r="D16" t="s">
        <v>101</v>
      </c>
      <c r="E16">
        <v>-30.354986</v>
      </c>
      <c r="F16">
        <v>-69.706582999999995</v>
      </c>
      <c r="G16">
        <v>3765</v>
      </c>
    </row>
    <row r="17" spans="1:7" x14ac:dyDescent="0.2">
      <c r="A17" t="s">
        <v>110</v>
      </c>
      <c r="B17" t="s">
        <v>106</v>
      </c>
      <c r="C17" t="s">
        <v>21</v>
      </c>
      <c r="D17" t="s">
        <v>107</v>
      </c>
      <c r="E17">
        <v>-29.926117000000001</v>
      </c>
      <c r="F17">
        <v>-69.471532999999994</v>
      </c>
      <c r="G17">
        <v>3159</v>
      </c>
    </row>
    <row r="18" spans="1:7" x14ac:dyDescent="0.2">
      <c r="A18" t="s">
        <v>111</v>
      </c>
      <c r="B18" t="s">
        <v>106</v>
      </c>
      <c r="C18" t="s">
        <v>21</v>
      </c>
      <c r="D18" t="s">
        <v>99</v>
      </c>
      <c r="E18">
        <v>-30.16638</v>
      </c>
      <c r="F18">
        <v>-69.480090000000004</v>
      </c>
      <c r="G18">
        <v>2858</v>
      </c>
    </row>
  </sheetData>
  <sortState xmlns:xlrd2="http://schemas.microsoft.com/office/spreadsheetml/2017/richdata2" ref="A2:M14">
    <sortCondition ref="A2:A14"/>
  </sortState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Aliquots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samrobbins13@gmail.com</cp:lastModifiedBy>
  <dcterms:created xsi:type="dcterms:W3CDTF">2022-04-18T16:19:53Z</dcterms:created>
  <dcterms:modified xsi:type="dcterms:W3CDTF">2024-12-05T18:13:31Z</dcterms:modified>
</cp:coreProperties>
</file>