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lava\PHYS3116\PHYS3116-Ethan-Slava\Option 1\"/>
    </mc:Choice>
  </mc:AlternateContent>
  <xr:revisionPtr revIDLastSave="0" documentId="8_{39BAA170-22E2-4748-98D8-B767C33181D8}" xr6:coauthVersionLast="47" xr6:coauthVersionMax="47" xr10:uidLastSave="{00000000-0000-0000-0000-000000000000}"/>
  <bookViews>
    <workbookView xWindow="-120" yWindow="-120" windowWidth="29040" windowHeight="15840" xr2:uid="{8D9F7EFD-8467-4E56-8645-EFFCBA222646}"/>
  </bookViews>
  <sheets>
    <sheet name="HarrisPartI_Rev03" sheetId="1" r:id="rId1"/>
  </sheets>
  <calcPr calcId="0"/>
</workbook>
</file>

<file path=xl/calcChain.xml><?xml version="1.0" encoding="utf-8"?>
<calcChain xmlns="http://schemas.openxmlformats.org/spreadsheetml/2006/main">
  <c r="P3" i="1" l="1"/>
  <c r="Q3" i="1"/>
  <c r="P4" i="1"/>
  <c r="Q4" i="1"/>
  <c r="P5" i="1"/>
  <c r="Q5" i="1"/>
  <c r="P6" i="1"/>
  <c r="Q6" i="1"/>
  <c r="P7" i="1"/>
  <c r="Q7" i="1"/>
  <c r="P8" i="1"/>
  <c r="Q8" i="1"/>
  <c r="P9" i="1"/>
  <c r="Q9" i="1"/>
  <c r="P10" i="1"/>
  <c r="Q10" i="1"/>
  <c r="P11" i="1"/>
  <c r="Q11" i="1"/>
  <c r="P12" i="1"/>
  <c r="Q12" i="1"/>
  <c r="P13" i="1"/>
  <c r="Q13" i="1"/>
  <c r="P14" i="1"/>
  <c r="Q14" i="1"/>
  <c r="P15" i="1"/>
  <c r="Q15" i="1"/>
  <c r="P16" i="1"/>
  <c r="Q16" i="1"/>
  <c r="P17" i="1"/>
  <c r="Q17" i="1"/>
  <c r="P18" i="1"/>
  <c r="Q18" i="1"/>
  <c r="P19" i="1"/>
  <c r="Q19" i="1"/>
  <c r="P20" i="1"/>
  <c r="Q20" i="1"/>
  <c r="P21" i="1"/>
  <c r="Q21" i="1"/>
  <c r="P22" i="1"/>
  <c r="Q22" i="1"/>
  <c r="P23" i="1"/>
  <c r="Q23" i="1"/>
  <c r="P24" i="1"/>
  <c r="Q24" i="1"/>
  <c r="P25" i="1"/>
  <c r="Q25" i="1"/>
  <c r="P26" i="1"/>
  <c r="Q26" i="1"/>
  <c r="P27" i="1"/>
  <c r="Q27" i="1"/>
  <c r="P28" i="1"/>
  <c r="Q28" i="1"/>
  <c r="P29" i="1"/>
  <c r="Q29" i="1"/>
  <c r="P30" i="1"/>
  <c r="Q30" i="1"/>
  <c r="P31" i="1"/>
  <c r="Q31" i="1"/>
  <c r="P32" i="1"/>
  <c r="Q32" i="1"/>
  <c r="P33" i="1"/>
  <c r="Q33" i="1"/>
  <c r="P34" i="1"/>
  <c r="Q34" i="1"/>
  <c r="P35" i="1"/>
  <c r="Q35" i="1"/>
  <c r="P36" i="1"/>
  <c r="Q36" i="1"/>
  <c r="P37" i="1"/>
  <c r="Q37" i="1"/>
  <c r="P38" i="1"/>
  <c r="Q38" i="1"/>
  <c r="P39" i="1"/>
  <c r="Q39" i="1"/>
  <c r="P40" i="1"/>
  <c r="Q40" i="1"/>
  <c r="P41" i="1"/>
  <c r="Q41" i="1"/>
  <c r="P42" i="1"/>
  <c r="Q42" i="1"/>
  <c r="P43" i="1"/>
  <c r="Q43" i="1"/>
  <c r="P44" i="1"/>
  <c r="Q44" i="1"/>
  <c r="P45" i="1"/>
  <c r="Q45" i="1"/>
  <c r="P46" i="1"/>
  <c r="Q46" i="1"/>
  <c r="P47" i="1"/>
  <c r="Q47" i="1"/>
  <c r="P48" i="1"/>
  <c r="Q48" i="1"/>
  <c r="P49" i="1"/>
  <c r="Q49" i="1"/>
  <c r="P50" i="1"/>
  <c r="Q50" i="1"/>
  <c r="P51" i="1"/>
  <c r="Q51" i="1"/>
  <c r="P52" i="1"/>
  <c r="Q52" i="1"/>
  <c r="P53" i="1"/>
  <c r="Q53" i="1"/>
  <c r="P54" i="1"/>
  <c r="Q54" i="1"/>
  <c r="P55" i="1"/>
  <c r="Q55" i="1"/>
  <c r="P56" i="1"/>
  <c r="Q56" i="1"/>
  <c r="P57" i="1"/>
  <c r="Q57" i="1"/>
  <c r="P58" i="1"/>
  <c r="Q58" i="1"/>
  <c r="P59" i="1"/>
  <c r="Q59" i="1"/>
  <c r="P60" i="1"/>
  <c r="Q60" i="1"/>
  <c r="P61" i="1"/>
  <c r="Q61" i="1"/>
  <c r="P62" i="1"/>
  <c r="Q62" i="1"/>
  <c r="P63" i="1"/>
  <c r="Q63" i="1"/>
  <c r="P64" i="1"/>
  <c r="Q64" i="1"/>
  <c r="P65" i="1"/>
  <c r="Q65" i="1"/>
  <c r="P66" i="1"/>
  <c r="Q66" i="1"/>
  <c r="P67" i="1"/>
  <c r="Q67" i="1"/>
  <c r="P68" i="1"/>
  <c r="Q68" i="1"/>
  <c r="P69" i="1"/>
  <c r="Q69" i="1"/>
  <c r="P70" i="1"/>
  <c r="Q70" i="1"/>
  <c r="P71" i="1"/>
  <c r="Q71" i="1"/>
  <c r="P72" i="1"/>
  <c r="Q72" i="1"/>
  <c r="P73" i="1"/>
  <c r="Q73" i="1"/>
  <c r="P74" i="1"/>
  <c r="Q74" i="1"/>
  <c r="P75" i="1"/>
  <c r="Q75" i="1"/>
  <c r="P76" i="1"/>
  <c r="Q76" i="1"/>
  <c r="P77" i="1"/>
  <c r="Q77" i="1"/>
  <c r="P78" i="1"/>
  <c r="Q78" i="1"/>
  <c r="P79" i="1"/>
  <c r="Q79" i="1"/>
  <c r="P80" i="1"/>
  <c r="Q80" i="1"/>
  <c r="P81" i="1"/>
  <c r="Q81" i="1"/>
  <c r="P82" i="1"/>
  <c r="Q82" i="1"/>
  <c r="P83" i="1"/>
  <c r="Q83" i="1"/>
  <c r="P84" i="1"/>
  <c r="Q84" i="1"/>
  <c r="P85" i="1"/>
  <c r="Q85" i="1"/>
  <c r="P86" i="1"/>
  <c r="Q86" i="1"/>
  <c r="P87" i="1"/>
  <c r="Q87" i="1"/>
  <c r="P88" i="1"/>
  <c r="Q88" i="1"/>
  <c r="P89" i="1"/>
  <c r="Q89" i="1"/>
  <c r="P90" i="1"/>
  <c r="Q90" i="1"/>
  <c r="P91" i="1"/>
  <c r="Q91" i="1"/>
  <c r="P92" i="1"/>
  <c r="Q92" i="1"/>
  <c r="P93" i="1"/>
  <c r="Q93" i="1"/>
  <c r="P94" i="1"/>
  <c r="Q94" i="1"/>
  <c r="P95" i="1"/>
  <c r="Q95" i="1"/>
  <c r="P96" i="1"/>
  <c r="Q96" i="1"/>
  <c r="P97" i="1"/>
  <c r="Q97" i="1"/>
  <c r="P98" i="1"/>
  <c r="Q98" i="1"/>
  <c r="P99" i="1"/>
  <c r="Q99" i="1"/>
  <c r="P100" i="1"/>
  <c r="Q100" i="1"/>
  <c r="P101" i="1"/>
  <c r="Q101" i="1"/>
  <c r="P102" i="1"/>
  <c r="Q102" i="1"/>
  <c r="P103" i="1"/>
  <c r="Q103" i="1"/>
  <c r="P104" i="1"/>
  <c r="Q104" i="1"/>
  <c r="P105" i="1"/>
  <c r="Q105" i="1"/>
  <c r="P106" i="1"/>
  <c r="Q106" i="1"/>
  <c r="P107" i="1"/>
  <c r="Q107" i="1"/>
  <c r="P108" i="1"/>
  <c r="Q108" i="1"/>
  <c r="P109" i="1"/>
  <c r="Q109" i="1"/>
  <c r="P110" i="1"/>
  <c r="Q110" i="1"/>
  <c r="P111" i="1"/>
  <c r="Q111" i="1"/>
  <c r="P112" i="1"/>
  <c r="Q112" i="1"/>
  <c r="P113" i="1"/>
  <c r="Q113" i="1"/>
  <c r="P114" i="1"/>
  <c r="Q114" i="1"/>
  <c r="P115" i="1"/>
  <c r="Q115" i="1"/>
  <c r="P116" i="1"/>
  <c r="Q116" i="1"/>
  <c r="P117" i="1"/>
  <c r="Q117" i="1"/>
  <c r="P118" i="1"/>
  <c r="Q118" i="1"/>
  <c r="P119" i="1"/>
  <c r="Q119" i="1"/>
  <c r="P120" i="1"/>
  <c r="Q120" i="1"/>
  <c r="P121" i="1"/>
  <c r="Q121" i="1"/>
  <c r="P122" i="1"/>
  <c r="Q122" i="1"/>
  <c r="P123" i="1"/>
  <c r="Q123" i="1"/>
  <c r="P124" i="1"/>
  <c r="Q124" i="1"/>
  <c r="P125" i="1"/>
  <c r="Q125" i="1"/>
  <c r="P126" i="1"/>
  <c r="Q126" i="1"/>
  <c r="P127" i="1"/>
  <c r="Q127" i="1"/>
  <c r="P128" i="1"/>
  <c r="Q128" i="1"/>
  <c r="P129" i="1"/>
  <c r="Q129" i="1"/>
  <c r="P130" i="1"/>
  <c r="Q130" i="1"/>
  <c r="P131" i="1"/>
  <c r="Q131" i="1"/>
  <c r="P132" i="1"/>
  <c r="Q132" i="1"/>
  <c r="P133" i="1"/>
  <c r="Q133" i="1"/>
  <c r="P134" i="1"/>
  <c r="Q134" i="1"/>
  <c r="P135" i="1"/>
  <c r="Q135" i="1"/>
  <c r="P136" i="1"/>
  <c r="Q136" i="1"/>
  <c r="P137" i="1"/>
  <c r="Q137" i="1"/>
  <c r="P138" i="1"/>
  <c r="Q138" i="1"/>
  <c r="P139" i="1"/>
  <c r="Q139" i="1"/>
  <c r="P140" i="1"/>
  <c r="Q140" i="1"/>
  <c r="P141" i="1"/>
  <c r="Q141" i="1"/>
  <c r="P142" i="1"/>
  <c r="Q142" i="1"/>
  <c r="P143" i="1"/>
  <c r="Q143" i="1"/>
  <c r="P144" i="1"/>
  <c r="Q144" i="1"/>
  <c r="P145" i="1"/>
  <c r="Q145" i="1"/>
  <c r="P146" i="1"/>
  <c r="Q146" i="1"/>
  <c r="P147" i="1"/>
  <c r="Q147" i="1"/>
  <c r="P148" i="1"/>
  <c r="Q148" i="1"/>
  <c r="P149" i="1"/>
  <c r="Q149" i="1"/>
  <c r="P150" i="1"/>
  <c r="Q150" i="1"/>
  <c r="P151" i="1"/>
  <c r="Q151" i="1"/>
  <c r="P152" i="1"/>
  <c r="Q152" i="1"/>
  <c r="P153" i="1"/>
  <c r="Q153" i="1"/>
  <c r="P154" i="1"/>
  <c r="Q154" i="1"/>
  <c r="P155" i="1"/>
  <c r="Q155" i="1"/>
  <c r="P156" i="1"/>
  <c r="Q156" i="1"/>
  <c r="P157" i="1"/>
  <c r="Q157" i="1"/>
  <c r="P158" i="1"/>
  <c r="Q158" i="1"/>
  <c r="Q2" i="1"/>
  <c r="P2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M3" i="1"/>
  <c r="N3" i="1"/>
  <c r="M4" i="1"/>
  <c r="N4" i="1"/>
  <c r="M5" i="1"/>
  <c r="N5" i="1"/>
  <c r="M6" i="1"/>
  <c r="N6" i="1"/>
  <c r="M7" i="1"/>
  <c r="N7" i="1"/>
  <c r="M8" i="1"/>
  <c r="N8" i="1"/>
  <c r="M9" i="1"/>
  <c r="N9" i="1"/>
  <c r="M10" i="1"/>
  <c r="N10" i="1"/>
  <c r="M11" i="1"/>
  <c r="N11" i="1"/>
  <c r="M12" i="1"/>
  <c r="N12" i="1"/>
  <c r="M13" i="1"/>
  <c r="N13" i="1"/>
  <c r="M14" i="1"/>
  <c r="N14" i="1"/>
  <c r="M15" i="1"/>
  <c r="N15" i="1"/>
  <c r="M16" i="1"/>
  <c r="N16" i="1"/>
  <c r="M17" i="1"/>
  <c r="N17" i="1"/>
  <c r="M18" i="1"/>
  <c r="N18" i="1"/>
  <c r="M19" i="1"/>
  <c r="N19" i="1"/>
  <c r="M20" i="1"/>
  <c r="N20" i="1"/>
  <c r="M21" i="1"/>
  <c r="N21" i="1"/>
  <c r="M22" i="1"/>
  <c r="N22" i="1"/>
  <c r="M23" i="1"/>
  <c r="N23" i="1"/>
  <c r="M24" i="1"/>
  <c r="N24" i="1"/>
  <c r="M25" i="1"/>
  <c r="N25" i="1"/>
  <c r="M26" i="1"/>
  <c r="N26" i="1"/>
  <c r="M27" i="1"/>
  <c r="N27" i="1"/>
  <c r="M28" i="1"/>
  <c r="N28" i="1"/>
  <c r="M29" i="1"/>
  <c r="N29" i="1"/>
  <c r="M30" i="1"/>
  <c r="N30" i="1"/>
  <c r="M31" i="1"/>
  <c r="N31" i="1"/>
  <c r="M32" i="1"/>
  <c r="N32" i="1"/>
  <c r="M33" i="1"/>
  <c r="N33" i="1"/>
  <c r="M34" i="1"/>
  <c r="N34" i="1"/>
  <c r="M35" i="1"/>
  <c r="N35" i="1"/>
  <c r="M36" i="1"/>
  <c r="N36" i="1"/>
  <c r="M37" i="1"/>
  <c r="N37" i="1"/>
  <c r="M38" i="1"/>
  <c r="N38" i="1"/>
  <c r="M39" i="1"/>
  <c r="N39" i="1"/>
  <c r="M40" i="1"/>
  <c r="N40" i="1"/>
  <c r="M41" i="1"/>
  <c r="N41" i="1"/>
  <c r="M42" i="1"/>
  <c r="N42" i="1"/>
  <c r="M43" i="1"/>
  <c r="N43" i="1"/>
  <c r="M44" i="1"/>
  <c r="N44" i="1"/>
  <c r="M45" i="1"/>
  <c r="N45" i="1"/>
  <c r="M46" i="1"/>
  <c r="N46" i="1"/>
  <c r="M47" i="1"/>
  <c r="N47" i="1"/>
  <c r="M48" i="1"/>
  <c r="N48" i="1"/>
  <c r="M49" i="1"/>
  <c r="N49" i="1"/>
  <c r="M50" i="1"/>
  <c r="N50" i="1"/>
  <c r="M51" i="1"/>
  <c r="N51" i="1"/>
  <c r="M52" i="1"/>
  <c r="N52" i="1"/>
  <c r="M53" i="1"/>
  <c r="N53" i="1"/>
  <c r="M54" i="1"/>
  <c r="N54" i="1"/>
  <c r="M55" i="1"/>
  <c r="N55" i="1"/>
  <c r="M56" i="1"/>
  <c r="N56" i="1"/>
  <c r="M57" i="1"/>
  <c r="N57" i="1"/>
  <c r="M58" i="1"/>
  <c r="N58" i="1"/>
  <c r="M59" i="1"/>
  <c r="N59" i="1"/>
  <c r="M60" i="1"/>
  <c r="N60" i="1"/>
  <c r="M61" i="1"/>
  <c r="N61" i="1"/>
  <c r="M62" i="1"/>
  <c r="N62" i="1"/>
  <c r="M63" i="1"/>
  <c r="N63" i="1"/>
  <c r="M64" i="1"/>
  <c r="N64" i="1"/>
  <c r="M65" i="1"/>
  <c r="N65" i="1"/>
  <c r="M66" i="1"/>
  <c r="N66" i="1"/>
  <c r="M67" i="1"/>
  <c r="N67" i="1"/>
  <c r="M68" i="1"/>
  <c r="N68" i="1"/>
  <c r="M69" i="1"/>
  <c r="N69" i="1"/>
  <c r="M70" i="1"/>
  <c r="N70" i="1"/>
  <c r="M71" i="1"/>
  <c r="N71" i="1"/>
  <c r="M72" i="1"/>
  <c r="N72" i="1"/>
  <c r="M73" i="1"/>
  <c r="N73" i="1"/>
  <c r="M74" i="1"/>
  <c r="N74" i="1"/>
  <c r="M75" i="1"/>
  <c r="N75" i="1"/>
  <c r="M76" i="1"/>
  <c r="N76" i="1"/>
  <c r="M77" i="1"/>
  <c r="N77" i="1"/>
  <c r="M78" i="1"/>
  <c r="N78" i="1"/>
  <c r="M79" i="1"/>
  <c r="N79" i="1"/>
  <c r="M80" i="1"/>
  <c r="N80" i="1"/>
  <c r="M81" i="1"/>
  <c r="N81" i="1"/>
  <c r="M82" i="1"/>
  <c r="N82" i="1"/>
  <c r="M83" i="1"/>
  <c r="N83" i="1"/>
  <c r="M84" i="1"/>
  <c r="N84" i="1"/>
  <c r="M85" i="1"/>
  <c r="N85" i="1"/>
  <c r="M86" i="1"/>
  <c r="N86" i="1"/>
  <c r="M87" i="1"/>
  <c r="N87" i="1"/>
  <c r="M88" i="1"/>
  <c r="N88" i="1"/>
  <c r="M89" i="1"/>
  <c r="N89" i="1"/>
  <c r="M90" i="1"/>
  <c r="N90" i="1"/>
  <c r="M91" i="1"/>
  <c r="N91" i="1"/>
  <c r="M92" i="1"/>
  <c r="N92" i="1"/>
  <c r="M93" i="1"/>
  <c r="N93" i="1"/>
  <c r="M94" i="1"/>
  <c r="N94" i="1"/>
  <c r="M95" i="1"/>
  <c r="N95" i="1"/>
  <c r="M96" i="1"/>
  <c r="N96" i="1"/>
  <c r="M97" i="1"/>
  <c r="N97" i="1"/>
  <c r="M98" i="1"/>
  <c r="N98" i="1"/>
  <c r="M99" i="1"/>
  <c r="N99" i="1"/>
  <c r="M100" i="1"/>
  <c r="N100" i="1"/>
  <c r="M101" i="1"/>
  <c r="N101" i="1"/>
  <c r="M102" i="1"/>
  <c r="N102" i="1"/>
  <c r="M103" i="1"/>
  <c r="N103" i="1"/>
  <c r="M104" i="1"/>
  <c r="N104" i="1"/>
  <c r="M105" i="1"/>
  <c r="N105" i="1"/>
  <c r="M106" i="1"/>
  <c r="N106" i="1"/>
  <c r="M107" i="1"/>
  <c r="N107" i="1"/>
  <c r="M108" i="1"/>
  <c r="N108" i="1"/>
  <c r="M109" i="1"/>
  <c r="N109" i="1"/>
  <c r="M110" i="1"/>
  <c r="N110" i="1"/>
  <c r="M111" i="1"/>
  <c r="N111" i="1"/>
  <c r="M112" i="1"/>
  <c r="N112" i="1"/>
  <c r="M113" i="1"/>
  <c r="N113" i="1"/>
  <c r="M114" i="1"/>
  <c r="N114" i="1"/>
  <c r="M115" i="1"/>
  <c r="N115" i="1"/>
  <c r="M116" i="1"/>
  <c r="N116" i="1"/>
  <c r="M117" i="1"/>
  <c r="N117" i="1"/>
  <c r="M118" i="1"/>
  <c r="N118" i="1"/>
  <c r="M119" i="1"/>
  <c r="N119" i="1"/>
  <c r="M120" i="1"/>
  <c r="N120" i="1"/>
  <c r="M121" i="1"/>
  <c r="N121" i="1"/>
  <c r="M122" i="1"/>
  <c r="N122" i="1"/>
  <c r="M123" i="1"/>
  <c r="N123" i="1"/>
  <c r="M124" i="1"/>
  <c r="N124" i="1"/>
  <c r="M125" i="1"/>
  <c r="N125" i="1"/>
  <c r="M126" i="1"/>
  <c r="N126" i="1"/>
  <c r="M127" i="1"/>
  <c r="N127" i="1"/>
  <c r="M128" i="1"/>
  <c r="N128" i="1"/>
  <c r="M129" i="1"/>
  <c r="N129" i="1"/>
  <c r="M130" i="1"/>
  <c r="N130" i="1"/>
  <c r="M131" i="1"/>
  <c r="N131" i="1"/>
  <c r="M132" i="1"/>
  <c r="N132" i="1"/>
  <c r="M133" i="1"/>
  <c r="N133" i="1"/>
  <c r="M134" i="1"/>
  <c r="N134" i="1"/>
  <c r="M135" i="1"/>
  <c r="N135" i="1"/>
  <c r="M136" i="1"/>
  <c r="N136" i="1"/>
  <c r="M137" i="1"/>
  <c r="N137" i="1"/>
  <c r="M138" i="1"/>
  <c r="N138" i="1"/>
  <c r="M139" i="1"/>
  <c r="N139" i="1"/>
  <c r="M140" i="1"/>
  <c r="N140" i="1"/>
  <c r="M141" i="1"/>
  <c r="N141" i="1"/>
  <c r="M142" i="1"/>
  <c r="N142" i="1"/>
  <c r="M143" i="1"/>
  <c r="N143" i="1"/>
  <c r="M144" i="1"/>
  <c r="N144" i="1"/>
  <c r="M145" i="1"/>
  <c r="N145" i="1"/>
  <c r="M146" i="1"/>
  <c r="N146" i="1"/>
  <c r="M147" i="1"/>
  <c r="N147" i="1"/>
  <c r="M148" i="1"/>
  <c r="N148" i="1"/>
  <c r="M149" i="1"/>
  <c r="N149" i="1"/>
  <c r="M150" i="1"/>
  <c r="N150" i="1"/>
  <c r="M151" i="1"/>
  <c r="N151" i="1"/>
  <c r="M152" i="1"/>
  <c r="N152" i="1"/>
  <c r="M153" i="1"/>
  <c r="N153" i="1"/>
  <c r="M154" i="1"/>
  <c r="N154" i="1"/>
  <c r="M155" i="1"/>
  <c r="N155" i="1"/>
  <c r="M156" i="1"/>
  <c r="N156" i="1"/>
  <c r="M157" i="1"/>
  <c r="N157" i="1"/>
  <c r="M158" i="1"/>
  <c r="N158" i="1"/>
  <c r="N2" i="1"/>
  <c r="M2" i="1"/>
</calcChain>
</file>

<file path=xl/sharedStrings.xml><?xml version="1.0" encoding="utf-8"?>
<sst xmlns="http://schemas.openxmlformats.org/spreadsheetml/2006/main" count="381" uniqueCount="381">
  <si>
    <t>ID</t>
  </si>
  <si>
    <t>Name</t>
  </si>
  <si>
    <t>RA</t>
  </si>
  <si>
    <t>DEC</t>
  </si>
  <si>
    <t>L</t>
  </si>
  <si>
    <t>B</t>
  </si>
  <si>
    <t>R_Sun</t>
  </si>
  <si>
    <t>R_gc</t>
  </si>
  <si>
    <t>X</t>
  </si>
  <si>
    <t>Y</t>
  </si>
  <si>
    <t>Z</t>
  </si>
  <si>
    <t>NGC 104</t>
  </si>
  <si>
    <t>47 Tuc</t>
  </si>
  <si>
    <t>-72:04:52.6</t>
  </si>
  <si>
    <t>NGC 288</t>
  </si>
  <si>
    <t>-26:34:57.4</t>
  </si>
  <si>
    <t>NGC 362</t>
  </si>
  <si>
    <t>-70:50:55.6</t>
  </si>
  <si>
    <t>Whiting 1</t>
  </si>
  <si>
    <t>-03:15:10</t>
  </si>
  <si>
    <t>NGC 1261</t>
  </si>
  <si>
    <t>-55:12:58.4</t>
  </si>
  <si>
    <t>Pal 1</t>
  </si>
  <si>
    <t>+79:34:51.8</t>
  </si>
  <si>
    <t>AM 1</t>
  </si>
  <si>
    <t>E 1</t>
  </si>
  <si>
    <t>-49:36:55</t>
  </si>
  <si>
    <t>Eridanus</t>
  </si>
  <si>
    <t>-21:11:13</t>
  </si>
  <si>
    <t>Pal 2</t>
  </si>
  <si>
    <t>+31:22:53.4</t>
  </si>
  <si>
    <t>NGC 1851</t>
  </si>
  <si>
    <t>-40:02:47.6</t>
  </si>
  <si>
    <t>NGC 1904</t>
  </si>
  <si>
    <t>M 79</t>
  </si>
  <si>
    <t>-24:31:29.0</t>
  </si>
  <si>
    <t>NGC 2298</t>
  </si>
  <si>
    <t>-36:00:19.1</t>
  </si>
  <si>
    <t>NGC 2419</t>
  </si>
  <si>
    <t>+38:52:56.8</t>
  </si>
  <si>
    <t>Ko 2</t>
  </si>
  <si>
    <t>+26:15:18</t>
  </si>
  <si>
    <t>Pyxis</t>
  </si>
  <si>
    <t>-37:13:17</t>
  </si>
  <si>
    <t>NGC 2808</t>
  </si>
  <si>
    <t>-64:51:48.6</t>
  </si>
  <si>
    <t>E 3</t>
  </si>
  <si>
    <t>-77:16:54.8</t>
  </si>
  <si>
    <t>Pal 3</t>
  </si>
  <si>
    <t>+00:04:18</t>
  </si>
  <si>
    <t>NGC 3201</t>
  </si>
  <si>
    <t>-46:24:44.9</t>
  </si>
  <si>
    <t>Pal 4</t>
  </si>
  <si>
    <t>+28:58:24.9</t>
  </si>
  <si>
    <t>Ko 1</t>
  </si>
  <si>
    <t>+12:15:36</t>
  </si>
  <si>
    <t>NGC 4147</t>
  </si>
  <si>
    <t>+18:32:33.5</t>
  </si>
  <si>
    <t>NGC 4372</t>
  </si>
  <si>
    <t>-72:39:32.4</t>
  </si>
  <si>
    <t>Rup 106</t>
  </si>
  <si>
    <t>-51:09:01</t>
  </si>
  <si>
    <t>NGC 4590</t>
  </si>
  <si>
    <t>M 68</t>
  </si>
  <si>
    <t>-26:44:38.6</t>
  </si>
  <si>
    <t>NGC 4833</t>
  </si>
  <si>
    <t>-70:52:35.4</t>
  </si>
  <si>
    <t>NGC 5024</t>
  </si>
  <si>
    <t>M 53</t>
  </si>
  <si>
    <t>+18:10:05.4</t>
  </si>
  <si>
    <t>NGC 5053</t>
  </si>
  <si>
    <t>+17:42:00.9</t>
  </si>
  <si>
    <t>NGC 5139</t>
  </si>
  <si>
    <t>omega Cen</t>
  </si>
  <si>
    <t>-47:28:46.5</t>
  </si>
  <si>
    <t>NGC 5272</t>
  </si>
  <si>
    <t>M 3</t>
  </si>
  <si>
    <t>+28:22:38.2</t>
  </si>
  <si>
    <t>NGC 5286</t>
  </si>
  <si>
    <t>-51:22:27.3</t>
  </si>
  <si>
    <t>AM 4</t>
  </si>
  <si>
    <t>-27:10:03</t>
  </si>
  <si>
    <t>NGC 5466</t>
  </si>
  <si>
    <t>+28:32:04.0</t>
  </si>
  <si>
    <t>NGC 5634</t>
  </si>
  <si>
    <t>-05:58:35.1</t>
  </si>
  <si>
    <t>NGC 5694</t>
  </si>
  <si>
    <t>-26:32:20.2</t>
  </si>
  <si>
    <t>IC 4499</t>
  </si>
  <si>
    <t>-82:12:49.3</t>
  </si>
  <si>
    <t>NGC 5824</t>
  </si>
  <si>
    <t>-33:04:05.6</t>
  </si>
  <si>
    <t>Pal 5</t>
  </si>
  <si>
    <t>-00:06:41.8</t>
  </si>
  <si>
    <t>NGC 5897</t>
  </si>
  <si>
    <t>-21:00:37.0</t>
  </si>
  <si>
    <t>NGC 5904</t>
  </si>
  <si>
    <t>M 5</t>
  </si>
  <si>
    <t>+02:04:51.7</t>
  </si>
  <si>
    <t>NGC 5927</t>
  </si>
  <si>
    <t>-50:40:22.9</t>
  </si>
  <si>
    <t>NGC 5946</t>
  </si>
  <si>
    <t>-50:39:34.8</t>
  </si>
  <si>
    <t>BH 176</t>
  </si>
  <si>
    <t>-50:03:09.8</t>
  </si>
  <si>
    <t>NGC 5986</t>
  </si>
  <si>
    <t>-37:47:11.1</t>
  </si>
  <si>
    <t>Lynga 7</t>
  </si>
  <si>
    <t>BH184</t>
  </si>
  <si>
    <t>-55:19:04.0</t>
  </si>
  <si>
    <t>Pal 14</t>
  </si>
  <si>
    <t>AvdB</t>
  </si>
  <si>
    <t>+14:57:28</t>
  </si>
  <si>
    <t>NGC 6093</t>
  </si>
  <si>
    <t>M 80</t>
  </si>
  <si>
    <t>-22:58:33.9</t>
  </si>
  <si>
    <t>NGC 6121</t>
  </si>
  <si>
    <t>M 4</t>
  </si>
  <si>
    <t>-26:31:32.7</t>
  </si>
  <si>
    <t>NGC 6101</t>
  </si>
  <si>
    <t>-72:12:07.9</t>
  </si>
  <si>
    <t>NGC 6144</t>
  </si>
  <si>
    <t>-26:01:24.6</t>
  </si>
  <si>
    <t>NGC 6139</t>
  </si>
  <si>
    <t>-38:50:55.5</t>
  </si>
  <si>
    <t>Terzan 3</t>
  </si>
  <si>
    <t>-35:21:12.5</t>
  </si>
  <si>
    <t>NGC 6171</t>
  </si>
  <si>
    <t>M 107</t>
  </si>
  <si>
    <t>-13:03:13.6</t>
  </si>
  <si>
    <t>1636-283</t>
  </si>
  <si>
    <t>ESO452-SC11</t>
  </si>
  <si>
    <t>-28:23:55.3</t>
  </si>
  <si>
    <t>NGC 6205</t>
  </si>
  <si>
    <t>M 13</t>
  </si>
  <si>
    <t>+36:27:35.5</t>
  </si>
  <si>
    <t>NGC 6229</t>
  </si>
  <si>
    <t>+47:31:39.9</t>
  </si>
  <si>
    <t>NGC 6218</t>
  </si>
  <si>
    <t>M 12</t>
  </si>
  <si>
    <t>-01:56:54.7</t>
  </si>
  <si>
    <t>FSR 1735</t>
  </si>
  <si>
    <t>-47:03:29</t>
  </si>
  <si>
    <t>NGC 6235</t>
  </si>
  <si>
    <t>-22:10:38.8</t>
  </si>
  <si>
    <t>NGC 6254</t>
  </si>
  <si>
    <t>M 10</t>
  </si>
  <si>
    <t>-04:06:01.1</t>
  </si>
  <si>
    <t>NGC 6256</t>
  </si>
  <si>
    <t>-37:07:17.0</t>
  </si>
  <si>
    <t>Pal 15</t>
  </si>
  <si>
    <t>-00:32:20</t>
  </si>
  <si>
    <t>NGC 6266</t>
  </si>
  <si>
    <t>M 62</t>
  </si>
  <si>
    <t>-30:06:49.4</t>
  </si>
  <si>
    <t>NGC 6273</t>
  </si>
  <si>
    <t>M 19</t>
  </si>
  <si>
    <t>-26:16:04.7</t>
  </si>
  <si>
    <t>NGC 6284</t>
  </si>
  <si>
    <t>-24:45:53.5</t>
  </si>
  <si>
    <t>NGC 6287</t>
  </si>
  <si>
    <t>-22:42:30.1</t>
  </si>
  <si>
    <t>NGC 6293</t>
  </si>
  <si>
    <t>-26:34:55.5</t>
  </si>
  <si>
    <t>NGC 6304</t>
  </si>
  <si>
    <t>-29:27:43.3</t>
  </si>
  <si>
    <t>NGC 6316</t>
  </si>
  <si>
    <t>-28:08:24.4</t>
  </si>
  <si>
    <t>NGC 6341</t>
  </si>
  <si>
    <t>M 92</t>
  </si>
  <si>
    <t>+43:08:09.4</t>
  </si>
  <si>
    <t>NGC 6325</t>
  </si>
  <si>
    <t>-23:45:57.6</t>
  </si>
  <si>
    <t>NGC 6333</t>
  </si>
  <si>
    <t>M 9</t>
  </si>
  <si>
    <t>-18:30:57.4</t>
  </si>
  <si>
    <t>NGC 6342</t>
  </si>
  <si>
    <t>-19:35:14.7</t>
  </si>
  <si>
    <t>NGC 6356</t>
  </si>
  <si>
    <t>-17:48:46.9</t>
  </si>
  <si>
    <t>NGC 6355</t>
  </si>
  <si>
    <t>-26:21:12.3</t>
  </si>
  <si>
    <t>NGC 6352</t>
  </si>
  <si>
    <t>-48:25:19.8</t>
  </si>
  <si>
    <t>IC 1257</t>
  </si>
  <si>
    <t>-07:05:35</t>
  </si>
  <si>
    <t>Terzan 2</t>
  </si>
  <si>
    <t>HP 3</t>
  </si>
  <si>
    <t>-30:48:08.4</t>
  </si>
  <si>
    <t>NGC 6366</t>
  </si>
  <si>
    <t>-05:04:47.5</t>
  </si>
  <si>
    <t>Terzan 4</t>
  </si>
  <si>
    <t>HP 4</t>
  </si>
  <si>
    <t>-31:35:43.9</t>
  </si>
  <si>
    <t>HP 1</t>
  </si>
  <si>
    <t>BH 229</t>
  </si>
  <si>
    <t>-29:58:54</t>
  </si>
  <si>
    <t>NGC 6362</t>
  </si>
  <si>
    <t>-67:02:54.0</t>
  </si>
  <si>
    <t>Liller 1</t>
  </si>
  <si>
    <t>-33:23:20.4</t>
  </si>
  <si>
    <t>NGC 6380</t>
  </si>
  <si>
    <t>Ton 1</t>
  </si>
  <si>
    <t>-39:04:09</t>
  </si>
  <si>
    <t>Terzan 1</t>
  </si>
  <si>
    <t xml:space="preserve">HP 2 </t>
  </si>
  <si>
    <t>-30:28:11</t>
  </si>
  <si>
    <t>Ton 2</t>
  </si>
  <si>
    <t>Pismis 26</t>
  </si>
  <si>
    <t>-38:33:12</t>
  </si>
  <si>
    <t>NGC 6388</t>
  </si>
  <si>
    <t>-44:44:07.8</t>
  </si>
  <si>
    <t>NGC 6402</t>
  </si>
  <si>
    <t>M 14</t>
  </si>
  <si>
    <t>-03:14:45.3</t>
  </si>
  <si>
    <t>NGC 6401</t>
  </si>
  <si>
    <t>-23:54:34.2</t>
  </si>
  <si>
    <t>NGC 6397</t>
  </si>
  <si>
    <t>-53:40:27.6</t>
  </si>
  <si>
    <t>Pal 6</t>
  </si>
  <si>
    <t>-26:13:21</t>
  </si>
  <si>
    <t>NGC 6426</t>
  </si>
  <si>
    <t>+03:10:12.5</t>
  </si>
  <si>
    <t>Djorg 1</t>
  </si>
  <si>
    <t>-33:03:56</t>
  </si>
  <si>
    <t>Terzan 5</t>
  </si>
  <si>
    <t>Terzan 11</t>
  </si>
  <si>
    <t>-24:46:45</t>
  </si>
  <si>
    <t>NGC 6440</t>
  </si>
  <si>
    <t>-20:21:36.9</t>
  </si>
  <si>
    <t>NGC 6441</t>
  </si>
  <si>
    <t>-37:03:05.2</t>
  </si>
  <si>
    <t>Terzan 6</t>
  </si>
  <si>
    <t>HP 5</t>
  </si>
  <si>
    <t>-31:16:31.4</t>
  </si>
  <si>
    <t>NGC 6453</t>
  </si>
  <si>
    <t>-34:35:57.0</t>
  </si>
  <si>
    <t>UKS 1</t>
  </si>
  <si>
    <t>-24:08:43</t>
  </si>
  <si>
    <t>NGC 6496</t>
  </si>
  <si>
    <t>-44:15:57.4</t>
  </si>
  <si>
    <t>Terzan 9</t>
  </si>
  <si>
    <t>-26:50:23</t>
  </si>
  <si>
    <t>Djorg 2</t>
  </si>
  <si>
    <t>ESO456-SC38</t>
  </si>
  <si>
    <t>-27:49:33</t>
  </si>
  <si>
    <t>NGC 6517</t>
  </si>
  <si>
    <t>-08:57:31.6</t>
  </si>
  <si>
    <t>Terzan 10</t>
  </si>
  <si>
    <t>-26:04:21</t>
  </si>
  <si>
    <t>NGC 6522</t>
  </si>
  <si>
    <t>-30:02:02.3</t>
  </si>
  <si>
    <t>NGC 6535</t>
  </si>
  <si>
    <t>-00:17:51.5</t>
  </si>
  <si>
    <t>NGC 6528</t>
  </si>
  <si>
    <t>-30:03:22.6</t>
  </si>
  <si>
    <t>NGC 6539</t>
  </si>
  <si>
    <t>-07:35:09.1</t>
  </si>
  <si>
    <t>NGC 6540</t>
  </si>
  <si>
    <t>Djorg 3</t>
  </si>
  <si>
    <t>-27:45:55</t>
  </si>
  <si>
    <t>NGC 6544</t>
  </si>
  <si>
    <t>-24:59:50.4</t>
  </si>
  <si>
    <t>NGC 6541</t>
  </si>
  <si>
    <t>-43:42:53.6</t>
  </si>
  <si>
    <t>2MS-GC01</t>
  </si>
  <si>
    <t>2MASS-GC01</t>
  </si>
  <si>
    <t>-19:49:47</t>
  </si>
  <si>
    <t>ESO-SC06</t>
  </si>
  <si>
    <t>ESO280-SC06</t>
  </si>
  <si>
    <t>-46:25:23</t>
  </si>
  <si>
    <t>NGC 6553</t>
  </si>
  <si>
    <t>-25:54:31.3</t>
  </si>
  <si>
    <t>2MS-GC02</t>
  </si>
  <si>
    <t>2MASS-GC02</t>
  </si>
  <si>
    <t>-20:46:44</t>
  </si>
  <si>
    <t>NGC 6558</t>
  </si>
  <si>
    <t>-31:45:50.0</t>
  </si>
  <si>
    <t>IC 1276</t>
  </si>
  <si>
    <t>Pal 7</t>
  </si>
  <si>
    <t>-07:12:27.4</t>
  </si>
  <si>
    <t>Terzan 12</t>
  </si>
  <si>
    <t>-22:44:31</t>
  </si>
  <si>
    <t>NGC 6569</t>
  </si>
  <si>
    <t>-31:49:36.8</t>
  </si>
  <si>
    <t>BH 261</t>
  </si>
  <si>
    <t>AL 3</t>
  </si>
  <si>
    <t>-28:38:06</t>
  </si>
  <si>
    <t>GLIMPSE02</t>
  </si>
  <si>
    <t>-16:58:38</t>
  </si>
  <si>
    <t>NGC 6584</t>
  </si>
  <si>
    <t>-52:12:56.8</t>
  </si>
  <si>
    <t>NGC 6624</t>
  </si>
  <si>
    <t>-30:21:39.7</t>
  </si>
  <si>
    <t>NGC 6626</t>
  </si>
  <si>
    <t>M 28</t>
  </si>
  <si>
    <t>-24:52:11.2</t>
  </si>
  <si>
    <t>NGC 6638</t>
  </si>
  <si>
    <t>-25:29:50.9</t>
  </si>
  <si>
    <t>NGC 6637</t>
  </si>
  <si>
    <t>M 69</t>
  </si>
  <si>
    <t>-32:20:53.1</t>
  </si>
  <si>
    <t>NGC 6642</t>
  </si>
  <si>
    <t>-23:28:30.7</t>
  </si>
  <si>
    <t>NGC 6652</t>
  </si>
  <si>
    <t>-32:59:26.6</t>
  </si>
  <si>
    <t>NGC 6656</t>
  </si>
  <si>
    <t>M 22</t>
  </si>
  <si>
    <t>-23:54:17.1</t>
  </si>
  <si>
    <t>Pal 8</t>
  </si>
  <si>
    <t>-19:49:33</t>
  </si>
  <si>
    <t>NGC 6681</t>
  </si>
  <si>
    <t>M 70</t>
  </si>
  <si>
    <t>-32:17:31.6</t>
  </si>
  <si>
    <t>GLIMPSE01</t>
  </si>
  <si>
    <t>-01:29:50</t>
  </si>
  <si>
    <t>NGC 6712</t>
  </si>
  <si>
    <t>-08:42:22.0</t>
  </si>
  <si>
    <t>NGC 6715</t>
  </si>
  <si>
    <t>M 54</t>
  </si>
  <si>
    <t>-30:28:47.5</t>
  </si>
  <si>
    <t>NGC 6717</t>
  </si>
  <si>
    <t>Pal 9</t>
  </si>
  <si>
    <t>-22:42:05.3</t>
  </si>
  <si>
    <t>NGC 6723</t>
  </si>
  <si>
    <t>-36:37:56.1</t>
  </si>
  <si>
    <t>NGC 6749</t>
  </si>
  <si>
    <t>+01:54:03</t>
  </si>
  <si>
    <t>NGC 6752</t>
  </si>
  <si>
    <t>-59:59:04.4</t>
  </si>
  <si>
    <t>NGC 6760</t>
  </si>
  <si>
    <t>+01:01:49.7</t>
  </si>
  <si>
    <t>NGC 6779</t>
  </si>
  <si>
    <t>M 56</t>
  </si>
  <si>
    <t>+30:11:00.5</t>
  </si>
  <si>
    <t>Terzan 7</t>
  </si>
  <si>
    <t>-34:39:27.8</t>
  </si>
  <si>
    <t>Pal 10</t>
  </si>
  <si>
    <t>+18:34:18</t>
  </si>
  <si>
    <t>Arp 2</t>
  </si>
  <si>
    <t>-30:21:20.3</t>
  </si>
  <si>
    <t>NGC 6809</t>
  </si>
  <si>
    <t>M 55</t>
  </si>
  <si>
    <t>-30:57:53.1</t>
  </si>
  <si>
    <t>Terzan 8</t>
  </si>
  <si>
    <t>-33:59:58.1</t>
  </si>
  <si>
    <t>Pal 11</t>
  </si>
  <si>
    <t>-08:00:26</t>
  </si>
  <si>
    <t>NGC 6838</t>
  </si>
  <si>
    <t>M 71</t>
  </si>
  <si>
    <t>+18:46:45.1</t>
  </si>
  <si>
    <t>NGC 6864</t>
  </si>
  <si>
    <t>M 75</t>
  </si>
  <si>
    <t>-21:55:16.2</t>
  </si>
  <si>
    <t>NGC 6934</t>
  </si>
  <si>
    <t>+07:24:16.1</t>
  </si>
  <si>
    <t>NGC 6981</t>
  </si>
  <si>
    <t>M 72</t>
  </si>
  <si>
    <t>-12:32:14.3</t>
  </si>
  <si>
    <t>NGC 7006</t>
  </si>
  <si>
    <t>+16:11:14.4</t>
  </si>
  <si>
    <t>NGC 7078</t>
  </si>
  <si>
    <t>M 15</t>
  </si>
  <si>
    <t>+12:10:01.2</t>
  </si>
  <si>
    <t>NGC 7089</t>
  </si>
  <si>
    <t>M 2</t>
  </si>
  <si>
    <t>-00:49:23.7</t>
  </si>
  <si>
    <t>NGC 7099</t>
  </si>
  <si>
    <t>M 30</t>
  </si>
  <si>
    <t>-23:10:47.5</t>
  </si>
  <si>
    <t>Pal 12</t>
  </si>
  <si>
    <t>-21:15:09.4</t>
  </si>
  <si>
    <t>Pal 13</t>
  </si>
  <si>
    <t>+12:46:19.2</t>
  </si>
  <si>
    <t>NGC 7492</t>
  </si>
  <si>
    <t>-15:36:41.4</t>
  </si>
  <si>
    <t>Xg</t>
  </si>
  <si>
    <t>Yg</t>
  </si>
  <si>
    <t>Zg</t>
  </si>
  <si>
    <t>Rg</t>
  </si>
  <si>
    <t>|Zg|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</si>
</sst>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/>
    </xf>
    <xf numFmtId="47" fontId="0" fillId="0" borderId="0" xfId="0" applyNumberFormat="1" applyAlignment="1">
      <alignment horizontal="center"/>
    </xf>
    <xf numFmtId="21" fontId="0" fillId="0" borderId="0" xfId="0" applyNumberFormat="1" applyAlignment="1">
      <alignment horizontal="center"/>
    </xf>
    <xf numFmtId="0" fontId="0" fillId="33" borderId="0" xfId="0" applyFill="1" applyAlignment="1">
      <alignment horizontal="center"/>
    </xf>
    <xf numFmtId="0" fontId="0" fillId="34" borderId="0" xfId="0" applyFill="1" applyAlignment="1">
      <alignment horizontal="center"/>
    </xf>
    <xf numFmtId="0" fontId="0" fillId="35" borderId="0" xfId="0" applyFill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6E973-73E3-49E2-B8D5-61B28E01C2AB}">
  <dimension ref="A1:Q158"/>
  <sheetViews>
    <sheetView tabSelected="1" workbookViewId="0">
      <selection activeCell="H3" sqref="H3"/>
    </sheetView>
  </sheetViews>
  <sheetFormatPr defaultRowHeight="15" x14ac:dyDescent="0.25"/>
  <cols>
    <col min="1" max="1" width="10.42578125" style="1" bestFit="1" customWidth="1"/>
    <col min="2" max="2" width="12.28515625" style="1" bestFit="1" customWidth="1"/>
    <col min="3" max="3" width="7.140625" style="1" bestFit="1" customWidth="1"/>
    <col min="4" max="4" width="10.7109375" style="1" bestFit="1" customWidth="1"/>
    <col min="5" max="5" width="7" style="1" bestFit="1" customWidth="1"/>
    <col min="6" max="6" width="6.7109375" style="1" bestFit="1" customWidth="1"/>
    <col min="7" max="7" width="6.28515625" style="1" bestFit="1" customWidth="1"/>
    <col min="8" max="8" width="6" style="1" bestFit="1" customWidth="1"/>
    <col min="9" max="10" width="5.7109375" style="1" bestFit="1" customWidth="1"/>
    <col min="11" max="11" width="6" style="1" bestFit="1" customWidth="1"/>
    <col min="13" max="14" width="9.140625" style="1"/>
    <col min="15" max="16" width="9.140625" style="7"/>
    <col min="17" max="17" width="9.140625" style="8"/>
  </cols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M1" s="1" t="s">
        <v>376</v>
      </c>
      <c r="N1" s="1" t="s">
        <v>377</v>
      </c>
      <c r="O1" s="7" t="s">
        <v>378</v>
      </c>
      <c r="P1" s="7" t="s">
        <v>379</v>
      </c>
      <c r="Q1" s="7" t="s">
        <v>380</v>
      </c>
    </row>
    <row r="2" spans="1:17" x14ac:dyDescent="0.25">
      <c r="A2" s="1" t="s">
        <v>11</v>
      </c>
      <c r="B2" s="1" t="s">
        <v>12</v>
      </c>
      <c r="C2" s="2">
        <v>1.6732291666666666E-2</v>
      </c>
      <c r="D2" s="1" t="s">
        <v>13</v>
      </c>
      <c r="E2" s="1">
        <v>305.89</v>
      </c>
      <c r="F2" s="1">
        <v>-44.89</v>
      </c>
      <c r="G2" s="1">
        <v>4.5</v>
      </c>
      <c r="H2" s="1">
        <v>7.4</v>
      </c>
      <c r="I2" s="1">
        <v>1.9</v>
      </c>
      <c r="J2" s="1">
        <v>-2.6</v>
      </c>
      <c r="K2" s="1">
        <v>-3.1</v>
      </c>
      <c r="M2" s="1">
        <f>I2-8.2</f>
        <v>-6.2999999999999989</v>
      </c>
      <c r="N2" s="1">
        <f>J2</f>
        <v>-2.6</v>
      </c>
      <c r="O2" s="7">
        <f>K2+0.025</f>
        <v>-3.0750000000000002</v>
      </c>
      <c r="P2" s="7">
        <f>SQRT(M2^2+N2^2)</f>
        <v>6.8154236845554941</v>
      </c>
      <c r="Q2" s="7">
        <f>ABS(O2)</f>
        <v>3.0750000000000002</v>
      </c>
    </row>
    <row r="3" spans="1:17" x14ac:dyDescent="0.25">
      <c r="A3" s="1" t="s">
        <v>14</v>
      </c>
      <c r="C3" s="2">
        <v>3.6634722222222221E-2</v>
      </c>
      <c r="D3" s="1" t="s">
        <v>15</v>
      </c>
      <c r="E3" s="1">
        <v>152.30000000000001</v>
      </c>
      <c r="F3" s="1">
        <v>-89.38</v>
      </c>
      <c r="G3" s="1">
        <v>8.9</v>
      </c>
      <c r="H3" s="1">
        <v>12</v>
      </c>
      <c r="I3" s="1">
        <v>-0.1</v>
      </c>
      <c r="J3" s="1">
        <v>0</v>
      </c>
      <c r="K3" s="1">
        <v>-8.9</v>
      </c>
      <c r="M3" s="1">
        <f t="shared" ref="M3:M66" si="0">I3-8.2</f>
        <v>-8.2999999999999989</v>
      </c>
      <c r="N3" s="1">
        <f t="shared" ref="N3:N66" si="1">J3</f>
        <v>0</v>
      </c>
      <c r="O3" s="7">
        <f t="shared" ref="O3:O66" si="2">K3+0.025</f>
        <v>-8.875</v>
      </c>
      <c r="P3" s="7">
        <f t="shared" ref="P3:P66" si="3">SQRT(M3^2+N3^2)</f>
        <v>8.2999999999999989</v>
      </c>
      <c r="Q3" s="7">
        <f t="shared" ref="Q3:Q66" si="4">ABS(O3)</f>
        <v>8.875</v>
      </c>
    </row>
    <row r="4" spans="1:17" x14ac:dyDescent="0.25">
      <c r="A4" s="1" t="s">
        <v>16</v>
      </c>
      <c r="C4" s="2">
        <v>4.3915046296296299E-2</v>
      </c>
      <c r="D4" s="1" t="s">
        <v>17</v>
      </c>
      <c r="E4" s="1">
        <v>301.52999999999997</v>
      </c>
      <c r="F4" s="1">
        <v>-46.25</v>
      </c>
      <c r="G4" s="1">
        <v>8.6</v>
      </c>
      <c r="H4" s="1">
        <v>9.4</v>
      </c>
      <c r="I4" s="1">
        <v>3.1</v>
      </c>
      <c r="J4" s="1">
        <v>-5.0999999999999996</v>
      </c>
      <c r="K4" s="1">
        <v>-6.2</v>
      </c>
      <c r="M4" s="1">
        <f t="shared" si="0"/>
        <v>-5.0999999999999996</v>
      </c>
      <c r="N4" s="1">
        <f t="shared" si="1"/>
        <v>-5.0999999999999996</v>
      </c>
      <c r="O4" s="7">
        <f t="shared" si="2"/>
        <v>-6.1749999999999998</v>
      </c>
      <c r="P4" s="7">
        <f t="shared" si="3"/>
        <v>7.2124891681027847</v>
      </c>
      <c r="Q4" s="7">
        <f t="shared" si="4"/>
        <v>6.1749999999999998</v>
      </c>
    </row>
    <row r="5" spans="1:17" x14ac:dyDescent="0.25">
      <c r="A5" s="5" t="s">
        <v>18</v>
      </c>
      <c r="C5" s="3">
        <v>8.5381944444444441E-2</v>
      </c>
      <c r="D5" s="1" t="s">
        <v>19</v>
      </c>
      <c r="E5" s="1">
        <v>161.22</v>
      </c>
      <c r="F5" s="1">
        <v>-60.76</v>
      </c>
      <c r="G5" s="1">
        <v>30.1</v>
      </c>
      <c r="H5" s="1">
        <v>34.5</v>
      </c>
      <c r="I5" s="1">
        <v>-13.9</v>
      </c>
      <c r="J5" s="1">
        <v>4.7</v>
      </c>
      <c r="K5" s="1">
        <v>-26.3</v>
      </c>
      <c r="M5" s="1">
        <f t="shared" si="0"/>
        <v>-22.1</v>
      </c>
      <c r="N5" s="1">
        <f t="shared" si="1"/>
        <v>4.7</v>
      </c>
      <c r="O5" s="7">
        <f t="shared" si="2"/>
        <v>-26.275000000000002</v>
      </c>
      <c r="P5" s="7">
        <f t="shared" si="3"/>
        <v>22.59424705539001</v>
      </c>
      <c r="Q5" s="7">
        <f t="shared" si="4"/>
        <v>26.275000000000002</v>
      </c>
    </row>
    <row r="6" spans="1:17" x14ac:dyDescent="0.25">
      <c r="A6" s="1" t="s">
        <v>20</v>
      </c>
      <c r="C6" s="2">
        <v>0.13352094907407405</v>
      </c>
      <c r="D6" s="1" t="s">
        <v>21</v>
      </c>
      <c r="E6" s="1">
        <v>270.54000000000002</v>
      </c>
      <c r="F6" s="1">
        <v>-52.12</v>
      </c>
      <c r="G6" s="1">
        <v>16.3</v>
      </c>
      <c r="H6" s="1">
        <v>18.100000000000001</v>
      </c>
      <c r="I6" s="1">
        <v>0.1</v>
      </c>
      <c r="J6" s="1">
        <v>-10</v>
      </c>
      <c r="K6" s="1">
        <v>-12.9</v>
      </c>
      <c r="M6" s="1">
        <f t="shared" si="0"/>
        <v>-8.1</v>
      </c>
      <c r="N6" s="1">
        <f t="shared" si="1"/>
        <v>-10</v>
      </c>
      <c r="O6" s="7">
        <f t="shared" si="2"/>
        <v>-12.875</v>
      </c>
      <c r="P6" s="7">
        <f t="shared" si="3"/>
        <v>12.868954891520913</v>
      </c>
      <c r="Q6" s="7">
        <f t="shared" si="4"/>
        <v>12.875</v>
      </c>
    </row>
    <row r="7" spans="1:17" x14ac:dyDescent="0.25">
      <c r="A7" s="1" t="s">
        <v>22</v>
      </c>
      <c r="C7" s="2">
        <v>0.14814861111111113</v>
      </c>
      <c r="D7" s="1" t="s">
        <v>23</v>
      </c>
      <c r="E7" s="1">
        <v>130.06</v>
      </c>
      <c r="F7" s="1">
        <v>19.03</v>
      </c>
      <c r="G7" s="1">
        <v>11.1</v>
      </c>
      <c r="H7" s="1">
        <v>17.2</v>
      </c>
      <c r="I7" s="1">
        <v>-6.8</v>
      </c>
      <c r="J7" s="1">
        <v>8.1</v>
      </c>
      <c r="K7" s="1">
        <v>3.6</v>
      </c>
      <c r="M7" s="1">
        <f t="shared" si="0"/>
        <v>-15</v>
      </c>
      <c r="N7" s="1">
        <f t="shared" si="1"/>
        <v>8.1</v>
      </c>
      <c r="O7" s="7">
        <f t="shared" si="2"/>
        <v>3.625</v>
      </c>
      <c r="P7" s="7">
        <f t="shared" si="3"/>
        <v>17.047287174210446</v>
      </c>
      <c r="Q7" s="7">
        <f t="shared" si="4"/>
        <v>3.625</v>
      </c>
    </row>
    <row r="8" spans="1:17" x14ac:dyDescent="0.25">
      <c r="A8" s="1" t="s">
        <v>24</v>
      </c>
      <c r="B8" s="1" t="s">
        <v>25</v>
      </c>
      <c r="C8" s="2">
        <v>0.1632210648148148</v>
      </c>
      <c r="D8" s="1" t="s">
        <v>26</v>
      </c>
      <c r="E8" s="1">
        <v>258.33999999999997</v>
      </c>
      <c r="F8" s="1">
        <v>-48.47</v>
      </c>
      <c r="G8" s="1">
        <v>123.3</v>
      </c>
      <c r="H8" s="1">
        <v>124.6</v>
      </c>
      <c r="I8" s="1">
        <v>-16.5</v>
      </c>
      <c r="J8" s="1">
        <v>-80.099999999999994</v>
      </c>
      <c r="K8" s="1">
        <v>-92.3</v>
      </c>
      <c r="M8" s="1">
        <f t="shared" si="0"/>
        <v>-24.7</v>
      </c>
      <c r="N8" s="1">
        <f t="shared" si="1"/>
        <v>-80.099999999999994</v>
      </c>
      <c r="O8" s="7">
        <f t="shared" si="2"/>
        <v>-92.274999999999991</v>
      </c>
      <c r="P8" s="7">
        <f t="shared" si="3"/>
        <v>83.821834864192752</v>
      </c>
      <c r="Q8" s="7">
        <f t="shared" si="4"/>
        <v>92.274999999999991</v>
      </c>
    </row>
    <row r="9" spans="1:17" x14ac:dyDescent="0.25">
      <c r="A9" s="1" t="s">
        <v>27</v>
      </c>
      <c r="C9" s="2">
        <v>0.18384837962962963</v>
      </c>
      <c r="D9" s="1" t="s">
        <v>28</v>
      </c>
      <c r="E9" s="1">
        <v>218.1</v>
      </c>
      <c r="F9" s="1">
        <v>-41.33</v>
      </c>
      <c r="G9" s="1">
        <v>90.1</v>
      </c>
      <c r="H9" s="1">
        <v>95</v>
      </c>
      <c r="I9" s="1">
        <v>-53.2</v>
      </c>
      <c r="J9" s="1">
        <v>-41.7</v>
      </c>
      <c r="K9" s="1">
        <v>-59.5</v>
      </c>
      <c r="M9" s="1">
        <f t="shared" si="0"/>
        <v>-61.400000000000006</v>
      </c>
      <c r="N9" s="1">
        <f t="shared" si="1"/>
        <v>-41.7</v>
      </c>
      <c r="O9" s="7">
        <f t="shared" si="2"/>
        <v>-59.475000000000001</v>
      </c>
      <c r="P9" s="7">
        <f t="shared" si="3"/>
        <v>74.221627575794912</v>
      </c>
      <c r="Q9" s="7">
        <f t="shared" si="4"/>
        <v>59.475000000000001</v>
      </c>
    </row>
    <row r="10" spans="1:17" x14ac:dyDescent="0.25">
      <c r="A10" s="1" t="s">
        <v>29</v>
      </c>
      <c r="C10" s="2">
        <v>0.19867951388888888</v>
      </c>
      <c r="D10" s="1" t="s">
        <v>30</v>
      </c>
      <c r="E10" s="1">
        <v>170.53</v>
      </c>
      <c r="F10" s="1">
        <v>-9.07</v>
      </c>
      <c r="G10" s="1">
        <v>27.2</v>
      </c>
      <c r="H10" s="1">
        <v>35</v>
      </c>
      <c r="I10" s="1">
        <v>-26.4</v>
      </c>
      <c r="J10" s="1">
        <v>4.4000000000000004</v>
      </c>
      <c r="K10" s="1">
        <v>-4.3</v>
      </c>
      <c r="M10" s="1">
        <f t="shared" si="0"/>
        <v>-34.599999999999994</v>
      </c>
      <c r="N10" s="1">
        <f t="shared" si="1"/>
        <v>4.4000000000000004</v>
      </c>
      <c r="O10" s="7">
        <f t="shared" si="2"/>
        <v>-4.2749999999999995</v>
      </c>
      <c r="P10" s="7">
        <f t="shared" si="3"/>
        <v>34.87864676274009</v>
      </c>
      <c r="Q10" s="7">
        <f t="shared" si="4"/>
        <v>4.2749999999999995</v>
      </c>
    </row>
    <row r="11" spans="1:17" x14ac:dyDescent="0.25">
      <c r="A11" s="4" t="s">
        <v>31</v>
      </c>
      <c r="C11" s="2">
        <v>0.21813379629629628</v>
      </c>
      <c r="D11" s="1" t="s">
        <v>32</v>
      </c>
      <c r="E11" s="1">
        <v>244.51</v>
      </c>
      <c r="F11" s="1">
        <v>-35.03</v>
      </c>
      <c r="G11" s="1">
        <v>12.1</v>
      </c>
      <c r="H11" s="1">
        <v>16.600000000000001</v>
      </c>
      <c r="I11" s="1">
        <v>-4.2</v>
      </c>
      <c r="J11" s="1">
        <v>-8.9</v>
      </c>
      <c r="K11" s="1">
        <v>-6.9</v>
      </c>
      <c r="M11" s="1">
        <f t="shared" si="0"/>
        <v>-12.399999999999999</v>
      </c>
      <c r="N11" s="1">
        <f t="shared" si="1"/>
        <v>-8.9</v>
      </c>
      <c r="O11" s="7">
        <f t="shared" si="2"/>
        <v>-6.875</v>
      </c>
      <c r="P11" s="7">
        <f t="shared" si="3"/>
        <v>15.263354808167174</v>
      </c>
      <c r="Q11" s="7">
        <f t="shared" si="4"/>
        <v>6.875</v>
      </c>
    </row>
    <row r="12" spans="1:17" x14ac:dyDescent="0.25">
      <c r="A12" s="1" t="s">
        <v>33</v>
      </c>
      <c r="B12" s="4" t="s">
        <v>34</v>
      </c>
      <c r="C12" s="2">
        <v>0.2251283564814815</v>
      </c>
      <c r="D12" s="1" t="s">
        <v>35</v>
      </c>
      <c r="E12" s="1">
        <v>227.23</v>
      </c>
      <c r="F12" s="1">
        <v>-29.35</v>
      </c>
      <c r="G12" s="1">
        <v>12.9</v>
      </c>
      <c r="H12" s="1">
        <v>18.8</v>
      </c>
      <c r="I12" s="1">
        <v>-7.7</v>
      </c>
      <c r="J12" s="1">
        <v>-8.3000000000000007</v>
      </c>
      <c r="K12" s="1">
        <v>-6.3</v>
      </c>
      <c r="M12" s="1">
        <f t="shared" si="0"/>
        <v>-15.899999999999999</v>
      </c>
      <c r="N12" s="1">
        <f t="shared" si="1"/>
        <v>-8.3000000000000007</v>
      </c>
      <c r="O12" s="7">
        <f t="shared" si="2"/>
        <v>-6.2749999999999995</v>
      </c>
      <c r="P12" s="7">
        <f t="shared" si="3"/>
        <v>17.935997323817819</v>
      </c>
      <c r="Q12" s="7">
        <f t="shared" si="4"/>
        <v>6.2749999999999995</v>
      </c>
    </row>
    <row r="13" spans="1:17" x14ac:dyDescent="0.25">
      <c r="A13" s="4" t="s">
        <v>36</v>
      </c>
      <c r="C13" s="2">
        <v>0.28402094907407405</v>
      </c>
      <c r="D13" s="1" t="s">
        <v>37</v>
      </c>
      <c r="E13" s="1">
        <v>245.63</v>
      </c>
      <c r="F13" s="1">
        <v>-16</v>
      </c>
      <c r="G13" s="1">
        <v>10.8</v>
      </c>
      <c r="H13" s="1">
        <v>15.8</v>
      </c>
      <c r="I13" s="1">
        <v>-4.3</v>
      </c>
      <c r="J13" s="1">
        <v>-9.4</v>
      </c>
      <c r="K13" s="1">
        <v>-3</v>
      </c>
      <c r="M13" s="1">
        <f t="shared" si="0"/>
        <v>-12.5</v>
      </c>
      <c r="N13" s="1">
        <f t="shared" si="1"/>
        <v>-9.4</v>
      </c>
      <c r="O13" s="7">
        <f t="shared" si="2"/>
        <v>-2.9750000000000001</v>
      </c>
      <c r="P13" s="7">
        <f t="shared" si="3"/>
        <v>15.640012787718558</v>
      </c>
      <c r="Q13" s="7">
        <f t="shared" si="4"/>
        <v>2.9750000000000001</v>
      </c>
    </row>
    <row r="14" spans="1:17" x14ac:dyDescent="0.25">
      <c r="A14" s="1" t="s">
        <v>38</v>
      </c>
      <c r="C14" s="2">
        <v>0.318153587962963</v>
      </c>
      <c r="D14" s="1" t="s">
        <v>39</v>
      </c>
      <c r="E14" s="1">
        <v>180.37</v>
      </c>
      <c r="F14" s="1">
        <v>25.24</v>
      </c>
      <c r="G14" s="1">
        <v>82.6</v>
      </c>
      <c r="H14" s="1">
        <v>89.9</v>
      </c>
      <c r="I14" s="1">
        <v>-74.7</v>
      </c>
      <c r="J14" s="1">
        <v>-0.5</v>
      </c>
      <c r="K14" s="1">
        <v>35.200000000000003</v>
      </c>
      <c r="M14" s="1">
        <f t="shared" si="0"/>
        <v>-82.9</v>
      </c>
      <c r="N14" s="1">
        <f t="shared" si="1"/>
        <v>-0.5</v>
      </c>
      <c r="O14" s="7">
        <f t="shared" si="2"/>
        <v>35.225000000000001</v>
      </c>
      <c r="P14" s="7">
        <f t="shared" si="3"/>
        <v>82.901507827059461</v>
      </c>
      <c r="Q14" s="7">
        <f t="shared" si="4"/>
        <v>35.225000000000001</v>
      </c>
    </row>
    <row r="15" spans="1:17" x14ac:dyDescent="0.25">
      <c r="A15" s="1" t="s">
        <v>40</v>
      </c>
      <c r="C15" s="2">
        <v>0.3321412037037037</v>
      </c>
      <c r="D15" s="1" t="s">
        <v>41</v>
      </c>
      <c r="E15" s="1">
        <v>195.12</v>
      </c>
      <c r="F15" s="1">
        <v>25.54</v>
      </c>
      <c r="G15" s="1">
        <v>34.700000000000003</v>
      </c>
      <c r="H15" s="1">
        <v>41.9</v>
      </c>
      <c r="I15" s="1">
        <v>-30.2</v>
      </c>
      <c r="J15" s="1">
        <v>-8.1999999999999993</v>
      </c>
      <c r="K15" s="1">
        <v>15</v>
      </c>
      <c r="M15" s="1">
        <f t="shared" si="0"/>
        <v>-38.4</v>
      </c>
      <c r="N15" s="1">
        <f t="shared" si="1"/>
        <v>-8.1999999999999993</v>
      </c>
      <c r="O15" s="7">
        <f t="shared" si="2"/>
        <v>15.025</v>
      </c>
      <c r="P15" s="7">
        <f t="shared" si="3"/>
        <v>39.265761166695853</v>
      </c>
      <c r="Q15" s="7">
        <f t="shared" si="4"/>
        <v>15.025</v>
      </c>
    </row>
    <row r="16" spans="1:17" x14ac:dyDescent="0.25">
      <c r="A16" s="1" t="s">
        <v>42</v>
      </c>
      <c r="C16" s="2">
        <v>0.38053009259259263</v>
      </c>
      <c r="D16" s="1" t="s">
        <v>43</v>
      </c>
      <c r="E16" s="1">
        <v>261.32</v>
      </c>
      <c r="F16" s="1">
        <v>7</v>
      </c>
      <c r="G16" s="1">
        <v>39.4</v>
      </c>
      <c r="H16" s="1">
        <v>41.4</v>
      </c>
      <c r="I16" s="1">
        <v>-5.9</v>
      </c>
      <c r="J16" s="1">
        <v>-38.700000000000003</v>
      </c>
      <c r="K16" s="1">
        <v>4.8</v>
      </c>
      <c r="M16" s="1">
        <f t="shared" si="0"/>
        <v>-14.1</v>
      </c>
      <c r="N16" s="1">
        <f t="shared" si="1"/>
        <v>-38.700000000000003</v>
      </c>
      <c r="O16" s="7">
        <f t="shared" si="2"/>
        <v>4.8250000000000002</v>
      </c>
      <c r="P16" s="7">
        <f t="shared" si="3"/>
        <v>41.188590653237945</v>
      </c>
      <c r="Q16" s="7">
        <f t="shared" si="4"/>
        <v>4.8250000000000002</v>
      </c>
    </row>
    <row r="17" spans="1:17" x14ac:dyDescent="0.25">
      <c r="A17" s="4" t="s">
        <v>44</v>
      </c>
      <c r="C17" s="2">
        <v>0.38336921296296295</v>
      </c>
      <c r="D17" s="1" t="s">
        <v>45</v>
      </c>
      <c r="E17" s="1">
        <v>282.19</v>
      </c>
      <c r="F17" s="1">
        <v>-11.25</v>
      </c>
      <c r="G17" s="1">
        <v>9.6</v>
      </c>
      <c r="H17" s="1">
        <v>11.1</v>
      </c>
      <c r="I17" s="1">
        <v>2</v>
      </c>
      <c r="J17" s="1">
        <v>-9.1999999999999993</v>
      </c>
      <c r="K17" s="1">
        <v>-1.9</v>
      </c>
      <c r="M17" s="1">
        <f t="shared" si="0"/>
        <v>-6.1999999999999993</v>
      </c>
      <c r="N17" s="1">
        <f t="shared" si="1"/>
        <v>-9.1999999999999993</v>
      </c>
      <c r="O17" s="7">
        <f t="shared" si="2"/>
        <v>-1.875</v>
      </c>
      <c r="P17" s="7">
        <f t="shared" si="3"/>
        <v>11.094142598686929</v>
      </c>
      <c r="Q17" s="7">
        <f t="shared" si="4"/>
        <v>1.875</v>
      </c>
    </row>
    <row r="18" spans="1:17" x14ac:dyDescent="0.25">
      <c r="A18" s="1" t="s">
        <v>46</v>
      </c>
      <c r="C18" s="2">
        <v>0.38954942129629627</v>
      </c>
      <c r="D18" s="1" t="s">
        <v>47</v>
      </c>
      <c r="E18" s="1">
        <v>292.27</v>
      </c>
      <c r="F18" s="1">
        <v>-19.02</v>
      </c>
      <c r="G18" s="1">
        <v>8.1</v>
      </c>
      <c r="H18" s="1">
        <v>9.1</v>
      </c>
      <c r="I18" s="1">
        <v>2.9</v>
      </c>
      <c r="J18" s="1">
        <v>-7.1</v>
      </c>
      <c r="K18" s="1">
        <v>-2.6</v>
      </c>
      <c r="M18" s="1">
        <f t="shared" si="0"/>
        <v>-5.2999999999999989</v>
      </c>
      <c r="N18" s="1">
        <f t="shared" si="1"/>
        <v>-7.1</v>
      </c>
      <c r="O18" s="7">
        <f t="shared" si="2"/>
        <v>-2.5750000000000002</v>
      </c>
      <c r="P18" s="7">
        <f t="shared" si="3"/>
        <v>8.8600225733346747</v>
      </c>
      <c r="Q18" s="7">
        <f t="shared" si="4"/>
        <v>2.5750000000000002</v>
      </c>
    </row>
    <row r="19" spans="1:17" x14ac:dyDescent="0.25">
      <c r="A19" s="1" t="s">
        <v>48</v>
      </c>
      <c r="C19" s="2">
        <v>0.42050810185185189</v>
      </c>
      <c r="D19" s="1" t="s">
        <v>49</v>
      </c>
      <c r="E19" s="1">
        <v>240.15</v>
      </c>
      <c r="F19" s="1">
        <v>41.86</v>
      </c>
      <c r="G19" s="1">
        <v>92.5</v>
      </c>
      <c r="H19" s="1">
        <v>95.7</v>
      </c>
      <c r="I19" s="1">
        <v>-34.299999999999997</v>
      </c>
      <c r="J19" s="1">
        <v>-59.7</v>
      </c>
      <c r="K19" s="1">
        <v>61.7</v>
      </c>
      <c r="M19" s="1">
        <f t="shared" si="0"/>
        <v>-42.5</v>
      </c>
      <c r="N19" s="1">
        <f t="shared" si="1"/>
        <v>-59.7</v>
      </c>
      <c r="O19" s="7">
        <f t="shared" si="2"/>
        <v>61.725000000000001</v>
      </c>
      <c r="P19" s="7">
        <f t="shared" si="3"/>
        <v>73.282603665535788</v>
      </c>
      <c r="Q19" s="7">
        <f t="shared" si="4"/>
        <v>61.725000000000001</v>
      </c>
    </row>
    <row r="20" spans="1:17" x14ac:dyDescent="0.25">
      <c r="A20" s="1" t="s">
        <v>50</v>
      </c>
      <c r="C20" s="2">
        <v>0.42889837962962962</v>
      </c>
      <c r="D20" s="1" t="s">
        <v>51</v>
      </c>
      <c r="E20" s="1">
        <v>277.23</v>
      </c>
      <c r="F20" s="1">
        <v>8.64</v>
      </c>
      <c r="G20" s="1">
        <v>4.9000000000000004</v>
      </c>
      <c r="H20" s="1">
        <v>8.8000000000000007</v>
      </c>
      <c r="I20" s="1">
        <v>0.6</v>
      </c>
      <c r="J20" s="1">
        <v>-4.8</v>
      </c>
      <c r="K20" s="1">
        <v>0.7</v>
      </c>
      <c r="M20" s="1">
        <f t="shared" si="0"/>
        <v>-7.6</v>
      </c>
      <c r="N20" s="1">
        <f t="shared" si="1"/>
        <v>-4.8</v>
      </c>
      <c r="O20" s="7">
        <f t="shared" si="2"/>
        <v>0.72499999999999998</v>
      </c>
      <c r="P20" s="7">
        <f t="shared" si="3"/>
        <v>8.9888820216976928</v>
      </c>
      <c r="Q20" s="7">
        <f t="shared" si="4"/>
        <v>0.72499999999999998</v>
      </c>
    </row>
    <row r="21" spans="1:17" x14ac:dyDescent="0.25">
      <c r="A21" s="1" t="s">
        <v>52</v>
      </c>
      <c r="C21" s="2">
        <v>0.47866666666666668</v>
      </c>
      <c r="D21" s="1" t="s">
        <v>53</v>
      </c>
      <c r="E21" s="1">
        <v>202.31</v>
      </c>
      <c r="F21" s="1">
        <v>71.8</v>
      </c>
      <c r="G21" s="1">
        <v>108.7</v>
      </c>
      <c r="H21" s="1">
        <v>111.2</v>
      </c>
      <c r="I21" s="1">
        <v>-31.4</v>
      </c>
      <c r="J21" s="1">
        <v>-12.9</v>
      </c>
      <c r="K21" s="1">
        <v>103.2</v>
      </c>
      <c r="M21" s="1">
        <f t="shared" si="0"/>
        <v>-39.599999999999994</v>
      </c>
      <c r="N21" s="1">
        <f t="shared" si="1"/>
        <v>-12.9</v>
      </c>
      <c r="O21" s="7">
        <f t="shared" si="2"/>
        <v>103.22500000000001</v>
      </c>
      <c r="P21" s="7">
        <f t="shared" si="3"/>
        <v>41.648169227470248</v>
      </c>
      <c r="Q21" s="7">
        <f t="shared" si="4"/>
        <v>103.22500000000001</v>
      </c>
    </row>
    <row r="22" spans="1:17" x14ac:dyDescent="0.25">
      <c r="A22" s="1" t="s">
        <v>54</v>
      </c>
      <c r="C22" s="2">
        <v>0.49951967592592594</v>
      </c>
      <c r="D22" s="1" t="s">
        <v>55</v>
      </c>
      <c r="E22" s="1">
        <v>260.99</v>
      </c>
      <c r="F22" s="1">
        <v>70.75</v>
      </c>
      <c r="G22" s="1">
        <v>48.3</v>
      </c>
      <c r="H22" s="1">
        <v>49.3</v>
      </c>
      <c r="I22" s="1">
        <v>-2.5</v>
      </c>
      <c r="J22" s="1">
        <v>-15.7</v>
      </c>
      <c r="K22" s="1">
        <v>45.6</v>
      </c>
      <c r="M22" s="1">
        <f t="shared" si="0"/>
        <v>-10.7</v>
      </c>
      <c r="N22" s="1">
        <f t="shared" si="1"/>
        <v>-15.7</v>
      </c>
      <c r="O22" s="7">
        <f t="shared" si="2"/>
        <v>45.625</v>
      </c>
      <c r="P22" s="7">
        <f t="shared" si="3"/>
        <v>18.99947367692063</v>
      </c>
      <c r="Q22" s="7">
        <f t="shared" si="4"/>
        <v>45.625</v>
      </c>
    </row>
    <row r="23" spans="1:17" x14ac:dyDescent="0.25">
      <c r="A23" s="1" t="s">
        <v>56</v>
      </c>
      <c r="C23" s="2">
        <v>0.50701736111111118</v>
      </c>
      <c r="D23" s="1" t="s">
        <v>57</v>
      </c>
      <c r="E23" s="1">
        <v>252.85</v>
      </c>
      <c r="F23" s="1">
        <v>77.19</v>
      </c>
      <c r="G23" s="1">
        <v>19.3</v>
      </c>
      <c r="H23" s="1">
        <v>21.4</v>
      </c>
      <c r="I23" s="1">
        <v>-1.3</v>
      </c>
      <c r="J23" s="1">
        <v>-4.0999999999999996</v>
      </c>
      <c r="K23" s="1">
        <v>18.8</v>
      </c>
      <c r="M23" s="1">
        <f t="shared" si="0"/>
        <v>-9.5</v>
      </c>
      <c r="N23" s="1">
        <f t="shared" si="1"/>
        <v>-4.0999999999999996</v>
      </c>
      <c r="O23" s="7">
        <f t="shared" si="2"/>
        <v>18.824999999999999</v>
      </c>
      <c r="P23" s="7">
        <f t="shared" si="3"/>
        <v>10.346980235798268</v>
      </c>
      <c r="Q23" s="7">
        <f t="shared" si="4"/>
        <v>18.824999999999999</v>
      </c>
    </row>
    <row r="24" spans="1:17" x14ac:dyDescent="0.25">
      <c r="A24" s="1" t="s">
        <v>58</v>
      </c>
      <c r="C24" s="2">
        <v>0.51788657407407412</v>
      </c>
      <c r="D24" s="1" t="s">
        <v>59</v>
      </c>
      <c r="E24" s="1">
        <v>300.99</v>
      </c>
      <c r="F24" s="1">
        <v>-9.8800000000000008</v>
      </c>
      <c r="G24" s="1">
        <v>5.8</v>
      </c>
      <c r="H24" s="1">
        <v>7.1</v>
      </c>
      <c r="I24" s="1">
        <v>2.9</v>
      </c>
      <c r="J24" s="1">
        <v>-4.9000000000000004</v>
      </c>
      <c r="K24" s="1">
        <v>-1</v>
      </c>
      <c r="M24" s="1">
        <f t="shared" si="0"/>
        <v>-5.2999999999999989</v>
      </c>
      <c r="N24" s="1">
        <f t="shared" si="1"/>
        <v>-4.9000000000000004</v>
      </c>
      <c r="O24" s="7">
        <f t="shared" si="2"/>
        <v>-0.97499999999999998</v>
      </c>
      <c r="P24" s="7">
        <f t="shared" si="3"/>
        <v>7.2180329730474346</v>
      </c>
      <c r="Q24" s="7">
        <f t="shared" si="4"/>
        <v>0.97499999999999998</v>
      </c>
    </row>
    <row r="25" spans="1:17" x14ac:dyDescent="0.25">
      <c r="A25" s="1" t="s">
        <v>60</v>
      </c>
      <c r="C25" s="2">
        <v>0.52685416666666662</v>
      </c>
      <c r="D25" s="1" t="s">
        <v>61</v>
      </c>
      <c r="E25" s="1">
        <v>300.88</v>
      </c>
      <c r="F25" s="1">
        <v>11.67</v>
      </c>
      <c r="G25" s="1">
        <v>21.2</v>
      </c>
      <c r="H25" s="1">
        <v>18.5</v>
      </c>
      <c r="I25" s="1">
        <v>10.7</v>
      </c>
      <c r="J25" s="1">
        <v>-17.8</v>
      </c>
      <c r="K25" s="1">
        <v>4.3</v>
      </c>
      <c r="M25" s="1">
        <f t="shared" si="0"/>
        <v>2.5</v>
      </c>
      <c r="N25" s="1">
        <f t="shared" si="1"/>
        <v>-17.8</v>
      </c>
      <c r="O25" s="7">
        <f t="shared" si="2"/>
        <v>4.3250000000000002</v>
      </c>
      <c r="P25" s="7">
        <f t="shared" si="3"/>
        <v>17.974704448196082</v>
      </c>
      <c r="Q25" s="7">
        <f t="shared" si="4"/>
        <v>4.3250000000000002</v>
      </c>
    </row>
    <row r="26" spans="1:17" x14ac:dyDescent="0.25">
      <c r="A26" s="1" t="s">
        <v>62</v>
      </c>
      <c r="B26" s="1" t="s">
        <v>63</v>
      </c>
      <c r="C26" s="2">
        <v>0.52740717592592601</v>
      </c>
      <c r="D26" s="1" t="s">
        <v>64</v>
      </c>
      <c r="E26" s="1">
        <v>299.63</v>
      </c>
      <c r="F26" s="1">
        <v>36.049999999999997</v>
      </c>
      <c r="G26" s="1">
        <v>10.3</v>
      </c>
      <c r="H26" s="1">
        <v>10.199999999999999</v>
      </c>
      <c r="I26" s="1">
        <v>4.0999999999999996</v>
      </c>
      <c r="J26" s="1">
        <v>-7.2</v>
      </c>
      <c r="K26" s="1">
        <v>6</v>
      </c>
      <c r="M26" s="1">
        <f t="shared" si="0"/>
        <v>-4.0999999999999996</v>
      </c>
      <c r="N26" s="1">
        <f t="shared" si="1"/>
        <v>-7.2</v>
      </c>
      <c r="O26" s="7">
        <f t="shared" si="2"/>
        <v>6.0250000000000004</v>
      </c>
      <c r="P26" s="7">
        <f t="shared" si="3"/>
        <v>8.2855295545909442</v>
      </c>
      <c r="Q26" s="7">
        <f t="shared" si="4"/>
        <v>6.0250000000000004</v>
      </c>
    </row>
    <row r="27" spans="1:17" x14ac:dyDescent="0.25">
      <c r="A27" s="1" t="s">
        <v>65</v>
      </c>
      <c r="C27" s="2">
        <v>0.5413648148148148</v>
      </c>
      <c r="D27" s="1" t="s">
        <v>66</v>
      </c>
      <c r="E27" s="1">
        <v>303.60000000000002</v>
      </c>
      <c r="F27" s="1">
        <v>-8.02</v>
      </c>
      <c r="G27" s="1">
        <v>6.6</v>
      </c>
      <c r="H27" s="1">
        <v>7</v>
      </c>
      <c r="I27" s="1">
        <v>3.6</v>
      </c>
      <c r="J27" s="1">
        <v>-5.4</v>
      </c>
      <c r="K27" s="1">
        <v>-0.9</v>
      </c>
      <c r="M27" s="1">
        <f t="shared" si="0"/>
        <v>-4.5999999999999996</v>
      </c>
      <c r="N27" s="1">
        <f t="shared" si="1"/>
        <v>-5.4</v>
      </c>
      <c r="O27" s="7">
        <f t="shared" si="2"/>
        <v>-0.875</v>
      </c>
      <c r="P27" s="7">
        <f t="shared" si="3"/>
        <v>7.0936591403872793</v>
      </c>
      <c r="Q27" s="7">
        <f t="shared" si="4"/>
        <v>0.875</v>
      </c>
    </row>
    <row r="28" spans="1:17" x14ac:dyDescent="0.25">
      <c r="A28" s="1" t="s">
        <v>67</v>
      </c>
      <c r="B28" s="1" t="s">
        <v>68</v>
      </c>
      <c r="C28" s="2">
        <v>0.55063946759259264</v>
      </c>
      <c r="D28" s="1" t="s">
        <v>69</v>
      </c>
      <c r="E28" s="1">
        <v>332.96</v>
      </c>
      <c r="F28" s="1">
        <v>79.760000000000005</v>
      </c>
      <c r="G28" s="1">
        <v>17.899999999999999</v>
      </c>
      <c r="H28" s="1">
        <v>18.399999999999999</v>
      </c>
      <c r="I28" s="1">
        <v>2.8</v>
      </c>
      <c r="J28" s="1">
        <v>-1.4</v>
      </c>
      <c r="K28" s="1">
        <v>17.600000000000001</v>
      </c>
      <c r="M28" s="1">
        <f t="shared" si="0"/>
        <v>-5.3999999999999995</v>
      </c>
      <c r="N28" s="1">
        <f t="shared" si="1"/>
        <v>-1.4</v>
      </c>
      <c r="O28" s="7">
        <f t="shared" si="2"/>
        <v>17.625</v>
      </c>
      <c r="P28" s="7">
        <f t="shared" si="3"/>
        <v>5.5785302723925403</v>
      </c>
      <c r="Q28" s="7">
        <f t="shared" si="4"/>
        <v>17.625</v>
      </c>
    </row>
    <row r="29" spans="1:17" x14ac:dyDescent="0.25">
      <c r="A29" s="1" t="s">
        <v>70</v>
      </c>
      <c r="C29" s="2">
        <v>0.55309131944444445</v>
      </c>
      <c r="D29" s="1" t="s">
        <v>71</v>
      </c>
      <c r="E29" s="1">
        <v>335.7</v>
      </c>
      <c r="F29" s="1">
        <v>78.95</v>
      </c>
      <c r="G29" s="1">
        <v>17.399999999999999</v>
      </c>
      <c r="H29" s="1">
        <v>17.8</v>
      </c>
      <c r="I29" s="1">
        <v>3</v>
      </c>
      <c r="J29" s="1">
        <v>-1.4</v>
      </c>
      <c r="K29" s="1">
        <v>17.100000000000001</v>
      </c>
      <c r="M29" s="1">
        <f t="shared" si="0"/>
        <v>-5.1999999999999993</v>
      </c>
      <c r="N29" s="1">
        <f t="shared" si="1"/>
        <v>-1.4</v>
      </c>
      <c r="O29" s="7">
        <f t="shared" si="2"/>
        <v>17.125</v>
      </c>
      <c r="P29" s="7">
        <f t="shared" si="3"/>
        <v>5.3851648071345037</v>
      </c>
      <c r="Q29" s="7">
        <f t="shared" si="4"/>
        <v>17.125</v>
      </c>
    </row>
    <row r="30" spans="1:17" x14ac:dyDescent="0.25">
      <c r="A30" s="1" t="s">
        <v>72</v>
      </c>
      <c r="B30" s="1" t="s">
        <v>73</v>
      </c>
      <c r="C30" s="2">
        <v>0.56026898148148141</v>
      </c>
      <c r="D30" s="1" t="s">
        <v>74</v>
      </c>
      <c r="E30" s="1">
        <v>309.10000000000002</v>
      </c>
      <c r="F30" s="1">
        <v>14.97</v>
      </c>
      <c r="G30" s="1">
        <v>5.2</v>
      </c>
      <c r="H30" s="1">
        <v>6.4</v>
      </c>
      <c r="I30" s="1">
        <v>3.1</v>
      </c>
      <c r="J30" s="1">
        <v>-3.9</v>
      </c>
      <c r="K30" s="1">
        <v>1.3</v>
      </c>
      <c r="M30" s="1">
        <f t="shared" si="0"/>
        <v>-5.0999999999999996</v>
      </c>
      <c r="N30" s="1">
        <f t="shared" si="1"/>
        <v>-3.9</v>
      </c>
      <c r="O30" s="7">
        <f t="shared" si="2"/>
        <v>1.325</v>
      </c>
      <c r="P30" s="7">
        <f t="shared" si="3"/>
        <v>6.4202803677098093</v>
      </c>
      <c r="Q30" s="7">
        <f t="shared" si="4"/>
        <v>1.325</v>
      </c>
    </row>
    <row r="31" spans="1:17" x14ac:dyDescent="0.25">
      <c r="A31" s="1" t="s">
        <v>75</v>
      </c>
      <c r="B31" s="1" t="s">
        <v>76</v>
      </c>
      <c r="C31" s="2">
        <v>0.57096782407407409</v>
      </c>
      <c r="D31" s="1" t="s">
        <v>77</v>
      </c>
      <c r="E31" s="1">
        <v>42.22</v>
      </c>
      <c r="F31" s="1">
        <v>78.709999999999994</v>
      </c>
      <c r="G31" s="1">
        <v>10.199999999999999</v>
      </c>
      <c r="H31" s="1">
        <v>12</v>
      </c>
      <c r="I31" s="1">
        <v>1.5</v>
      </c>
      <c r="J31" s="1">
        <v>1.3</v>
      </c>
      <c r="K31" s="1">
        <v>10</v>
      </c>
      <c r="M31" s="1">
        <f t="shared" si="0"/>
        <v>-6.6999999999999993</v>
      </c>
      <c r="N31" s="1">
        <f t="shared" si="1"/>
        <v>1.3</v>
      </c>
      <c r="O31" s="7">
        <f t="shared" si="2"/>
        <v>10.025</v>
      </c>
      <c r="P31" s="7">
        <f t="shared" si="3"/>
        <v>6.8249542123006215</v>
      </c>
      <c r="Q31" s="7">
        <f t="shared" si="4"/>
        <v>10.025</v>
      </c>
    </row>
    <row r="32" spans="1:17" x14ac:dyDescent="0.25">
      <c r="A32" s="4" t="s">
        <v>78</v>
      </c>
      <c r="C32" s="2">
        <v>0.57392141203703706</v>
      </c>
      <c r="D32" s="1" t="s">
        <v>79</v>
      </c>
      <c r="E32" s="1">
        <v>311.61</v>
      </c>
      <c r="F32" s="1">
        <v>10.57</v>
      </c>
      <c r="G32" s="1">
        <v>11.7</v>
      </c>
      <c r="H32" s="1">
        <v>8.9</v>
      </c>
      <c r="I32" s="1">
        <v>7.6</v>
      </c>
      <c r="J32" s="1">
        <v>-8.6</v>
      </c>
      <c r="K32" s="1">
        <v>2.1</v>
      </c>
      <c r="M32" s="1">
        <f t="shared" si="0"/>
        <v>-0.59999999999999964</v>
      </c>
      <c r="N32" s="1">
        <f t="shared" si="1"/>
        <v>-8.6</v>
      </c>
      <c r="O32" s="7">
        <f t="shared" si="2"/>
        <v>2.125</v>
      </c>
      <c r="P32" s="7">
        <f t="shared" si="3"/>
        <v>8.6209048249009221</v>
      </c>
      <c r="Q32" s="7">
        <f t="shared" si="4"/>
        <v>2.125</v>
      </c>
    </row>
    <row r="33" spans="1:17" x14ac:dyDescent="0.25">
      <c r="A33" s="1" t="s">
        <v>80</v>
      </c>
      <c r="C33" s="2">
        <v>0.58080671296296293</v>
      </c>
      <c r="D33" s="1" t="s">
        <v>81</v>
      </c>
      <c r="E33" s="1">
        <v>320.27999999999997</v>
      </c>
      <c r="F33" s="1">
        <v>33.51</v>
      </c>
      <c r="G33" s="1">
        <v>32.200000000000003</v>
      </c>
      <c r="H33" s="1">
        <v>27.8</v>
      </c>
      <c r="I33" s="1">
        <v>20.7</v>
      </c>
      <c r="J33" s="1">
        <v>-17.2</v>
      </c>
      <c r="K33" s="1">
        <v>17.8</v>
      </c>
      <c r="M33" s="1">
        <f t="shared" si="0"/>
        <v>12.5</v>
      </c>
      <c r="N33" s="1">
        <f t="shared" si="1"/>
        <v>-17.2</v>
      </c>
      <c r="O33" s="7">
        <f t="shared" si="2"/>
        <v>17.824999999999999</v>
      </c>
      <c r="P33" s="7">
        <f t="shared" si="3"/>
        <v>21.262408142070832</v>
      </c>
      <c r="Q33" s="7">
        <f t="shared" si="4"/>
        <v>17.824999999999999</v>
      </c>
    </row>
    <row r="34" spans="1:17" x14ac:dyDescent="0.25">
      <c r="A34" s="1" t="s">
        <v>82</v>
      </c>
      <c r="C34" s="2">
        <v>0.58712141203703705</v>
      </c>
      <c r="D34" s="1" t="s">
        <v>83</v>
      </c>
      <c r="E34" s="1">
        <v>42.15</v>
      </c>
      <c r="F34" s="1">
        <v>73.59</v>
      </c>
      <c r="G34" s="1">
        <v>16</v>
      </c>
      <c r="H34" s="1">
        <v>16.3</v>
      </c>
      <c r="I34" s="1">
        <v>3.3</v>
      </c>
      <c r="J34" s="1">
        <v>3</v>
      </c>
      <c r="K34" s="1">
        <v>15.3</v>
      </c>
      <c r="M34" s="1">
        <f t="shared" si="0"/>
        <v>-4.8999999999999995</v>
      </c>
      <c r="N34" s="1">
        <f t="shared" si="1"/>
        <v>3</v>
      </c>
      <c r="O34" s="7">
        <f t="shared" si="2"/>
        <v>15.325000000000001</v>
      </c>
      <c r="P34" s="7">
        <f t="shared" si="3"/>
        <v>5.7454329688892889</v>
      </c>
      <c r="Q34" s="7">
        <f t="shared" si="4"/>
        <v>15.325000000000001</v>
      </c>
    </row>
    <row r="35" spans="1:17" x14ac:dyDescent="0.25">
      <c r="A35" s="1" t="s">
        <v>84</v>
      </c>
      <c r="C35" s="2">
        <v>0.60390312499999999</v>
      </c>
      <c r="D35" s="1" t="s">
        <v>85</v>
      </c>
      <c r="E35" s="1">
        <v>342.21</v>
      </c>
      <c r="F35" s="1">
        <v>49.26</v>
      </c>
      <c r="G35" s="1">
        <v>25.2</v>
      </c>
      <c r="H35" s="1">
        <v>21.2</v>
      </c>
      <c r="I35" s="1">
        <v>15.7</v>
      </c>
      <c r="J35" s="1">
        <v>-5</v>
      </c>
      <c r="K35" s="1">
        <v>19.100000000000001</v>
      </c>
      <c r="M35" s="1">
        <f t="shared" si="0"/>
        <v>7.5</v>
      </c>
      <c r="N35" s="1">
        <f t="shared" si="1"/>
        <v>-5</v>
      </c>
      <c r="O35" s="7">
        <f t="shared" si="2"/>
        <v>19.125</v>
      </c>
      <c r="P35" s="7">
        <f t="shared" si="3"/>
        <v>9.013878188659973</v>
      </c>
      <c r="Q35" s="7">
        <f t="shared" si="4"/>
        <v>19.125</v>
      </c>
    </row>
    <row r="36" spans="1:17" x14ac:dyDescent="0.25">
      <c r="A36" s="1" t="s">
        <v>86</v>
      </c>
      <c r="C36" s="2">
        <v>0.61083668981481487</v>
      </c>
      <c r="D36" s="1" t="s">
        <v>87</v>
      </c>
      <c r="E36" s="1">
        <v>331.06</v>
      </c>
      <c r="F36" s="1">
        <v>30.36</v>
      </c>
      <c r="G36" s="1">
        <v>35</v>
      </c>
      <c r="H36" s="1">
        <v>29.4</v>
      </c>
      <c r="I36" s="1">
        <v>26.4</v>
      </c>
      <c r="J36" s="1">
        <v>-14.6</v>
      </c>
      <c r="K36" s="1">
        <v>17.7</v>
      </c>
      <c r="M36" s="1">
        <f t="shared" si="0"/>
        <v>18.2</v>
      </c>
      <c r="N36" s="1">
        <f t="shared" si="1"/>
        <v>-14.6</v>
      </c>
      <c r="O36" s="7">
        <f t="shared" si="2"/>
        <v>17.724999999999998</v>
      </c>
      <c r="P36" s="7">
        <f t="shared" si="3"/>
        <v>23.332380932943813</v>
      </c>
      <c r="Q36" s="7">
        <f t="shared" si="4"/>
        <v>17.724999999999998</v>
      </c>
    </row>
    <row r="37" spans="1:17" x14ac:dyDescent="0.25">
      <c r="A37" s="1" t="s">
        <v>88</v>
      </c>
      <c r="C37" s="2">
        <v>0.62521354166666665</v>
      </c>
      <c r="D37" s="1" t="s">
        <v>89</v>
      </c>
      <c r="E37" s="1">
        <v>307.35000000000002</v>
      </c>
      <c r="F37" s="1">
        <v>-20.47</v>
      </c>
      <c r="G37" s="1">
        <v>18.8</v>
      </c>
      <c r="H37" s="1">
        <v>15.7</v>
      </c>
      <c r="I37" s="1">
        <v>10.7</v>
      </c>
      <c r="J37" s="1">
        <v>-14</v>
      </c>
      <c r="K37" s="1">
        <v>-6.6</v>
      </c>
      <c r="M37" s="1">
        <f t="shared" si="0"/>
        <v>2.5</v>
      </c>
      <c r="N37" s="1">
        <f t="shared" si="1"/>
        <v>-14</v>
      </c>
      <c r="O37" s="7">
        <f t="shared" si="2"/>
        <v>-6.5749999999999993</v>
      </c>
      <c r="P37" s="7">
        <f t="shared" si="3"/>
        <v>14.221462653327892</v>
      </c>
      <c r="Q37" s="7">
        <f t="shared" si="4"/>
        <v>6.5749999999999993</v>
      </c>
    </row>
    <row r="38" spans="1:17" x14ac:dyDescent="0.25">
      <c r="A38" s="1" t="s">
        <v>90</v>
      </c>
      <c r="C38" s="2">
        <v>0.62776192129629627</v>
      </c>
      <c r="D38" s="1" t="s">
        <v>91</v>
      </c>
      <c r="E38" s="1">
        <v>332.56</v>
      </c>
      <c r="F38" s="1">
        <v>22.07</v>
      </c>
      <c r="G38" s="1">
        <v>32.1</v>
      </c>
      <c r="H38" s="1">
        <v>25.9</v>
      </c>
      <c r="I38" s="1">
        <v>26.4</v>
      </c>
      <c r="J38" s="1">
        <v>-13.7</v>
      </c>
      <c r="K38" s="1">
        <v>12.1</v>
      </c>
      <c r="M38" s="1">
        <f t="shared" si="0"/>
        <v>18.2</v>
      </c>
      <c r="N38" s="1">
        <f t="shared" si="1"/>
        <v>-13.7</v>
      </c>
      <c r="O38" s="7">
        <f t="shared" si="2"/>
        <v>12.125</v>
      </c>
      <c r="P38" s="7">
        <f t="shared" si="3"/>
        <v>22.780035118497953</v>
      </c>
      <c r="Q38" s="7">
        <f t="shared" si="4"/>
        <v>12.125</v>
      </c>
    </row>
    <row r="39" spans="1:17" x14ac:dyDescent="0.25">
      <c r="A39" s="1" t="s">
        <v>92</v>
      </c>
      <c r="C39" s="2">
        <v>0.63617187500000005</v>
      </c>
      <c r="D39" s="1" t="s">
        <v>93</v>
      </c>
      <c r="E39" s="1">
        <v>0.85</v>
      </c>
      <c r="F39" s="1">
        <v>45.86</v>
      </c>
      <c r="G39" s="1">
        <v>23.2</v>
      </c>
      <c r="H39" s="1">
        <v>18.600000000000001</v>
      </c>
      <c r="I39" s="1">
        <v>16.2</v>
      </c>
      <c r="J39" s="1">
        <v>0.2</v>
      </c>
      <c r="K39" s="1">
        <v>16.7</v>
      </c>
      <c r="M39" s="1">
        <f t="shared" si="0"/>
        <v>8</v>
      </c>
      <c r="N39" s="1">
        <f t="shared" si="1"/>
        <v>0.2</v>
      </c>
      <c r="O39" s="7">
        <f t="shared" si="2"/>
        <v>16.724999999999998</v>
      </c>
      <c r="P39" s="7">
        <f t="shared" si="3"/>
        <v>8.0024996094970238</v>
      </c>
      <c r="Q39" s="7">
        <f t="shared" si="4"/>
        <v>16.724999999999998</v>
      </c>
    </row>
    <row r="40" spans="1:17" x14ac:dyDescent="0.25">
      <c r="A40" s="1" t="s">
        <v>94</v>
      </c>
      <c r="C40" s="2">
        <v>0.63708912037037035</v>
      </c>
      <c r="D40" s="1" t="s">
        <v>95</v>
      </c>
      <c r="E40" s="1">
        <v>342.95</v>
      </c>
      <c r="F40" s="1">
        <v>30.29</v>
      </c>
      <c r="G40" s="1">
        <v>12.5</v>
      </c>
      <c r="H40" s="1">
        <v>7.4</v>
      </c>
      <c r="I40" s="1">
        <v>10.3</v>
      </c>
      <c r="J40" s="1">
        <v>-3.2</v>
      </c>
      <c r="K40" s="1">
        <v>6.3</v>
      </c>
      <c r="M40" s="1">
        <f t="shared" si="0"/>
        <v>2.1000000000000014</v>
      </c>
      <c r="N40" s="1">
        <f t="shared" si="1"/>
        <v>-3.2</v>
      </c>
      <c r="O40" s="7">
        <f t="shared" si="2"/>
        <v>6.3250000000000002</v>
      </c>
      <c r="P40" s="7">
        <f t="shared" si="3"/>
        <v>3.8275318418009285</v>
      </c>
      <c r="Q40" s="7">
        <f t="shared" si="4"/>
        <v>6.3250000000000002</v>
      </c>
    </row>
    <row r="41" spans="1:17" x14ac:dyDescent="0.25">
      <c r="A41" s="1" t="s">
        <v>96</v>
      </c>
      <c r="B41" s="1" t="s">
        <v>97</v>
      </c>
      <c r="C41" s="2">
        <v>0.63788449074074072</v>
      </c>
      <c r="D41" s="1" t="s">
        <v>98</v>
      </c>
      <c r="E41" s="1">
        <v>3.86</v>
      </c>
      <c r="F41" s="1">
        <v>46.8</v>
      </c>
      <c r="G41" s="1">
        <v>7.5</v>
      </c>
      <c r="H41" s="1">
        <v>6.2</v>
      </c>
      <c r="I41" s="1">
        <v>5.0999999999999996</v>
      </c>
      <c r="J41" s="1">
        <v>0.3</v>
      </c>
      <c r="K41" s="1">
        <v>5.5</v>
      </c>
      <c r="M41" s="1">
        <f t="shared" si="0"/>
        <v>-3.0999999999999996</v>
      </c>
      <c r="N41" s="1">
        <f t="shared" si="1"/>
        <v>0.3</v>
      </c>
      <c r="O41" s="7">
        <f t="shared" si="2"/>
        <v>5.5250000000000004</v>
      </c>
      <c r="P41" s="7">
        <f t="shared" si="3"/>
        <v>3.1144823004794868</v>
      </c>
      <c r="Q41" s="7">
        <f t="shared" si="4"/>
        <v>5.5250000000000004</v>
      </c>
    </row>
    <row r="42" spans="1:17" x14ac:dyDescent="0.25">
      <c r="A42" s="1" t="s">
        <v>99</v>
      </c>
      <c r="C42" s="2">
        <v>0.64445243055555557</v>
      </c>
      <c r="D42" s="1" t="s">
        <v>100</v>
      </c>
      <c r="E42" s="1">
        <v>326.60000000000002</v>
      </c>
      <c r="F42" s="1">
        <v>4.8600000000000003</v>
      </c>
      <c r="G42" s="1">
        <v>7.7</v>
      </c>
      <c r="H42" s="1">
        <v>4.5999999999999996</v>
      </c>
      <c r="I42" s="1">
        <v>6.4</v>
      </c>
      <c r="J42" s="1">
        <v>-4.2</v>
      </c>
      <c r="K42" s="1">
        <v>0.7</v>
      </c>
      <c r="M42" s="1">
        <f t="shared" si="0"/>
        <v>-1.7999999999999989</v>
      </c>
      <c r="N42" s="1">
        <f t="shared" si="1"/>
        <v>-4.2</v>
      </c>
      <c r="O42" s="7">
        <f t="shared" si="2"/>
        <v>0.72499999999999998</v>
      </c>
      <c r="P42" s="7">
        <f t="shared" si="3"/>
        <v>4.5694638635183447</v>
      </c>
      <c r="Q42" s="7">
        <f t="shared" si="4"/>
        <v>0.72499999999999998</v>
      </c>
    </row>
    <row r="43" spans="1:17" x14ac:dyDescent="0.25">
      <c r="A43" s="1" t="s">
        <v>101</v>
      </c>
      <c r="C43" s="2">
        <v>0.64963564814814811</v>
      </c>
      <c r="D43" s="1" t="s">
        <v>102</v>
      </c>
      <c r="E43" s="1">
        <v>327.58</v>
      </c>
      <c r="F43" s="1">
        <v>4.1900000000000004</v>
      </c>
      <c r="G43" s="1">
        <v>10.6</v>
      </c>
      <c r="H43" s="1">
        <v>5.8</v>
      </c>
      <c r="I43" s="1">
        <v>8.9</v>
      </c>
      <c r="J43" s="1">
        <v>-5.6</v>
      </c>
      <c r="K43" s="1">
        <v>0.8</v>
      </c>
      <c r="M43" s="1">
        <f t="shared" si="0"/>
        <v>0.70000000000000107</v>
      </c>
      <c r="N43" s="1">
        <f t="shared" si="1"/>
        <v>-5.6</v>
      </c>
      <c r="O43" s="7">
        <f t="shared" si="2"/>
        <v>0.82500000000000007</v>
      </c>
      <c r="P43" s="7">
        <f t="shared" si="3"/>
        <v>5.6435804238089844</v>
      </c>
      <c r="Q43" s="7">
        <f t="shared" si="4"/>
        <v>0.82500000000000007</v>
      </c>
    </row>
    <row r="44" spans="1:17" x14ac:dyDescent="0.25">
      <c r="A44" s="1" t="s">
        <v>103</v>
      </c>
      <c r="C44" s="2">
        <v>0.65216956018518513</v>
      </c>
      <c r="D44" s="1" t="s">
        <v>104</v>
      </c>
      <c r="E44" s="1">
        <v>328.41</v>
      </c>
      <c r="F44" s="1">
        <v>4.34</v>
      </c>
      <c r="G44" s="1">
        <v>18.899999999999999</v>
      </c>
      <c r="H44" s="1">
        <v>12.9</v>
      </c>
      <c r="I44" s="1">
        <v>16.100000000000001</v>
      </c>
      <c r="J44" s="1">
        <v>-9.9</v>
      </c>
      <c r="K44" s="1">
        <v>1.4</v>
      </c>
      <c r="M44" s="1">
        <f t="shared" si="0"/>
        <v>7.9000000000000021</v>
      </c>
      <c r="N44" s="1">
        <f t="shared" si="1"/>
        <v>-9.9</v>
      </c>
      <c r="O44" s="7">
        <f t="shared" si="2"/>
        <v>1.4249999999999998</v>
      </c>
      <c r="P44" s="7">
        <f t="shared" si="3"/>
        <v>12.665701717630968</v>
      </c>
      <c r="Q44" s="7">
        <f t="shared" si="4"/>
        <v>1.4249999999999998</v>
      </c>
    </row>
    <row r="45" spans="1:17" x14ac:dyDescent="0.25">
      <c r="A45" s="1" t="s">
        <v>105</v>
      </c>
      <c r="C45" s="2">
        <v>0.65697916666666667</v>
      </c>
      <c r="D45" s="1" t="s">
        <v>106</v>
      </c>
      <c r="E45" s="1">
        <v>337.02</v>
      </c>
      <c r="F45" s="1">
        <v>13.27</v>
      </c>
      <c r="G45" s="1">
        <v>10.4</v>
      </c>
      <c r="H45" s="1">
        <v>4.8</v>
      </c>
      <c r="I45" s="1">
        <v>9.3000000000000007</v>
      </c>
      <c r="J45" s="1">
        <v>-4</v>
      </c>
      <c r="K45" s="1">
        <v>2.4</v>
      </c>
      <c r="M45" s="1">
        <f t="shared" si="0"/>
        <v>1.1000000000000014</v>
      </c>
      <c r="N45" s="1">
        <f t="shared" si="1"/>
        <v>-4</v>
      </c>
      <c r="O45" s="7">
        <f t="shared" si="2"/>
        <v>2.4249999999999998</v>
      </c>
      <c r="P45" s="7">
        <f t="shared" si="3"/>
        <v>4.1484937025383086</v>
      </c>
      <c r="Q45" s="7">
        <f t="shared" si="4"/>
        <v>2.4249999999999998</v>
      </c>
    </row>
    <row r="46" spans="1:17" x14ac:dyDescent="0.25">
      <c r="A46" s="1" t="s">
        <v>107</v>
      </c>
      <c r="B46" s="1" t="s">
        <v>108</v>
      </c>
      <c r="C46" s="2">
        <v>0.67434780092592594</v>
      </c>
      <c r="D46" s="1" t="s">
        <v>109</v>
      </c>
      <c r="E46" s="1">
        <v>328.77</v>
      </c>
      <c r="F46" s="1">
        <v>-2.8</v>
      </c>
      <c r="G46" s="1">
        <v>8</v>
      </c>
      <c r="H46" s="1">
        <v>4.3</v>
      </c>
      <c r="I46" s="1">
        <v>6.8</v>
      </c>
      <c r="J46" s="1">
        <v>-4.0999999999999996</v>
      </c>
      <c r="K46" s="1">
        <v>-0.4</v>
      </c>
      <c r="M46" s="1">
        <f t="shared" si="0"/>
        <v>-1.3999999999999995</v>
      </c>
      <c r="N46" s="1">
        <f t="shared" si="1"/>
        <v>-4.0999999999999996</v>
      </c>
      <c r="O46" s="7">
        <f t="shared" si="2"/>
        <v>-0.375</v>
      </c>
      <c r="P46" s="7">
        <f t="shared" si="3"/>
        <v>4.3324358044868934</v>
      </c>
      <c r="Q46" s="7">
        <f t="shared" si="4"/>
        <v>0.375</v>
      </c>
    </row>
    <row r="47" spans="1:17" x14ac:dyDescent="0.25">
      <c r="A47" s="1" t="s">
        <v>110</v>
      </c>
      <c r="B47" s="1" t="s">
        <v>111</v>
      </c>
      <c r="C47" s="2">
        <v>0.67431249999999998</v>
      </c>
      <c r="D47" s="1" t="s">
        <v>112</v>
      </c>
      <c r="E47" s="1">
        <v>28.74</v>
      </c>
      <c r="F47" s="1">
        <v>42.19</v>
      </c>
      <c r="G47" s="1">
        <v>76.5</v>
      </c>
      <c r="H47" s="1">
        <v>71.599999999999994</v>
      </c>
      <c r="I47" s="1">
        <v>49.7</v>
      </c>
      <c r="J47" s="1">
        <v>27.3</v>
      </c>
      <c r="K47" s="1">
        <v>51.4</v>
      </c>
      <c r="M47" s="1">
        <f t="shared" si="0"/>
        <v>41.5</v>
      </c>
      <c r="N47" s="1">
        <f t="shared" si="1"/>
        <v>27.3</v>
      </c>
      <c r="O47" s="7">
        <f t="shared" si="2"/>
        <v>51.424999999999997</v>
      </c>
      <c r="P47" s="7">
        <f t="shared" si="3"/>
        <v>49.674339452075252</v>
      </c>
      <c r="Q47" s="7">
        <f t="shared" si="4"/>
        <v>51.424999999999997</v>
      </c>
    </row>
    <row r="48" spans="1:17" x14ac:dyDescent="0.25">
      <c r="A48" s="1" t="s">
        <v>113</v>
      </c>
      <c r="B48" s="1" t="s">
        <v>114</v>
      </c>
      <c r="C48" s="2">
        <v>0.67850011574074076</v>
      </c>
      <c r="D48" s="1" t="s">
        <v>115</v>
      </c>
      <c r="E48" s="1">
        <v>352.67</v>
      </c>
      <c r="F48" s="1">
        <v>19.46</v>
      </c>
      <c r="G48" s="1">
        <v>10</v>
      </c>
      <c r="H48" s="1">
        <v>3.8</v>
      </c>
      <c r="I48" s="1">
        <v>9.4</v>
      </c>
      <c r="J48" s="1">
        <v>-1.2</v>
      </c>
      <c r="K48" s="1">
        <v>3.3</v>
      </c>
      <c r="M48" s="1">
        <f t="shared" si="0"/>
        <v>1.2000000000000011</v>
      </c>
      <c r="N48" s="1">
        <f t="shared" si="1"/>
        <v>-1.2</v>
      </c>
      <c r="O48" s="7">
        <f t="shared" si="2"/>
        <v>3.3249999999999997</v>
      </c>
      <c r="P48" s="7">
        <f t="shared" si="3"/>
        <v>1.6970562748477147</v>
      </c>
      <c r="Q48" s="7">
        <f t="shared" si="4"/>
        <v>3.3249999999999997</v>
      </c>
    </row>
    <row r="49" spans="1:17" x14ac:dyDescent="0.25">
      <c r="A49" s="1" t="s">
        <v>116</v>
      </c>
      <c r="B49" s="1" t="s">
        <v>117</v>
      </c>
      <c r="C49" s="2">
        <v>0.68304652777777775</v>
      </c>
      <c r="D49" s="1" t="s">
        <v>118</v>
      </c>
      <c r="E49" s="1">
        <v>350.97</v>
      </c>
      <c r="F49" s="1">
        <v>15.97</v>
      </c>
      <c r="G49" s="1">
        <v>2.2000000000000002</v>
      </c>
      <c r="H49" s="1">
        <v>5.9</v>
      </c>
      <c r="I49" s="1">
        <v>2.1</v>
      </c>
      <c r="J49" s="1">
        <v>-0.3</v>
      </c>
      <c r="K49" s="1">
        <v>0.6</v>
      </c>
      <c r="M49" s="1">
        <f t="shared" si="0"/>
        <v>-6.1</v>
      </c>
      <c r="N49" s="1">
        <f t="shared" si="1"/>
        <v>-0.3</v>
      </c>
      <c r="O49" s="7">
        <f t="shared" si="2"/>
        <v>0.625</v>
      </c>
      <c r="P49" s="7">
        <f t="shared" si="3"/>
        <v>6.1073725938409877</v>
      </c>
      <c r="Q49" s="7">
        <f t="shared" si="4"/>
        <v>0.625</v>
      </c>
    </row>
    <row r="50" spans="1:17" x14ac:dyDescent="0.25">
      <c r="A50" s="1" t="s">
        <v>119</v>
      </c>
      <c r="C50" s="2">
        <v>0.68458472222222222</v>
      </c>
      <c r="D50" s="1" t="s">
        <v>120</v>
      </c>
      <c r="E50" s="1">
        <v>317.74</v>
      </c>
      <c r="F50" s="1">
        <v>-15.82</v>
      </c>
      <c r="G50" s="1">
        <v>15.4</v>
      </c>
      <c r="H50" s="1">
        <v>11.2</v>
      </c>
      <c r="I50" s="1">
        <v>11</v>
      </c>
      <c r="J50" s="1">
        <v>-10</v>
      </c>
      <c r="K50" s="1">
        <v>-4.2</v>
      </c>
      <c r="M50" s="1">
        <f t="shared" si="0"/>
        <v>2.8000000000000007</v>
      </c>
      <c r="N50" s="1">
        <f t="shared" si="1"/>
        <v>-10</v>
      </c>
      <c r="O50" s="7">
        <f t="shared" si="2"/>
        <v>-4.1749999999999998</v>
      </c>
      <c r="P50" s="7">
        <f t="shared" si="3"/>
        <v>10.384603988597735</v>
      </c>
      <c r="Q50" s="7">
        <f t="shared" si="4"/>
        <v>4.1749999999999998</v>
      </c>
    </row>
    <row r="51" spans="1:17" x14ac:dyDescent="0.25">
      <c r="A51" s="1" t="s">
        <v>121</v>
      </c>
      <c r="C51" s="2">
        <v>0.68557708333333334</v>
      </c>
      <c r="D51" s="1" t="s">
        <v>122</v>
      </c>
      <c r="E51" s="1">
        <v>351.93</v>
      </c>
      <c r="F51" s="1">
        <v>15.7</v>
      </c>
      <c r="G51" s="1">
        <v>8.9</v>
      </c>
      <c r="H51" s="1">
        <v>2.7</v>
      </c>
      <c r="I51" s="1">
        <v>8.5</v>
      </c>
      <c r="J51" s="1">
        <v>-1.2</v>
      </c>
      <c r="K51" s="1">
        <v>2.4</v>
      </c>
      <c r="M51" s="1">
        <f t="shared" si="0"/>
        <v>0.30000000000000071</v>
      </c>
      <c r="N51" s="1">
        <f t="shared" si="1"/>
        <v>-1.2</v>
      </c>
      <c r="O51" s="7">
        <f t="shared" si="2"/>
        <v>2.4249999999999998</v>
      </c>
      <c r="P51" s="7">
        <f t="shared" si="3"/>
        <v>1.2369316876852983</v>
      </c>
      <c r="Q51" s="7">
        <f t="shared" si="4"/>
        <v>2.4249999999999998</v>
      </c>
    </row>
    <row r="52" spans="1:17" x14ac:dyDescent="0.25">
      <c r="A52" s="1" t="s">
        <v>123</v>
      </c>
      <c r="C52" s="2">
        <v>0.68588391203703702</v>
      </c>
      <c r="D52" s="1" t="s">
        <v>124</v>
      </c>
      <c r="E52" s="1">
        <v>342.37</v>
      </c>
      <c r="F52" s="1">
        <v>6.94</v>
      </c>
      <c r="G52" s="1">
        <v>10.1</v>
      </c>
      <c r="H52" s="1">
        <v>3.6</v>
      </c>
      <c r="I52" s="1">
        <v>9.6</v>
      </c>
      <c r="J52" s="1">
        <v>-3</v>
      </c>
      <c r="K52" s="1">
        <v>1.2</v>
      </c>
      <c r="M52" s="1">
        <f t="shared" si="0"/>
        <v>1.4000000000000004</v>
      </c>
      <c r="N52" s="1">
        <f t="shared" si="1"/>
        <v>-3</v>
      </c>
      <c r="O52" s="7">
        <f t="shared" si="2"/>
        <v>1.2249999999999999</v>
      </c>
      <c r="P52" s="7">
        <f t="shared" si="3"/>
        <v>3.3105890714493698</v>
      </c>
      <c r="Q52" s="7">
        <f t="shared" si="4"/>
        <v>1.2249999999999999</v>
      </c>
    </row>
    <row r="53" spans="1:17" x14ac:dyDescent="0.25">
      <c r="A53" s="1" t="s">
        <v>125</v>
      </c>
      <c r="C53" s="2">
        <v>0.68657500000000005</v>
      </c>
      <c r="D53" s="1" t="s">
        <v>126</v>
      </c>
      <c r="E53" s="1">
        <v>345.08</v>
      </c>
      <c r="F53" s="1">
        <v>9.19</v>
      </c>
      <c r="G53" s="1">
        <v>8.1999999999999993</v>
      </c>
      <c r="H53" s="1">
        <v>2.5</v>
      </c>
      <c r="I53" s="1">
        <v>7.8</v>
      </c>
      <c r="J53" s="1">
        <v>-2.1</v>
      </c>
      <c r="K53" s="1">
        <v>1.3</v>
      </c>
      <c r="M53" s="1">
        <f t="shared" si="0"/>
        <v>-0.39999999999999947</v>
      </c>
      <c r="N53" s="1">
        <f t="shared" si="1"/>
        <v>-2.1</v>
      </c>
      <c r="O53" s="7">
        <f t="shared" si="2"/>
        <v>1.325</v>
      </c>
      <c r="P53" s="7">
        <f t="shared" si="3"/>
        <v>2.1377558326431947</v>
      </c>
      <c r="Q53" s="7">
        <f t="shared" si="4"/>
        <v>1.325</v>
      </c>
    </row>
    <row r="54" spans="1:17" x14ac:dyDescent="0.25">
      <c r="A54" s="1" t="s">
        <v>127</v>
      </c>
      <c r="B54" s="1" t="s">
        <v>128</v>
      </c>
      <c r="C54" s="2">
        <v>0.68925763888888891</v>
      </c>
      <c r="D54" s="1" t="s">
        <v>129</v>
      </c>
      <c r="E54" s="1">
        <v>3.37</v>
      </c>
      <c r="F54" s="1">
        <v>23.01</v>
      </c>
      <c r="G54" s="1">
        <v>6.4</v>
      </c>
      <c r="H54" s="1">
        <v>3.3</v>
      </c>
      <c r="I54" s="1">
        <v>5.9</v>
      </c>
      <c r="J54" s="1">
        <v>0.3</v>
      </c>
      <c r="K54" s="1">
        <v>2.5</v>
      </c>
      <c r="M54" s="1">
        <f t="shared" si="0"/>
        <v>-2.2999999999999989</v>
      </c>
      <c r="N54" s="1">
        <f t="shared" si="1"/>
        <v>0.3</v>
      </c>
      <c r="O54" s="7">
        <f t="shared" si="2"/>
        <v>2.5249999999999999</v>
      </c>
      <c r="P54" s="7">
        <f t="shared" si="3"/>
        <v>2.3194827009486394</v>
      </c>
      <c r="Q54" s="7">
        <f t="shared" si="4"/>
        <v>2.5249999999999999</v>
      </c>
    </row>
    <row r="55" spans="1:17" x14ac:dyDescent="0.25">
      <c r="A55" s="1" t="s">
        <v>130</v>
      </c>
      <c r="B55" s="1" t="s">
        <v>131</v>
      </c>
      <c r="C55" s="2">
        <v>0.69404456018518512</v>
      </c>
      <c r="D55" s="1" t="s">
        <v>132</v>
      </c>
      <c r="E55" s="1">
        <v>351.91</v>
      </c>
      <c r="F55" s="1">
        <v>12.1</v>
      </c>
      <c r="G55" s="1">
        <v>8.3000000000000007</v>
      </c>
      <c r="H55" s="1">
        <v>2.1</v>
      </c>
      <c r="I55" s="1">
        <v>8</v>
      </c>
      <c r="J55" s="1">
        <v>-1.1000000000000001</v>
      </c>
      <c r="K55" s="1">
        <v>1.7</v>
      </c>
      <c r="M55" s="1">
        <f t="shared" si="0"/>
        <v>-0.19999999999999929</v>
      </c>
      <c r="N55" s="1">
        <f t="shared" si="1"/>
        <v>-1.1000000000000001</v>
      </c>
      <c r="O55" s="7">
        <f t="shared" si="2"/>
        <v>1.7249999999999999</v>
      </c>
      <c r="P55" s="7">
        <f t="shared" si="3"/>
        <v>1.1180339887498949</v>
      </c>
      <c r="Q55" s="7">
        <f t="shared" si="4"/>
        <v>1.7249999999999999</v>
      </c>
    </row>
    <row r="56" spans="1:17" x14ac:dyDescent="0.25">
      <c r="A56" s="1" t="s">
        <v>133</v>
      </c>
      <c r="B56" s="1" t="s">
        <v>134</v>
      </c>
      <c r="C56" s="2">
        <v>0.69561620370370369</v>
      </c>
      <c r="D56" s="1" t="s">
        <v>135</v>
      </c>
      <c r="E56" s="1">
        <v>59.01</v>
      </c>
      <c r="F56" s="1">
        <v>40.909999999999997</v>
      </c>
      <c r="G56" s="1">
        <v>7.1</v>
      </c>
      <c r="H56" s="1">
        <v>8.4</v>
      </c>
      <c r="I56" s="1">
        <v>2.8</v>
      </c>
      <c r="J56" s="1">
        <v>4.5999999999999996</v>
      </c>
      <c r="K56" s="1">
        <v>4.7</v>
      </c>
      <c r="M56" s="1">
        <f t="shared" si="0"/>
        <v>-5.3999999999999995</v>
      </c>
      <c r="N56" s="1">
        <f t="shared" si="1"/>
        <v>4.5999999999999996</v>
      </c>
      <c r="O56" s="7">
        <f t="shared" si="2"/>
        <v>4.7250000000000005</v>
      </c>
      <c r="P56" s="7">
        <f t="shared" si="3"/>
        <v>7.0936591403872793</v>
      </c>
      <c r="Q56" s="7">
        <f t="shared" si="4"/>
        <v>4.7250000000000005</v>
      </c>
    </row>
    <row r="57" spans="1:17" x14ac:dyDescent="0.25">
      <c r="A57" s="1" t="s">
        <v>136</v>
      </c>
      <c r="C57" s="2">
        <v>0.69929155092592599</v>
      </c>
      <c r="D57" s="1" t="s">
        <v>137</v>
      </c>
      <c r="E57" s="1">
        <v>73.64</v>
      </c>
      <c r="F57" s="1">
        <v>40.31</v>
      </c>
      <c r="G57" s="1">
        <v>30.5</v>
      </c>
      <c r="H57" s="1">
        <v>29.8</v>
      </c>
      <c r="I57" s="1">
        <v>6.5</v>
      </c>
      <c r="J57" s="1">
        <v>22.3</v>
      </c>
      <c r="K57" s="1">
        <v>19.7</v>
      </c>
      <c r="M57" s="1">
        <f t="shared" si="0"/>
        <v>-1.6999999999999993</v>
      </c>
      <c r="N57" s="1">
        <f t="shared" si="1"/>
        <v>22.3</v>
      </c>
      <c r="O57" s="7">
        <f t="shared" si="2"/>
        <v>19.724999999999998</v>
      </c>
      <c r="P57" s="7">
        <f t="shared" si="3"/>
        <v>22.364704335179574</v>
      </c>
      <c r="Q57" s="7">
        <f t="shared" si="4"/>
        <v>19.724999999999998</v>
      </c>
    </row>
    <row r="58" spans="1:17" x14ac:dyDescent="0.25">
      <c r="A58" s="1" t="s">
        <v>138</v>
      </c>
      <c r="B58" s="1" t="s">
        <v>139</v>
      </c>
      <c r="C58" s="2">
        <v>0.6994696759259259</v>
      </c>
      <c r="D58" s="1" t="s">
        <v>140</v>
      </c>
      <c r="E58" s="1">
        <v>15.72</v>
      </c>
      <c r="F58" s="1">
        <v>26.31</v>
      </c>
      <c r="G58" s="1">
        <v>4.8</v>
      </c>
      <c r="H58" s="1">
        <v>4.5</v>
      </c>
      <c r="I58" s="1">
        <v>4.2</v>
      </c>
      <c r="J58" s="1">
        <v>1.2</v>
      </c>
      <c r="K58" s="1">
        <v>2.1</v>
      </c>
      <c r="M58" s="1">
        <f t="shared" si="0"/>
        <v>-3.9999999999999991</v>
      </c>
      <c r="N58" s="1">
        <f t="shared" si="1"/>
        <v>1.2</v>
      </c>
      <c r="O58" s="7">
        <f t="shared" si="2"/>
        <v>2.125</v>
      </c>
      <c r="P58" s="7">
        <f t="shared" si="3"/>
        <v>4.1761226035642194</v>
      </c>
      <c r="Q58" s="7">
        <f t="shared" si="4"/>
        <v>2.125</v>
      </c>
    </row>
    <row r="59" spans="1:17" x14ac:dyDescent="0.25">
      <c r="A59" s="1" t="s">
        <v>141</v>
      </c>
      <c r="C59" s="2">
        <v>0.70290046296296294</v>
      </c>
      <c r="D59" s="1" t="s">
        <v>142</v>
      </c>
      <c r="E59" s="1">
        <v>339.19</v>
      </c>
      <c r="F59" s="1">
        <v>-1.85</v>
      </c>
      <c r="G59" s="1">
        <v>9.8000000000000007</v>
      </c>
      <c r="H59" s="1">
        <v>3.7</v>
      </c>
      <c r="I59" s="1">
        <v>9.1</v>
      </c>
      <c r="J59" s="1">
        <v>-3.5</v>
      </c>
      <c r="K59" s="1">
        <v>-0.3</v>
      </c>
      <c r="M59" s="1">
        <f t="shared" si="0"/>
        <v>0.90000000000000036</v>
      </c>
      <c r="N59" s="1">
        <f t="shared" si="1"/>
        <v>-3.5</v>
      </c>
      <c r="O59" s="7">
        <f t="shared" si="2"/>
        <v>-0.27499999999999997</v>
      </c>
      <c r="P59" s="7">
        <f t="shared" si="3"/>
        <v>3.6138621999185303</v>
      </c>
      <c r="Q59" s="7">
        <f t="shared" si="4"/>
        <v>0.27499999999999997</v>
      </c>
    </row>
    <row r="60" spans="1:17" x14ac:dyDescent="0.25">
      <c r="A60" s="1" t="s">
        <v>143</v>
      </c>
      <c r="C60" s="2">
        <v>0.70376516203703698</v>
      </c>
      <c r="D60" s="1" t="s">
        <v>144</v>
      </c>
      <c r="E60" s="1">
        <v>358.92</v>
      </c>
      <c r="F60" s="1">
        <v>13.52</v>
      </c>
      <c r="G60" s="1">
        <v>11.5</v>
      </c>
      <c r="H60" s="1">
        <v>4.2</v>
      </c>
      <c r="I60" s="1">
        <v>11.2</v>
      </c>
      <c r="J60" s="1">
        <v>-0.2</v>
      </c>
      <c r="K60" s="1">
        <v>2.7</v>
      </c>
      <c r="M60" s="1">
        <f t="shared" si="0"/>
        <v>3</v>
      </c>
      <c r="N60" s="1">
        <f t="shared" si="1"/>
        <v>-0.2</v>
      </c>
      <c r="O60" s="7">
        <f t="shared" si="2"/>
        <v>2.7250000000000001</v>
      </c>
      <c r="P60" s="7">
        <f t="shared" si="3"/>
        <v>3.0066592756745814</v>
      </c>
      <c r="Q60" s="7">
        <f t="shared" si="4"/>
        <v>2.7250000000000001</v>
      </c>
    </row>
    <row r="61" spans="1:17" x14ac:dyDescent="0.25">
      <c r="A61" s="1" t="s">
        <v>145</v>
      </c>
      <c r="B61" s="1" t="s">
        <v>146</v>
      </c>
      <c r="C61" s="2">
        <v>0.70635474537037035</v>
      </c>
      <c r="D61" s="1" t="s">
        <v>147</v>
      </c>
      <c r="E61" s="1">
        <v>15.14</v>
      </c>
      <c r="F61" s="1">
        <v>23.08</v>
      </c>
      <c r="G61" s="1">
        <v>4.4000000000000004</v>
      </c>
      <c r="H61" s="1">
        <v>4.5999999999999996</v>
      </c>
      <c r="I61" s="1">
        <v>3.9</v>
      </c>
      <c r="J61" s="1">
        <v>1.1000000000000001</v>
      </c>
      <c r="K61" s="1">
        <v>1.7</v>
      </c>
      <c r="M61" s="1">
        <f t="shared" si="0"/>
        <v>-4.2999999999999989</v>
      </c>
      <c r="N61" s="1">
        <f t="shared" si="1"/>
        <v>1.1000000000000001</v>
      </c>
      <c r="O61" s="7">
        <f t="shared" si="2"/>
        <v>1.7249999999999999</v>
      </c>
      <c r="P61" s="7">
        <f t="shared" si="3"/>
        <v>4.4384682042344288</v>
      </c>
      <c r="Q61" s="7">
        <f t="shared" si="4"/>
        <v>1.7249999999999999</v>
      </c>
    </row>
    <row r="62" spans="1:17" x14ac:dyDescent="0.25">
      <c r="A62" s="1" t="s">
        <v>148</v>
      </c>
      <c r="C62" s="2">
        <v>0.7080164351851852</v>
      </c>
      <c r="D62" s="1" t="s">
        <v>149</v>
      </c>
      <c r="E62" s="1">
        <v>347.79</v>
      </c>
      <c r="F62" s="1">
        <v>3.31</v>
      </c>
      <c r="G62" s="1">
        <v>10.3</v>
      </c>
      <c r="H62" s="1">
        <v>3</v>
      </c>
      <c r="I62" s="1">
        <v>10</v>
      </c>
      <c r="J62" s="1">
        <v>-2.2000000000000002</v>
      </c>
      <c r="K62" s="1">
        <v>0.6</v>
      </c>
      <c r="M62" s="1">
        <f t="shared" si="0"/>
        <v>1.8000000000000007</v>
      </c>
      <c r="N62" s="1">
        <f t="shared" si="1"/>
        <v>-2.2000000000000002</v>
      </c>
      <c r="O62" s="7">
        <f t="shared" si="2"/>
        <v>0.625</v>
      </c>
      <c r="P62" s="7">
        <f t="shared" si="3"/>
        <v>2.8425340807103798</v>
      </c>
      <c r="Q62" s="7">
        <f t="shared" si="4"/>
        <v>0.625</v>
      </c>
    </row>
    <row r="63" spans="1:17" x14ac:dyDescent="0.25">
      <c r="A63" s="1" t="s">
        <v>150</v>
      </c>
      <c r="C63" s="2">
        <v>0.70822916666666669</v>
      </c>
      <c r="D63" s="1" t="s">
        <v>151</v>
      </c>
      <c r="E63" s="1">
        <v>18.88</v>
      </c>
      <c r="F63" s="1">
        <v>24.3</v>
      </c>
      <c r="G63" s="1">
        <v>45.1</v>
      </c>
      <c r="H63" s="1">
        <v>38.4</v>
      </c>
      <c r="I63" s="1">
        <v>38.9</v>
      </c>
      <c r="J63" s="1">
        <v>13.3</v>
      </c>
      <c r="K63" s="1">
        <v>18.600000000000001</v>
      </c>
      <c r="M63" s="1">
        <f t="shared" si="0"/>
        <v>30.7</v>
      </c>
      <c r="N63" s="1">
        <f t="shared" si="1"/>
        <v>13.3</v>
      </c>
      <c r="O63" s="7">
        <f t="shared" si="2"/>
        <v>18.625</v>
      </c>
      <c r="P63" s="7">
        <f t="shared" si="3"/>
        <v>33.457136757349694</v>
      </c>
      <c r="Q63" s="7">
        <f t="shared" si="4"/>
        <v>18.625</v>
      </c>
    </row>
    <row r="64" spans="1:17" x14ac:dyDescent="0.25">
      <c r="A64" s="1" t="s">
        <v>152</v>
      </c>
      <c r="B64" s="1" t="s">
        <v>153</v>
      </c>
      <c r="C64" s="2">
        <v>0.70917592592592593</v>
      </c>
      <c r="D64" s="1" t="s">
        <v>154</v>
      </c>
      <c r="E64" s="1">
        <v>353.57</v>
      </c>
      <c r="F64" s="1">
        <v>7.32</v>
      </c>
      <c r="G64" s="1">
        <v>6.8</v>
      </c>
      <c r="H64" s="1">
        <v>1.7</v>
      </c>
      <c r="I64" s="1">
        <v>6.7</v>
      </c>
      <c r="J64" s="1">
        <v>-0.8</v>
      </c>
      <c r="K64" s="1">
        <v>0.9</v>
      </c>
      <c r="M64" s="1">
        <f t="shared" si="0"/>
        <v>-1.4999999999999991</v>
      </c>
      <c r="N64" s="1">
        <f t="shared" si="1"/>
        <v>-0.8</v>
      </c>
      <c r="O64" s="7">
        <f t="shared" si="2"/>
        <v>0.92500000000000004</v>
      </c>
      <c r="P64" s="7">
        <f t="shared" si="3"/>
        <v>1.6999999999999993</v>
      </c>
      <c r="Q64" s="7">
        <f t="shared" si="4"/>
        <v>0.92500000000000004</v>
      </c>
    </row>
    <row r="65" spans="1:17" x14ac:dyDescent="0.25">
      <c r="A65" s="1" t="s">
        <v>155</v>
      </c>
      <c r="B65" s="1" t="s">
        <v>156</v>
      </c>
      <c r="C65" s="2">
        <v>0.71015972222222223</v>
      </c>
      <c r="D65" s="1" t="s">
        <v>157</v>
      </c>
      <c r="E65" s="1">
        <v>356.87</v>
      </c>
      <c r="F65" s="1">
        <v>9.3800000000000008</v>
      </c>
      <c r="G65" s="1">
        <v>8.8000000000000007</v>
      </c>
      <c r="H65" s="1">
        <v>1.7</v>
      </c>
      <c r="I65" s="1">
        <v>8.6999999999999993</v>
      </c>
      <c r="J65" s="1">
        <v>-0.5</v>
      </c>
      <c r="K65" s="1">
        <v>1.4</v>
      </c>
      <c r="M65" s="1">
        <f t="shared" si="0"/>
        <v>0.5</v>
      </c>
      <c r="N65" s="1">
        <f t="shared" si="1"/>
        <v>-0.5</v>
      </c>
      <c r="O65" s="7">
        <f t="shared" si="2"/>
        <v>1.4249999999999998</v>
      </c>
      <c r="P65" s="7">
        <f t="shared" si="3"/>
        <v>0.70710678118654757</v>
      </c>
      <c r="Q65" s="7">
        <f t="shared" si="4"/>
        <v>1.4249999999999998</v>
      </c>
    </row>
    <row r="66" spans="1:17" x14ac:dyDescent="0.25">
      <c r="A66" s="1" t="s">
        <v>158</v>
      </c>
      <c r="C66" s="2">
        <v>0.71144108796296301</v>
      </c>
      <c r="D66" s="1" t="s">
        <v>159</v>
      </c>
      <c r="E66" s="1">
        <v>358.35</v>
      </c>
      <c r="F66" s="1">
        <v>9.94</v>
      </c>
      <c r="G66" s="1">
        <v>15.3</v>
      </c>
      <c r="H66" s="1">
        <v>7.5</v>
      </c>
      <c r="I66" s="1">
        <v>15</v>
      </c>
      <c r="J66" s="1">
        <v>-0.4</v>
      </c>
      <c r="K66" s="1">
        <v>2.6</v>
      </c>
      <c r="M66" s="1">
        <f t="shared" si="0"/>
        <v>6.8000000000000007</v>
      </c>
      <c r="N66" s="1">
        <f t="shared" si="1"/>
        <v>-0.4</v>
      </c>
      <c r="O66" s="7">
        <f t="shared" si="2"/>
        <v>2.625</v>
      </c>
      <c r="P66" s="7">
        <f t="shared" si="3"/>
        <v>6.8117545463705609</v>
      </c>
      <c r="Q66" s="7">
        <f t="shared" si="4"/>
        <v>2.625</v>
      </c>
    </row>
    <row r="67" spans="1:17" x14ac:dyDescent="0.25">
      <c r="A67" s="1" t="s">
        <v>160</v>
      </c>
      <c r="C67" s="2">
        <v>0.71191122685185182</v>
      </c>
      <c r="D67" s="1" t="s">
        <v>161</v>
      </c>
      <c r="E67" s="1">
        <v>0.13</v>
      </c>
      <c r="F67" s="1">
        <v>11.02</v>
      </c>
      <c r="G67" s="1">
        <v>9.4</v>
      </c>
      <c r="H67" s="1">
        <v>2.1</v>
      </c>
      <c r="I67" s="1">
        <v>9.1999999999999993</v>
      </c>
      <c r="J67" s="1">
        <v>0</v>
      </c>
      <c r="K67" s="1">
        <v>1.8</v>
      </c>
      <c r="M67" s="1">
        <f t="shared" ref="M67:M130" si="5">I67-8.2</f>
        <v>1</v>
      </c>
      <c r="N67" s="1">
        <f t="shared" ref="N67:N130" si="6">J67</f>
        <v>0</v>
      </c>
      <c r="O67" s="7">
        <f t="shared" ref="O67:O130" si="7">K67+0.025</f>
        <v>1.825</v>
      </c>
      <c r="P67" s="7">
        <f t="shared" ref="P67:P130" si="8">SQRT(M67^2+N67^2)</f>
        <v>1</v>
      </c>
      <c r="Q67" s="7">
        <f t="shared" ref="Q67:Q130" si="9">ABS(O67)</f>
        <v>1.825</v>
      </c>
    </row>
    <row r="68" spans="1:17" x14ac:dyDescent="0.25">
      <c r="A68" s="1" t="s">
        <v>162</v>
      </c>
      <c r="C68" s="2">
        <v>0.71539583333333334</v>
      </c>
      <c r="D68" s="1" t="s">
        <v>163</v>
      </c>
      <c r="E68" s="1">
        <v>357.62</v>
      </c>
      <c r="F68" s="1">
        <v>7.83</v>
      </c>
      <c r="G68" s="1">
        <v>9.5</v>
      </c>
      <c r="H68" s="1">
        <v>1.9</v>
      </c>
      <c r="I68" s="1">
        <v>9.4</v>
      </c>
      <c r="J68" s="1">
        <v>-0.4</v>
      </c>
      <c r="K68" s="1">
        <v>1.3</v>
      </c>
      <c r="M68" s="1">
        <f t="shared" si="5"/>
        <v>1.2000000000000011</v>
      </c>
      <c r="N68" s="1">
        <f t="shared" si="6"/>
        <v>-0.4</v>
      </c>
      <c r="O68" s="7">
        <f t="shared" si="7"/>
        <v>1.325</v>
      </c>
      <c r="P68" s="7">
        <f t="shared" si="8"/>
        <v>1.2649110640673529</v>
      </c>
      <c r="Q68" s="7">
        <f t="shared" si="9"/>
        <v>1.325</v>
      </c>
    </row>
    <row r="69" spans="1:17" x14ac:dyDescent="0.25">
      <c r="A69" s="1" t="s">
        <v>164</v>
      </c>
      <c r="C69" s="2">
        <v>0.71842881944444448</v>
      </c>
      <c r="D69" s="1" t="s">
        <v>165</v>
      </c>
      <c r="E69" s="1">
        <v>355.83</v>
      </c>
      <c r="F69" s="1">
        <v>5.38</v>
      </c>
      <c r="G69" s="1">
        <v>5.9</v>
      </c>
      <c r="H69" s="1">
        <v>2.2999999999999998</v>
      </c>
      <c r="I69" s="1">
        <v>5.8</v>
      </c>
      <c r="J69" s="1">
        <v>-0.4</v>
      </c>
      <c r="K69" s="1">
        <v>0.6</v>
      </c>
      <c r="M69" s="1">
        <f t="shared" si="5"/>
        <v>-2.3999999999999995</v>
      </c>
      <c r="N69" s="1">
        <f t="shared" si="6"/>
        <v>-0.4</v>
      </c>
      <c r="O69" s="7">
        <f t="shared" si="7"/>
        <v>0.625</v>
      </c>
      <c r="P69" s="7">
        <f t="shared" si="8"/>
        <v>2.4331050121192872</v>
      </c>
      <c r="Q69" s="7">
        <f t="shared" si="9"/>
        <v>0.625</v>
      </c>
    </row>
    <row r="70" spans="1:17" x14ac:dyDescent="0.25">
      <c r="A70" s="1" t="s">
        <v>166</v>
      </c>
      <c r="C70" s="2">
        <v>0.7198761574074074</v>
      </c>
      <c r="D70" s="1" t="s">
        <v>167</v>
      </c>
      <c r="E70" s="1">
        <v>357.18</v>
      </c>
      <c r="F70" s="1">
        <v>5.76</v>
      </c>
      <c r="G70" s="1">
        <v>10.4</v>
      </c>
      <c r="H70" s="1">
        <v>2.6</v>
      </c>
      <c r="I70" s="1">
        <v>10.4</v>
      </c>
      <c r="J70" s="1">
        <v>-0.5</v>
      </c>
      <c r="K70" s="1">
        <v>1</v>
      </c>
      <c r="M70" s="1">
        <f t="shared" si="5"/>
        <v>2.2000000000000011</v>
      </c>
      <c r="N70" s="1">
        <f t="shared" si="6"/>
        <v>-0.5</v>
      </c>
      <c r="O70" s="7">
        <f t="shared" si="7"/>
        <v>1.0249999999999999</v>
      </c>
      <c r="P70" s="7">
        <f t="shared" si="8"/>
        <v>2.2561028345356964</v>
      </c>
      <c r="Q70" s="7">
        <f t="shared" si="9"/>
        <v>1.0249999999999999</v>
      </c>
    </row>
    <row r="71" spans="1:17" x14ac:dyDescent="0.25">
      <c r="A71" s="1" t="s">
        <v>168</v>
      </c>
      <c r="B71" s="1" t="s">
        <v>169</v>
      </c>
      <c r="C71" s="2">
        <v>0.72022442129629627</v>
      </c>
      <c r="D71" s="1" t="s">
        <v>170</v>
      </c>
      <c r="E71" s="1">
        <v>68.34</v>
      </c>
      <c r="F71" s="1">
        <v>34.86</v>
      </c>
      <c r="G71" s="1">
        <v>8.3000000000000007</v>
      </c>
      <c r="H71" s="1">
        <v>9.6</v>
      </c>
      <c r="I71" s="1">
        <v>2.5</v>
      </c>
      <c r="J71" s="1">
        <v>6.3</v>
      </c>
      <c r="K71" s="1">
        <v>4.7</v>
      </c>
      <c r="M71" s="1">
        <f t="shared" si="5"/>
        <v>-5.6999999999999993</v>
      </c>
      <c r="N71" s="1">
        <f t="shared" si="6"/>
        <v>6.3</v>
      </c>
      <c r="O71" s="7">
        <f t="shared" si="7"/>
        <v>4.7250000000000005</v>
      </c>
      <c r="P71" s="7">
        <f t="shared" si="8"/>
        <v>8.4958813551037764</v>
      </c>
      <c r="Q71" s="7">
        <f t="shared" si="9"/>
        <v>4.7250000000000005</v>
      </c>
    </row>
    <row r="72" spans="1:17" x14ac:dyDescent="0.25">
      <c r="A72" s="1" t="s">
        <v>171</v>
      </c>
      <c r="C72" s="2">
        <v>0.72082418981481478</v>
      </c>
      <c r="D72" s="1" t="s">
        <v>172</v>
      </c>
      <c r="E72" s="1">
        <v>0.97</v>
      </c>
      <c r="F72" s="1">
        <v>8</v>
      </c>
      <c r="G72" s="1">
        <v>7.8</v>
      </c>
      <c r="H72" s="1">
        <v>1.1000000000000001</v>
      </c>
      <c r="I72" s="1">
        <v>7.7</v>
      </c>
      <c r="J72" s="1">
        <v>0.1</v>
      </c>
      <c r="K72" s="1">
        <v>1.1000000000000001</v>
      </c>
      <c r="M72" s="1">
        <f t="shared" si="5"/>
        <v>-0.49999999999999911</v>
      </c>
      <c r="N72" s="1">
        <f t="shared" si="6"/>
        <v>0.1</v>
      </c>
      <c r="O72" s="7">
        <f t="shared" si="7"/>
        <v>1.125</v>
      </c>
      <c r="P72" s="7">
        <f t="shared" si="8"/>
        <v>0.50990195135927763</v>
      </c>
      <c r="Q72" s="7">
        <f t="shared" si="9"/>
        <v>1.125</v>
      </c>
    </row>
    <row r="73" spans="1:17" x14ac:dyDescent="0.25">
      <c r="A73" s="1" t="s">
        <v>173</v>
      </c>
      <c r="B73" s="1" t="s">
        <v>174</v>
      </c>
      <c r="C73" s="2">
        <v>0.72165810185185186</v>
      </c>
      <c r="D73" s="1" t="s">
        <v>175</v>
      </c>
      <c r="E73" s="1">
        <v>5.54</v>
      </c>
      <c r="F73" s="1">
        <v>10.71</v>
      </c>
      <c r="G73" s="1">
        <v>7.9</v>
      </c>
      <c r="H73" s="1">
        <v>1.7</v>
      </c>
      <c r="I73" s="1">
        <v>7.7</v>
      </c>
      <c r="J73" s="1">
        <v>0.7</v>
      </c>
      <c r="K73" s="1">
        <v>1.5</v>
      </c>
      <c r="M73" s="1">
        <f t="shared" si="5"/>
        <v>-0.49999999999999911</v>
      </c>
      <c r="N73" s="1">
        <f t="shared" si="6"/>
        <v>0.7</v>
      </c>
      <c r="O73" s="7">
        <f t="shared" si="7"/>
        <v>1.5249999999999999</v>
      </c>
      <c r="P73" s="7">
        <f t="shared" si="8"/>
        <v>0.8602325267042622</v>
      </c>
      <c r="Q73" s="7">
        <f t="shared" si="9"/>
        <v>1.5249999999999999</v>
      </c>
    </row>
    <row r="74" spans="1:17" x14ac:dyDescent="0.25">
      <c r="A74" s="1" t="s">
        <v>176</v>
      </c>
      <c r="C74" s="2">
        <v>0.72303333333333331</v>
      </c>
      <c r="D74" s="1" t="s">
        <v>177</v>
      </c>
      <c r="E74" s="1">
        <v>4.9000000000000004</v>
      </c>
      <c r="F74" s="1">
        <v>9.7200000000000006</v>
      </c>
      <c r="G74" s="1">
        <v>8.5</v>
      </c>
      <c r="H74" s="1">
        <v>1.7</v>
      </c>
      <c r="I74" s="1">
        <v>8.4</v>
      </c>
      <c r="J74" s="1">
        <v>0.7</v>
      </c>
      <c r="K74" s="1">
        <v>1.4</v>
      </c>
      <c r="M74" s="1">
        <f t="shared" si="5"/>
        <v>0.20000000000000107</v>
      </c>
      <c r="N74" s="1">
        <f t="shared" si="6"/>
        <v>0.7</v>
      </c>
      <c r="O74" s="7">
        <f t="shared" si="7"/>
        <v>1.4249999999999998</v>
      </c>
      <c r="P74" s="7">
        <f t="shared" si="8"/>
        <v>0.72801098892805205</v>
      </c>
      <c r="Q74" s="7">
        <f t="shared" si="9"/>
        <v>1.4249999999999998</v>
      </c>
    </row>
    <row r="75" spans="1:17" x14ac:dyDescent="0.25">
      <c r="A75" s="1" t="s">
        <v>178</v>
      </c>
      <c r="C75" s="2">
        <v>0.72470983796296295</v>
      </c>
      <c r="D75" s="1" t="s">
        <v>179</v>
      </c>
      <c r="E75" s="1">
        <v>6.72</v>
      </c>
      <c r="F75" s="1">
        <v>10.220000000000001</v>
      </c>
      <c r="G75" s="1">
        <v>15.1</v>
      </c>
      <c r="H75" s="1">
        <v>7.5</v>
      </c>
      <c r="I75" s="1">
        <v>14.7</v>
      </c>
      <c r="J75" s="1">
        <v>1.7</v>
      </c>
      <c r="K75" s="1">
        <v>2.7</v>
      </c>
      <c r="M75" s="1">
        <f t="shared" si="5"/>
        <v>6.5</v>
      </c>
      <c r="N75" s="1">
        <f t="shared" si="6"/>
        <v>1.7</v>
      </c>
      <c r="O75" s="7">
        <f t="shared" si="7"/>
        <v>2.7250000000000001</v>
      </c>
      <c r="P75" s="7">
        <f t="shared" si="8"/>
        <v>6.7186308128963299</v>
      </c>
      <c r="Q75" s="7">
        <f t="shared" si="9"/>
        <v>2.7250000000000001</v>
      </c>
    </row>
    <row r="76" spans="1:17" x14ac:dyDescent="0.25">
      <c r="A76" s="1" t="s">
        <v>180</v>
      </c>
      <c r="C76" s="2">
        <v>0.72498368055555551</v>
      </c>
      <c r="D76" s="1" t="s">
        <v>181</v>
      </c>
      <c r="E76" s="1">
        <v>359.59</v>
      </c>
      <c r="F76" s="1">
        <v>5.43</v>
      </c>
      <c r="G76" s="1">
        <v>9.1999999999999993</v>
      </c>
      <c r="H76" s="1">
        <v>1.4</v>
      </c>
      <c r="I76" s="1">
        <v>9.1999999999999993</v>
      </c>
      <c r="J76" s="1">
        <v>-0.1</v>
      </c>
      <c r="K76" s="1">
        <v>0.9</v>
      </c>
      <c r="M76" s="1">
        <f t="shared" si="5"/>
        <v>1</v>
      </c>
      <c r="N76" s="1">
        <f t="shared" si="6"/>
        <v>-0.1</v>
      </c>
      <c r="O76" s="7">
        <f t="shared" si="7"/>
        <v>0.92500000000000004</v>
      </c>
      <c r="P76" s="7">
        <f t="shared" si="8"/>
        <v>1.004987562112089</v>
      </c>
      <c r="Q76" s="7">
        <f t="shared" si="9"/>
        <v>0.92500000000000004</v>
      </c>
    </row>
    <row r="77" spans="1:17" x14ac:dyDescent="0.25">
      <c r="A77" s="1" t="s">
        <v>182</v>
      </c>
      <c r="C77" s="2">
        <v>0.72603136574074079</v>
      </c>
      <c r="D77" s="1" t="s">
        <v>183</v>
      </c>
      <c r="E77" s="1">
        <v>341.42</v>
      </c>
      <c r="F77" s="1">
        <v>-7.17</v>
      </c>
      <c r="G77" s="1">
        <v>5.6</v>
      </c>
      <c r="H77" s="1">
        <v>3.3</v>
      </c>
      <c r="I77" s="1">
        <v>5.3</v>
      </c>
      <c r="J77" s="1">
        <v>-1.8</v>
      </c>
      <c r="K77" s="1">
        <v>-0.7</v>
      </c>
      <c r="M77" s="1">
        <f t="shared" si="5"/>
        <v>-2.8999999999999995</v>
      </c>
      <c r="N77" s="1">
        <f t="shared" si="6"/>
        <v>-1.8</v>
      </c>
      <c r="O77" s="7">
        <f t="shared" si="7"/>
        <v>-0.67499999999999993</v>
      </c>
      <c r="P77" s="7">
        <f t="shared" si="8"/>
        <v>3.4132096331752018</v>
      </c>
      <c r="Q77" s="7">
        <f t="shared" si="9"/>
        <v>0.67499999999999993</v>
      </c>
    </row>
    <row r="78" spans="1:17" x14ac:dyDescent="0.25">
      <c r="A78" s="1" t="s">
        <v>184</v>
      </c>
      <c r="C78" s="2">
        <v>0.72718171296296297</v>
      </c>
      <c r="D78" s="1" t="s">
        <v>185</v>
      </c>
      <c r="E78" s="1">
        <v>16.54</v>
      </c>
      <c r="F78" s="1">
        <v>15.15</v>
      </c>
      <c r="G78" s="1">
        <v>25</v>
      </c>
      <c r="H78" s="1">
        <v>17.899999999999999</v>
      </c>
      <c r="I78" s="1">
        <v>23.2</v>
      </c>
      <c r="J78" s="1">
        <v>6.9</v>
      </c>
      <c r="K78" s="1">
        <v>6.5</v>
      </c>
      <c r="M78" s="1">
        <f t="shared" si="5"/>
        <v>15</v>
      </c>
      <c r="N78" s="1">
        <f t="shared" si="6"/>
        <v>6.9</v>
      </c>
      <c r="O78" s="7">
        <f t="shared" si="7"/>
        <v>6.5250000000000004</v>
      </c>
      <c r="P78" s="7">
        <f t="shared" si="8"/>
        <v>16.510905486980416</v>
      </c>
      <c r="Q78" s="7">
        <f t="shared" si="9"/>
        <v>6.5250000000000004</v>
      </c>
    </row>
    <row r="79" spans="1:17" x14ac:dyDescent="0.25">
      <c r="A79" s="1" t="s">
        <v>186</v>
      </c>
      <c r="B79" s="1" t="s">
        <v>187</v>
      </c>
      <c r="C79" s="2">
        <v>0.72746643518518517</v>
      </c>
      <c r="D79" s="1" t="s">
        <v>188</v>
      </c>
      <c r="E79" s="1">
        <v>356.32</v>
      </c>
      <c r="F79" s="1">
        <v>2.2999999999999998</v>
      </c>
      <c r="G79" s="1">
        <v>7.5</v>
      </c>
      <c r="H79" s="1">
        <v>0.8</v>
      </c>
      <c r="I79" s="1">
        <v>7.5</v>
      </c>
      <c r="J79" s="1">
        <v>-0.5</v>
      </c>
      <c r="K79" s="1">
        <v>0.3</v>
      </c>
      <c r="M79" s="1">
        <f t="shared" si="5"/>
        <v>-0.69999999999999929</v>
      </c>
      <c r="N79" s="1">
        <f t="shared" si="6"/>
        <v>-0.5</v>
      </c>
      <c r="O79" s="7">
        <f t="shared" si="7"/>
        <v>0.32500000000000001</v>
      </c>
      <c r="P79" s="7">
        <f t="shared" si="8"/>
        <v>0.86023252670426209</v>
      </c>
      <c r="Q79" s="7">
        <f t="shared" si="9"/>
        <v>0.32500000000000001</v>
      </c>
    </row>
    <row r="80" spans="1:17" x14ac:dyDescent="0.25">
      <c r="A80" s="1" t="s">
        <v>189</v>
      </c>
      <c r="C80" s="2">
        <v>0.72759537037037036</v>
      </c>
      <c r="D80" s="1" t="s">
        <v>190</v>
      </c>
      <c r="E80" s="1">
        <v>18.41</v>
      </c>
      <c r="F80" s="1">
        <v>16.04</v>
      </c>
      <c r="G80" s="1">
        <v>3.5</v>
      </c>
      <c r="H80" s="1">
        <v>5</v>
      </c>
      <c r="I80" s="1">
        <v>3.2</v>
      </c>
      <c r="J80" s="1">
        <v>1.1000000000000001</v>
      </c>
      <c r="K80" s="1">
        <v>1</v>
      </c>
      <c r="M80" s="1">
        <f t="shared" si="5"/>
        <v>-4.9999999999999991</v>
      </c>
      <c r="N80" s="1">
        <f t="shared" si="6"/>
        <v>1.1000000000000001</v>
      </c>
      <c r="O80" s="7">
        <f t="shared" si="7"/>
        <v>1.0249999999999999</v>
      </c>
      <c r="P80" s="7">
        <f t="shared" si="8"/>
        <v>5.1195702944680814</v>
      </c>
      <c r="Q80" s="7">
        <f t="shared" si="9"/>
        <v>1.0249999999999999</v>
      </c>
    </row>
    <row r="81" spans="1:17" x14ac:dyDescent="0.25">
      <c r="A81" s="1" t="s">
        <v>191</v>
      </c>
      <c r="B81" s="1" t="s">
        <v>192</v>
      </c>
      <c r="C81" s="2">
        <v>0.72961805555555559</v>
      </c>
      <c r="D81" s="1" t="s">
        <v>193</v>
      </c>
      <c r="E81" s="1">
        <v>356.02</v>
      </c>
      <c r="F81" s="1">
        <v>1.31</v>
      </c>
      <c r="G81" s="1">
        <v>7.2</v>
      </c>
      <c r="H81" s="1">
        <v>1</v>
      </c>
      <c r="I81" s="1">
        <v>7.2</v>
      </c>
      <c r="J81" s="1">
        <v>-0.5</v>
      </c>
      <c r="K81" s="1">
        <v>0.2</v>
      </c>
      <c r="M81" s="1">
        <f t="shared" si="5"/>
        <v>-0.99999999999999911</v>
      </c>
      <c r="N81" s="1">
        <f t="shared" si="6"/>
        <v>-0.5</v>
      </c>
      <c r="O81" s="7">
        <f t="shared" si="7"/>
        <v>0.22500000000000001</v>
      </c>
      <c r="P81" s="7">
        <f t="shared" si="8"/>
        <v>1.118033988749894</v>
      </c>
      <c r="Q81" s="7">
        <f t="shared" si="9"/>
        <v>0.22500000000000001</v>
      </c>
    </row>
    <row r="82" spans="1:17" x14ac:dyDescent="0.25">
      <c r="A82" s="1" t="s">
        <v>194</v>
      </c>
      <c r="B82" s="1" t="s">
        <v>195</v>
      </c>
      <c r="C82" s="2">
        <v>0.72992129629629632</v>
      </c>
      <c r="D82" s="1" t="s">
        <v>196</v>
      </c>
      <c r="E82" s="1">
        <v>357.44</v>
      </c>
      <c r="F82" s="1">
        <v>2.12</v>
      </c>
      <c r="G82" s="1">
        <v>8.1999999999999993</v>
      </c>
      <c r="H82" s="1">
        <v>0.5</v>
      </c>
      <c r="I82" s="1">
        <v>8.1999999999999993</v>
      </c>
      <c r="J82" s="1">
        <v>-0.4</v>
      </c>
      <c r="K82" s="1">
        <v>0.3</v>
      </c>
      <c r="M82" s="1">
        <f t="shared" si="5"/>
        <v>0</v>
      </c>
      <c r="N82" s="1">
        <f t="shared" si="6"/>
        <v>-0.4</v>
      </c>
      <c r="O82" s="7">
        <f t="shared" si="7"/>
        <v>0.32500000000000001</v>
      </c>
      <c r="P82" s="7">
        <f t="shared" si="8"/>
        <v>0.4</v>
      </c>
      <c r="Q82" s="7">
        <f t="shared" si="9"/>
        <v>0.32500000000000001</v>
      </c>
    </row>
    <row r="83" spans="1:17" x14ac:dyDescent="0.25">
      <c r="A83" s="1" t="s">
        <v>197</v>
      </c>
      <c r="C83" s="2">
        <v>0.73049756944444444</v>
      </c>
      <c r="D83" s="1" t="s">
        <v>198</v>
      </c>
      <c r="E83" s="1">
        <v>325.55</v>
      </c>
      <c r="F83" s="1">
        <v>-17.57</v>
      </c>
      <c r="G83" s="1">
        <v>7.6</v>
      </c>
      <c r="H83" s="1">
        <v>5.0999999999999996</v>
      </c>
      <c r="I83" s="1">
        <v>6</v>
      </c>
      <c r="J83" s="1">
        <v>-4.0999999999999996</v>
      </c>
      <c r="K83" s="1">
        <v>-2.2999999999999998</v>
      </c>
      <c r="M83" s="1">
        <f t="shared" si="5"/>
        <v>-2.1999999999999993</v>
      </c>
      <c r="N83" s="1">
        <f t="shared" si="6"/>
        <v>-4.0999999999999996</v>
      </c>
      <c r="O83" s="7">
        <f t="shared" si="7"/>
        <v>-2.2749999999999999</v>
      </c>
      <c r="P83" s="7">
        <f t="shared" si="8"/>
        <v>4.6529560496527358</v>
      </c>
      <c r="Q83" s="7">
        <f t="shared" si="9"/>
        <v>2.2749999999999999</v>
      </c>
    </row>
    <row r="84" spans="1:17" x14ac:dyDescent="0.25">
      <c r="A84" s="1" t="s">
        <v>199</v>
      </c>
      <c r="C84" s="2">
        <v>0.7315335648148148</v>
      </c>
      <c r="D84" s="1" t="s">
        <v>200</v>
      </c>
      <c r="E84" s="1">
        <v>354.84</v>
      </c>
      <c r="F84" s="1">
        <v>-0.16</v>
      </c>
      <c r="G84" s="1">
        <v>8.1999999999999993</v>
      </c>
      <c r="H84" s="1">
        <v>0.8</v>
      </c>
      <c r="I84" s="1">
        <v>8.1999999999999993</v>
      </c>
      <c r="J84" s="1">
        <v>-0.7</v>
      </c>
      <c r="K84" s="1">
        <v>0</v>
      </c>
      <c r="M84" s="1">
        <f t="shared" si="5"/>
        <v>0</v>
      </c>
      <c r="N84" s="1">
        <f t="shared" si="6"/>
        <v>-0.7</v>
      </c>
      <c r="O84" s="7">
        <f t="shared" si="7"/>
        <v>2.5000000000000001E-2</v>
      </c>
      <c r="P84" s="7">
        <f t="shared" si="8"/>
        <v>0.7</v>
      </c>
      <c r="Q84" s="7">
        <f t="shared" si="9"/>
        <v>2.5000000000000001E-2</v>
      </c>
    </row>
    <row r="85" spans="1:17" x14ac:dyDescent="0.25">
      <c r="A85" s="1" t="s">
        <v>201</v>
      </c>
      <c r="B85" s="1" t="s">
        <v>202</v>
      </c>
      <c r="C85" s="2">
        <v>0.73226851851851849</v>
      </c>
      <c r="D85" s="1" t="s">
        <v>203</v>
      </c>
      <c r="E85" s="1">
        <v>350.18</v>
      </c>
      <c r="F85" s="1">
        <v>-3.42</v>
      </c>
      <c r="G85" s="1">
        <v>10.9</v>
      </c>
      <c r="H85" s="1">
        <v>3.3</v>
      </c>
      <c r="I85" s="1">
        <v>10.7</v>
      </c>
      <c r="J85" s="1">
        <v>-1.9</v>
      </c>
      <c r="K85" s="1">
        <v>-0.6</v>
      </c>
      <c r="M85" s="1">
        <f t="shared" si="5"/>
        <v>2.5</v>
      </c>
      <c r="N85" s="1">
        <f t="shared" si="6"/>
        <v>-1.9</v>
      </c>
      <c r="O85" s="7">
        <f t="shared" si="7"/>
        <v>-0.57499999999999996</v>
      </c>
      <c r="P85" s="7">
        <f t="shared" si="8"/>
        <v>3.1400636936215163</v>
      </c>
      <c r="Q85" s="7">
        <f t="shared" si="9"/>
        <v>0.57499999999999996</v>
      </c>
    </row>
    <row r="86" spans="1:17" x14ac:dyDescent="0.25">
      <c r="A86" s="1" t="s">
        <v>204</v>
      </c>
      <c r="B86" s="1" t="s">
        <v>205</v>
      </c>
      <c r="C86" s="2">
        <v>0.73319212962962965</v>
      </c>
      <c r="D86" s="1" t="s">
        <v>206</v>
      </c>
      <c r="E86" s="1">
        <v>357.57</v>
      </c>
      <c r="F86" s="1">
        <v>1</v>
      </c>
      <c r="G86" s="1">
        <v>6.7</v>
      </c>
      <c r="H86" s="1">
        <v>1.3</v>
      </c>
      <c r="I86" s="1">
        <v>6.7</v>
      </c>
      <c r="J86" s="1">
        <v>-0.3</v>
      </c>
      <c r="K86" s="1">
        <v>0.1</v>
      </c>
      <c r="M86" s="1">
        <f t="shared" si="5"/>
        <v>-1.4999999999999991</v>
      </c>
      <c r="N86" s="1">
        <f t="shared" si="6"/>
        <v>-0.3</v>
      </c>
      <c r="O86" s="7">
        <f t="shared" si="7"/>
        <v>0.125</v>
      </c>
      <c r="P86" s="7">
        <f t="shared" si="8"/>
        <v>1.5297058540778345</v>
      </c>
      <c r="Q86" s="7">
        <f t="shared" si="9"/>
        <v>0.125</v>
      </c>
    </row>
    <row r="87" spans="1:17" x14ac:dyDescent="0.25">
      <c r="A87" s="1" t="s">
        <v>207</v>
      </c>
      <c r="B87" s="1" t="s">
        <v>208</v>
      </c>
      <c r="C87" s="2">
        <v>0.73345486111111113</v>
      </c>
      <c r="D87" s="1" t="s">
        <v>209</v>
      </c>
      <c r="E87" s="1">
        <v>350.8</v>
      </c>
      <c r="F87" s="1">
        <v>-3.42</v>
      </c>
      <c r="G87" s="1">
        <v>8.1999999999999993</v>
      </c>
      <c r="H87" s="1">
        <v>1.4</v>
      </c>
      <c r="I87" s="1">
        <v>8.1</v>
      </c>
      <c r="J87" s="1">
        <v>-1.3</v>
      </c>
      <c r="K87" s="1">
        <v>-0.5</v>
      </c>
      <c r="M87" s="1">
        <f t="shared" si="5"/>
        <v>-9.9999999999999645E-2</v>
      </c>
      <c r="N87" s="1">
        <f t="shared" si="6"/>
        <v>-1.3</v>
      </c>
      <c r="O87" s="7">
        <f t="shared" si="7"/>
        <v>-0.47499999999999998</v>
      </c>
      <c r="P87" s="7">
        <f t="shared" si="8"/>
        <v>1.3038404810405297</v>
      </c>
      <c r="Q87" s="7">
        <f t="shared" si="9"/>
        <v>0.47499999999999998</v>
      </c>
    </row>
    <row r="88" spans="1:17" x14ac:dyDescent="0.25">
      <c r="A88" s="1" t="s">
        <v>210</v>
      </c>
      <c r="C88" s="2">
        <v>0.73353275462962964</v>
      </c>
      <c r="D88" s="1" t="s">
        <v>211</v>
      </c>
      <c r="E88" s="1">
        <v>345.56</v>
      </c>
      <c r="F88" s="1">
        <v>-6.74</v>
      </c>
      <c r="G88" s="1">
        <v>9.9</v>
      </c>
      <c r="H88" s="1">
        <v>3.1</v>
      </c>
      <c r="I88" s="1">
        <v>9.6</v>
      </c>
      <c r="J88" s="1">
        <v>-2.5</v>
      </c>
      <c r="K88" s="1">
        <v>-1.2</v>
      </c>
      <c r="M88" s="1">
        <f t="shared" si="5"/>
        <v>1.4000000000000004</v>
      </c>
      <c r="N88" s="1">
        <f t="shared" si="6"/>
        <v>-2.5</v>
      </c>
      <c r="O88" s="7">
        <f t="shared" si="7"/>
        <v>-1.175</v>
      </c>
      <c r="P88" s="7">
        <f t="shared" si="8"/>
        <v>2.8653097563788807</v>
      </c>
      <c r="Q88" s="7">
        <f t="shared" si="9"/>
        <v>1.175</v>
      </c>
    </row>
    <row r="89" spans="1:17" x14ac:dyDescent="0.25">
      <c r="A89" s="1" t="s">
        <v>212</v>
      </c>
      <c r="B89" s="1" t="s">
        <v>213</v>
      </c>
      <c r="C89" s="2">
        <v>0.73444560185185181</v>
      </c>
      <c r="D89" s="1" t="s">
        <v>214</v>
      </c>
      <c r="E89" s="1">
        <v>21.32</v>
      </c>
      <c r="F89" s="1">
        <v>14.81</v>
      </c>
      <c r="G89" s="1">
        <v>9.3000000000000007</v>
      </c>
      <c r="H89" s="1">
        <v>4</v>
      </c>
      <c r="I89" s="1">
        <v>8.3000000000000007</v>
      </c>
      <c r="J89" s="1">
        <v>3.3</v>
      </c>
      <c r="K89" s="1">
        <v>2.4</v>
      </c>
      <c r="M89" s="1">
        <f t="shared" si="5"/>
        <v>0.10000000000000142</v>
      </c>
      <c r="N89" s="1">
        <f t="shared" si="6"/>
        <v>3.3</v>
      </c>
      <c r="O89" s="7">
        <f t="shared" si="7"/>
        <v>2.4249999999999998</v>
      </c>
      <c r="P89" s="7">
        <f t="shared" si="8"/>
        <v>3.3015148038438356</v>
      </c>
      <c r="Q89" s="7">
        <f t="shared" si="9"/>
        <v>2.4249999999999998</v>
      </c>
    </row>
    <row r="90" spans="1:17" x14ac:dyDescent="0.25">
      <c r="A90" s="1" t="s">
        <v>215</v>
      </c>
      <c r="C90" s="2">
        <v>0.73514583333333328</v>
      </c>
      <c r="D90" s="1" t="s">
        <v>216</v>
      </c>
      <c r="E90" s="1">
        <v>3.45</v>
      </c>
      <c r="F90" s="1">
        <v>3.98</v>
      </c>
      <c r="G90" s="1">
        <v>10.6</v>
      </c>
      <c r="H90" s="1">
        <v>2.7</v>
      </c>
      <c r="I90" s="1">
        <v>10.5</v>
      </c>
      <c r="J90" s="1">
        <v>0.6</v>
      </c>
      <c r="K90" s="1">
        <v>0.7</v>
      </c>
      <c r="M90" s="1">
        <f t="shared" si="5"/>
        <v>2.3000000000000007</v>
      </c>
      <c r="N90" s="1">
        <f t="shared" si="6"/>
        <v>0.6</v>
      </c>
      <c r="O90" s="7">
        <f t="shared" si="7"/>
        <v>0.72499999999999998</v>
      </c>
      <c r="P90" s="7">
        <f t="shared" si="8"/>
        <v>2.3769728648009436</v>
      </c>
      <c r="Q90" s="7">
        <f t="shared" si="9"/>
        <v>0.72499999999999998</v>
      </c>
    </row>
    <row r="91" spans="1:17" x14ac:dyDescent="0.25">
      <c r="A91" s="1" t="s">
        <v>217</v>
      </c>
      <c r="C91" s="2">
        <v>0.73659826388888883</v>
      </c>
      <c r="D91" s="1" t="s">
        <v>218</v>
      </c>
      <c r="E91" s="1">
        <v>338.17</v>
      </c>
      <c r="F91" s="1">
        <v>-11.96</v>
      </c>
      <c r="G91" s="1">
        <v>2.2999999999999998</v>
      </c>
      <c r="H91" s="1">
        <v>6</v>
      </c>
      <c r="I91" s="1">
        <v>2.1</v>
      </c>
      <c r="J91" s="1">
        <v>-0.8</v>
      </c>
      <c r="K91" s="1">
        <v>-0.5</v>
      </c>
      <c r="M91" s="1">
        <f t="shared" si="5"/>
        <v>-6.1</v>
      </c>
      <c r="N91" s="1">
        <f t="shared" si="6"/>
        <v>-0.8</v>
      </c>
      <c r="O91" s="7">
        <f t="shared" si="7"/>
        <v>-0.47499999999999998</v>
      </c>
      <c r="P91" s="7">
        <f t="shared" si="8"/>
        <v>6.1522353661088092</v>
      </c>
      <c r="Q91" s="7">
        <f t="shared" si="9"/>
        <v>0.47499999999999998</v>
      </c>
    </row>
    <row r="92" spans="1:17" x14ac:dyDescent="0.25">
      <c r="A92" s="1" t="s">
        <v>219</v>
      </c>
      <c r="C92" s="2">
        <v>0.73868287037037028</v>
      </c>
      <c r="D92" s="1" t="s">
        <v>220</v>
      </c>
      <c r="E92" s="1">
        <v>2.1</v>
      </c>
      <c r="F92" s="1">
        <v>1.78</v>
      </c>
      <c r="G92" s="1">
        <v>5.8</v>
      </c>
      <c r="H92" s="1">
        <v>2.2000000000000002</v>
      </c>
      <c r="I92" s="1">
        <v>5.8</v>
      </c>
      <c r="J92" s="1">
        <v>0.2</v>
      </c>
      <c r="K92" s="1">
        <v>0.2</v>
      </c>
      <c r="M92" s="1">
        <f t="shared" si="5"/>
        <v>-2.3999999999999995</v>
      </c>
      <c r="N92" s="1">
        <f t="shared" si="6"/>
        <v>0.2</v>
      </c>
      <c r="O92" s="7">
        <f t="shared" si="7"/>
        <v>0.22500000000000001</v>
      </c>
      <c r="P92" s="7">
        <f t="shared" si="8"/>
        <v>2.4083189157584584</v>
      </c>
      <c r="Q92" s="7">
        <f t="shared" si="9"/>
        <v>0.22500000000000001</v>
      </c>
    </row>
    <row r="93" spans="1:17" x14ac:dyDescent="0.25">
      <c r="A93" s="1" t="s">
        <v>221</v>
      </c>
      <c r="C93" s="2">
        <v>0.73952141203703703</v>
      </c>
      <c r="D93" s="1" t="s">
        <v>222</v>
      </c>
      <c r="E93" s="1">
        <v>28.09</v>
      </c>
      <c r="F93" s="1">
        <v>16.23</v>
      </c>
      <c r="G93" s="1">
        <v>20.6</v>
      </c>
      <c r="H93" s="1">
        <v>14.4</v>
      </c>
      <c r="I93" s="1">
        <v>17.399999999999999</v>
      </c>
      <c r="J93" s="1">
        <v>9.3000000000000007</v>
      </c>
      <c r="K93" s="1">
        <v>5.8</v>
      </c>
      <c r="M93" s="1">
        <f t="shared" si="5"/>
        <v>9.1999999999999993</v>
      </c>
      <c r="N93" s="1">
        <f t="shared" si="6"/>
        <v>9.3000000000000007</v>
      </c>
      <c r="O93" s="7">
        <f t="shared" si="7"/>
        <v>5.8250000000000002</v>
      </c>
      <c r="P93" s="7">
        <f t="shared" si="8"/>
        <v>13.081666560496028</v>
      </c>
      <c r="Q93" s="7">
        <f t="shared" si="9"/>
        <v>5.8250000000000002</v>
      </c>
    </row>
    <row r="94" spans="1:17" x14ac:dyDescent="0.25">
      <c r="A94" s="1" t="s">
        <v>223</v>
      </c>
      <c r="C94" s="2">
        <v>0.74129976851851853</v>
      </c>
      <c r="D94" s="1" t="s">
        <v>224</v>
      </c>
      <c r="E94" s="1">
        <v>356.69</v>
      </c>
      <c r="F94" s="1">
        <v>-2.4700000000000002</v>
      </c>
      <c r="G94" s="1">
        <v>13.7</v>
      </c>
      <c r="H94" s="1">
        <v>5.7</v>
      </c>
      <c r="I94" s="1">
        <v>13.6</v>
      </c>
      <c r="J94" s="1">
        <v>-0.8</v>
      </c>
      <c r="K94" s="1">
        <v>-0.6</v>
      </c>
      <c r="M94" s="1">
        <f t="shared" si="5"/>
        <v>5.4</v>
      </c>
      <c r="N94" s="1">
        <f t="shared" si="6"/>
        <v>-0.8</v>
      </c>
      <c r="O94" s="7">
        <f t="shared" si="7"/>
        <v>-0.57499999999999996</v>
      </c>
      <c r="P94" s="7">
        <f t="shared" si="8"/>
        <v>5.4589376255824726</v>
      </c>
      <c r="Q94" s="7">
        <f t="shared" si="9"/>
        <v>0.57499999999999996</v>
      </c>
    </row>
    <row r="95" spans="1:17" x14ac:dyDescent="0.25">
      <c r="A95" s="1" t="s">
        <v>225</v>
      </c>
      <c r="B95" s="1" t="s">
        <v>226</v>
      </c>
      <c r="C95" s="2">
        <v>0.74172222222222228</v>
      </c>
      <c r="D95" s="1" t="s">
        <v>227</v>
      </c>
      <c r="E95" s="1">
        <v>3.84</v>
      </c>
      <c r="F95" s="1">
        <v>1.69</v>
      </c>
      <c r="G95" s="1">
        <v>6.9</v>
      </c>
      <c r="H95" s="1">
        <v>1.2</v>
      </c>
      <c r="I95" s="1">
        <v>6.9</v>
      </c>
      <c r="J95" s="1">
        <v>0.5</v>
      </c>
      <c r="K95" s="1">
        <v>0.2</v>
      </c>
      <c r="M95" s="1">
        <f t="shared" si="5"/>
        <v>-1.2999999999999989</v>
      </c>
      <c r="N95" s="1">
        <f t="shared" si="6"/>
        <v>0.5</v>
      </c>
      <c r="O95" s="7">
        <f t="shared" si="7"/>
        <v>0.22500000000000001</v>
      </c>
      <c r="P95" s="7">
        <f t="shared" si="8"/>
        <v>1.3928388277184109</v>
      </c>
      <c r="Q95" s="7">
        <f t="shared" si="9"/>
        <v>0.22500000000000001</v>
      </c>
    </row>
    <row r="96" spans="1:17" x14ac:dyDescent="0.25">
      <c r="A96" s="1" t="s">
        <v>228</v>
      </c>
      <c r="C96" s="2">
        <v>0.74227662037037034</v>
      </c>
      <c r="D96" s="1" t="s">
        <v>229</v>
      </c>
      <c r="E96" s="1">
        <v>7.73</v>
      </c>
      <c r="F96" s="1">
        <v>3.8</v>
      </c>
      <c r="G96" s="1">
        <v>8.5</v>
      </c>
      <c r="H96" s="1">
        <v>1.3</v>
      </c>
      <c r="I96" s="1">
        <v>8.4</v>
      </c>
      <c r="J96" s="1">
        <v>1.1000000000000001</v>
      </c>
      <c r="K96" s="1">
        <v>0.6</v>
      </c>
      <c r="M96" s="1">
        <f t="shared" si="5"/>
        <v>0.20000000000000107</v>
      </c>
      <c r="N96" s="1">
        <f t="shared" si="6"/>
        <v>1.1000000000000001</v>
      </c>
      <c r="O96" s="7">
        <f t="shared" si="7"/>
        <v>0.625</v>
      </c>
      <c r="P96" s="7">
        <f t="shared" si="8"/>
        <v>1.1180339887498951</v>
      </c>
      <c r="Q96" s="7">
        <f t="shared" si="9"/>
        <v>0.625</v>
      </c>
    </row>
    <row r="97" spans="1:17" x14ac:dyDescent="0.25">
      <c r="A97" s="1" t="s">
        <v>230</v>
      </c>
      <c r="C97" s="2">
        <v>0.74320671296296292</v>
      </c>
      <c r="D97" s="1" t="s">
        <v>231</v>
      </c>
      <c r="E97" s="1">
        <v>353.53</v>
      </c>
      <c r="F97" s="1">
        <v>-5.01</v>
      </c>
      <c r="G97" s="1">
        <v>11.6</v>
      </c>
      <c r="H97" s="1">
        <v>3.9</v>
      </c>
      <c r="I97" s="1">
        <v>11.5</v>
      </c>
      <c r="J97" s="1">
        <v>-1.3</v>
      </c>
      <c r="K97" s="1">
        <v>-1</v>
      </c>
      <c r="M97" s="1">
        <f t="shared" si="5"/>
        <v>3.3000000000000007</v>
      </c>
      <c r="N97" s="1">
        <f t="shared" si="6"/>
        <v>-1.3</v>
      </c>
      <c r="O97" s="7">
        <f t="shared" si="7"/>
        <v>-0.97499999999999998</v>
      </c>
      <c r="P97" s="7">
        <f t="shared" si="8"/>
        <v>3.5468295701936405</v>
      </c>
      <c r="Q97" s="7">
        <f t="shared" si="9"/>
        <v>0.97499999999999998</v>
      </c>
    </row>
    <row r="98" spans="1:17" x14ac:dyDescent="0.25">
      <c r="A98" s="1" t="s">
        <v>232</v>
      </c>
      <c r="B98" s="1" t="s">
        <v>233</v>
      </c>
      <c r="C98" s="2">
        <v>0.74359236111111104</v>
      </c>
      <c r="D98" s="1" t="s">
        <v>234</v>
      </c>
      <c r="E98" s="1">
        <v>358.57</v>
      </c>
      <c r="F98" s="1">
        <v>-2.16</v>
      </c>
      <c r="G98" s="1">
        <v>6.8</v>
      </c>
      <c r="H98" s="1">
        <v>1.3</v>
      </c>
      <c r="I98" s="1">
        <v>6.8</v>
      </c>
      <c r="J98" s="1">
        <v>-0.2</v>
      </c>
      <c r="K98" s="1">
        <v>-0.3</v>
      </c>
      <c r="M98" s="1">
        <f t="shared" si="5"/>
        <v>-1.3999999999999995</v>
      </c>
      <c r="N98" s="1">
        <f t="shared" si="6"/>
        <v>-0.2</v>
      </c>
      <c r="O98" s="7">
        <f t="shared" si="7"/>
        <v>-0.27499999999999997</v>
      </c>
      <c r="P98" s="7">
        <f t="shared" si="8"/>
        <v>1.4142135623730945</v>
      </c>
      <c r="Q98" s="7">
        <f t="shared" si="9"/>
        <v>0.27499999999999997</v>
      </c>
    </row>
    <row r="99" spans="1:17" x14ac:dyDescent="0.25">
      <c r="A99" s="1" t="s">
        <v>235</v>
      </c>
      <c r="C99" s="2">
        <v>0.74365393518518519</v>
      </c>
      <c r="D99" s="1" t="s">
        <v>236</v>
      </c>
      <c r="E99" s="1">
        <v>355.72</v>
      </c>
      <c r="F99" s="1">
        <v>-3.87</v>
      </c>
      <c r="G99" s="1">
        <v>11.6</v>
      </c>
      <c r="H99" s="1">
        <v>3.7</v>
      </c>
      <c r="I99" s="1">
        <v>11.5</v>
      </c>
      <c r="J99" s="1">
        <v>-0.9</v>
      </c>
      <c r="K99" s="1">
        <v>-0.8</v>
      </c>
      <c r="M99" s="1">
        <f t="shared" si="5"/>
        <v>3.3000000000000007</v>
      </c>
      <c r="N99" s="1">
        <f t="shared" si="6"/>
        <v>-0.9</v>
      </c>
      <c r="O99" s="7">
        <f t="shared" si="7"/>
        <v>-0.77500000000000002</v>
      </c>
      <c r="P99" s="7">
        <f t="shared" si="8"/>
        <v>3.4205262752974148</v>
      </c>
      <c r="Q99" s="7">
        <f t="shared" si="9"/>
        <v>0.77500000000000002</v>
      </c>
    </row>
    <row r="100" spans="1:17" x14ac:dyDescent="0.25">
      <c r="A100" s="1" t="s">
        <v>237</v>
      </c>
      <c r="C100" s="2">
        <v>0.74614814814814812</v>
      </c>
      <c r="D100" s="1" t="s">
        <v>238</v>
      </c>
      <c r="E100" s="1">
        <v>5.13</v>
      </c>
      <c r="F100" s="1">
        <v>0.76</v>
      </c>
      <c r="G100" s="1">
        <v>7.8</v>
      </c>
      <c r="H100" s="1">
        <v>0.7</v>
      </c>
      <c r="I100" s="1">
        <v>7.8</v>
      </c>
      <c r="J100" s="1">
        <v>0.7</v>
      </c>
      <c r="K100" s="1">
        <v>0.1</v>
      </c>
      <c r="M100" s="1">
        <f t="shared" si="5"/>
        <v>-0.39999999999999947</v>
      </c>
      <c r="N100" s="1">
        <f t="shared" si="6"/>
        <v>0.7</v>
      </c>
      <c r="O100" s="7">
        <f t="shared" si="7"/>
        <v>0.125</v>
      </c>
      <c r="P100" s="7">
        <f t="shared" si="8"/>
        <v>0.80622577482985458</v>
      </c>
      <c r="Q100" s="7">
        <f t="shared" si="9"/>
        <v>0.125</v>
      </c>
    </row>
    <row r="101" spans="1:17" x14ac:dyDescent="0.25">
      <c r="A101" s="1" t="s">
        <v>239</v>
      </c>
      <c r="C101" s="2">
        <v>0.7493481481481481</v>
      </c>
      <c r="D101" s="1" t="s">
        <v>240</v>
      </c>
      <c r="E101" s="1">
        <v>348.03</v>
      </c>
      <c r="F101" s="1">
        <v>-10.01</v>
      </c>
      <c r="G101" s="1">
        <v>11.3</v>
      </c>
      <c r="H101" s="1">
        <v>4.2</v>
      </c>
      <c r="I101" s="1">
        <v>10.9</v>
      </c>
      <c r="J101" s="1">
        <v>-2.2999999999999998</v>
      </c>
      <c r="K101" s="1">
        <v>-2</v>
      </c>
      <c r="M101" s="1">
        <f t="shared" si="5"/>
        <v>2.7000000000000011</v>
      </c>
      <c r="N101" s="1">
        <f t="shared" si="6"/>
        <v>-2.2999999999999998</v>
      </c>
      <c r="O101" s="7">
        <f t="shared" si="7"/>
        <v>-1.9750000000000001</v>
      </c>
      <c r="P101" s="7">
        <f t="shared" si="8"/>
        <v>3.5468295701936405</v>
      </c>
      <c r="Q101" s="7">
        <f t="shared" si="9"/>
        <v>1.9750000000000001</v>
      </c>
    </row>
    <row r="102" spans="1:17" x14ac:dyDescent="0.25">
      <c r="A102" s="1" t="s">
        <v>241</v>
      </c>
      <c r="C102" s="2">
        <v>0.75114351851851857</v>
      </c>
      <c r="D102" s="1" t="s">
        <v>242</v>
      </c>
      <c r="E102" s="1">
        <v>3.61</v>
      </c>
      <c r="F102" s="1">
        <v>-1.99</v>
      </c>
      <c r="G102" s="1">
        <v>7.1</v>
      </c>
      <c r="H102" s="1">
        <v>1.1000000000000001</v>
      </c>
      <c r="I102" s="1">
        <v>7.1</v>
      </c>
      <c r="J102" s="1">
        <v>0.4</v>
      </c>
      <c r="K102" s="1">
        <v>-0.2</v>
      </c>
      <c r="M102" s="1">
        <f t="shared" si="5"/>
        <v>-1.0999999999999996</v>
      </c>
      <c r="N102" s="1">
        <f t="shared" si="6"/>
        <v>0.4</v>
      </c>
      <c r="O102" s="7">
        <f t="shared" si="7"/>
        <v>-0.17500000000000002</v>
      </c>
      <c r="P102" s="7">
        <f t="shared" si="8"/>
        <v>1.1704699910719623</v>
      </c>
      <c r="Q102" s="7">
        <f t="shared" si="9"/>
        <v>0.17500000000000002</v>
      </c>
    </row>
    <row r="103" spans="1:17" x14ac:dyDescent="0.25">
      <c r="A103" s="1" t="s">
        <v>243</v>
      </c>
      <c r="B103" s="1" t="s">
        <v>244</v>
      </c>
      <c r="C103" s="2">
        <v>0.75126273148148148</v>
      </c>
      <c r="D103" s="1" t="s">
        <v>245</v>
      </c>
      <c r="E103" s="1">
        <v>2.77</v>
      </c>
      <c r="F103" s="1">
        <v>-2.5</v>
      </c>
      <c r="G103" s="1">
        <v>6.3</v>
      </c>
      <c r="H103" s="1">
        <v>1.8</v>
      </c>
      <c r="I103" s="1">
        <v>6.2</v>
      </c>
      <c r="J103" s="1">
        <v>0.3</v>
      </c>
      <c r="K103" s="1">
        <v>-0.3</v>
      </c>
      <c r="M103" s="1">
        <f t="shared" si="5"/>
        <v>-1.9999999999999991</v>
      </c>
      <c r="N103" s="1">
        <f t="shared" si="6"/>
        <v>0.3</v>
      </c>
      <c r="O103" s="7">
        <f t="shared" si="7"/>
        <v>-0.27499999999999997</v>
      </c>
      <c r="P103" s="7">
        <f t="shared" si="8"/>
        <v>2.0223748416156675</v>
      </c>
      <c r="Q103" s="7">
        <f t="shared" si="9"/>
        <v>0.27499999999999997</v>
      </c>
    </row>
    <row r="104" spans="1:17" x14ac:dyDescent="0.25">
      <c r="A104" s="1" t="s">
        <v>246</v>
      </c>
      <c r="C104" s="2">
        <v>0.75127916666666661</v>
      </c>
      <c r="D104" s="1" t="s">
        <v>247</v>
      </c>
      <c r="E104" s="1">
        <v>19.23</v>
      </c>
      <c r="F104" s="1">
        <v>6.76</v>
      </c>
      <c r="G104" s="1">
        <v>10.6</v>
      </c>
      <c r="H104" s="1">
        <v>4.2</v>
      </c>
      <c r="I104" s="1">
        <v>10</v>
      </c>
      <c r="J104" s="1">
        <v>3.5</v>
      </c>
      <c r="K104" s="1">
        <v>1.3</v>
      </c>
      <c r="M104" s="1">
        <f t="shared" si="5"/>
        <v>1.8000000000000007</v>
      </c>
      <c r="N104" s="1">
        <f t="shared" si="6"/>
        <v>3.5</v>
      </c>
      <c r="O104" s="7">
        <f t="shared" si="7"/>
        <v>1.325</v>
      </c>
      <c r="P104" s="7">
        <f t="shared" si="8"/>
        <v>3.9357337308308855</v>
      </c>
      <c r="Q104" s="7">
        <f t="shared" si="9"/>
        <v>1.325</v>
      </c>
    </row>
    <row r="105" spans="1:17" x14ac:dyDescent="0.25">
      <c r="A105" s="1" t="s">
        <v>248</v>
      </c>
      <c r="C105" s="2">
        <v>0.75250462962962961</v>
      </c>
      <c r="D105" s="1" t="s">
        <v>249</v>
      </c>
      <c r="E105" s="1">
        <v>4.49</v>
      </c>
      <c r="F105" s="1">
        <v>-1.99</v>
      </c>
      <c r="G105" s="1">
        <v>5.8</v>
      </c>
      <c r="H105" s="1">
        <v>2.2999999999999998</v>
      </c>
      <c r="I105" s="1">
        <v>5.8</v>
      </c>
      <c r="J105" s="1">
        <v>0.5</v>
      </c>
      <c r="K105" s="1">
        <v>-0.2</v>
      </c>
      <c r="M105" s="1">
        <f t="shared" si="5"/>
        <v>-2.3999999999999995</v>
      </c>
      <c r="N105" s="1">
        <f t="shared" si="6"/>
        <v>0.5</v>
      </c>
      <c r="O105" s="7">
        <f t="shared" si="7"/>
        <v>-0.17500000000000002</v>
      </c>
      <c r="P105" s="7">
        <f t="shared" si="8"/>
        <v>2.4515301344262519</v>
      </c>
      <c r="Q105" s="7">
        <f t="shared" si="9"/>
        <v>0.17500000000000002</v>
      </c>
    </row>
    <row r="106" spans="1:17" x14ac:dyDescent="0.25">
      <c r="A106" s="1" t="s">
        <v>250</v>
      </c>
      <c r="C106" s="2">
        <v>0.7524770833333333</v>
      </c>
      <c r="D106" s="1" t="s">
        <v>251</v>
      </c>
      <c r="E106" s="1">
        <v>1.02</v>
      </c>
      <c r="F106" s="1">
        <v>-3.93</v>
      </c>
      <c r="G106" s="1">
        <v>7.7</v>
      </c>
      <c r="H106" s="1">
        <v>0.6</v>
      </c>
      <c r="I106" s="1">
        <v>7.7</v>
      </c>
      <c r="J106" s="1">
        <v>0.1</v>
      </c>
      <c r="K106" s="1">
        <v>-0.5</v>
      </c>
      <c r="M106" s="1">
        <f t="shared" si="5"/>
        <v>-0.49999999999999911</v>
      </c>
      <c r="N106" s="1">
        <f t="shared" si="6"/>
        <v>0.1</v>
      </c>
      <c r="O106" s="7">
        <f t="shared" si="7"/>
        <v>-0.47499999999999998</v>
      </c>
      <c r="P106" s="7">
        <f t="shared" si="8"/>
        <v>0.50990195135927763</v>
      </c>
      <c r="Q106" s="7">
        <f t="shared" si="9"/>
        <v>0.47499999999999998</v>
      </c>
    </row>
    <row r="107" spans="1:17" x14ac:dyDescent="0.25">
      <c r="A107" s="1" t="s">
        <v>252</v>
      </c>
      <c r="C107" s="2">
        <v>0.75266793981481483</v>
      </c>
      <c r="D107" s="1" t="s">
        <v>253</v>
      </c>
      <c r="E107" s="1">
        <v>27.18</v>
      </c>
      <c r="F107" s="1">
        <v>10.44</v>
      </c>
      <c r="G107" s="1">
        <v>6.8</v>
      </c>
      <c r="H107" s="1">
        <v>3.9</v>
      </c>
      <c r="I107" s="1">
        <v>6</v>
      </c>
      <c r="J107" s="1">
        <v>3.1</v>
      </c>
      <c r="K107" s="1">
        <v>1.2</v>
      </c>
      <c r="M107" s="1">
        <f t="shared" si="5"/>
        <v>-2.1999999999999993</v>
      </c>
      <c r="N107" s="1">
        <f t="shared" si="6"/>
        <v>3.1</v>
      </c>
      <c r="O107" s="7">
        <f t="shared" si="7"/>
        <v>1.2249999999999999</v>
      </c>
      <c r="P107" s="7">
        <f t="shared" si="8"/>
        <v>3.8013155617496426</v>
      </c>
      <c r="Q107" s="7">
        <f t="shared" si="9"/>
        <v>1.2249999999999999</v>
      </c>
    </row>
    <row r="108" spans="1:17" x14ac:dyDescent="0.25">
      <c r="A108" s="1" t="s">
        <v>254</v>
      </c>
      <c r="C108" s="2">
        <v>0.75335231481481479</v>
      </c>
      <c r="D108" s="1" t="s">
        <v>255</v>
      </c>
      <c r="E108" s="1">
        <v>1.1399999999999999</v>
      </c>
      <c r="F108" s="1">
        <v>-4.17</v>
      </c>
      <c r="G108" s="1">
        <v>7.9</v>
      </c>
      <c r="H108" s="1">
        <v>0.6</v>
      </c>
      <c r="I108" s="1">
        <v>7.9</v>
      </c>
      <c r="J108" s="1">
        <v>0.2</v>
      </c>
      <c r="K108" s="1">
        <v>-0.6</v>
      </c>
      <c r="M108" s="1">
        <f t="shared" si="5"/>
        <v>-0.29999999999999893</v>
      </c>
      <c r="N108" s="1">
        <f t="shared" si="6"/>
        <v>0.2</v>
      </c>
      <c r="O108" s="7">
        <f t="shared" si="7"/>
        <v>-0.57499999999999996</v>
      </c>
      <c r="P108" s="7">
        <f t="shared" si="8"/>
        <v>0.36055512754639807</v>
      </c>
      <c r="Q108" s="7">
        <f t="shared" si="9"/>
        <v>0.57499999999999996</v>
      </c>
    </row>
    <row r="109" spans="1:17" x14ac:dyDescent="0.25">
      <c r="A109" s="1" t="s">
        <v>256</v>
      </c>
      <c r="C109" s="2">
        <v>0.75335277777777776</v>
      </c>
      <c r="D109" s="1" t="s">
        <v>257</v>
      </c>
      <c r="E109" s="1">
        <v>20.8</v>
      </c>
      <c r="F109" s="1">
        <v>6.78</v>
      </c>
      <c r="G109" s="1">
        <v>7.8</v>
      </c>
      <c r="H109" s="1">
        <v>3</v>
      </c>
      <c r="I109" s="1">
        <v>7.2</v>
      </c>
      <c r="J109" s="1">
        <v>2.8</v>
      </c>
      <c r="K109" s="1">
        <v>0.9</v>
      </c>
      <c r="M109" s="1">
        <f t="shared" si="5"/>
        <v>-0.99999999999999911</v>
      </c>
      <c r="N109" s="1">
        <f t="shared" si="6"/>
        <v>2.8</v>
      </c>
      <c r="O109" s="7">
        <f t="shared" si="7"/>
        <v>0.92500000000000004</v>
      </c>
      <c r="P109" s="7">
        <f t="shared" si="8"/>
        <v>2.9732137494637003</v>
      </c>
      <c r="Q109" s="7">
        <f t="shared" si="9"/>
        <v>0.92500000000000004</v>
      </c>
    </row>
    <row r="110" spans="1:17" x14ac:dyDescent="0.25">
      <c r="A110" s="1" t="s">
        <v>258</v>
      </c>
      <c r="B110" s="1" t="s">
        <v>259</v>
      </c>
      <c r="C110" s="2">
        <v>0.75426620370370367</v>
      </c>
      <c r="D110" s="1" t="s">
        <v>260</v>
      </c>
      <c r="E110" s="1">
        <v>3.29</v>
      </c>
      <c r="F110" s="1">
        <v>-3.31</v>
      </c>
      <c r="G110" s="1">
        <v>5.3</v>
      </c>
      <c r="H110" s="1">
        <v>2.8</v>
      </c>
      <c r="I110" s="1">
        <v>5.2</v>
      </c>
      <c r="J110" s="1">
        <v>0.3</v>
      </c>
      <c r="K110" s="1">
        <v>-0.3</v>
      </c>
      <c r="M110" s="1">
        <f t="shared" si="5"/>
        <v>-2.9999999999999991</v>
      </c>
      <c r="N110" s="1">
        <f t="shared" si="6"/>
        <v>0.3</v>
      </c>
      <c r="O110" s="7">
        <f t="shared" si="7"/>
        <v>-0.27499999999999997</v>
      </c>
      <c r="P110" s="7">
        <f t="shared" si="8"/>
        <v>3.0149626863362662</v>
      </c>
      <c r="Q110" s="7">
        <f t="shared" si="9"/>
        <v>0.27499999999999997</v>
      </c>
    </row>
    <row r="111" spans="1:17" x14ac:dyDescent="0.25">
      <c r="A111" s="1" t="s">
        <v>261</v>
      </c>
      <c r="C111" s="2">
        <v>0.7550993055555556</v>
      </c>
      <c r="D111" s="1" t="s">
        <v>262</v>
      </c>
      <c r="E111" s="1">
        <v>5.84</v>
      </c>
      <c r="F111" s="1">
        <v>-2.2000000000000002</v>
      </c>
      <c r="G111" s="1">
        <v>3</v>
      </c>
      <c r="H111" s="1">
        <v>5.0999999999999996</v>
      </c>
      <c r="I111" s="1">
        <v>2.9</v>
      </c>
      <c r="J111" s="1">
        <v>0.3</v>
      </c>
      <c r="K111" s="1">
        <v>-0.1</v>
      </c>
      <c r="M111" s="1">
        <f t="shared" si="5"/>
        <v>-5.2999999999999989</v>
      </c>
      <c r="N111" s="1">
        <f t="shared" si="6"/>
        <v>0.3</v>
      </c>
      <c r="O111" s="7">
        <f t="shared" si="7"/>
        <v>-7.5000000000000011E-2</v>
      </c>
      <c r="P111" s="7">
        <f t="shared" si="8"/>
        <v>5.308483775994798</v>
      </c>
      <c r="Q111" s="7">
        <f t="shared" si="9"/>
        <v>7.5000000000000011E-2</v>
      </c>
    </row>
    <row r="112" spans="1:17" x14ac:dyDescent="0.25">
      <c r="A112" s="1" t="s">
        <v>263</v>
      </c>
      <c r="C112" s="2">
        <v>0.75558287037037042</v>
      </c>
      <c r="D112" s="1" t="s">
        <v>264</v>
      </c>
      <c r="E112" s="1">
        <v>349.29</v>
      </c>
      <c r="F112" s="1">
        <v>-11.19</v>
      </c>
      <c r="G112" s="1">
        <v>7.5</v>
      </c>
      <c r="H112" s="1">
        <v>2.1</v>
      </c>
      <c r="I112" s="1">
        <v>7.3</v>
      </c>
      <c r="J112" s="1">
        <v>-1.4</v>
      </c>
      <c r="K112" s="1">
        <v>-1.5</v>
      </c>
      <c r="M112" s="1">
        <f t="shared" si="5"/>
        <v>-0.89999999999999947</v>
      </c>
      <c r="N112" s="1">
        <f t="shared" si="6"/>
        <v>-1.4</v>
      </c>
      <c r="O112" s="7">
        <f t="shared" si="7"/>
        <v>-1.4750000000000001</v>
      </c>
      <c r="P112" s="7">
        <f t="shared" si="8"/>
        <v>1.6643316977093234</v>
      </c>
      <c r="Q112" s="7">
        <f t="shared" si="9"/>
        <v>1.4750000000000001</v>
      </c>
    </row>
    <row r="113" spans="1:17" x14ac:dyDescent="0.25">
      <c r="A113" s="1" t="s">
        <v>265</v>
      </c>
      <c r="B113" s="1" t="s">
        <v>266</v>
      </c>
      <c r="C113" s="2">
        <v>0.75580798611111111</v>
      </c>
      <c r="D113" s="1" t="s">
        <v>267</v>
      </c>
      <c r="E113" s="1">
        <v>10.48</v>
      </c>
      <c r="F113" s="1">
        <v>0.11</v>
      </c>
      <c r="G113" s="1">
        <v>3.6</v>
      </c>
      <c r="H113" s="1">
        <v>4.5</v>
      </c>
      <c r="I113" s="1">
        <v>3.5</v>
      </c>
      <c r="J113" s="1">
        <v>0.7</v>
      </c>
      <c r="K113" s="1">
        <v>0</v>
      </c>
      <c r="M113" s="1">
        <f t="shared" si="5"/>
        <v>-4.6999999999999993</v>
      </c>
      <c r="N113" s="1">
        <f t="shared" si="6"/>
        <v>0.7</v>
      </c>
      <c r="O113" s="7">
        <f t="shared" si="7"/>
        <v>2.5000000000000001E-2</v>
      </c>
      <c r="P113" s="7">
        <f t="shared" si="8"/>
        <v>4.7518417482066875</v>
      </c>
      <c r="Q113" s="7">
        <f t="shared" si="9"/>
        <v>2.5000000000000001E-2</v>
      </c>
    </row>
    <row r="114" spans="1:17" x14ac:dyDescent="0.25">
      <c r="A114" s="1" t="s">
        <v>268</v>
      </c>
      <c r="B114" s="1" t="s">
        <v>269</v>
      </c>
      <c r="C114" s="2">
        <v>0.75631944444444443</v>
      </c>
      <c r="D114" s="1" t="s">
        <v>270</v>
      </c>
      <c r="E114" s="1">
        <v>346.9</v>
      </c>
      <c r="F114" s="1">
        <v>-12.57</v>
      </c>
      <c r="G114" s="1">
        <v>21.4</v>
      </c>
      <c r="H114" s="1">
        <v>14</v>
      </c>
      <c r="I114" s="1">
        <v>20.399999999999999</v>
      </c>
      <c r="J114" s="1">
        <v>-4.7</v>
      </c>
      <c r="K114" s="1">
        <v>-4.7</v>
      </c>
      <c r="M114" s="1">
        <f t="shared" si="5"/>
        <v>12.2</v>
      </c>
      <c r="N114" s="1">
        <f t="shared" si="6"/>
        <v>-4.7</v>
      </c>
      <c r="O114" s="7">
        <f t="shared" si="7"/>
        <v>-4.6749999999999998</v>
      </c>
      <c r="P114" s="7">
        <f t="shared" si="8"/>
        <v>13.074020039758237</v>
      </c>
      <c r="Q114" s="7">
        <f t="shared" si="9"/>
        <v>4.6749999999999998</v>
      </c>
    </row>
    <row r="115" spans="1:17" x14ac:dyDescent="0.25">
      <c r="A115" s="1" t="s">
        <v>271</v>
      </c>
      <c r="C115" s="2">
        <v>0.75645370370370368</v>
      </c>
      <c r="D115" s="1" t="s">
        <v>272</v>
      </c>
      <c r="E115" s="1">
        <v>5.26</v>
      </c>
      <c r="F115" s="1">
        <v>-3.03</v>
      </c>
      <c r="G115" s="1">
        <v>6</v>
      </c>
      <c r="H115" s="1">
        <v>2.2000000000000002</v>
      </c>
      <c r="I115" s="1">
        <v>5.9</v>
      </c>
      <c r="J115" s="1">
        <v>0.5</v>
      </c>
      <c r="K115" s="1">
        <v>-0.3</v>
      </c>
      <c r="M115" s="1">
        <f t="shared" si="5"/>
        <v>-2.2999999999999989</v>
      </c>
      <c r="N115" s="1">
        <f t="shared" si="6"/>
        <v>0.5</v>
      </c>
      <c r="O115" s="7">
        <f t="shared" si="7"/>
        <v>-0.27499999999999997</v>
      </c>
      <c r="P115" s="7">
        <f t="shared" si="8"/>
        <v>2.3537204591879628</v>
      </c>
      <c r="Q115" s="7">
        <f t="shared" si="9"/>
        <v>0.27499999999999997</v>
      </c>
    </row>
    <row r="116" spans="1:17" x14ac:dyDescent="0.25">
      <c r="A116" s="1" t="s">
        <v>273</v>
      </c>
      <c r="B116" s="1" t="s">
        <v>274</v>
      </c>
      <c r="C116" s="2">
        <v>0.75667245370370373</v>
      </c>
      <c r="D116" s="1" t="s">
        <v>275</v>
      </c>
      <c r="E116" s="1">
        <v>9.7899999999999991</v>
      </c>
      <c r="F116" s="1">
        <v>-0.61</v>
      </c>
      <c r="G116" s="1">
        <v>4.9000000000000004</v>
      </c>
      <c r="H116" s="1">
        <v>3.2</v>
      </c>
      <c r="I116" s="1">
        <v>4.9000000000000004</v>
      </c>
      <c r="J116" s="1">
        <v>0.8</v>
      </c>
      <c r="K116" s="1">
        <v>-0.1</v>
      </c>
      <c r="M116" s="1">
        <f t="shared" si="5"/>
        <v>-3.2999999999999989</v>
      </c>
      <c r="N116" s="1">
        <f t="shared" si="6"/>
        <v>0.8</v>
      </c>
      <c r="O116" s="7">
        <f t="shared" si="7"/>
        <v>-7.5000000000000011E-2</v>
      </c>
      <c r="P116" s="7">
        <f t="shared" si="8"/>
        <v>3.395585369269928</v>
      </c>
      <c r="Q116" s="7">
        <f t="shared" si="9"/>
        <v>7.5000000000000011E-2</v>
      </c>
    </row>
    <row r="117" spans="1:17" x14ac:dyDescent="0.25">
      <c r="A117" s="1" t="s">
        <v>276</v>
      </c>
      <c r="C117" s="2">
        <v>0.75714814814814813</v>
      </c>
      <c r="D117" s="1" t="s">
        <v>277</v>
      </c>
      <c r="E117" s="1">
        <v>0.2</v>
      </c>
      <c r="F117" s="1">
        <v>-6.02</v>
      </c>
      <c r="G117" s="1">
        <v>7.4</v>
      </c>
      <c r="H117" s="1">
        <v>1</v>
      </c>
      <c r="I117" s="1">
        <v>7.3</v>
      </c>
      <c r="J117" s="1">
        <v>0</v>
      </c>
      <c r="K117" s="1">
        <v>-0.8</v>
      </c>
      <c r="M117" s="1">
        <f t="shared" si="5"/>
        <v>-0.89999999999999947</v>
      </c>
      <c r="N117" s="1">
        <f t="shared" si="6"/>
        <v>0</v>
      </c>
      <c r="O117" s="7">
        <f t="shared" si="7"/>
        <v>-0.77500000000000002</v>
      </c>
      <c r="P117" s="7">
        <f t="shared" si="8"/>
        <v>0.89999999999999947</v>
      </c>
      <c r="Q117" s="7">
        <f t="shared" si="9"/>
        <v>0.77500000000000002</v>
      </c>
    </row>
    <row r="118" spans="1:17" x14ac:dyDescent="0.25">
      <c r="A118" s="1" t="s">
        <v>278</v>
      </c>
      <c r="B118" s="1" t="s">
        <v>279</v>
      </c>
      <c r="C118" s="2">
        <v>0.75745601851851851</v>
      </c>
      <c r="D118" s="1" t="s">
        <v>280</v>
      </c>
      <c r="E118" s="1">
        <v>21.83</v>
      </c>
      <c r="F118" s="1">
        <v>5.67</v>
      </c>
      <c r="G118" s="1">
        <v>5.4</v>
      </c>
      <c r="H118" s="1">
        <v>3.7</v>
      </c>
      <c r="I118" s="1">
        <v>5</v>
      </c>
      <c r="J118" s="1">
        <v>2</v>
      </c>
      <c r="K118" s="1">
        <v>0.5</v>
      </c>
      <c r="M118" s="1">
        <f t="shared" si="5"/>
        <v>-3.1999999999999993</v>
      </c>
      <c r="N118" s="1">
        <f t="shared" si="6"/>
        <v>2</v>
      </c>
      <c r="O118" s="7">
        <f t="shared" si="7"/>
        <v>0.52500000000000002</v>
      </c>
      <c r="P118" s="7">
        <f t="shared" si="8"/>
        <v>3.773592452822641</v>
      </c>
      <c r="Q118" s="7">
        <f t="shared" si="9"/>
        <v>0.52500000000000002</v>
      </c>
    </row>
    <row r="119" spans="1:17" x14ac:dyDescent="0.25">
      <c r="A119" s="1" t="s">
        <v>281</v>
      </c>
      <c r="C119" s="2">
        <v>0.75851620370370376</v>
      </c>
      <c r="D119" s="1" t="s">
        <v>282</v>
      </c>
      <c r="E119" s="1">
        <v>8.3699999999999992</v>
      </c>
      <c r="F119" s="1">
        <v>-2.1</v>
      </c>
      <c r="G119" s="1">
        <v>4.8</v>
      </c>
      <c r="H119" s="1">
        <v>3.4</v>
      </c>
      <c r="I119" s="1">
        <v>4.7</v>
      </c>
      <c r="J119" s="1">
        <v>0.7</v>
      </c>
      <c r="K119" s="1">
        <v>-0.2</v>
      </c>
      <c r="M119" s="1">
        <f t="shared" si="5"/>
        <v>-3.4999999999999991</v>
      </c>
      <c r="N119" s="1">
        <f t="shared" si="6"/>
        <v>0.7</v>
      </c>
      <c r="O119" s="7">
        <f t="shared" si="7"/>
        <v>-0.17500000000000002</v>
      </c>
      <c r="P119" s="7">
        <f t="shared" si="8"/>
        <v>3.5693136595149486</v>
      </c>
      <c r="Q119" s="7">
        <f t="shared" si="9"/>
        <v>0.17500000000000002</v>
      </c>
    </row>
    <row r="120" spans="1:17" x14ac:dyDescent="0.25">
      <c r="A120" s="1" t="s">
        <v>283</v>
      </c>
      <c r="C120" s="2">
        <v>0.75947685185185188</v>
      </c>
      <c r="D120" s="1" t="s">
        <v>284</v>
      </c>
      <c r="E120" s="1">
        <v>0.48</v>
      </c>
      <c r="F120" s="1">
        <v>-6.68</v>
      </c>
      <c r="G120" s="1">
        <v>10.9</v>
      </c>
      <c r="H120" s="1">
        <v>3.1</v>
      </c>
      <c r="I120" s="1">
        <v>10.8</v>
      </c>
      <c r="J120" s="1">
        <v>0.1</v>
      </c>
      <c r="K120" s="1">
        <v>-1.3</v>
      </c>
      <c r="M120" s="1">
        <f t="shared" si="5"/>
        <v>2.6000000000000014</v>
      </c>
      <c r="N120" s="1">
        <f t="shared" si="6"/>
        <v>0.1</v>
      </c>
      <c r="O120" s="7">
        <f t="shared" si="7"/>
        <v>-1.2750000000000001</v>
      </c>
      <c r="P120" s="7">
        <f t="shared" si="8"/>
        <v>2.6019223662515389</v>
      </c>
      <c r="Q120" s="7">
        <f t="shared" si="9"/>
        <v>1.2750000000000001</v>
      </c>
    </row>
    <row r="121" spans="1:17" x14ac:dyDescent="0.25">
      <c r="A121" s="1" t="s">
        <v>285</v>
      </c>
      <c r="B121" s="1" t="s">
        <v>286</v>
      </c>
      <c r="C121" s="2">
        <v>0.75979861111111113</v>
      </c>
      <c r="D121" s="1" t="s">
        <v>287</v>
      </c>
      <c r="E121" s="1">
        <v>3.36</v>
      </c>
      <c r="F121" s="1">
        <v>-5.27</v>
      </c>
      <c r="G121" s="1">
        <v>6.5</v>
      </c>
      <c r="H121" s="1">
        <v>1.7</v>
      </c>
      <c r="I121" s="1">
        <v>6.5</v>
      </c>
      <c r="J121" s="1">
        <v>0.4</v>
      </c>
      <c r="K121" s="1">
        <v>-0.6</v>
      </c>
      <c r="M121" s="1">
        <f t="shared" si="5"/>
        <v>-1.6999999999999993</v>
      </c>
      <c r="N121" s="1">
        <f t="shared" si="6"/>
        <v>0.4</v>
      </c>
      <c r="O121" s="7">
        <f t="shared" si="7"/>
        <v>-0.57499999999999996</v>
      </c>
      <c r="P121" s="7">
        <f t="shared" si="8"/>
        <v>1.7464249196572974</v>
      </c>
      <c r="Q121" s="7">
        <f t="shared" si="9"/>
        <v>0.57499999999999996</v>
      </c>
    </row>
    <row r="122" spans="1:17" x14ac:dyDescent="0.25">
      <c r="A122" s="1" t="s">
        <v>288</v>
      </c>
      <c r="C122" s="2">
        <v>0.76285300925925925</v>
      </c>
      <c r="D122" s="1" t="s">
        <v>289</v>
      </c>
      <c r="E122" s="1">
        <v>14.14</v>
      </c>
      <c r="F122" s="1">
        <v>-0.64</v>
      </c>
      <c r="G122" s="1">
        <v>5.5</v>
      </c>
      <c r="H122" s="1">
        <v>3</v>
      </c>
      <c r="I122" s="1">
        <v>5.4</v>
      </c>
      <c r="J122" s="1">
        <v>1.4</v>
      </c>
      <c r="K122" s="1">
        <v>-0.1</v>
      </c>
      <c r="M122" s="1">
        <f t="shared" si="5"/>
        <v>-2.7999999999999989</v>
      </c>
      <c r="N122" s="1">
        <f t="shared" si="6"/>
        <v>1.4</v>
      </c>
      <c r="O122" s="7">
        <f t="shared" si="7"/>
        <v>-7.5000000000000011E-2</v>
      </c>
      <c r="P122" s="7">
        <f t="shared" si="8"/>
        <v>3.1304951684997047</v>
      </c>
      <c r="Q122" s="7">
        <f t="shared" si="9"/>
        <v>7.5000000000000011E-2</v>
      </c>
    </row>
    <row r="123" spans="1:17" x14ac:dyDescent="0.25">
      <c r="A123" s="1" t="s">
        <v>290</v>
      </c>
      <c r="C123" s="2">
        <v>0.76293518518518522</v>
      </c>
      <c r="D123" s="1" t="s">
        <v>291</v>
      </c>
      <c r="E123" s="1">
        <v>342.14</v>
      </c>
      <c r="F123" s="1">
        <v>-16.41</v>
      </c>
      <c r="G123" s="1">
        <v>13.5</v>
      </c>
      <c r="H123" s="1">
        <v>7</v>
      </c>
      <c r="I123" s="1">
        <v>12.3</v>
      </c>
      <c r="J123" s="1">
        <v>-4</v>
      </c>
      <c r="K123" s="1">
        <v>-3.8</v>
      </c>
      <c r="M123" s="1">
        <f t="shared" si="5"/>
        <v>4.1000000000000014</v>
      </c>
      <c r="N123" s="1">
        <f t="shared" si="6"/>
        <v>-4</v>
      </c>
      <c r="O123" s="7">
        <f t="shared" si="7"/>
        <v>-3.7749999999999999</v>
      </c>
      <c r="P123" s="7">
        <f t="shared" si="8"/>
        <v>5.7280013966478762</v>
      </c>
      <c r="Q123" s="7">
        <f t="shared" si="9"/>
        <v>3.7749999999999999</v>
      </c>
    </row>
    <row r="124" spans="1:17" x14ac:dyDescent="0.25">
      <c r="A124" s="1" t="s">
        <v>292</v>
      </c>
      <c r="C124" s="2">
        <v>0.76644108796296295</v>
      </c>
      <c r="D124" s="1" t="s">
        <v>293</v>
      </c>
      <c r="E124" s="1">
        <v>2.79</v>
      </c>
      <c r="F124" s="1">
        <v>-7.91</v>
      </c>
      <c r="G124" s="1">
        <v>7.9</v>
      </c>
      <c r="H124" s="1">
        <v>1.2</v>
      </c>
      <c r="I124" s="1">
        <v>7.8</v>
      </c>
      <c r="J124" s="1">
        <v>0.4</v>
      </c>
      <c r="K124" s="1">
        <v>-1.1000000000000001</v>
      </c>
      <c r="M124" s="1">
        <f t="shared" si="5"/>
        <v>-0.39999999999999947</v>
      </c>
      <c r="N124" s="1">
        <f t="shared" si="6"/>
        <v>0.4</v>
      </c>
      <c r="O124" s="7">
        <f t="shared" si="7"/>
        <v>-1.0750000000000002</v>
      </c>
      <c r="P124" s="7">
        <f t="shared" si="8"/>
        <v>0.56568542494923768</v>
      </c>
      <c r="Q124" s="7">
        <f t="shared" si="9"/>
        <v>1.0750000000000002</v>
      </c>
    </row>
    <row r="125" spans="1:17" x14ac:dyDescent="0.25">
      <c r="A125" s="1" t="s">
        <v>294</v>
      </c>
      <c r="B125" s="1" t="s">
        <v>295</v>
      </c>
      <c r="C125" s="2">
        <v>0.76704641203703705</v>
      </c>
      <c r="D125" s="1" t="s">
        <v>296</v>
      </c>
      <c r="E125" s="1">
        <v>7.8</v>
      </c>
      <c r="F125" s="1">
        <v>-5.58</v>
      </c>
      <c r="G125" s="1">
        <v>5.5</v>
      </c>
      <c r="H125" s="1">
        <v>2.7</v>
      </c>
      <c r="I125" s="1">
        <v>5.4</v>
      </c>
      <c r="J125" s="1">
        <v>0.7</v>
      </c>
      <c r="K125" s="1">
        <v>-0.5</v>
      </c>
      <c r="M125" s="1">
        <f t="shared" si="5"/>
        <v>-2.7999999999999989</v>
      </c>
      <c r="N125" s="1">
        <f t="shared" si="6"/>
        <v>0.7</v>
      </c>
      <c r="O125" s="7">
        <f t="shared" si="7"/>
        <v>-0.47499999999999998</v>
      </c>
      <c r="P125" s="7">
        <f t="shared" si="8"/>
        <v>2.886173937932361</v>
      </c>
      <c r="Q125" s="7">
        <f t="shared" si="9"/>
        <v>0.47499999999999998</v>
      </c>
    </row>
    <row r="126" spans="1:17" x14ac:dyDescent="0.25">
      <c r="A126" s="1" t="s">
        <v>297</v>
      </c>
      <c r="C126" s="2">
        <v>0.77148263888888891</v>
      </c>
      <c r="D126" s="1" t="s">
        <v>298</v>
      </c>
      <c r="E126" s="1">
        <v>7.9</v>
      </c>
      <c r="F126" s="1">
        <v>-7.15</v>
      </c>
      <c r="G126" s="1">
        <v>9.4</v>
      </c>
      <c r="H126" s="1">
        <v>2.2000000000000002</v>
      </c>
      <c r="I126" s="1">
        <v>9.3000000000000007</v>
      </c>
      <c r="J126" s="1">
        <v>1.3</v>
      </c>
      <c r="K126" s="1">
        <v>-1.2</v>
      </c>
      <c r="M126" s="1">
        <f t="shared" si="5"/>
        <v>1.1000000000000014</v>
      </c>
      <c r="N126" s="1">
        <f t="shared" si="6"/>
        <v>1.3</v>
      </c>
      <c r="O126" s="7">
        <f t="shared" si="7"/>
        <v>-1.175</v>
      </c>
      <c r="P126" s="7">
        <f t="shared" si="8"/>
        <v>1.7029386365926411</v>
      </c>
      <c r="Q126" s="7">
        <f t="shared" si="9"/>
        <v>1.175</v>
      </c>
    </row>
    <row r="127" spans="1:17" x14ac:dyDescent="0.25">
      <c r="A127" s="1" t="s">
        <v>299</v>
      </c>
      <c r="B127" s="1" t="s">
        <v>300</v>
      </c>
      <c r="C127" s="2">
        <v>0.77179513888888895</v>
      </c>
      <c r="D127" s="1" t="s">
        <v>301</v>
      </c>
      <c r="E127" s="1">
        <v>1.72</v>
      </c>
      <c r="F127" s="1">
        <v>-10.27</v>
      </c>
      <c r="G127" s="1">
        <v>8.8000000000000007</v>
      </c>
      <c r="H127" s="1">
        <v>1.7</v>
      </c>
      <c r="I127" s="1">
        <v>8.6</v>
      </c>
      <c r="J127" s="1">
        <v>0.3</v>
      </c>
      <c r="K127" s="1">
        <v>-1.6</v>
      </c>
      <c r="M127" s="1">
        <f t="shared" si="5"/>
        <v>0.40000000000000036</v>
      </c>
      <c r="N127" s="1">
        <f t="shared" si="6"/>
        <v>0.3</v>
      </c>
      <c r="O127" s="7">
        <f t="shared" si="7"/>
        <v>-1.5750000000000002</v>
      </c>
      <c r="P127" s="7">
        <f t="shared" si="8"/>
        <v>0.50000000000000022</v>
      </c>
      <c r="Q127" s="7">
        <f t="shared" si="9"/>
        <v>1.5750000000000002</v>
      </c>
    </row>
    <row r="128" spans="1:17" x14ac:dyDescent="0.25">
      <c r="A128" s="1" t="s">
        <v>302</v>
      </c>
      <c r="C128" s="2">
        <v>0.77215393518518527</v>
      </c>
      <c r="D128" s="1" t="s">
        <v>303</v>
      </c>
      <c r="E128" s="1">
        <v>9.81</v>
      </c>
      <c r="F128" s="1">
        <v>-6.44</v>
      </c>
      <c r="G128" s="1">
        <v>8.1</v>
      </c>
      <c r="H128" s="1">
        <v>1.7</v>
      </c>
      <c r="I128" s="1">
        <v>8</v>
      </c>
      <c r="J128" s="1">
        <v>1.4</v>
      </c>
      <c r="K128" s="1">
        <v>-0.9</v>
      </c>
      <c r="M128" s="1">
        <f t="shared" si="5"/>
        <v>-0.19999999999999929</v>
      </c>
      <c r="N128" s="1">
        <f t="shared" si="6"/>
        <v>1.4</v>
      </c>
      <c r="O128" s="7">
        <f t="shared" si="7"/>
        <v>-0.875</v>
      </c>
      <c r="P128" s="7">
        <f t="shared" si="8"/>
        <v>1.4142135623730949</v>
      </c>
      <c r="Q128" s="7">
        <f t="shared" si="9"/>
        <v>0.875</v>
      </c>
    </row>
    <row r="129" spans="1:17" x14ac:dyDescent="0.25">
      <c r="A129" s="1" t="s">
        <v>304</v>
      </c>
      <c r="C129" s="2">
        <v>0.77483368055555557</v>
      </c>
      <c r="D129" s="1" t="s">
        <v>305</v>
      </c>
      <c r="E129" s="1">
        <v>1.53</v>
      </c>
      <c r="F129" s="1">
        <v>-11.38</v>
      </c>
      <c r="G129" s="1">
        <v>10</v>
      </c>
      <c r="H129" s="1">
        <v>2.7</v>
      </c>
      <c r="I129" s="1">
        <v>9.8000000000000007</v>
      </c>
      <c r="J129" s="1">
        <v>0.3</v>
      </c>
      <c r="K129" s="1">
        <v>-2</v>
      </c>
      <c r="M129" s="1">
        <f t="shared" si="5"/>
        <v>1.6000000000000014</v>
      </c>
      <c r="N129" s="1">
        <f t="shared" si="6"/>
        <v>0.3</v>
      </c>
      <c r="O129" s="7">
        <f t="shared" si="7"/>
        <v>-1.9750000000000001</v>
      </c>
      <c r="P129" s="7">
        <f t="shared" si="8"/>
        <v>1.6278820596099719</v>
      </c>
      <c r="Q129" s="7">
        <f t="shared" si="9"/>
        <v>1.9750000000000001</v>
      </c>
    </row>
    <row r="130" spans="1:17" x14ac:dyDescent="0.25">
      <c r="A130" s="1" t="s">
        <v>306</v>
      </c>
      <c r="B130" s="1" t="s">
        <v>307</v>
      </c>
      <c r="C130" s="2">
        <v>0.77527708333333334</v>
      </c>
      <c r="D130" s="1" t="s">
        <v>308</v>
      </c>
      <c r="E130" s="1">
        <v>9.89</v>
      </c>
      <c r="F130" s="1">
        <v>-7.55</v>
      </c>
      <c r="G130" s="1">
        <v>3.2</v>
      </c>
      <c r="H130" s="1">
        <v>4.9000000000000004</v>
      </c>
      <c r="I130" s="1">
        <v>3.2</v>
      </c>
      <c r="J130" s="1">
        <v>0.6</v>
      </c>
      <c r="K130" s="1">
        <v>-0.4</v>
      </c>
      <c r="M130" s="1">
        <f t="shared" si="5"/>
        <v>-4.9999999999999991</v>
      </c>
      <c r="N130" s="1">
        <f t="shared" si="6"/>
        <v>0.6</v>
      </c>
      <c r="O130" s="7">
        <f t="shared" si="7"/>
        <v>-0.375</v>
      </c>
      <c r="P130" s="7">
        <f t="shared" si="8"/>
        <v>5.0358713248056679</v>
      </c>
      <c r="Q130" s="7">
        <f t="shared" si="9"/>
        <v>0.375</v>
      </c>
    </row>
    <row r="131" spans="1:17" x14ac:dyDescent="0.25">
      <c r="A131" s="1" t="s">
        <v>309</v>
      </c>
      <c r="C131" s="2">
        <v>0.77881828703703693</v>
      </c>
      <c r="D131" s="1" t="s">
        <v>310</v>
      </c>
      <c r="E131" s="1">
        <v>14.11</v>
      </c>
      <c r="F131" s="1">
        <v>-6.79</v>
      </c>
      <c r="G131" s="1">
        <v>12.8</v>
      </c>
      <c r="H131" s="1">
        <v>5.5</v>
      </c>
      <c r="I131" s="1">
        <v>12.3</v>
      </c>
      <c r="J131" s="1">
        <v>3.1</v>
      </c>
      <c r="K131" s="1">
        <v>-1.5</v>
      </c>
      <c r="M131" s="1">
        <f t="shared" ref="M131:M158" si="10">I131-8.2</f>
        <v>4.1000000000000014</v>
      </c>
      <c r="N131" s="1">
        <f t="shared" ref="N131:N158" si="11">J131</f>
        <v>3.1</v>
      </c>
      <c r="O131" s="7">
        <f t="shared" ref="O131:O158" si="12">K131+0.025</f>
        <v>-1.4750000000000001</v>
      </c>
      <c r="P131" s="7">
        <f t="shared" ref="P131:P158" si="13">SQRT(M131^2+N131^2)</f>
        <v>5.1400389103585606</v>
      </c>
      <c r="Q131" s="7">
        <f t="shared" ref="Q131:Q158" si="14">ABS(O131)</f>
        <v>1.4750000000000001</v>
      </c>
    </row>
    <row r="132" spans="1:17" x14ac:dyDescent="0.25">
      <c r="A132" s="1" t="s">
        <v>311</v>
      </c>
      <c r="B132" s="1" t="s">
        <v>312</v>
      </c>
      <c r="C132" s="2">
        <v>0.78000879629629627</v>
      </c>
      <c r="D132" s="1" t="s">
        <v>313</v>
      </c>
      <c r="E132" s="1">
        <v>2.85</v>
      </c>
      <c r="F132" s="1">
        <v>-12.51</v>
      </c>
      <c r="G132" s="1">
        <v>9</v>
      </c>
      <c r="H132" s="1">
        <v>2.2000000000000002</v>
      </c>
      <c r="I132" s="1">
        <v>8.8000000000000007</v>
      </c>
      <c r="J132" s="1">
        <v>0.4</v>
      </c>
      <c r="K132" s="1">
        <v>-2</v>
      </c>
      <c r="M132" s="1">
        <f t="shared" si="10"/>
        <v>0.60000000000000142</v>
      </c>
      <c r="N132" s="1">
        <f t="shared" si="11"/>
        <v>0.4</v>
      </c>
      <c r="O132" s="7">
        <f t="shared" si="12"/>
        <v>-1.9750000000000001</v>
      </c>
      <c r="P132" s="7">
        <f t="shared" si="13"/>
        <v>0.72111025509279914</v>
      </c>
      <c r="Q132" s="7">
        <f t="shared" si="14"/>
        <v>1.9750000000000001</v>
      </c>
    </row>
    <row r="133" spans="1:17" x14ac:dyDescent="0.25">
      <c r="A133" s="1" t="s">
        <v>314</v>
      </c>
      <c r="C133" s="2">
        <v>0.78390856481481475</v>
      </c>
      <c r="D133" s="1" t="s">
        <v>315</v>
      </c>
      <c r="E133" s="1">
        <v>31.31</v>
      </c>
      <c r="F133" s="1">
        <v>-0.1</v>
      </c>
      <c r="G133" s="1">
        <v>4.2</v>
      </c>
      <c r="H133" s="1">
        <v>4.9000000000000004</v>
      </c>
      <c r="I133" s="1">
        <v>3.6</v>
      </c>
      <c r="J133" s="1">
        <v>2.2000000000000002</v>
      </c>
      <c r="K133" s="1">
        <v>0</v>
      </c>
      <c r="M133" s="1">
        <f t="shared" si="10"/>
        <v>-4.5999999999999996</v>
      </c>
      <c r="N133" s="1">
        <f t="shared" si="11"/>
        <v>2.2000000000000002</v>
      </c>
      <c r="O133" s="7">
        <f t="shared" si="12"/>
        <v>2.5000000000000001E-2</v>
      </c>
      <c r="P133" s="7">
        <f t="shared" si="13"/>
        <v>5.0990195135927845</v>
      </c>
      <c r="Q133" s="7">
        <f t="shared" si="14"/>
        <v>2.5000000000000001E-2</v>
      </c>
    </row>
    <row r="134" spans="1:17" x14ac:dyDescent="0.25">
      <c r="A134" s="1" t="s">
        <v>316</v>
      </c>
      <c r="C134" s="2">
        <v>0.7868553240740741</v>
      </c>
      <c r="D134" s="1" t="s">
        <v>317</v>
      </c>
      <c r="E134" s="1">
        <v>25.35</v>
      </c>
      <c r="F134" s="1">
        <v>-4.32</v>
      </c>
      <c r="G134" s="1">
        <v>6.9</v>
      </c>
      <c r="H134" s="1">
        <v>3.5</v>
      </c>
      <c r="I134" s="1">
        <v>6.3</v>
      </c>
      <c r="J134" s="1">
        <v>3</v>
      </c>
      <c r="K134" s="1">
        <v>-0.5</v>
      </c>
      <c r="M134" s="1">
        <f t="shared" si="10"/>
        <v>-1.8999999999999995</v>
      </c>
      <c r="N134" s="1">
        <f t="shared" si="11"/>
        <v>3</v>
      </c>
      <c r="O134" s="7">
        <f t="shared" si="12"/>
        <v>-0.47499999999999998</v>
      </c>
      <c r="P134" s="7">
        <f t="shared" si="13"/>
        <v>3.5510561809129402</v>
      </c>
      <c r="Q134" s="7">
        <f t="shared" si="14"/>
        <v>0.47499999999999998</v>
      </c>
    </row>
    <row r="135" spans="1:17" x14ac:dyDescent="0.25">
      <c r="A135" s="5" t="s">
        <v>318</v>
      </c>
      <c r="B135" s="6" t="s">
        <v>319</v>
      </c>
      <c r="C135" s="2">
        <v>0.78823298611111114</v>
      </c>
      <c r="D135" s="1" t="s">
        <v>320</v>
      </c>
      <c r="E135" s="1">
        <v>5.61</v>
      </c>
      <c r="F135" s="1">
        <v>-14.09</v>
      </c>
      <c r="G135" s="1">
        <v>26.5</v>
      </c>
      <c r="H135" s="1">
        <v>18.899999999999999</v>
      </c>
      <c r="I135" s="1">
        <v>25.6</v>
      </c>
      <c r="J135" s="1">
        <v>2.5</v>
      </c>
      <c r="K135" s="1">
        <v>-6.5</v>
      </c>
      <c r="M135" s="1">
        <f t="shared" si="10"/>
        <v>17.400000000000002</v>
      </c>
      <c r="N135" s="1">
        <f t="shared" si="11"/>
        <v>2.5</v>
      </c>
      <c r="O135" s="7">
        <f t="shared" si="12"/>
        <v>-6.4749999999999996</v>
      </c>
      <c r="P135" s="7">
        <f t="shared" si="13"/>
        <v>17.578680269007684</v>
      </c>
      <c r="Q135" s="7">
        <f t="shared" si="14"/>
        <v>6.4749999999999996</v>
      </c>
    </row>
    <row r="136" spans="1:17" x14ac:dyDescent="0.25">
      <c r="A136" s="1" t="s">
        <v>321</v>
      </c>
      <c r="B136" s="1" t="s">
        <v>322</v>
      </c>
      <c r="C136" s="2">
        <v>0.78826435185185173</v>
      </c>
      <c r="D136" s="1" t="s">
        <v>323</v>
      </c>
      <c r="E136" s="1">
        <v>12.88</v>
      </c>
      <c r="F136" s="1">
        <v>-10.9</v>
      </c>
      <c r="G136" s="1">
        <v>7.1</v>
      </c>
      <c r="H136" s="1">
        <v>2.4</v>
      </c>
      <c r="I136" s="1">
        <v>6.8</v>
      </c>
      <c r="J136" s="1">
        <v>1.6</v>
      </c>
      <c r="K136" s="1">
        <v>-1.3</v>
      </c>
      <c r="M136" s="1">
        <f t="shared" si="10"/>
        <v>-1.3999999999999995</v>
      </c>
      <c r="N136" s="1">
        <f t="shared" si="11"/>
        <v>1.6</v>
      </c>
      <c r="O136" s="7">
        <f t="shared" si="12"/>
        <v>-1.2750000000000001</v>
      </c>
      <c r="P136" s="7">
        <f t="shared" si="13"/>
        <v>2.1260291625469296</v>
      </c>
      <c r="Q136" s="7">
        <f t="shared" si="14"/>
        <v>1.2750000000000001</v>
      </c>
    </row>
    <row r="137" spans="1:17" x14ac:dyDescent="0.25">
      <c r="A137" s="1" t="s">
        <v>324</v>
      </c>
      <c r="C137" s="2">
        <v>0.79135590277777768</v>
      </c>
      <c r="D137" s="1" t="s">
        <v>325</v>
      </c>
      <c r="E137" s="1">
        <v>7.0000000000000007E-2</v>
      </c>
      <c r="F137" s="1">
        <v>-17.3</v>
      </c>
      <c r="G137" s="1">
        <v>8.6999999999999993</v>
      </c>
      <c r="H137" s="1">
        <v>2.6</v>
      </c>
      <c r="I137" s="1">
        <v>8.3000000000000007</v>
      </c>
      <c r="J137" s="1">
        <v>0</v>
      </c>
      <c r="K137" s="1">
        <v>-2.6</v>
      </c>
      <c r="M137" s="1">
        <f t="shared" si="10"/>
        <v>0.10000000000000142</v>
      </c>
      <c r="N137" s="1">
        <f t="shared" si="11"/>
        <v>0</v>
      </c>
      <c r="O137" s="7">
        <f t="shared" si="12"/>
        <v>-2.5750000000000002</v>
      </c>
      <c r="P137" s="7">
        <f t="shared" si="13"/>
        <v>0.10000000000000142</v>
      </c>
      <c r="Q137" s="7">
        <f t="shared" si="14"/>
        <v>2.5750000000000002</v>
      </c>
    </row>
    <row r="138" spans="1:17" x14ac:dyDescent="0.25">
      <c r="A138" s="1" t="s">
        <v>326</v>
      </c>
      <c r="C138" s="2">
        <v>0.79531597222222228</v>
      </c>
      <c r="D138" s="1" t="s">
        <v>327</v>
      </c>
      <c r="E138" s="1">
        <v>36.200000000000003</v>
      </c>
      <c r="F138" s="1">
        <v>-2.21</v>
      </c>
      <c r="G138" s="1">
        <v>7.9</v>
      </c>
      <c r="H138" s="1">
        <v>5</v>
      </c>
      <c r="I138" s="1">
        <v>6.4</v>
      </c>
      <c r="J138" s="1">
        <v>4.7</v>
      </c>
      <c r="K138" s="1">
        <v>-0.3</v>
      </c>
      <c r="M138" s="1">
        <f t="shared" si="10"/>
        <v>-1.7999999999999989</v>
      </c>
      <c r="N138" s="1">
        <f t="shared" si="11"/>
        <v>4.7</v>
      </c>
      <c r="O138" s="7">
        <f t="shared" si="12"/>
        <v>-0.27499999999999997</v>
      </c>
      <c r="P138" s="7">
        <f t="shared" si="13"/>
        <v>5.0328918128646478</v>
      </c>
      <c r="Q138" s="7">
        <f t="shared" si="14"/>
        <v>0.27499999999999997</v>
      </c>
    </row>
    <row r="139" spans="1:17" x14ac:dyDescent="0.25">
      <c r="A139" s="1" t="s">
        <v>328</v>
      </c>
      <c r="C139" s="2">
        <v>0.79921423611111109</v>
      </c>
      <c r="D139" s="1" t="s">
        <v>329</v>
      </c>
      <c r="E139" s="1">
        <v>336.49</v>
      </c>
      <c r="F139" s="1">
        <v>-25.63</v>
      </c>
      <c r="G139" s="1">
        <v>4</v>
      </c>
      <c r="H139" s="1">
        <v>5.2</v>
      </c>
      <c r="I139" s="1">
        <v>3.3</v>
      </c>
      <c r="J139" s="1">
        <v>-1.4</v>
      </c>
      <c r="K139" s="1">
        <v>-1.7</v>
      </c>
      <c r="M139" s="1">
        <f t="shared" si="10"/>
        <v>-4.8999999999999995</v>
      </c>
      <c r="N139" s="1">
        <f t="shared" si="11"/>
        <v>-1.4</v>
      </c>
      <c r="O139" s="7">
        <f t="shared" si="12"/>
        <v>-1.675</v>
      </c>
      <c r="P139" s="7">
        <f t="shared" si="13"/>
        <v>5.096076922496362</v>
      </c>
      <c r="Q139" s="7">
        <f t="shared" si="14"/>
        <v>1.675</v>
      </c>
    </row>
    <row r="140" spans="1:17" x14ac:dyDescent="0.25">
      <c r="A140" s="1" t="s">
        <v>330</v>
      </c>
      <c r="C140" s="2">
        <v>0.79944456018518517</v>
      </c>
      <c r="D140" s="1" t="s">
        <v>331</v>
      </c>
      <c r="E140" s="1">
        <v>36.11</v>
      </c>
      <c r="F140" s="1">
        <v>-3.92</v>
      </c>
      <c r="G140" s="1">
        <v>7.4</v>
      </c>
      <c r="H140" s="1">
        <v>4.8</v>
      </c>
      <c r="I140" s="1">
        <v>5.9</v>
      </c>
      <c r="J140" s="1">
        <v>4.3</v>
      </c>
      <c r="K140" s="1">
        <v>-0.5</v>
      </c>
      <c r="M140" s="1">
        <f t="shared" si="10"/>
        <v>-2.2999999999999989</v>
      </c>
      <c r="N140" s="1">
        <f t="shared" si="11"/>
        <v>4.3</v>
      </c>
      <c r="O140" s="7">
        <f t="shared" si="12"/>
        <v>-0.47499999999999998</v>
      </c>
      <c r="P140" s="7">
        <f t="shared" si="13"/>
        <v>4.8764741360946431</v>
      </c>
      <c r="Q140" s="7">
        <f t="shared" si="14"/>
        <v>0.47499999999999998</v>
      </c>
    </row>
    <row r="141" spans="1:17" x14ac:dyDescent="0.25">
      <c r="A141" s="1" t="s">
        <v>332</v>
      </c>
      <c r="B141" s="4" t="s">
        <v>333</v>
      </c>
      <c r="C141" s="2">
        <v>0.80318946759259269</v>
      </c>
      <c r="D141" s="1" t="s">
        <v>334</v>
      </c>
      <c r="E141" s="1">
        <v>62.66</v>
      </c>
      <c r="F141" s="1">
        <v>8.34</v>
      </c>
      <c r="G141" s="1">
        <v>9.4</v>
      </c>
      <c r="H141" s="1">
        <v>9.1999999999999993</v>
      </c>
      <c r="I141" s="1">
        <v>4.3</v>
      </c>
      <c r="J141" s="1">
        <v>8.3000000000000007</v>
      </c>
      <c r="K141" s="1">
        <v>1.4</v>
      </c>
      <c r="M141" s="1">
        <f t="shared" si="10"/>
        <v>-3.8999999999999995</v>
      </c>
      <c r="N141" s="1">
        <f t="shared" si="11"/>
        <v>8.3000000000000007</v>
      </c>
      <c r="O141" s="7">
        <f t="shared" si="12"/>
        <v>1.4249999999999998</v>
      </c>
      <c r="P141" s="7">
        <f t="shared" si="13"/>
        <v>9.170605214488301</v>
      </c>
      <c r="Q141" s="7">
        <f t="shared" si="14"/>
        <v>1.4249999999999998</v>
      </c>
    </row>
    <row r="142" spans="1:17" x14ac:dyDescent="0.25">
      <c r="A142" s="5" t="s">
        <v>335</v>
      </c>
      <c r="B142" s="6"/>
      <c r="C142" s="2">
        <v>0.80398055555555559</v>
      </c>
      <c r="D142" s="1" t="s">
        <v>336</v>
      </c>
      <c r="E142" s="1">
        <v>3.39</v>
      </c>
      <c r="F142" s="1">
        <v>-20.07</v>
      </c>
      <c r="G142" s="1">
        <v>22.8</v>
      </c>
      <c r="H142" s="1">
        <v>15.6</v>
      </c>
      <c r="I142" s="1">
        <v>21.4</v>
      </c>
      <c r="J142" s="1">
        <v>1.3</v>
      </c>
      <c r="K142" s="1">
        <v>-7.8</v>
      </c>
      <c r="M142" s="1">
        <f t="shared" si="10"/>
        <v>13.2</v>
      </c>
      <c r="N142" s="1">
        <f t="shared" si="11"/>
        <v>1.3</v>
      </c>
      <c r="O142" s="7">
        <f t="shared" si="12"/>
        <v>-7.7749999999999995</v>
      </c>
      <c r="P142" s="7">
        <f t="shared" si="13"/>
        <v>13.263860674780927</v>
      </c>
      <c r="Q142" s="7">
        <f t="shared" si="14"/>
        <v>7.7749999999999995</v>
      </c>
    </row>
    <row r="143" spans="1:17" x14ac:dyDescent="0.25">
      <c r="A143" s="1" t="s">
        <v>337</v>
      </c>
      <c r="C143" s="2">
        <v>0.80419097222222224</v>
      </c>
      <c r="D143" s="1" t="s">
        <v>338</v>
      </c>
      <c r="E143" s="1">
        <v>52.43</v>
      </c>
      <c r="F143" s="1">
        <v>2.72</v>
      </c>
      <c r="G143" s="1">
        <v>5.9</v>
      </c>
      <c r="H143" s="1">
        <v>6.4</v>
      </c>
      <c r="I143" s="1">
        <v>3.6</v>
      </c>
      <c r="J143" s="1">
        <v>4.7</v>
      </c>
      <c r="K143" s="1">
        <v>0.3</v>
      </c>
      <c r="M143" s="1">
        <f t="shared" si="10"/>
        <v>-4.5999999999999996</v>
      </c>
      <c r="N143" s="1">
        <f t="shared" si="11"/>
        <v>4.7</v>
      </c>
      <c r="O143" s="7">
        <f t="shared" si="12"/>
        <v>0.32500000000000001</v>
      </c>
      <c r="P143" s="7">
        <f t="shared" si="13"/>
        <v>6.5764732189829527</v>
      </c>
      <c r="Q143" s="7">
        <f t="shared" si="14"/>
        <v>0.32500000000000001</v>
      </c>
    </row>
    <row r="144" spans="1:17" x14ac:dyDescent="0.25">
      <c r="A144" s="5" t="s">
        <v>339</v>
      </c>
      <c r="B144" s="6"/>
      <c r="C144" s="2">
        <v>0.81162164351851851</v>
      </c>
      <c r="D144" s="1" t="s">
        <v>340</v>
      </c>
      <c r="E144" s="1">
        <v>8.5500000000000007</v>
      </c>
      <c r="F144" s="1">
        <v>-20.79</v>
      </c>
      <c r="G144" s="1">
        <v>28.6</v>
      </c>
      <c r="H144" s="1">
        <v>21.4</v>
      </c>
      <c r="I144" s="1">
        <v>26.4</v>
      </c>
      <c r="J144" s="1">
        <v>4</v>
      </c>
      <c r="K144" s="1">
        <v>-10.199999999999999</v>
      </c>
      <c r="M144" s="1">
        <f t="shared" si="10"/>
        <v>18.2</v>
      </c>
      <c r="N144" s="1">
        <f t="shared" si="11"/>
        <v>4</v>
      </c>
      <c r="O144" s="7">
        <f t="shared" si="12"/>
        <v>-10.174999999999999</v>
      </c>
      <c r="P144" s="7">
        <f t="shared" si="13"/>
        <v>18.634376834227645</v>
      </c>
      <c r="Q144" s="7">
        <f t="shared" si="14"/>
        <v>10.174999999999999</v>
      </c>
    </row>
    <row r="145" spans="1:17" x14ac:dyDescent="0.25">
      <c r="A145" s="1" t="s">
        <v>341</v>
      </c>
      <c r="B145" s="1" t="s">
        <v>342</v>
      </c>
      <c r="C145" s="2">
        <v>0.819441087962963</v>
      </c>
      <c r="D145" s="1" t="s">
        <v>343</v>
      </c>
      <c r="E145" s="1">
        <v>8.7899999999999991</v>
      </c>
      <c r="F145" s="1">
        <v>-23.27</v>
      </c>
      <c r="G145" s="1">
        <v>5.4</v>
      </c>
      <c r="H145" s="1">
        <v>3.9</v>
      </c>
      <c r="I145" s="1">
        <v>4.9000000000000004</v>
      </c>
      <c r="J145" s="1">
        <v>0.8</v>
      </c>
      <c r="K145" s="1">
        <v>-2.1</v>
      </c>
      <c r="M145" s="1">
        <f t="shared" si="10"/>
        <v>-3.2999999999999989</v>
      </c>
      <c r="N145" s="1">
        <f t="shared" si="11"/>
        <v>0.8</v>
      </c>
      <c r="O145" s="7">
        <f t="shared" si="12"/>
        <v>-2.0750000000000002</v>
      </c>
      <c r="P145" s="7">
        <f t="shared" si="13"/>
        <v>3.395585369269928</v>
      </c>
      <c r="Q145" s="7">
        <f t="shared" si="14"/>
        <v>2.0750000000000002</v>
      </c>
    </row>
    <row r="146" spans="1:17" x14ac:dyDescent="0.25">
      <c r="A146" s="5" t="s">
        <v>344</v>
      </c>
      <c r="B146" s="6"/>
      <c r="C146" s="2">
        <v>0.82065289351851856</v>
      </c>
      <c r="D146" s="1" t="s">
        <v>345</v>
      </c>
      <c r="E146" s="1">
        <v>5.76</v>
      </c>
      <c r="F146" s="1">
        <v>-24.56</v>
      </c>
      <c r="G146" s="1">
        <v>26.3</v>
      </c>
      <c r="H146" s="1">
        <v>19.399999999999999</v>
      </c>
      <c r="I146" s="1">
        <v>23.8</v>
      </c>
      <c r="J146" s="1">
        <v>2.4</v>
      </c>
      <c r="K146" s="1">
        <v>-10.9</v>
      </c>
      <c r="M146" s="1">
        <f t="shared" si="10"/>
        <v>15.600000000000001</v>
      </c>
      <c r="N146" s="1">
        <f t="shared" si="11"/>
        <v>2.4</v>
      </c>
      <c r="O146" s="7">
        <f t="shared" si="12"/>
        <v>-10.875</v>
      </c>
      <c r="P146" s="7">
        <f t="shared" si="13"/>
        <v>15.783535725559087</v>
      </c>
      <c r="Q146" s="7">
        <f t="shared" si="14"/>
        <v>10.875</v>
      </c>
    </row>
    <row r="147" spans="1:17" x14ac:dyDescent="0.25">
      <c r="A147" s="1" t="s">
        <v>346</v>
      </c>
      <c r="C147" s="2">
        <v>0.82308333333333328</v>
      </c>
      <c r="D147" s="1" t="s">
        <v>347</v>
      </c>
      <c r="E147" s="1">
        <v>31.81</v>
      </c>
      <c r="F147" s="1">
        <v>-15.57</v>
      </c>
      <c r="G147" s="1">
        <v>13.4</v>
      </c>
      <c r="H147" s="1">
        <v>8.1999999999999993</v>
      </c>
      <c r="I147" s="1">
        <v>11</v>
      </c>
      <c r="J147" s="1">
        <v>6.8</v>
      </c>
      <c r="K147" s="1">
        <v>-3.6</v>
      </c>
      <c r="M147" s="1">
        <f t="shared" si="10"/>
        <v>2.8000000000000007</v>
      </c>
      <c r="N147" s="1">
        <f t="shared" si="11"/>
        <v>6.8</v>
      </c>
      <c r="O147" s="7">
        <f t="shared" si="12"/>
        <v>-3.5750000000000002</v>
      </c>
      <c r="P147" s="7">
        <f t="shared" si="13"/>
        <v>7.353910524340094</v>
      </c>
      <c r="Q147" s="7">
        <f t="shared" si="14"/>
        <v>3.5750000000000002</v>
      </c>
    </row>
    <row r="148" spans="1:17" x14ac:dyDescent="0.25">
      <c r="A148" s="1" t="s">
        <v>348</v>
      </c>
      <c r="B148" s="1" t="s">
        <v>349</v>
      </c>
      <c r="C148" s="2">
        <v>0.82901030092592598</v>
      </c>
      <c r="D148" s="1" t="s">
        <v>350</v>
      </c>
      <c r="E148" s="1">
        <v>56.75</v>
      </c>
      <c r="F148" s="1">
        <v>-4.5599999999999996</v>
      </c>
      <c r="G148" s="1">
        <v>4</v>
      </c>
      <c r="H148" s="1">
        <v>6.7</v>
      </c>
      <c r="I148" s="1">
        <v>2.2000000000000002</v>
      </c>
      <c r="J148" s="1">
        <v>3.4</v>
      </c>
      <c r="K148" s="1">
        <v>-0.3</v>
      </c>
      <c r="M148" s="1">
        <f t="shared" si="10"/>
        <v>-5.9999999999999991</v>
      </c>
      <c r="N148" s="1">
        <f t="shared" si="11"/>
        <v>3.4</v>
      </c>
      <c r="O148" s="7">
        <f t="shared" si="12"/>
        <v>-0.27499999999999997</v>
      </c>
      <c r="P148" s="7">
        <f t="shared" si="13"/>
        <v>6.8963758598266658</v>
      </c>
      <c r="Q148" s="7">
        <f t="shared" si="14"/>
        <v>0.27499999999999997</v>
      </c>
    </row>
    <row r="149" spans="1:17" x14ac:dyDescent="0.25">
      <c r="A149" s="1" t="s">
        <v>351</v>
      </c>
      <c r="B149" s="4" t="s">
        <v>352</v>
      </c>
      <c r="C149" s="2">
        <v>0.83755428240740748</v>
      </c>
      <c r="D149" s="1" t="s">
        <v>353</v>
      </c>
      <c r="E149" s="1">
        <v>20.3</v>
      </c>
      <c r="F149" s="1">
        <v>-25.75</v>
      </c>
      <c r="G149" s="1">
        <v>20.9</v>
      </c>
      <c r="H149" s="1">
        <v>14.7</v>
      </c>
      <c r="I149" s="1">
        <v>17.600000000000001</v>
      </c>
      <c r="J149" s="1">
        <v>6.5</v>
      </c>
      <c r="K149" s="1">
        <v>-9.1</v>
      </c>
      <c r="M149" s="1">
        <f t="shared" si="10"/>
        <v>9.4000000000000021</v>
      </c>
      <c r="N149" s="1">
        <f t="shared" si="11"/>
        <v>6.5</v>
      </c>
      <c r="O149" s="7">
        <f t="shared" si="12"/>
        <v>-9.0749999999999993</v>
      </c>
      <c r="P149" s="7">
        <f t="shared" si="13"/>
        <v>11.428473213863699</v>
      </c>
      <c r="Q149" s="7">
        <f t="shared" si="14"/>
        <v>9.0749999999999993</v>
      </c>
    </row>
    <row r="150" spans="1:17" x14ac:dyDescent="0.25">
      <c r="A150" s="1" t="s">
        <v>354</v>
      </c>
      <c r="C150" s="2">
        <v>0.85707604166666662</v>
      </c>
      <c r="D150" s="1" t="s">
        <v>355</v>
      </c>
      <c r="E150" s="1">
        <v>52.1</v>
      </c>
      <c r="F150" s="1">
        <v>-18.89</v>
      </c>
      <c r="G150" s="1">
        <v>15.6</v>
      </c>
      <c r="H150" s="1">
        <v>12.8</v>
      </c>
      <c r="I150" s="1">
        <v>9.1</v>
      </c>
      <c r="J150" s="1">
        <v>11.7</v>
      </c>
      <c r="K150" s="1">
        <v>-5.0999999999999996</v>
      </c>
      <c r="M150" s="1">
        <f t="shared" si="10"/>
        <v>0.90000000000000036</v>
      </c>
      <c r="N150" s="1">
        <f t="shared" si="11"/>
        <v>11.7</v>
      </c>
      <c r="O150" s="7">
        <f t="shared" si="12"/>
        <v>-5.0749999999999993</v>
      </c>
      <c r="P150" s="7">
        <f t="shared" si="13"/>
        <v>11.734564329364767</v>
      </c>
      <c r="Q150" s="7">
        <f t="shared" si="14"/>
        <v>5.0749999999999993</v>
      </c>
    </row>
    <row r="151" spans="1:17" x14ac:dyDescent="0.25">
      <c r="A151" s="1" t="s">
        <v>356</v>
      </c>
      <c r="B151" s="1" t="s">
        <v>357</v>
      </c>
      <c r="C151" s="2">
        <v>0.87045949074074069</v>
      </c>
      <c r="D151" s="1" t="s">
        <v>358</v>
      </c>
      <c r="E151" s="1">
        <v>35.159999999999997</v>
      </c>
      <c r="F151" s="1">
        <v>-32.68</v>
      </c>
      <c r="G151" s="1">
        <v>17</v>
      </c>
      <c r="H151" s="1">
        <v>12.9</v>
      </c>
      <c r="I151" s="1">
        <v>11.7</v>
      </c>
      <c r="J151" s="1">
        <v>8.3000000000000007</v>
      </c>
      <c r="K151" s="1">
        <v>-9.1999999999999993</v>
      </c>
      <c r="M151" s="1">
        <f t="shared" si="10"/>
        <v>3.5</v>
      </c>
      <c r="N151" s="1">
        <f t="shared" si="11"/>
        <v>8.3000000000000007</v>
      </c>
      <c r="O151" s="7">
        <f t="shared" si="12"/>
        <v>-9.1749999999999989</v>
      </c>
      <c r="P151" s="7">
        <f t="shared" si="13"/>
        <v>9.0077744199108363</v>
      </c>
      <c r="Q151" s="7">
        <f t="shared" si="14"/>
        <v>9.1749999999999989</v>
      </c>
    </row>
    <row r="152" spans="1:17" x14ac:dyDescent="0.25">
      <c r="A152" s="1" t="s">
        <v>359</v>
      </c>
      <c r="C152" s="2">
        <v>0.8760344907407408</v>
      </c>
      <c r="D152" s="1" t="s">
        <v>360</v>
      </c>
      <c r="E152" s="1">
        <v>63.77</v>
      </c>
      <c r="F152" s="1">
        <v>-19.41</v>
      </c>
      <c r="G152" s="1">
        <v>41.2</v>
      </c>
      <c r="H152" s="1">
        <v>38.5</v>
      </c>
      <c r="I152" s="1">
        <v>17.2</v>
      </c>
      <c r="J152" s="1">
        <v>34.799999999999997</v>
      </c>
      <c r="K152" s="1">
        <v>-13.7</v>
      </c>
      <c r="M152" s="1">
        <f t="shared" si="10"/>
        <v>9</v>
      </c>
      <c r="N152" s="1">
        <f t="shared" si="11"/>
        <v>34.799999999999997</v>
      </c>
      <c r="O152" s="7">
        <f t="shared" si="12"/>
        <v>-13.674999999999999</v>
      </c>
      <c r="P152" s="7">
        <f t="shared" si="13"/>
        <v>35.944957921800381</v>
      </c>
      <c r="Q152" s="7">
        <f t="shared" si="14"/>
        <v>13.674999999999999</v>
      </c>
    </row>
    <row r="153" spans="1:17" x14ac:dyDescent="0.25">
      <c r="A153" s="1" t="s">
        <v>361</v>
      </c>
      <c r="B153" s="1" t="s">
        <v>362</v>
      </c>
      <c r="C153" s="2">
        <v>0.89581400462962968</v>
      </c>
      <c r="D153" s="1" t="s">
        <v>363</v>
      </c>
      <c r="E153" s="1">
        <v>65.010000000000005</v>
      </c>
      <c r="F153" s="1">
        <v>-27.31</v>
      </c>
      <c r="G153" s="1">
        <v>10.4</v>
      </c>
      <c r="H153" s="1">
        <v>10.4</v>
      </c>
      <c r="I153" s="1">
        <v>3.9</v>
      </c>
      <c r="J153" s="1">
        <v>8.3000000000000007</v>
      </c>
      <c r="K153" s="1">
        <v>-4.8</v>
      </c>
      <c r="M153" s="1">
        <f t="shared" si="10"/>
        <v>-4.2999999999999989</v>
      </c>
      <c r="N153" s="1">
        <f t="shared" si="11"/>
        <v>8.3000000000000007</v>
      </c>
      <c r="O153" s="7">
        <f t="shared" si="12"/>
        <v>-4.7749999999999995</v>
      </c>
      <c r="P153" s="7">
        <f t="shared" si="13"/>
        <v>9.347726996441434</v>
      </c>
      <c r="Q153" s="7">
        <f t="shared" si="14"/>
        <v>4.7749999999999995</v>
      </c>
    </row>
    <row r="154" spans="1:17" x14ac:dyDescent="0.25">
      <c r="A154" s="1" t="s">
        <v>364</v>
      </c>
      <c r="B154" s="4" t="s">
        <v>365</v>
      </c>
      <c r="C154" s="2">
        <v>0.89822939814814817</v>
      </c>
      <c r="D154" s="1" t="s">
        <v>366</v>
      </c>
      <c r="E154" s="1">
        <v>53.37</v>
      </c>
      <c r="F154" s="1">
        <v>-35.770000000000003</v>
      </c>
      <c r="G154" s="1">
        <v>11.5</v>
      </c>
      <c r="H154" s="1">
        <v>10.4</v>
      </c>
      <c r="I154" s="1">
        <v>5.6</v>
      </c>
      <c r="J154" s="1">
        <v>7.5</v>
      </c>
      <c r="K154" s="1">
        <v>-6.7</v>
      </c>
      <c r="M154" s="1">
        <f t="shared" si="10"/>
        <v>-2.5999999999999996</v>
      </c>
      <c r="N154" s="1">
        <f t="shared" si="11"/>
        <v>7.5</v>
      </c>
      <c r="O154" s="7">
        <f t="shared" si="12"/>
        <v>-6.6749999999999998</v>
      </c>
      <c r="P154" s="7">
        <f t="shared" si="13"/>
        <v>7.9378838489864538</v>
      </c>
      <c r="Q154" s="7">
        <f t="shared" si="14"/>
        <v>6.6749999999999998</v>
      </c>
    </row>
    <row r="155" spans="1:17" x14ac:dyDescent="0.25">
      <c r="A155" s="1" t="s">
        <v>367</v>
      </c>
      <c r="B155" s="1" t="s">
        <v>368</v>
      </c>
      <c r="C155" s="2">
        <v>0.90303379629629621</v>
      </c>
      <c r="D155" s="1" t="s">
        <v>369</v>
      </c>
      <c r="E155" s="1">
        <v>27.18</v>
      </c>
      <c r="F155" s="1">
        <v>-46.84</v>
      </c>
      <c r="G155" s="1">
        <v>8.1</v>
      </c>
      <c r="H155" s="1">
        <v>7.1</v>
      </c>
      <c r="I155" s="1">
        <v>4.9000000000000004</v>
      </c>
      <c r="J155" s="1">
        <v>2.5</v>
      </c>
      <c r="K155" s="1">
        <v>-5.9</v>
      </c>
      <c r="M155" s="1">
        <f t="shared" si="10"/>
        <v>-3.2999999999999989</v>
      </c>
      <c r="N155" s="1">
        <f t="shared" si="11"/>
        <v>2.5</v>
      </c>
      <c r="O155" s="7">
        <f t="shared" si="12"/>
        <v>-5.875</v>
      </c>
      <c r="P155" s="7">
        <f t="shared" si="13"/>
        <v>4.1400483088968896</v>
      </c>
      <c r="Q155" s="7">
        <f t="shared" si="14"/>
        <v>5.875</v>
      </c>
    </row>
    <row r="156" spans="1:17" x14ac:dyDescent="0.25">
      <c r="A156" s="1" t="s">
        <v>370</v>
      </c>
      <c r="B156" s="6"/>
      <c r="C156" s="2">
        <v>0.90739398148148143</v>
      </c>
      <c r="D156" s="1" t="s">
        <v>371</v>
      </c>
      <c r="E156" s="1">
        <v>30.51</v>
      </c>
      <c r="F156" s="1">
        <v>-47.68</v>
      </c>
      <c r="G156" s="1">
        <v>19</v>
      </c>
      <c r="H156" s="1">
        <v>15.8</v>
      </c>
      <c r="I156" s="1">
        <v>11</v>
      </c>
      <c r="J156" s="1">
        <v>6.5</v>
      </c>
      <c r="K156" s="1">
        <v>-14.1</v>
      </c>
      <c r="M156" s="1">
        <f t="shared" si="10"/>
        <v>2.8000000000000007</v>
      </c>
      <c r="N156" s="1">
        <f t="shared" si="11"/>
        <v>6.5</v>
      </c>
      <c r="O156" s="7">
        <f t="shared" si="12"/>
        <v>-14.074999999999999</v>
      </c>
      <c r="P156" s="7">
        <f t="shared" si="13"/>
        <v>7.077428911688199</v>
      </c>
      <c r="Q156" s="7">
        <f t="shared" si="14"/>
        <v>14.074999999999999</v>
      </c>
    </row>
    <row r="157" spans="1:17" x14ac:dyDescent="0.25">
      <c r="A157" s="1" t="s">
        <v>372</v>
      </c>
      <c r="C157" s="2">
        <v>0.96301435185185191</v>
      </c>
      <c r="D157" s="1" t="s">
        <v>373</v>
      </c>
      <c r="E157" s="1">
        <v>87.1</v>
      </c>
      <c r="F157" s="1">
        <v>-42.7</v>
      </c>
      <c r="G157" s="1">
        <v>26</v>
      </c>
      <c r="H157" s="1">
        <v>26.9</v>
      </c>
      <c r="I157" s="1">
        <v>1</v>
      </c>
      <c r="J157" s="1">
        <v>19.100000000000001</v>
      </c>
      <c r="K157" s="1">
        <v>-17.600000000000001</v>
      </c>
      <c r="M157" s="1">
        <f t="shared" si="10"/>
        <v>-7.1999999999999993</v>
      </c>
      <c r="N157" s="1">
        <f t="shared" si="11"/>
        <v>19.100000000000001</v>
      </c>
      <c r="O157" s="7">
        <f t="shared" si="12"/>
        <v>-17.575000000000003</v>
      </c>
      <c r="P157" s="7">
        <f t="shared" si="13"/>
        <v>20.412006270820122</v>
      </c>
      <c r="Q157" s="7">
        <f t="shared" si="14"/>
        <v>17.575000000000003</v>
      </c>
    </row>
    <row r="158" spans="1:17" x14ac:dyDescent="0.25">
      <c r="A158" s="1" t="s">
        <v>374</v>
      </c>
      <c r="C158" s="2">
        <v>0.96419710648148149</v>
      </c>
      <c r="D158" s="1" t="s">
        <v>375</v>
      </c>
      <c r="E158" s="1">
        <v>53.39</v>
      </c>
      <c r="F158" s="1">
        <v>-63.48</v>
      </c>
      <c r="G158" s="1">
        <v>26.3</v>
      </c>
      <c r="H158" s="1">
        <v>25.3</v>
      </c>
      <c r="I158" s="1">
        <v>7</v>
      </c>
      <c r="J158" s="1">
        <v>9.4</v>
      </c>
      <c r="K158" s="1">
        <v>-23.5</v>
      </c>
      <c r="M158" s="1">
        <f t="shared" si="10"/>
        <v>-1.1999999999999993</v>
      </c>
      <c r="N158" s="1">
        <f t="shared" si="11"/>
        <v>9.4</v>
      </c>
      <c r="O158" s="7">
        <f t="shared" si="12"/>
        <v>-23.475000000000001</v>
      </c>
      <c r="P158" s="7">
        <f t="shared" si="13"/>
        <v>9.4762861923857074</v>
      </c>
      <c r="Q158" s="7">
        <f t="shared" si="14"/>
        <v>23.475000000000001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HarrisPartI_Rev03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Slava</dc:creator>
  <cp:lastModifiedBy>Slava Shargorodsky</cp:lastModifiedBy>
  <dcterms:created xsi:type="dcterms:W3CDTF">2025-10-05T05:38:55Z</dcterms:created>
  <dcterms:modified xsi:type="dcterms:W3CDTF">2025-10-25T09:09:55Z</dcterms:modified>
</cp:coreProperties>
</file>