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65" i="1" l="1"/>
  <c r="BL63" i="1"/>
  <c r="BK62" i="1"/>
  <c r="BK65" i="1" s="1"/>
  <c r="BK63" i="1"/>
  <c r="BJ61" i="1"/>
  <c r="BJ65" i="1" s="1"/>
  <c r="BJ62" i="1"/>
  <c r="BJ63" i="1"/>
  <c r="BL64" i="1"/>
  <c r="BL65" i="1" s="1"/>
  <c r="BK64" i="1"/>
  <c r="BJ64" i="1"/>
  <c r="BI60" i="1"/>
  <c r="BI61" i="1"/>
  <c r="BI62" i="1"/>
  <c r="BI63" i="1"/>
  <c r="BH59" i="1"/>
  <c r="BH60" i="1"/>
  <c r="BH61" i="1"/>
  <c r="BH62" i="1"/>
  <c r="BH63" i="1"/>
  <c r="BG58" i="1"/>
  <c r="BG59" i="1"/>
  <c r="BG60" i="1"/>
  <c r="BG61" i="1"/>
  <c r="BG62" i="1"/>
  <c r="BG63" i="1"/>
  <c r="BF57" i="1"/>
  <c r="BF58" i="1"/>
  <c r="BF59" i="1"/>
  <c r="BF60" i="1"/>
  <c r="BF61" i="1"/>
  <c r="BF62" i="1"/>
  <c r="BF63" i="1"/>
  <c r="BE56" i="1"/>
  <c r="BE57" i="1"/>
  <c r="BE58" i="1"/>
  <c r="BE59" i="1"/>
  <c r="BE60" i="1"/>
  <c r="BE61" i="1"/>
  <c r="BE62" i="1"/>
  <c r="BE63" i="1"/>
  <c r="BD55" i="1"/>
  <c r="BD56" i="1"/>
  <c r="BD57" i="1"/>
  <c r="BD58" i="1"/>
  <c r="BD59" i="1"/>
  <c r="BD60" i="1"/>
  <c r="BD61" i="1"/>
  <c r="BD62" i="1"/>
  <c r="BD63" i="1"/>
  <c r="BC54" i="1"/>
  <c r="BC55" i="1"/>
  <c r="BC56" i="1"/>
  <c r="BC57" i="1"/>
  <c r="BC58" i="1"/>
  <c r="BC59" i="1"/>
  <c r="BC60" i="1"/>
  <c r="BC61" i="1"/>
  <c r="BC62" i="1"/>
  <c r="BC63" i="1"/>
  <c r="BB53" i="1"/>
  <c r="BB54" i="1"/>
  <c r="BB55" i="1"/>
  <c r="BB56" i="1"/>
  <c r="BB57" i="1"/>
  <c r="BB58" i="1"/>
  <c r="BB59" i="1"/>
  <c r="BB60" i="1"/>
  <c r="BB61" i="1"/>
  <c r="BB62" i="1"/>
  <c r="BB63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BI64" i="1"/>
  <c r="BH64" i="1"/>
  <c r="BG64" i="1"/>
  <c r="BF64" i="1"/>
  <c r="BE64" i="1"/>
  <c r="BD64" i="1"/>
  <c r="BC64" i="1"/>
  <c r="BB64" i="1"/>
  <c r="BA64" i="1"/>
  <c r="AZ64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Y64" i="1"/>
  <c r="AX64" i="1"/>
  <c r="AW64" i="1"/>
  <c r="AV64" i="1"/>
  <c r="AU64" i="1"/>
  <c r="AT64" i="1"/>
  <c r="AS64" i="1"/>
  <c r="AR64" i="1"/>
  <c r="AQ64" i="1"/>
  <c r="AP64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O64" i="1"/>
  <c r="AN64" i="1"/>
  <c r="AM64" i="1"/>
  <c r="AL64" i="1"/>
  <c r="AK64" i="1"/>
  <c r="AJ64" i="1"/>
  <c r="AI64" i="1"/>
  <c r="AH64" i="1"/>
  <c r="AG64" i="1"/>
  <c r="AF64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E64" i="1"/>
  <c r="AD64" i="1"/>
  <c r="AC64" i="1"/>
  <c r="AB64" i="1"/>
  <c r="AA6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Z64" i="1"/>
  <c r="Y64" i="1"/>
  <c r="X64" i="1"/>
  <c r="W64" i="1"/>
  <c r="V64" i="1"/>
  <c r="U64" i="1"/>
  <c r="T64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S64" i="1"/>
  <c r="R64" i="1"/>
  <c r="Q64" i="1"/>
  <c r="P6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14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13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12" i="1"/>
  <c r="M65" i="1" s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12" i="1"/>
  <c r="L11" i="1"/>
  <c r="K10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9" i="1"/>
  <c r="P65" i="1" l="1"/>
  <c r="Q65" i="1"/>
  <c r="V65" i="1"/>
  <c r="AJ65" i="1"/>
  <c r="AV65" i="1"/>
  <c r="AW65" i="1"/>
  <c r="BA65" i="1"/>
  <c r="BE65" i="1"/>
  <c r="BH65" i="1"/>
  <c r="K65" i="1"/>
  <c r="O65" i="1"/>
  <c r="T65" i="1"/>
  <c r="AD65" i="1"/>
  <c r="AM65" i="1"/>
  <c r="AN65" i="1"/>
  <c r="AO65" i="1"/>
  <c r="AP65" i="1"/>
  <c r="AQ65" i="1"/>
  <c r="AS65" i="1"/>
  <c r="L65" i="1"/>
  <c r="W65" i="1"/>
  <c r="Z65" i="1"/>
  <c r="AB65" i="1"/>
  <c r="X65" i="1"/>
  <c r="Y65" i="1"/>
  <c r="AE65" i="1"/>
  <c r="AI65" i="1"/>
  <c r="BB65" i="1"/>
  <c r="BG65" i="1"/>
  <c r="AH65" i="1"/>
  <c r="AK65" i="1"/>
  <c r="AZ65" i="1"/>
  <c r="BD65" i="1"/>
  <c r="BI65" i="1"/>
  <c r="N65" i="1"/>
  <c r="S65" i="1"/>
  <c r="U65" i="1"/>
  <c r="AA65" i="1"/>
  <c r="AT65" i="1"/>
  <c r="AY65" i="1"/>
  <c r="BC65" i="1"/>
  <c r="AC65" i="1"/>
  <c r="AF65" i="1"/>
  <c r="K66" i="1" s="1"/>
  <c r="R4" i="1" s="1"/>
  <c r="R5" i="1" s="1"/>
  <c r="AG65" i="1"/>
  <c r="AR65" i="1"/>
  <c r="R65" i="1"/>
  <c r="AL65" i="1"/>
  <c r="AU65" i="1"/>
  <c r="AX65" i="1"/>
  <c r="BF65" i="1"/>
  <c r="H65" i="1"/>
  <c r="L3" i="1" s="1"/>
</calcChain>
</file>

<file path=xl/sharedStrings.xml><?xml version="1.0" encoding="utf-8"?>
<sst xmlns="http://schemas.openxmlformats.org/spreadsheetml/2006/main" count="82" uniqueCount="74">
  <si>
    <t>Республика Адыгея</t>
  </si>
  <si>
    <t>Республика Башкортостан</t>
  </si>
  <si>
    <t>Республика Дагестан</t>
  </si>
  <si>
    <t>Кабардино-Балкарская Республика</t>
  </si>
  <si>
    <t>Республика Карелия</t>
  </si>
  <si>
    <t>Республика Коми</t>
  </si>
  <si>
    <t>Республика Марий Эл</t>
  </si>
  <si>
    <t>Республика Саха (Якутия)</t>
  </si>
  <si>
    <t>Республика Татарстан</t>
  </si>
  <si>
    <t>Удмуртская Республика</t>
  </si>
  <si>
    <t>Чувашская Республика</t>
  </si>
  <si>
    <t>Алтайский край</t>
  </si>
  <si>
    <t>Краснодарский край</t>
  </si>
  <si>
    <t>Красноярский край</t>
  </si>
  <si>
    <t>Приморский край</t>
  </si>
  <si>
    <t>Ставропольский край</t>
  </si>
  <si>
    <t>Архангельская область</t>
  </si>
  <si>
    <t>Астраханская область</t>
  </si>
  <si>
    <t>Белгородская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</si>
  <si>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</si>
  <si>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</si>
  <si>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</si>
  <si>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</si>
  <si>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Ивановская область</t>
  </si>
  <si>
    <t>Иркутская область</t>
  </si>
  <si>
    <t>Калининградская область</t>
  </si>
  <si>
    <t>Калужская область</t>
  </si>
  <si>
    <t>Камчатский край</t>
  </si>
  <si>
    <t>Кемеровская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</si>
  <si>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</si>
  <si>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</si>
  <si>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</si>
  <si>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</si>
  <si>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</si>
  <si>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</si>
  <si>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</si>
  <si>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</si>
  <si>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</si>
  <si>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Пермский край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</si>
  <si>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</si>
  <si>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</si>
  <si>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</si>
  <si>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</si>
  <si>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</si>
  <si>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</si>
  <si>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Тамбовская область</t>
  </si>
  <si>
    <t>Томская область</t>
  </si>
  <si>
    <t>Тульская область</t>
  </si>
  <si>
    <t>Тюменская область</t>
  </si>
  <si>
    <t>Ульяновская область</t>
  </si>
  <si>
    <t>Челябинская область</t>
  </si>
  <si>
    <t>Забайкальский край</t>
  </si>
  <si>
    <t>г. Москва</t>
  </si>
  <si>
    <t>г. Санкт-Петербург</t>
  </si>
  <si>
    <t>Ханты-Мансийский автономный округ - Югра</t>
  </si>
  <si>
    <t>Ямало-Ненецкий автономный округ</t>
  </si>
  <si>
    <t>Регион России</t>
  </si>
  <si>
    <t>Население</t>
  </si>
  <si>
    <t>IQ</t>
  </si>
  <si>
    <t>Спирмен</t>
  </si>
  <si>
    <t>p</t>
  </si>
  <si>
    <t>a = 0.05</t>
  </si>
  <si>
    <t>0.45</t>
  </si>
  <si>
    <t>+</t>
  </si>
  <si>
    <t>R</t>
  </si>
  <si>
    <t>a = 0.01</t>
  </si>
  <si>
    <t>0.591</t>
  </si>
  <si>
    <t>т</t>
  </si>
  <si>
    <t>Зависимости есть, но они незначимы</t>
  </si>
  <si>
    <t>0.326</t>
  </si>
  <si>
    <t>0.421</t>
  </si>
  <si>
    <t>S</t>
  </si>
  <si>
    <t>(Ri-Si)^2</t>
  </si>
  <si>
    <t>Кендалл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</si>
</sst>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">
    <xf numFmtId="0" fontId="0" fillId="0" borderId="0" xfId="0"/>
    <xf numFmtId="0" fontId="1" fillId="4" borderId="0" xfId="3"/>
    <xf numFmtId="0" fontId="1" fillId="5" borderId="0" xfId="4"/>
    <xf numFmtId="0" fontId="1" fillId="2" borderId="0" xfId="1"/>
    <xf numFmtId="0" fontId="1" fillId="3" borderId="0" xfId="2"/>
  </cellXfs>
  <cellStyles count="5">
    <cellStyle name="60% — акцент2" xfId="2" builtinId="36"/>
    <cellStyle name="60% — акцент5" xfId="4" builtinId="48"/>
    <cellStyle name="Акцент2" xfId="1" builtinId="33"/>
    <cellStyle name="Акцент5" xfId="3" builtinId="45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IQ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Аркуш1!$C$9:$C$64</c:f>
              <c:numCache>
                <c:formatCode>General</c:formatCode>
                <c:ptCount val="56"/>
                <c:pt idx="0">
                  <c:v>2332813</c:v>
                </c:pt>
                <c:pt idx="1">
                  <c:v>1100290</c:v>
                </c:pt>
                <c:pt idx="2">
                  <c:v>1014065</c:v>
                </c:pt>
                <c:pt idx="3">
                  <c:v>1547418</c:v>
                </c:pt>
                <c:pt idx="4">
                  <c:v>1365805</c:v>
                </c:pt>
                <c:pt idx="5">
                  <c:v>2507509</c:v>
                </c:pt>
                <c:pt idx="6">
                  <c:v>1167713</c:v>
                </c:pt>
                <c:pt idx="7">
                  <c:v>2327821</c:v>
                </c:pt>
                <c:pt idx="8">
                  <c:v>12615279</c:v>
                </c:pt>
                <c:pt idx="9">
                  <c:v>5383890</c:v>
                </c:pt>
                <c:pt idx="10">
                  <c:v>1065785</c:v>
                </c:pt>
                <c:pt idx="11">
                  <c:v>1004180</c:v>
                </c:pt>
                <c:pt idx="12">
                  <c:v>2397763</c:v>
                </c:pt>
                <c:pt idx="13">
                  <c:v>866219</c:v>
                </c:pt>
                <c:pt idx="14">
                  <c:v>1002187</c:v>
                </c:pt>
                <c:pt idx="15">
                  <c:v>1009380</c:v>
                </c:pt>
                <c:pt idx="16">
                  <c:v>314723</c:v>
                </c:pt>
                <c:pt idx="17">
                  <c:v>2674256</c:v>
                </c:pt>
                <c:pt idx="18">
                  <c:v>637267</c:v>
                </c:pt>
                <c:pt idx="19">
                  <c:v>5648235</c:v>
                </c:pt>
                <c:pt idx="20">
                  <c:v>2874026</c:v>
                </c:pt>
                <c:pt idx="21">
                  <c:v>1107041</c:v>
                </c:pt>
                <c:pt idx="22">
                  <c:v>1114035</c:v>
                </c:pt>
                <c:pt idx="23">
                  <c:v>7599647</c:v>
                </c:pt>
                <c:pt idx="24">
                  <c:v>3214623</c:v>
                </c:pt>
                <c:pt idx="25">
                  <c:v>600296</c:v>
                </c:pt>
                <c:pt idx="26">
                  <c:v>2793384</c:v>
                </c:pt>
                <c:pt idx="27">
                  <c:v>1944195</c:v>
                </c:pt>
                <c:pt idx="28">
                  <c:v>1963007</c:v>
                </c:pt>
                <c:pt idx="29">
                  <c:v>2610800</c:v>
                </c:pt>
                <c:pt idx="30">
                  <c:v>1902718</c:v>
                </c:pt>
                <c:pt idx="31">
                  <c:v>454744</c:v>
                </c:pt>
                <c:pt idx="32">
                  <c:v>4051005</c:v>
                </c:pt>
                <c:pt idx="33">
                  <c:v>3086126</c:v>
                </c:pt>
                <c:pt idx="34">
                  <c:v>618056</c:v>
                </c:pt>
                <c:pt idx="35">
                  <c:v>830235</c:v>
                </c:pt>
                <c:pt idx="36">
                  <c:v>680380</c:v>
                </c:pt>
                <c:pt idx="37">
                  <c:v>967009</c:v>
                </c:pt>
                <c:pt idx="38">
                  <c:v>3898628</c:v>
                </c:pt>
                <c:pt idx="39">
                  <c:v>4202320</c:v>
                </c:pt>
                <c:pt idx="40">
                  <c:v>1114137</c:v>
                </c:pt>
                <c:pt idx="41">
                  <c:v>3183038</c:v>
                </c:pt>
                <c:pt idx="42">
                  <c:v>2440815</c:v>
                </c:pt>
                <c:pt idx="43">
                  <c:v>489638</c:v>
                </c:pt>
                <c:pt idx="44">
                  <c:v>4315699</c:v>
                </c:pt>
                <c:pt idx="45">
                  <c:v>2795243</c:v>
                </c:pt>
                <c:pt idx="46">
                  <c:v>1015966</c:v>
                </c:pt>
                <c:pt idx="47">
                  <c:v>1077442</c:v>
                </c:pt>
                <c:pt idx="48">
                  <c:v>1478818</c:v>
                </c:pt>
                <c:pt idx="49">
                  <c:v>1518695</c:v>
                </c:pt>
                <c:pt idx="50">
                  <c:v>1507390</c:v>
                </c:pt>
                <c:pt idx="51">
                  <c:v>1238416</c:v>
                </c:pt>
                <c:pt idx="52">
                  <c:v>1663795</c:v>
                </c:pt>
                <c:pt idx="53">
                  <c:v>3475753</c:v>
                </c:pt>
                <c:pt idx="54">
                  <c:v>1223395</c:v>
                </c:pt>
                <c:pt idx="55">
                  <c:v>541479</c:v>
                </c:pt>
              </c:numCache>
            </c:numRef>
          </c:cat>
          <c:val>
            <c:numRef>
              <c:f>Аркуш1!$D$9:$D$64</c:f>
              <c:numCache>
                <c:formatCode>General</c:formatCode>
                <c:ptCount val="56"/>
                <c:pt idx="0">
                  <c:v>98.2</c:v>
                </c:pt>
                <c:pt idx="1">
                  <c:v>100.2</c:v>
                </c:pt>
                <c:pt idx="2">
                  <c:v>97.4</c:v>
                </c:pt>
                <c:pt idx="3">
                  <c:v>97.3</c:v>
                </c:pt>
                <c:pt idx="4">
                  <c:v>98.6</c:v>
                </c:pt>
                <c:pt idx="5">
                  <c:v>96.9</c:v>
                </c:pt>
                <c:pt idx="6">
                  <c:v>97.9</c:v>
                </c:pt>
                <c:pt idx="7">
                  <c:v>97.5</c:v>
                </c:pt>
                <c:pt idx="8">
                  <c:v>106.3</c:v>
                </c:pt>
                <c:pt idx="9">
                  <c:v>104.7</c:v>
                </c:pt>
                <c:pt idx="10">
                  <c:v>90.5</c:v>
                </c:pt>
                <c:pt idx="11">
                  <c:v>101.4</c:v>
                </c:pt>
                <c:pt idx="12">
                  <c:v>92.9</c:v>
                </c:pt>
                <c:pt idx="13">
                  <c:v>93.1</c:v>
                </c:pt>
                <c:pt idx="14">
                  <c:v>102.8</c:v>
                </c:pt>
                <c:pt idx="15">
                  <c:v>94</c:v>
                </c:pt>
                <c:pt idx="16">
                  <c:v>97.3</c:v>
                </c:pt>
                <c:pt idx="17">
                  <c:v>95.9</c:v>
                </c:pt>
                <c:pt idx="18">
                  <c:v>103.3</c:v>
                </c:pt>
                <c:pt idx="19">
                  <c:v>95.5</c:v>
                </c:pt>
                <c:pt idx="20">
                  <c:v>99.6</c:v>
                </c:pt>
                <c:pt idx="21">
                  <c:v>97.1</c:v>
                </c:pt>
                <c:pt idx="22">
                  <c:v>103.6</c:v>
                </c:pt>
                <c:pt idx="23">
                  <c:v>99.9</c:v>
                </c:pt>
                <c:pt idx="24">
                  <c:v>97.9</c:v>
                </c:pt>
                <c:pt idx="25">
                  <c:v>96.5</c:v>
                </c:pt>
                <c:pt idx="26">
                  <c:v>100.4</c:v>
                </c:pt>
                <c:pt idx="27">
                  <c:v>100.6</c:v>
                </c:pt>
                <c:pt idx="28">
                  <c:v>97.8</c:v>
                </c:pt>
                <c:pt idx="29">
                  <c:v>97.8</c:v>
                </c:pt>
                <c:pt idx="30">
                  <c:v>99.3</c:v>
                </c:pt>
                <c:pt idx="31">
                  <c:v>93.4</c:v>
                </c:pt>
                <c:pt idx="32">
                  <c:v>95.6</c:v>
                </c:pt>
                <c:pt idx="33">
                  <c:v>89.7</c:v>
                </c:pt>
                <c:pt idx="34">
                  <c:v>100.9</c:v>
                </c:pt>
                <c:pt idx="35">
                  <c:v>100.8</c:v>
                </c:pt>
                <c:pt idx="36">
                  <c:v>92.3</c:v>
                </c:pt>
                <c:pt idx="37">
                  <c:v>92.5</c:v>
                </c:pt>
                <c:pt idx="38">
                  <c:v>99.5</c:v>
                </c:pt>
                <c:pt idx="39">
                  <c:v>95.2</c:v>
                </c:pt>
                <c:pt idx="40">
                  <c:v>98.3</c:v>
                </c:pt>
                <c:pt idx="41">
                  <c:v>100.2</c:v>
                </c:pt>
                <c:pt idx="42">
                  <c:v>100</c:v>
                </c:pt>
                <c:pt idx="43">
                  <c:v>99</c:v>
                </c:pt>
                <c:pt idx="44">
                  <c:v>96.6</c:v>
                </c:pt>
                <c:pt idx="45">
                  <c:v>93.2</c:v>
                </c:pt>
                <c:pt idx="46">
                  <c:v>98.5</c:v>
                </c:pt>
                <c:pt idx="47">
                  <c:v>98.9</c:v>
                </c:pt>
                <c:pt idx="48">
                  <c:v>101.4</c:v>
                </c:pt>
                <c:pt idx="49">
                  <c:v>103.6</c:v>
                </c:pt>
                <c:pt idx="50">
                  <c:v>99.1</c:v>
                </c:pt>
                <c:pt idx="51">
                  <c:v>96.9</c:v>
                </c:pt>
                <c:pt idx="52">
                  <c:v>97.2</c:v>
                </c:pt>
                <c:pt idx="53">
                  <c:v>101.3</c:v>
                </c:pt>
                <c:pt idx="54">
                  <c:v>100.2</c:v>
                </c:pt>
                <c:pt idx="55">
                  <c:v>97.2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CD-4F99-90B1-6E6DBCD5A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80495"/>
        <c:axId val="221488079"/>
      </c:lineChart>
      <c:catAx>
        <c:axId val="32258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488079"/>
        <c:crosses val="autoZero"/>
        <c:auto val="1"/>
        <c:lblAlgn val="ctr"/>
        <c:lblOffset val="100"/>
        <c:noMultiLvlLbl val="0"/>
      </c:catAx>
      <c:valAx>
        <c:axId val="2214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58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318769</xdr:colOff>
      <xdr:row>68</xdr:row>
      <xdr:rowOff>129540</xdr:rowOff>
    </xdr:from>
    <xdr:to>
      <xdr:col>8</xdr:col>
      <xdr:colOff>200660</xdr:colOff>
      <xdr:row>89</xdr:row>
      <xdr:rowOff>168729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Таблица3" displayName="Таблица3" ref="B8:F64" totalsRowShown="0">
  <autoFilter ref="B8:F64"/>
  <sortState ref="B9:F64">
    <sortCondition ref="B8:B64"/>
  </sortState>
  <tableColumns count="5">
    <tableColumn id="1" name="Регион России"/>
    <tableColumn id="2" name="Население"/>
    <tableColumn id="3" name="IQ"/>
    <tableColumn id="4" name="R"/>
    <tableColumn id="5" name="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66"/>
  <sheetViews>
    <sheetView tabSelected="1" zoomScale="60" zoomScaleNormal="60" workbookViewId="0">
      <selection activeCell="U14" sqref="U14"/>
    </sheetView>
  </sheetViews>
  <sheetFormatPr defaultRowHeight="14.4" x14ac:dyDescent="0.3"/>
  <cols>
    <col min="2" max="2" width="44.109375" customWidth="1"/>
    <col min="3" max="3" width="15.33203125" customWidth="1"/>
    <col min="4" max="4" width="13.33203125" customWidth="1"/>
    <col min="5" max="5" width="11.109375" customWidth="1"/>
    <col min="6" max="6" width="13.33203125" customWidth="1"/>
    <col min="8" max="8" width="12.5546875" customWidth="1"/>
    <col min="11" max="11" width="10.5546875" customWidth="1"/>
    <col min="12" max="12" width="10" customWidth="1"/>
    <col min="18" max="18" width="11.21875" bestFit="1" customWidth="1"/>
    <col min="19" max="19" width="12.33203125" bestFit="1" customWidth="1"/>
    <col min="20" max="20" width="11.77734375" bestFit="1" customWidth="1"/>
    <col min="22" max="22" width="11.77734375" bestFit="1" customWidth="1"/>
    <col min="24" max="24" width="11.21875" bestFit="1" customWidth="1"/>
    <col min="25" max="25" width="11.77734375" bestFit="1" customWidth="1"/>
    <col min="27" max="27" width="11.77734375" bestFit="1" customWidth="1"/>
    <col min="29" max="29" width="11.77734375" bestFit="1" customWidth="1"/>
    <col min="33" max="33" width="12.33203125" bestFit="1" customWidth="1"/>
    <col min="42" max="42" width="11.77734375" bestFit="1" customWidth="1"/>
    <col min="43" max="43" width="12.88671875" bestFit="1" customWidth="1"/>
    <col min="48" max="48" width="11.21875" bestFit="1" customWidth="1"/>
    <col min="51" max="51" width="12.88671875" bestFit="1" customWidth="1"/>
    <col min="52" max="52" width="11.21875" bestFit="1" customWidth="1"/>
    <col min="58" max="58" width="11.21875" bestFit="1" customWidth="1"/>
    <col min="63" max="63" width="12.33203125" bestFit="1" customWidth="1"/>
  </cols>
  <sheetData>
    <row r="2" spans="2:18" x14ac:dyDescent="0.3">
      <c r="K2" s="1" t="s">
        <v>59</v>
      </c>
      <c r="L2" s="1"/>
      <c r="P2" s="1" t="s">
        <v>73</v>
      </c>
      <c r="Q2" s="1"/>
      <c r="R2" s="1"/>
    </row>
    <row r="3" spans="2:18" x14ac:dyDescent="0.3">
      <c r="K3" s="2" t="s">
        <v>60</v>
      </c>
      <c r="L3">
        <f xml:space="preserve"> 1 - (6/(56*57*55)*H65)</f>
        <v>7.1701982228298045E-2</v>
      </c>
    </row>
    <row r="4" spans="2:18" x14ac:dyDescent="0.3">
      <c r="J4" s="3" t="s">
        <v>61</v>
      </c>
      <c r="K4" s="4" t="s">
        <v>62</v>
      </c>
      <c r="L4" t="s">
        <v>63</v>
      </c>
      <c r="Q4" s="2" t="s">
        <v>64</v>
      </c>
      <c r="R4">
        <f>K66</f>
        <v>708</v>
      </c>
    </row>
    <row r="5" spans="2:18" x14ac:dyDescent="0.3">
      <c r="J5" s="3" t="s">
        <v>65</v>
      </c>
      <c r="K5" s="4" t="s">
        <v>66</v>
      </c>
      <c r="L5" t="s">
        <v>63</v>
      </c>
      <c r="Q5" s="2" t="s">
        <v>67</v>
      </c>
      <c r="R5">
        <f>1-(4*R4)/(56*55)</f>
        <v>8.0519480519480546E-2</v>
      </c>
    </row>
    <row r="6" spans="2:18" x14ac:dyDescent="0.3">
      <c r="K6" t="s">
        <v>68</v>
      </c>
      <c r="P6" s="3" t="s">
        <v>61</v>
      </c>
      <c r="Q6" s="4" t="s">
        <v>69</v>
      </c>
      <c r="R6" t="s">
        <v>63</v>
      </c>
    </row>
    <row r="7" spans="2:18" x14ac:dyDescent="0.3">
      <c r="P7" s="3" t="s">
        <v>65</v>
      </c>
      <c r="Q7" s="4" t="s">
        <v>70</v>
      </c>
      <c r="R7" t="s">
        <v>63</v>
      </c>
    </row>
    <row r="8" spans="2:18" x14ac:dyDescent="0.3">
      <c r="B8" t="s">
        <v>56</v>
      </c>
      <c r="C8" t="s">
        <v>57</v>
      </c>
      <c r="D8" t="s">
        <v>58</v>
      </c>
      <c r="E8" t="s">
        <v>64</v>
      </c>
      <c r="F8" t="s">
        <v>71</v>
      </c>
      <c r="H8" s="1" t="s">
        <v>72</v>
      </c>
    </row>
    <row r="9" spans="2:18" x14ac:dyDescent="0.3">
      <c r="B9" t="s">
        <v>11</v>
      </c>
      <c r="C9">
        <v>2332813</v>
      </c>
      <c r="D9">
        <v>98.2</v>
      </c>
      <c r="E9">
        <v>36</v>
      </c>
      <c r="F9">
        <v>29</v>
      </c>
      <c r="H9">
        <f>(Таблица3[[#This Row],[R]]-Таблица3[[#This Row],[S]])^2</f>
        <v>49</v>
      </c>
    </row>
    <row r="10" spans="2:18" x14ac:dyDescent="0.3">
      <c r="B10" t="s">
        <v>16</v>
      </c>
      <c r="C10">
        <v>1100290</v>
      </c>
      <c r="D10">
        <v>100.2</v>
      </c>
      <c r="E10">
        <v>19</v>
      </c>
      <c r="F10">
        <v>41</v>
      </c>
      <c r="H10">
        <f>(Таблица3[[#This Row],[R]]-Таблица3[[#This Row],[S]])^2</f>
        <v>484</v>
      </c>
      <c r="K10">
        <f>(C$10-C10)*(D$10-D10)</f>
        <v>0</v>
      </c>
    </row>
    <row r="11" spans="2:18" x14ac:dyDescent="0.3">
      <c r="B11" t="s">
        <v>17</v>
      </c>
      <c r="C11">
        <v>1014065</v>
      </c>
      <c r="D11">
        <v>97.4</v>
      </c>
      <c r="E11">
        <v>15</v>
      </c>
      <c r="F11">
        <v>23</v>
      </c>
      <c r="H11">
        <f>(Таблица3[[#This Row],[R]]-Таблица3[[#This Row],[S]])^2</f>
        <v>64</v>
      </c>
      <c r="K11">
        <f>(C$10-C11)*(D$10-D11)</f>
        <v>241429.99999999977</v>
      </c>
      <c r="L11">
        <f>(C$11-C11)*(D$11-D11)</f>
        <v>0</v>
      </c>
    </row>
    <row r="12" spans="2:18" x14ac:dyDescent="0.3">
      <c r="B12" t="s">
        <v>18</v>
      </c>
      <c r="C12">
        <v>1547418</v>
      </c>
      <c r="D12">
        <v>97.3</v>
      </c>
      <c r="E12">
        <v>30</v>
      </c>
      <c r="F12">
        <v>22</v>
      </c>
      <c r="H12">
        <f>(Таблица3[[#This Row],[R]]-Таблица3[[#This Row],[S]])^2</f>
        <v>64</v>
      </c>
      <c r="K12">
        <f>(C$10-C12)*(D$10-D12)</f>
        <v>-1296671.2000000025</v>
      </c>
      <c r="L12">
        <f>($C$11-$C12)*($D$11-$D12)</f>
        <v>-53335.30000000455</v>
      </c>
      <c r="M12">
        <f>($C$12-$C12)*($D$12-$D12)</f>
        <v>0</v>
      </c>
    </row>
    <row r="13" spans="2:18" x14ac:dyDescent="0.3">
      <c r="B13" t="s">
        <v>19</v>
      </c>
      <c r="C13">
        <v>1365805</v>
      </c>
      <c r="D13">
        <v>98.6</v>
      </c>
      <c r="E13">
        <v>26</v>
      </c>
      <c r="F13">
        <v>32</v>
      </c>
      <c r="H13">
        <f>(Таблица3[[#This Row],[R]]-Таблица3[[#This Row],[S]])^2</f>
        <v>36</v>
      </c>
      <c r="K13">
        <f>(C$10-C13)*(D$10-D13)</f>
        <v>-424824.00000000227</v>
      </c>
      <c r="L13">
        <f>($C$11-$C13)*($D$11-$D13)</f>
        <v>422087.99999999598</v>
      </c>
      <c r="M13">
        <f>($C$12-$C13)*($D$12-$D13)</f>
        <v>-236096.89999999947</v>
      </c>
      <c r="N13">
        <f>($C$13-$C13)*($D$13-$D13)</f>
        <v>0</v>
      </c>
    </row>
    <row r="14" spans="2:18" x14ac:dyDescent="0.3">
      <c r="B14" t="s">
        <v>20</v>
      </c>
      <c r="C14">
        <v>2507509</v>
      </c>
      <c r="D14">
        <v>96.9</v>
      </c>
      <c r="E14">
        <v>39</v>
      </c>
      <c r="F14">
        <v>17</v>
      </c>
      <c r="H14">
        <f>(Таблица3[[#This Row],[R]]-Таблица3[[#This Row],[S]])^2</f>
        <v>484</v>
      </c>
      <c r="K14">
        <f>(C$10-C14)*(D$10-D14)</f>
        <v>-4643822.6999999965</v>
      </c>
      <c r="L14">
        <f>($C$11-$C14)*($D$11-$D14)</f>
        <v>-746722</v>
      </c>
      <c r="M14">
        <f>($C$12-$C14)*($D$12-$D14)</f>
        <v>-384036.39999999182</v>
      </c>
      <c r="N14">
        <f>($C$13-$C14)*($D$13-$D14)</f>
        <v>-1940896.799999987</v>
      </c>
      <c r="O14">
        <f>($C$14-$C14)*($D$14-$D14)</f>
        <v>0</v>
      </c>
    </row>
    <row r="15" spans="2:18" x14ac:dyDescent="0.3">
      <c r="B15" t="s">
        <v>21</v>
      </c>
      <c r="C15">
        <v>1167713</v>
      </c>
      <c r="D15">
        <v>97.9</v>
      </c>
      <c r="E15">
        <v>23</v>
      </c>
      <c r="F15">
        <v>27</v>
      </c>
      <c r="H15">
        <f>(Таблица3[[#This Row],[R]]-Таблица3[[#This Row],[S]])^2</f>
        <v>16</v>
      </c>
      <c r="K15">
        <f>(C$10-C15)*(D$10-D15)</f>
        <v>-155072.89999999982</v>
      </c>
      <c r="L15">
        <f>($C$11-$C15)*($D$11-$D15)</f>
        <v>76824</v>
      </c>
      <c r="M15">
        <f>($C$12-$C15)*($D$12-$D15)</f>
        <v>-227823.00000000323</v>
      </c>
      <c r="N15">
        <f>($C$13-$C15)*($D$13-$D15)</f>
        <v>138664.39999999775</v>
      </c>
      <c r="O15">
        <f t="shared" ref="O15:AA64" si="0">($C$14-$C15)*($D$14-$D15)</f>
        <v>-1339796</v>
      </c>
      <c r="P15">
        <f t="shared" ref="P15:P63" si="1">($C$15-$C15)*($D$15-$D15)</f>
        <v>0</v>
      </c>
    </row>
    <row r="16" spans="2:18" x14ac:dyDescent="0.3">
      <c r="B16" t="s">
        <v>22</v>
      </c>
      <c r="C16">
        <v>2327821</v>
      </c>
      <c r="D16">
        <v>97.5</v>
      </c>
      <c r="E16">
        <v>35</v>
      </c>
      <c r="F16">
        <v>24</v>
      </c>
      <c r="H16">
        <f>(Таблица3[[#This Row],[R]]-Таблица3[[#This Row],[S]])^2</f>
        <v>121</v>
      </c>
      <c r="K16">
        <f>(C$10-C16)*(D$10-D16)</f>
        <v>-3314333.7000000034</v>
      </c>
      <c r="L16">
        <f>($C$11-$C16)*($D$11-$D16)</f>
        <v>131375.59999999253</v>
      </c>
      <c r="M16">
        <f>($C$12-$C16)*($D$12-$D16)</f>
        <v>156080.60000000222</v>
      </c>
      <c r="N16">
        <f>($C$13-$C16)*($D$13-$D16)</f>
        <v>-1058217.5999999945</v>
      </c>
      <c r="O16">
        <f t="shared" si="0"/>
        <v>-107812.79999999898</v>
      </c>
      <c r="P16">
        <f t="shared" si="1"/>
        <v>-464043.20000000659</v>
      </c>
      <c r="Q16">
        <f t="shared" ref="Q16:Q63" si="2">($C$16-$C16)*($D$16-$D16)</f>
        <v>0</v>
      </c>
    </row>
    <row r="17" spans="2:33" x14ac:dyDescent="0.3">
      <c r="B17" t="s">
        <v>52</v>
      </c>
      <c r="C17">
        <v>12615279</v>
      </c>
      <c r="D17">
        <v>106.3</v>
      </c>
      <c r="E17">
        <v>56</v>
      </c>
      <c r="F17">
        <v>56</v>
      </c>
      <c r="H17">
        <f>(Таблица3[[#This Row],[R]]-Таблица3[[#This Row],[S]])^2</f>
        <v>0</v>
      </c>
      <c r="K17">
        <f>(C$10-C17)*(D$10-D17)</f>
        <v>70241432.899999931</v>
      </c>
      <c r="L17">
        <f>($C$11-$C17)*($D$11-$D17)</f>
        <v>103250804.5999999</v>
      </c>
      <c r="M17">
        <f>($C$12-$C17)*($D$12-$D17)</f>
        <v>99610749</v>
      </c>
      <c r="N17">
        <f>($C$13-$C17)*($D$13-$D17)</f>
        <v>86620949.800000027</v>
      </c>
      <c r="O17">
        <f t="shared" si="0"/>
        <v>95013037.999999911</v>
      </c>
      <c r="P17">
        <f t="shared" si="1"/>
        <v>96159554.399999902</v>
      </c>
      <c r="Q17">
        <f t="shared" si="2"/>
        <v>90529630.399999976</v>
      </c>
      <c r="R17">
        <f t="shared" ref="R17:R63" si="3">($C$17-$C17)*($D$17-$D17)</f>
        <v>0</v>
      </c>
    </row>
    <row r="18" spans="2:33" x14ac:dyDescent="0.3">
      <c r="B18" t="s">
        <v>53</v>
      </c>
      <c r="C18">
        <v>5383890</v>
      </c>
      <c r="D18">
        <v>104.7</v>
      </c>
      <c r="E18">
        <v>53</v>
      </c>
      <c r="F18">
        <v>55</v>
      </c>
      <c r="H18">
        <f>(Таблица3[[#This Row],[R]]-Таблица3[[#This Row],[S]])^2</f>
        <v>4</v>
      </c>
      <c r="K18">
        <f>(C$10-C18)*(D$10-D18)</f>
        <v>19276200</v>
      </c>
      <c r="L18">
        <f>($C$11-$C18)*($D$11-$D18)</f>
        <v>31899722.499999989</v>
      </c>
      <c r="M18">
        <f>($C$12-$C18)*($D$12-$D18)</f>
        <v>28389892.800000023</v>
      </c>
      <c r="N18">
        <f>($C$13-$C18)*($D$13-$D18)</f>
        <v>24510318.500000034</v>
      </c>
      <c r="O18">
        <f t="shared" si="0"/>
        <v>22435771.799999993</v>
      </c>
      <c r="P18">
        <f t="shared" si="1"/>
        <v>28670003.599999987</v>
      </c>
      <c r="Q18">
        <f t="shared" si="2"/>
        <v>22003696.800000008</v>
      </c>
      <c r="R18">
        <f t="shared" si="3"/>
        <v>11570222.399999959</v>
      </c>
      <c r="S18">
        <f t="shared" ref="S18:S63" si="4">($C$18-$C18)*($D$18-$D18)</f>
        <v>0</v>
      </c>
    </row>
    <row r="19" spans="2:33" x14ac:dyDescent="0.3">
      <c r="B19" t="s">
        <v>51</v>
      </c>
      <c r="C19">
        <v>1065785</v>
      </c>
      <c r="D19">
        <v>90.5</v>
      </c>
      <c r="E19">
        <v>17</v>
      </c>
      <c r="F19">
        <v>2</v>
      </c>
      <c r="H19">
        <f>(Таблица3[[#This Row],[R]]-Таблица3[[#This Row],[S]])^2</f>
        <v>225</v>
      </c>
      <c r="K19">
        <f>(C$10-C19)*(D$10-D19)</f>
        <v>334698.50000000012</v>
      </c>
      <c r="L19">
        <f>($C$11-$C19)*($D$11-$D19)</f>
        <v>-356868.00000000029</v>
      </c>
      <c r="M19">
        <f>($C$12-$C19)*($D$12-$D19)</f>
        <v>3275104.3999999985</v>
      </c>
      <c r="N19">
        <f>($C$13-$C19)*($D$13-$D19)</f>
        <v>2430161.9999999981</v>
      </c>
      <c r="O19">
        <f t="shared" si="0"/>
        <v>9227033.6000000089</v>
      </c>
      <c r="P19">
        <f t="shared" si="1"/>
        <v>754267.20000000054</v>
      </c>
      <c r="Q19">
        <f t="shared" si="2"/>
        <v>8834252</v>
      </c>
      <c r="R19">
        <f t="shared" si="3"/>
        <v>182482005.19999996</v>
      </c>
      <c r="S19">
        <f t="shared" si="4"/>
        <v>61317091.000000015</v>
      </c>
      <c r="T19">
        <f t="shared" ref="T19:T63" si="5">($C$19-$C19)*($D$19-$D19)</f>
        <v>0</v>
      </c>
    </row>
    <row r="20" spans="2:33" x14ac:dyDescent="0.3">
      <c r="B20" t="s">
        <v>23</v>
      </c>
      <c r="C20">
        <v>1004180</v>
      </c>
      <c r="D20">
        <v>101.4</v>
      </c>
      <c r="E20">
        <v>13</v>
      </c>
      <c r="F20">
        <v>49</v>
      </c>
      <c r="H20">
        <f>(Таблица3[[#This Row],[R]]-Таблица3[[#This Row],[S]])^2</f>
        <v>1296</v>
      </c>
      <c r="K20">
        <f>(C$10-C20)*(D$10-D20)</f>
        <v>-115332.00000000028</v>
      </c>
      <c r="L20">
        <f>($C$11-$C20)*($D$11-$D20)</f>
        <v>-39540</v>
      </c>
      <c r="M20">
        <f>($C$12-$C20)*($D$12-$D20)</f>
        <v>-2227275.8000000045</v>
      </c>
      <c r="N20">
        <f>($C$13-$C20)*($D$13-$D20)</f>
        <v>-1012550.0000000041</v>
      </c>
      <c r="O20">
        <f t="shared" si="0"/>
        <v>-6764980.5</v>
      </c>
      <c r="P20">
        <f t="shared" si="1"/>
        <v>-572365.5</v>
      </c>
      <c r="Q20">
        <f t="shared" si="2"/>
        <v>-5162199.9000000078</v>
      </c>
      <c r="R20">
        <f t="shared" si="3"/>
        <v>56894385.099999905</v>
      </c>
      <c r="S20">
        <f t="shared" si="4"/>
        <v>14453042.999999987</v>
      </c>
      <c r="T20">
        <f t="shared" si="5"/>
        <v>-671494.50000000035</v>
      </c>
      <c r="U20">
        <f t="shared" ref="U20:U63" si="6">($C$20-$C20)*($D$20-$D20)</f>
        <v>0</v>
      </c>
    </row>
    <row r="21" spans="2:33" x14ac:dyDescent="0.3">
      <c r="B21" t="s">
        <v>24</v>
      </c>
      <c r="C21">
        <v>2397763</v>
      </c>
      <c r="D21">
        <v>92.9</v>
      </c>
      <c r="E21">
        <v>37</v>
      </c>
      <c r="F21">
        <v>5</v>
      </c>
      <c r="H21">
        <f>(Таблица3[[#This Row],[R]]-Таблица3[[#This Row],[S]])^2</f>
        <v>1024</v>
      </c>
      <c r="K21">
        <f>(C$10-C21)*(D$10-D21)</f>
        <v>-9471552.8999999966</v>
      </c>
      <c r="L21">
        <f>($C$11-$C21)*($D$11-$D21)</f>
        <v>-6226641</v>
      </c>
      <c r="M21">
        <f>($C$12-$C21)*($D$12-$D21)</f>
        <v>-3741517.9999999925</v>
      </c>
      <c r="N21">
        <f>($C$13-$C21)*($D$13-$D21)</f>
        <v>-5882160.5999999885</v>
      </c>
      <c r="O21">
        <f t="shared" si="0"/>
        <v>438984</v>
      </c>
      <c r="P21">
        <f t="shared" si="1"/>
        <v>-6150250</v>
      </c>
      <c r="Q21">
        <f t="shared" si="2"/>
        <v>-321733.1999999996</v>
      </c>
      <c r="R21">
        <f t="shared" si="3"/>
        <v>136914714.39999992</v>
      </c>
      <c r="S21">
        <f t="shared" si="4"/>
        <v>35236298.599999994</v>
      </c>
      <c r="T21">
        <f t="shared" si="5"/>
        <v>3196747.2000000076</v>
      </c>
      <c r="U21">
        <f t="shared" si="6"/>
        <v>-11845455.5</v>
      </c>
      <c r="V21">
        <f t="shared" ref="V21:V63" si="7">($C$21-$C21)*($D$21-$D21)</f>
        <v>0</v>
      </c>
    </row>
    <row r="22" spans="2:33" x14ac:dyDescent="0.3">
      <c r="B22" t="s">
        <v>3</v>
      </c>
      <c r="C22">
        <v>866219</v>
      </c>
      <c r="D22">
        <v>93.1</v>
      </c>
      <c r="E22">
        <v>10</v>
      </c>
      <c r="F22">
        <v>6</v>
      </c>
      <c r="H22">
        <f>(Таблица3[[#This Row],[R]]-Таблица3[[#This Row],[S]])^2</f>
        <v>16</v>
      </c>
      <c r="K22">
        <f>(C$10-C22)*(D$10-D22)</f>
        <v>1661904.100000002</v>
      </c>
      <c r="L22">
        <f>($C$11-$C22)*($D$11-$D22)</f>
        <v>635737.80000000168</v>
      </c>
      <c r="M22">
        <f>($C$12-$C22)*($D$12-$D22)</f>
        <v>2861035.8000000021</v>
      </c>
      <c r="N22">
        <f>($C$13-$C22)*($D$13-$D22)</f>
        <v>2747723</v>
      </c>
      <c r="O22">
        <f t="shared" si="0"/>
        <v>6236902.0000000186</v>
      </c>
      <c r="P22">
        <f t="shared" si="1"/>
        <v>1447171.2000000034</v>
      </c>
      <c r="Q22">
        <f t="shared" si="2"/>
        <v>6431048.8000000082</v>
      </c>
      <c r="R22">
        <f t="shared" si="3"/>
        <v>155087592.00000003</v>
      </c>
      <c r="S22">
        <f t="shared" si="4"/>
        <v>52404983.600000039</v>
      </c>
      <c r="T22">
        <f t="shared" si="5"/>
        <v>-518871.59999999887</v>
      </c>
      <c r="U22">
        <f t="shared" si="6"/>
        <v>1145076.3000000017</v>
      </c>
      <c r="V22">
        <f t="shared" si="7"/>
        <v>-306308.79999998258</v>
      </c>
      <c r="W22">
        <f t="shared" ref="W22:W63" si="8">($C$22-$C22)*($D$22-$D22)</f>
        <v>0</v>
      </c>
    </row>
    <row r="23" spans="2:33" x14ac:dyDescent="0.3">
      <c r="B23" t="s">
        <v>25</v>
      </c>
      <c r="C23">
        <v>1002187</v>
      </c>
      <c r="D23">
        <v>102.8</v>
      </c>
      <c r="E23">
        <v>12</v>
      </c>
      <c r="F23">
        <v>51</v>
      </c>
      <c r="H23">
        <f>(Таблица3[[#This Row],[R]]-Таблица3[[#This Row],[S]])^2</f>
        <v>1521</v>
      </c>
      <c r="K23">
        <f>(C$10-C23)*(D$10-D23)</f>
        <v>-255067.79999999944</v>
      </c>
      <c r="L23">
        <f>($C$11-$C23)*($D$11-$D23)</f>
        <v>-64141.199999999895</v>
      </c>
      <c r="M23">
        <f>($C$12-$C23)*($D$12-$D23)</f>
        <v>-2998770.5</v>
      </c>
      <c r="N23">
        <f>($C$13-$C23)*($D$13-$D23)</f>
        <v>-1527195.600000001</v>
      </c>
      <c r="O23">
        <f t="shared" si="0"/>
        <v>-8881399.7999999877</v>
      </c>
      <c r="P23">
        <f t="shared" si="1"/>
        <v>-811077.39999999863</v>
      </c>
      <c r="Q23">
        <f t="shared" si="2"/>
        <v>-7025860.1999999965</v>
      </c>
      <c r="R23">
        <f t="shared" si="3"/>
        <v>40645822</v>
      </c>
      <c r="S23">
        <f t="shared" si="4"/>
        <v>8325235.7000000253</v>
      </c>
      <c r="T23">
        <f t="shared" si="5"/>
        <v>-782255.39999999979</v>
      </c>
      <c r="U23">
        <f t="shared" si="6"/>
        <v>-2790.199999999983</v>
      </c>
      <c r="V23">
        <f t="shared" si="7"/>
        <v>-13816202.399999987</v>
      </c>
      <c r="W23">
        <f t="shared" si="8"/>
        <v>1318889.6000000003</v>
      </c>
      <c r="X23">
        <f t="shared" ref="X23:X63" si="9">($C$23-$C23)*($D$23-$D23)</f>
        <v>0</v>
      </c>
    </row>
    <row r="24" spans="2:33" x14ac:dyDescent="0.3">
      <c r="B24" t="s">
        <v>26</v>
      </c>
      <c r="C24">
        <v>1009380</v>
      </c>
      <c r="D24">
        <v>94</v>
      </c>
      <c r="E24">
        <v>14</v>
      </c>
      <c r="F24">
        <v>9</v>
      </c>
      <c r="H24">
        <f>(Таблица3[[#This Row],[R]]-Таблица3[[#This Row],[S]])^2</f>
        <v>25</v>
      </c>
      <c r="K24">
        <f>(C$10-C24)*(D$10-D24)</f>
        <v>563642.00000000023</v>
      </c>
      <c r="L24">
        <f>($C$11-$C24)*($D$11-$D24)</f>
        <v>15929.000000000027</v>
      </c>
      <c r="M24">
        <f>($C$12-$C24)*($D$12-$D24)</f>
        <v>1775525.3999999985</v>
      </c>
      <c r="N24">
        <f>($C$13-$C24)*($D$13-$D24)</f>
        <v>1639554.9999999979</v>
      </c>
      <c r="O24">
        <f t="shared" si="0"/>
        <v>4344574.1000000089</v>
      </c>
      <c r="P24">
        <f t="shared" si="1"/>
        <v>617498.70000000088</v>
      </c>
      <c r="Q24">
        <f t="shared" si="2"/>
        <v>4614543.5</v>
      </c>
      <c r="R24">
        <f t="shared" si="3"/>
        <v>142752557.69999996</v>
      </c>
      <c r="S24">
        <f t="shared" si="4"/>
        <v>46807257.000000015</v>
      </c>
      <c r="T24">
        <f t="shared" si="5"/>
        <v>-197417.5</v>
      </c>
      <c r="U24">
        <f t="shared" si="6"/>
        <v>-38480.000000000029</v>
      </c>
      <c r="V24">
        <f t="shared" si="7"/>
        <v>-1527221.2999999921</v>
      </c>
      <c r="W24">
        <f t="shared" si="8"/>
        <v>128844.90000000081</v>
      </c>
      <c r="X24">
        <f t="shared" si="9"/>
        <v>-63298.39999999998</v>
      </c>
      <c r="Y24">
        <f t="shared" ref="Y24:Y63" si="10">($C$24-$C24)*($D$24-$D24)</f>
        <v>0</v>
      </c>
    </row>
    <row r="25" spans="2:33" x14ac:dyDescent="0.3">
      <c r="B25" t="s">
        <v>27</v>
      </c>
      <c r="C25">
        <v>314723</v>
      </c>
      <c r="D25">
        <v>97.3</v>
      </c>
      <c r="E25">
        <v>1</v>
      </c>
      <c r="F25">
        <v>21</v>
      </c>
      <c r="H25">
        <f>(Таблица3[[#This Row],[R]]-Таблица3[[#This Row],[S]])^2</f>
        <v>400</v>
      </c>
      <c r="K25">
        <f>(C$10-C25)*(D$10-D25)</f>
        <v>2278144.3000000045</v>
      </c>
      <c r="L25">
        <f>($C$11-$C25)*($D$11-$D25)</f>
        <v>69934.200000005963</v>
      </c>
      <c r="M25">
        <f>($C$12-$C25)*($D$12-$D25)</f>
        <v>0</v>
      </c>
      <c r="N25">
        <f>($C$13-$C25)*($D$13-$D25)</f>
        <v>1366406.5999999971</v>
      </c>
      <c r="O25">
        <f t="shared" si="0"/>
        <v>-877114.39999998128</v>
      </c>
      <c r="P25">
        <f t="shared" si="1"/>
        <v>511794.00000000728</v>
      </c>
      <c r="Q25">
        <f t="shared" si="2"/>
        <v>402619.60000000574</v>
      </c>
      <c r="R25">
        <f t="shared" si="3"/>
        <v>110705004</v>
      </c>
      <c r="S25">
        <f t="shared" si="4"/>
        <v>37511835.800000027</v>
      </c>
      <c r="T25">
        <f t="shared" si="5"/>
        <v>-5107221.5999999978</v>
      </c>
      <c r="U25">
        <f t="shared" si="6"/>
        <v>2826773.7000000058</v>
      </c>
      <c r="V25">
        <f t="shared" si="7"/>
        <v>-9165375.9999999814</v>
      </c>
      <c r="W25">
        <f t="shared" si="8"/>
        <v>-2316283.2000000016</v>
      </c>
      <c r="X25">
        <f t="shared" si="9"/>
        <v>3781052</v>
      </c>
      <c r="Y25">
        <f t="shared" si="10"/>
        <v>-2292368.0999999982</v>
      </c>
      <c r="Z25">
        <f t="shared" ref="Z25:Z63" si="11">($C$25-$C25)*($D$25-$D25)</f>
        <v>0</v>
      </c>
    </row>
    <row r="26" spans="2:33" x14ac:dyDescent="0.3">
      <c r="B26" t="s">
        <v>28</v>
      </c>
      <c r="C26">
        <v>2674256</v>
      </c>
      <c r="D26">
        <v>95.9</v>
      </c>
      <c r="E26">
        <v>41</v>
      </c>
      <c r="F26">
        <v>13</v>
      </c>
      <c r="H26">
        <f>(Таблица3[[#This Row],[R]]-Таблица3[[#This Row],[S]])^2</f>
        <v>784</v>
      </c>
      <c r="K26">
        <f>(C$10-C26)*(D$10-D26)</f>
        <v>-6768053.7999999952</v>
      </c>
      <c r="L26">
        <f>($C$11-$C26)*($D$11-$D26)</f>
        <v>-2490286.5</v>
      </c>
      <c r="M26">
        <f>($C$12-$C26)*($D$12-$D26)</f>
        <v>-1577573.1999999904</v>
      </c>
      <c r="N26">
        <f>($C$13-$C26)*($D$13-$D26)</f>
        <v>-3532817.6999999853</v>
      </c>
      <c r="O26">
        <f t="shared" si="0"/>
        <v>-166747</v>
      </c>
      <c r="P26">
        <f t="shared" si="1"/>
        <v>-3013086</v>
      </c>
      <c r="Q26">
        <f t="shared" si="2"/>
        <v>-554295.99999999802</v>
      </c>
      <c r="R26">
        <f t="shared" si="3"/>
        <v>103386639.19999991</v>
      </c>
      <c r="S26">
        <f t="shared" si="4"/>
        <v>23844779.199999992</v>
      </c>
      <c r="T26">
        <f t="shared" si="5"/>
        <v>8685743.4000000097</v>
      </c>
      <c r="U26">
        <f t="shared" si="6"/>
        <v>-9185418</v>
      </c>
      <c r="V26">
        <f t="shared" si="7"/>
        <v>829479</v>
      </c>
      <c r="W26">
        <f t="shared" si="8"/>
        <v>5062503.6000000201</v>
      </c>
      <c r="X26">
        <f t="shared" si="9"/>
        <v>-11537276.099999987</v>
      </c>
      <c r="Y26">
        <f t="shared" si="10"/>
        <v>3163264.4000000097</v>
      </c>
      <c r="Z26">
        <f t="shared" si="11"/>
        <v>-3303346.1999999797</v>
      </c>
      <c r="AA26">
        <f t="shared" ref="AA26:AA63" si="12">($C$26-$C26)*($D$26-$D26)</f>
        <v>0</v>
      </c>
    </row>
    <row r="27" spans="2:33" x14ac:dyDescent="0.3">
      <c r="B27" t="s">
        <v>29</v>
      </c>
      <c r="C27">
        <v>637267</v>
      </c>
      <c r="D27">
        <v>103.3</v>
      </c>
      <c r="E27">
        <v>7</v>
      </c>
      <c r="F27">
        <v>52</v>
      </c>
      <c r="H27">
        <f>(Таблица3[[#This Row],[R]]-Таблица3[[#This Row],[S]])^2</f>
        <v>2025</v>
      </c>
      <c r="K27">
        <f>(C$10-C27)*(D$10-D27)</f>
        <v>-1435371.2999999973</v>
      </c>
      <c r="L27">
        <f>($C$11-$C27)*($D$11-$D27)</f>
        <v>-2223108.1999999969</v>
      </c>
      <c r="M27">
        <f>($C$12-$C27)*($D$12-$D27)</f>
        <v>-5460906</v>
      </c>
      <c r="N27">
        <f>($C$13-$C27)*($D$13-$D27)</f>
        <v>-3424128.600000002</v>
      </c>
      <c r="O27">
        <f t="shared" si="0"/>
        <v>-11969548.799999984</v>
      </c>
      <c r="P27">
        <f t="shared" si="1"/>
        <v>-2864408.3999999953</v>
      </c>
      <c r="Q27">
        <f t="shared" si="2"/>
        <v>-9805213.1999999955</v>
      </c>
      <c r="R27">
        <f t="shared" si="3"/>
        <v>35934036</v>
      </c>
      <c r="S27">
        <f t="shared" si="4"/>
        <v>6645272.2000000272</v>
      </c>
      <c r="T27">
        <f t="shared" si="5"/>
        <v>-5485030.3999999985</v>
      </c>
      <c r="U27">
        <f t="shared" si="6"/>
        <v>-697134.69999999693</v>
      </c>
      <c r="V27">
        <f t="shared" si="7"/>
        <v>-18309158.399999984</v>
      </c>
      <c r="W27">
        <f t="shared" si="8"/>
        <v>-2335310.4000000008</v>
      </c>
      <c r="X27">
        <f t="shared" si="9"/>
        <v>-182460</v>
      </c>
      <c r="Y27">
        <f t="shared" si="10"/>
        <v>-3460650.899999999</v>
      </c>
      <c r="Z27">
        <f t="shared" si="11"/>
        <v>1935264</v>
      </c>
      <c r="AA27">
        <f t="shared" si="12"/>
        <v>-15073718.599999983</v>
      </c>
      <c r="AB27">
        <f t="shared" ref="AB27:AB63" si="13">($C$27-$C27)*($D$27-$D27)</f>
        <v>0</v>
      </c>
    </row>
    <row r="28" spans="2:33" x14ac:dyDescent="0.3">
      <c r="B28" t="s">
        <v>12</v>
      </c>
      <c r="C28">
        <v>5648235</v>
      </c>
      <c r="D28">
        <v>95.5</v>
      </c>
      <c r="E28">
        <v>54</v>
      </c>
      <c r="F28">
        <v>11</v>
      </c>
      <c r="H28">
        <f>(Таблица3[[#This Row],[R]]-Таблица3[[#This Row],[S]])^2</f>
        <v>1849</v>
      </c>
      <c r="K28">
        <f>(C$10-C28)*(D$10-D28)</f>
        <v>-21375341.500000011</v>
      </c>
      <c r="L28">
        <f>($C$11-$C28)*($D$11-$D28)</f>
        <v>-8804923.0000000261</v>
      </c>
      <c r="M28">
        <f>($C$12-$C28)*($D$12-$D28)</f>
        <v>-7381470.5999999885</v>
      </c>
      <c r="N28">
        <f>($C$13-$C28)*($D$13-$D28)</f>
        <v>-13275532.999999976</v>
      </c>
      <c r="O28">
        <f t="shared" si="0"/>
        <v>-4397016.4000000181</v>
      </c>
      <c r="P28">
        <f t="shared" si="1"/>
        <v>-10753252.800000025</v>
      </c>
      <c r="Q28">
        <f t="shared" si="2"/>
        <v>-6640828</v>
      </c>
      <c r="R28">
        <f t="shared" si="3"/>
        <v>75244075.199999973</v>
      </c>
      <c r="S28">
        <f t="shared" si="4"/>
        <v>-2431974.0000000009</v>
      </c>
      <c r="T28">
        <f t="shared" si="5"/>
        <v>22912250</v>
      </c>
      <c r="U28">
        <f t="shared" si="6"/>
        <v>-27399924.500000026</v>
      </c>
      <c r="V28">
        <f t="shared" si="7"/>
        <v>8451227.1999999806</v>
      </c>
      <c r="W28">
        <f t="shared" si="8"/>
        <v>11476838.400000026</v>
      </c>
      <c r="X28">
        <f t="shared" si="9"/>
        <v>-33916150.399999984</v>
      </c>
      <c r="Y28">
        <f t="shared" si="10"/>
        <v>6958282.5</v>
      </c>
      <c r="Z28">
        <f t="shared" si="11"/>
        <v>-9600321.5999999847</v>
      </c>
      <c r="AA28">
        <f t="shared" si="12"/>
        <v>-1189591.6000000169</v>
      </c>
      <c r="AB28">
        <f t="shared" si="13"/>
        <v>-39085550.399999984</v>
      </c>
      <c r="AC28">
        <f t="shared" ref="AC28:AC63" si="14">($C$28-$C28)*($D$28-$D28)</f>
        <v>0</v>
      </c>
    </row>
    <row r="29" spans="2:33" x14ac:dyDescent="0.3">
      <c r="B29" t="s">
        <v>13</v>
      </c>
      <c r="C29">
        <v>2874026</v>
      </c>
      <c r="D29">
        <v>99.6</v>
      </c>
      <c r="E29">
        <v>44</v>
      </c>
      <c r="F29">
        <v>38</v>
      </c>
      <c r="H29">
        <f>(Таблица3[[#This Row],[R]]-Таблица3[[#This Row],[S]])^2</f>
        <v>36</v>
      </c>
      <c r="K29">
        <f>(C$10-C29)*(D$10-D29)</f>
        <v>-1064241.6000000152</v>
      </c>
      <c r="L29">
        <f>($C$11-$C29)*($D$11-$D29)</f>
        <v>4091914.1999999788</v>
      </c>
      <c r="M29">
        <f>($C$12-$C29)*($D$12-$D29)</f>
        <v>3051198.3999999962</v>
      </c>
      <c r="N29">
        <f>($C$13-$C29)*($D$13-$D29)</f>
        <v>1508221</v>
      </c>
      <c r="O29">
        <f t="shared" si="0"/>
        <v>989595.89999999583</v>
      </c>
      <c r="P29">
        <f t="shared" si="1"/>
        <v>2900732.0999999805</v>
      </c>
      <c r="Q29">
        <f t="shared" si="2"/>
        <v>1147030.499999997</v>
      </c>
      <c r="R29">
        <f t="shared" si="3"/>
        <v>65266395.100000031</v>
      </c>
      <c r="S29">
        <f t="shared" si="4"/>
        <v>12800306.400000021</v>
      </c>
      <c r="T29">
        <f t="shared" si="5"/>
        <v>16454993.09999999</v>
      </c>
      <c r="U29">
        <f t="shared" si="6"/>
        <v>-3365722.8000000212</v>
      </c>
      <c r="V29">
        <f t="shared" si="7"/>
        <v>3190962.0999999945</v>
      </c>
      <c r="W29">
        <f t="shared" si="8"/>
        <v>13050745.5</v>
      </c>
      <c r="X29">
        <f t="shared" si="9"/>
        <v>-5989884.8000000054</v>
      </c>
      <c r="Y29">
        <f t="shared" si="10"/>
        <v>10442017.59999999</v>
      </c>
      <c r="Z29">
        <f t="shared" si="11"/>
        <v>5886396.8999999929</v>
      </c>
      <c r="AA29">
        <f t="shared" si="12"/>
        <v>739148.99999999767</v>
      </c>
      <c r="AB29">
        <f t="shared" si="13"/>
        <v>-8276008.3000000063</v>
      </c>
      <c r="AC29">
        <f t="shared" si="14"/>
        <v>-11374256.899999984</v>
      </c>
      <c r="AD29">
        <f t="shared" ref="AD29:AD63" si="15">($C$29-$C29)*($D$29-$D29)</f>
        <v>0</v>
      </c>
    </row>
    <row r="30" spans="2:33" x14ac:dyDescent="0.3">
      <c r="B30" t="s">
        <v>30</v>
      </c>
      <c r="C30">
        <v>1107041</v>
      </c>
      <c r="D30">
        <v>97.1</v>
      </c>
      <c r="E30">
        <v>20</v>
      </c>
      <c r="F30">
        <v>18</v>
      </c>
      <c r="H30">
        <f>(Таблица3[[#This Row],[R]]-Таблица3[[#This Row],[S]])^2</f>
        <v>4</v>
      </c>
      <c r="K30">
        <f>(C$10-C30)*(D$10-D30)</f>
        <v>-20928.100000000057</v>
      </c>
      <c r="L30">
        <f>($C$11-$C30)*($D$11-$D30)</f>
        <v>-27892.800000001058</v>
      </c>
      <c r="M30">
        <f>($C$12-$C30)*($D$12-$D30)</f>
        <v>88075.400000001246</v>
      </c>
      <c r="N30">
        <f>($C$13-$C30)*($D$13-$D30)</f>
        <v>388146</v>
      </c>
      <c r="O30">
        <f t="shared" si="0"/>
        <v>-280093.59999998409</v>
      </c>
      <c r="P30">
        <f t="shared" si="1"/>
        <v>48537.60000000069</v>
      </c>
      <c r="Q30">
        <f t="shared" si="2"/>
        <v>488312.00000000693</v>
      </c>
      <c r="R30">
        <f t="shared" si="3"/>
        <v>105875789.60000004</v>
      </c>
      <c r="S30">
        <f t="shared" si="4"/>
        <v>32504052.400000036</v>
      </c>
      <c r="T30">
        <f t="shared" si="5"/>
        <v>272289.59999999974</v>
      </c>
      <c r="U30">
        <f t="shared" si="6"/>
        <v>-442302.30000000115</v>
      </c>
      <c r="V30">
        <f t="shared" si="7"/>
        <v>-5421032.3999999855</v>
      </c>
      <c r="W30">
        <f t="shared" si="8"/>
        <v>963288</v>
      </c>
      <c r="X30">
        <f t="shared" si="9"/>
        <v>-597667.80000000028</v>
      </c>
      <c r="Y30">
        <f t="shared" si="10"/>
        <v>302749.09999999945</v>
      </c>
      <c r="Z30">
        <f t="shared" si="11"/>
        <v>-158463.60000000225</v>
      </c>
      <c r="AA30">
        <f t="shared" si="12"/>
        <v>-1880657.9999999821</v>
      </c>
      <c r="AB30">
        <f t="shared" si="13"/>
        <v>-2912598.8000000012</v>
      </c>
      <c r="AC30">
        <f t="shared" si="14"/>
        <v>-7265910.3999999743</v>
      </c>
      <c r="AD30">
        <f t="shared" si="15"/>
        <v>4417462.5</v>
      </c>
      <c r="AE30">
        <f t="shared" ref="AE30:AE63" si="16">($C$30-$C30)*($D$30-$D30)</f>
        <v>0</v>
      </c>
    </row>
    <row r="31" spans="2:33" x14ac:dyDescent="0.3">
      <c r="B31" t="s">
        <v>31</v>
      </c>
      <c r="C31">
        <v>1114035</v>
      </c>
      <c r="D31">
        <v>103.6</v>
      </c>
      <c r="E31">
        <v>21</v>
      </c>
      <c r="F31">
        <v>53</v>
      </c>
      <c r="H31">
        <f>(Таблица3[[#This Row],[R]]-Таблица3[[#This Row],[S]])^2</f>
        <v>1024</v>
      </c>
      <c r="K31">
        <f>(C$10-C31)*(D$10-D31)</f>
        <v>46732.999999999884</v>
      </c>
      <c r="L31">
        <f>($C$11-$C31)*($D$11-$D31)</f>
        <v>619813.99999999884</v>
      </c>
      <c r="M31">
        <f>($C$12-$C31)*($D$12-$D31)</f>
        <v>-2730312.899999999</v>
      </c>
      <c r="N31">
        <f>($C$13-$C31)*($D$13-$D31)</f>
        <v>-1258850</v>
      </c>
      <c r="O31">
        <f t="shared" si="0"/>
        <v>-9336275.799999984</v>
      </c>
      <c r="P31">
        <f t="shared" si="1"/>
        <v>-305964.59999999939</v>
      </c>
      <c r="Q31">
        <f t="shared" si="2"/>
        <v>-7404094.5999999931</v>
      </c>
      <c r="R31">
        <f t="shared" si="3"/>
        <v>31053358.800000034</v>
      </c>
      <c r="S31">
        <f t="shared" si="4"/>
        <v>4696840.5000000363</v>
      </c>
      <c r="T31">
        <f t="shared" si="5"/>
        <v>632074.99999999977</v>
      </c>
      <c r="U31">
        <f t="shared" si="6"/>
        <v>241680.99999999875</v>
      </c>
      <c r="V31">
        <f t="shared" si="7"/>
        <v>-13735889.599999985</v>
      </c>
      <c r="W31">
        <f t="shared" si="8"/>
        <v>2602068</v>
      </c>
      <c r="X31">
        <f t="shared" si="9"/>
        <v>89478.399999999689</v>
      </c>
      <c r="Y31">
        <f t="shared" si="10"/>
        <v>1004687.9999999994</v>
      </c>
      <c r="Z31">
        <f t="shared" si="11"/>
        <v>5035665.5999999978</v>
      </c>
      <c r="AA31">
        <f t="shared" si="12"/>
        <v>-12013701.699999982</v>
      </c>
      <c r="AB31">
        <f t="shared" si="13"/>
        <v>143030.39999999866</v>
      </c>
      <c r="AC31">
        <f t="shared" si="14"/>
        <v>-36727019.999999978</v>
      </c>
      <c r="AD31">
        <f t="shared" si="15"/>
        <v>-7039964</v>
      </c>
      <c r="AE31">
        <f t="shared" si="16"/>
        <v>45461</v>
      </c>
      <c r="AF31">
        <f t="shared" ref="AF31:AF63" si="17">($C$31-$C31)*($D$31-$D31)</f>
        <v>0</v>
      </c>
    </row>
    <row r="32" spans="2:33" x14ac:dyDescent="0.3">
      <c r="B32" t="s">
        <v>32</v>
      </c>
      <c r="C32">
        <v>7599647</v>
      </c>
      <c r="D32">
        <v>99.9</v>
      </c>
      <c r="E32">
        <v>55</v>
      </c>
      <c r="F32">
        <v>39</v>
      </c>
      <c r="H32">
        <f>(Таблица3[[#This Row],[R]]-Таблица3[[#This Row],[S]])^2</f>
        <v>256</v>
      </c>
      <c r="K32">
        <f>(C$10-C32)*(D$10-D32)</f>
        <v>-1949807.0999999815</v>
      </c>
      <c r="L32">
        <f>($C$11-$C32)*($D$11-$D32)</f>
        <v>16463955</v>
      </c>
      <c r="M32">
        <f>($C$12-$C32)*($D$12-$D32)</f>
        <v>15735795.400000053</v>
      </c>
      <c r="N32">
        <f>($C$13-$C32)*($D$13-$D32)</f>
        <v>8103994.6000000704</v>
      </c>
      <c r="O32">
        <f t="shared" si="0"/>
        <v>15276414</v>
      </c>
      <c r="P32">
        <f t="shared" si="1"/>
        <v>12863868</v>
      </c>
      <c r="Q32">
        <f t="shared" si="2"/>
        <v>12652382.40000003</v>
      </c>
      <c r="R32">
        <f t="shared" si="3"/>
        <v>32100044.799999956</v>
      </c>
      <c r="S32">
        <f t="shared" si="4"/>
        <v>-10635633.599999994</v>
      </c>
      <c r="T32">
        <f t="shared" si="5"/>
        <v>61418302.800000034</v>
      </c>
      <c r="U32">
        <f t="shared" si="6"/>
        <v>-9893200.5</v>
      </c>
      <c r="V32">
        <f t="shared" si="7"/>
        <v>36413188</v>
      </c>
      <c r="W32">
        <f t="shared" si="8"/>
        <v>45787310.400000073</v>
      </c>
      <c r="X32">
        <f t="shared" si="9"/>
        <v>-19132633.999999944</v>
      </c>
      <c r="Y32">
        <f t="shared" si="10"/>
        <v>38882575.300000034</v>
      </c>
      <c r="Z32">
        <f t="shared" si="11"/>
        <v>18940802.400000062</v>
      </c>
      <c r="AA32">
        <f t="shared" si="12"/>
        <v>19701564</v>
      </c>
      <c r="AB32">
        <f t="shared" si="13"/>
        <v>-23672091.99999994</v>
      </c>
      <c r="AC32">
        <f t="shared" si="14"/>
        <v>8586212.8000000119</v>
      </c>
      <c r="AD32">
        <f t="shared" si="15"/>
        <v>1417686.3000000538</v>
      </c>
      <c r="AE32">
        <f t="shared" si="16"/>
        <v>18179296.800000075</v>
      </c>
      <c r="AF32">
        <f t="shared" si="17"/>
        <v>-23996764.399999928</v>
      </c>
      <c r="AG32">
        <f t="shared" ref="AG32:AG63" si="18">($C$32-$C32)*($D$32-$D32)</f>
        <v>0</v>
      </c>
    </row>
    <row r="33" spans="2:49" x14ac:dyDescent="0.3">
      <c r="B33" t="s">
        <v>33</v>
      </c>
      <c r="C33">
        <v>3214623</v>
      </c>
      <c r="D33">
        <v>97.9</v>
      </c>
      <c r="E33">
        <v>47</v>
      </c>
      <c r="F33">
        <v>28</v>
      </c>
      <c r="H33">
        <f>(Таблица3[[#This Row],[R]]-Таблица3[[#This Row],[S]])^2</f>
        <v>361</v>
      </c>
      <c r="K33">
        <f>(C$10-C33)*(D$10-D33)</f>
        <v>-4862965.8999999939</v>
      </c>
      <c r="L33">
        <f>($C$11-$C33)*($D$11-$D33)</f>
        <v>1100279</v>
      </c>
      <c r="M33">
        <f>($C$12-$C33)*($D$12-$D33)</f>
        <v>1000323.0000000142</v>
      </c>
      <c r="N33">
        <f>($C$13-$C33)*($D$13-$D33)</f>
        <v>-1294172.5999999789</v>
      </c>
      <c r="O33">
        <f t="shared" si="0"/>
        <v>707114</v>
      </c>
      <c r="P33">
        <f t="shared" si="1"/>
        <v>0</v>
      </c>
      <c r="Q33">
        <f t="shared" si="2"/>
        <v>354720.80000000505</v>
      </c>
      <c r="R33">
        <f t="shared" si="3"/>
        <v>78965510.399999917</v>
      </c>
      <c r="S33">
        <f t="shared" si="4"/>
        <v>14751015.599999994</v>
      </c>
      <c r="T33">
        <f t="shared" si="5"/>
        <v>15901401.200000012</v>
      </c>
      <c r="U33">
        <f t="shared" si="6"/>
        <v>-7736550.5</v>
      </c>
      <c r="V33">
        <f t="shared" si="7"/>
        <v>4084300</v>
      </c>
      <c r="W33">
        <f t="shared" si="8"/>
        <v>11272339.200000027</v>
      </c>
      <c r="X33">
        <f t="shared" si="9"/>
        <v>-10840936.399999982</v>
      </c>
      <c r="Y33">
        <f t="shared" si="10"/>
        <v>8600447.7000000123</v>
      </c>
      <c r="Z33">
        <f t="shared" si="11"/>
        <v>1739940.0000000247</v>
      </c>
      <c r="AA33">
        <f t="shared" si="12"/>
        <v>1080734</v>
      </c>
      <c r="AB33">
        <f t="shared" si="13"/>
        <v>-13917722.399999978</v>
      </c>
      <c r="AC33">
        <f t="shared" si="14"/>
        <v>-5840668.8000000138</v>
      </c>
      <c r="AD33">
        <f t="shared" si="15"/>
        <v>-579014.89999999618</v>
      </c>
      <c r="AE33">
        <f t="shared" si="16"/>
        <v>1686065.6000000241</v>
      </c>
      <c r="AF33">
        <f t="shared" si="17"/>
        <v>-11973351.599999975</v>
      </c>
      <c r="AG33">
        <f t="shared" si="18"/>
        <v>8770048</v>
      </c>
      <c r="AH33">
        <f t="shared" ref="AH33:AH63" si="19">($C$33-$C33)*($D$33-$D33)</f>
        <v>0</v>
      </c>
    </row>
    <row r="34" spans="2:49" x14ac:dyDescent="0.3">
      <c r="B34" t="s">
        <v>34</v>
      </c>
      <c r="C34">
        <v>600296</v>
      </c>
      <c r="D34">
        <v>96.5</v>
      </c>
      <c r="E34">
        <v>5</v>
      </c>
      <c r="F34">
        <v>14</v>
      </c>
      <c r="H34">
        <f>(Таблица3[[#This Row],[R]]-Таблица3[[#This Row],[S]])^2</f>
        <v>81</v>
      </c>
      <c r="K34">
        <f>(C$10-C34)*(D$10-D34)</f>
        <v>1849977.8000000014</v>
      </c>
      <c r="L34">
        <f>($C$11-$C34)*($D$11-$D34)</f>
        <v>372392.10000000236</v>
      </c>
      <c r="M34">
        <f>($C$12-$C34)*($D$12-$D34)</f>
        <v>757697.5999999973</v>
      </c>
      <c r="N34">
        <f>($C$13-$C34)*($D$13-$D34)</f>
        <v>1607568.8999999957</v>
      </c>
      <c r="O34">
        <f t="shared" si="0"/>
        <v>762885.2000000109</v>
      </c>
      <c r="P34">
        <f t="shared" si="1"/>
        <v>794383.80000000319</v>
      </c>
      <c r="Q34">
        <f t="shared" si="2"/>
        <v>1727525</v>
      </c>
      <c r="R34">
        <f t="shared" si="3"/>
        <v>117746833.39999996</v>
      </c>
      <c r="S34">
        <f t="shared" si="4"/>
        <v>39225470.800000012</v>
      </c>
      <c r="T34">
        <f t="shared" si="5"/>
        <v>-2792934</v>
      </c>
      <c r="U34">
        <f t="shared" si="6"/>
        <v>1979031.6000000022</v>
      </c>
      <c r="V34">
        <f t="shared" si="7"/>
        <v>-6470881.1999999899</v>
      </c>
      <c r="W34">
        <f t="shared" si="8"/>
        <v>-904138.20000000147</v>
      </c>
      <c r="X34">
        <f t="shared" si="9"/>
        <v>2531913.2999999989</v>
      </c>
      <c r="Y34">
        <f t="shared" si="10"/>
        <v>-1022710</v>
      </c>
      <c r="Z34">
        <f t="shared" si="11"/>
        <v>-228458.39999999918</v>
      </c>
      <c r="AA34">
        <f t="shared" si="12"/>
        <v>-1244375.9999999881</v>
      </c>
      <c r="AB34">
        <f t="shared" si="13"/>
        <v>251402.7999999999</v>
      </c>
      <c r="AC34">
        <f t="shared" si="14"/>
        <v>-5047939</v>
      </c>
      <c r="AD34">
        <f t="shared" si="15"/>
        <v>7048562.999999987</v>
      </c>
      <c r="AE34">
        <f t="shared" si="16"/>
        <v>304046.99999999715</v>
      </c>
      <c r="AF34">
        <f t="shared" si="17"/>
        <v>3647546.8999999971</v>
      </c>
      <c r="AG34">
        <f t="shared" si="18"/>
        <v>23797793.400000039</v>
      </c>
      <c r="AH34">
        <f t="shared" si="19"/>
        <v>3660057.8000000147</v>
      </c>
      <c r="AI34">
        <f t="shared" ref="AI34:AI63" si="20">($C$34-$C34)*($D$34-$D34)</f>
        <v>0</v>
      </c>
    </row>
    <row r="35" spans="2:49" x14ac:dyDescent="0.3">
      <c r="B35" t="s">
        <v>35</v>
      </c>
      <c r="C35">
        <v>2793384</v>
      </c>
      <c r="D35">
        <v>100.4</v>
      </c>
      <c r="E35">
        <v>42</v>
      </c>
      <c r="F35">
        <v>44</v>
      </c>
      <c r="H35">
        <f>(Таблица3[[#This Row],[R]]-Таблица3[[#This Row],[S]])^2</f>
        <v>4</v>
      </c>
      <c r="K35">
        <f>(C$10-C35)*(D$10-D35)</f>
        <v>338618.80000000482</v>
      </c>
      <c r="L35">
        <f>($C$11-$C35)*($D$11-$D35)</f>
        <v>5337957</v>
      </c>
      <c r="M35">
        <f>($C$12-$C35)*($D$12-$D35)</f>
        <v>3862494.6000000108</v>
      </c>
      <c r="N35">
        <f>($C$13-$C35)*($D$13-$D35)</f>
        <v>2569642.200000016</v>
      </c>
      <c r="O35">
        <f t="shared" si="0"/>
        <v>1000562.5</v>
      </c>
      <c r="P35">
        <f t="shared" si="1"/>
        <v>4064177.5</v>
      </c>
      <c r="Q35">
        <f t="shared" si="2"/>
        <v>1350132.7000000027</v>
      </c>
      <c r="R35">
        <f t="shared" si="3"/>
        <v>57949180.499999918</v>
      </c>
      <c r="S35">
        <f t="shared" si="4"/>
        <v>11139175.799999993</v>
      </c>
      <c r="T35">
        <f t="shared" si="5"/>
        <v>17103230.100000009</v>
      </c>
      <c r="U35">
        <f t="shared" si="6"/>
        <v>-1789204</v>
      </c>
      <c r="V35">
        <f t="shared" si="7"/>
        <v>2967157.5</v>
      </c>
      <c r="W35">
        <f t="shared" si="8"/>
        <v>14068304.500000022</v>
      </c>
      <c r="X35">
        <f t="shared" si="9"/>
        <v>-4298872.7999999849</v>
      </c>
      <c r="Y35">
        <f t="shared" si="10"/>
        <v>11417625.600000011</v>
      </c>
      <c r="Z35">
        <f t="shared" si="11"/>
        <v>7683849.100000021</v>
      </c>
      <c r="AA35">
        <f t="shared" si="12"/>
        <v>536076</v>
      </c>
      <c r="AB35">
        <f t="shared" si="13"/>
        <v>-6252739.2999999812</v>
      </c>
      <c r="AC35">
        <f t="shared" si="14"/>
        <v>-13988769.900000017</v>
      </c>
      <c r="AD35">
        <f t="shared" si="15"/>
        <v>-64513.600000000915</v>
      </c>
      <c r="AE35">
        <f t="shared" si="16"/>
        <v>5564931.900000019</v>
      </c>
      <c r="AF35">
        <f t="shared" si="17"/>
        <v>-5373916.7999999812</v>
      </c>
      <c r="AG35">
        <f t="shared" si="18"/>
        <v>-2403131.5</v>
      </c>
      <c r="AH35">
        <f t="shared" si="19"/>
        <v>-1053097.5</v>
      </c>
      <c r="AI35">
        <f t="shared" si="20"/>
        <v>8553043.2000000123</v>
      </c>
      <c r="AJ35">
        <f t="shared" ref="AJ35:AJ63" si="21">($C$35-$C35)*($D$35-$D35)</f>
        <v>0</v>
      </c>
    </row>
    <row r="36" spans="2:49" x14ac:dyDescent="0.3">
      <c r="B36" t="s">
        <v>36</v>
      </c>
      <c r="C36">
        <v>1944195</v>
      </c>
      <c r="D36">
        <v>100.6</v>
      </c>
      <c r="E36">
        <v>33</v>
      </c>
      <c r="F36">
        <v>45</v>
      </c>
      <c r="H36">
        <f>(Таблица3[[#This Row],[R]]-Таблица3[[#This Row],[S]])^2</f>
        <v>144</v>
      </c>
      <c r="K36">
        <f>(C$10-C36)*(D$10-D36)</f>
        <v>337561.99999999278</v>
      </c>
      <c r="L36">
        <f>($C$11-$C36)*($D$11-$D36)</f>
        <v>2976415.9999999893</v>
      </c>
      <c r="M36">
        <f>($C$12-$C36)*($D$12-$D36)</f>
        <v>1309364.0999999989</v>
      </c>
      <c r="N36">
        <f>($C$13-$C36)*($D$13-$D36)</f>
        <v>1156780</v>
      </c>
      <c r="O36">
        <f t="shared" si="0"/>
        <v>-2084261.7999999935</v>
      </c>
      <c r="P36">
        <f t="shared" si="1"/>
        <v>2096501.3999999911</v>
      </c>
      <c r="Q36">
        <f t="shared" si="2"/>
        <v>-1189240.5999999978</v>
      </c>
      <c r="R36">
        <f t="shared" si="3"/>
        <v>60825178.800000027</v>
      </c>
      <c r="S36">
        <f t="shared" si="4"/>
        <v>14102749.50000003</v>
      </c>
      <c r="T36">
        <f t="shared" si="5"/>
        <v>8871940.9999999944</v>
      </c>
      <c r="U36">
        <f t="shared" si="6"/>
        <v>-752012.00000001071</v>
      </c>
      <c r="V36">
        <f t="shared" si="7"/>
        <v>-3492473.599999995</v>
      </c>
      <c r="W36">
        <f t="shared" si="8"/>
        <v>8084820</v>
      </c>
      <c r="X36">
        <f t="shared" si="9"/>
        <v>-2072417.6000000027</v>
      </c>
      <c r="Y36">
        <f t="shared" si="10"/>
        <v>6169778.9999999944</v>
      </c>
      <c r="Z36">
        <f t="shared" si="11"/>
        <v>5377257.599999995</v>
      </c>
      <c r="AA36">
        <f t="shared" si="12"/>
        <v>-3431286.6999999918</v>
      </c>
      <c r="AB36">
        <f t="shared" si="13"/>
        <v>-3528705.6000000038</v>
      </c>
      <c r="AC36">
        <f t="shared" si="14"/>
        <v>-18890603.999999978</v>
      </c>
      <c r="AD36">
        <f t="shared" si="15"/>
        <v>-929831</v>
      </c>
      <c r="AE36">
        <f t="shared" si="16"/>
        <v>2930039</v>
      </c>
      <c r="AF36">
        <f t="shared" si="17"/>
        <v>-2490480</v>
      </c>
      <c r="AG36">
        <f t="shared" si="18"/>
        <v>-3958816.3999999356</v>
      </c>
      <c r="AH36">
        <f t="shared" si="19"/>
        <v>-3430155.5999999857</v>
      </c>
      <c r="AI36">
        <f t="shared" si="20"/>
        <v>5509985.899999992</v>
      </c>
      <c r="AJ36">
        <f t="shared" si="21"/>
        <v>-169837.79999999035</v>
      </c>
      <c r="AK36">
        <f t="shared" ref="AK36:AK63" si="22">($C$36-$C36)*($D$36-$D36)</f>
        <v>0</v>
      </c>
    </row>
    <row r="37" spans="2:49" x14ac:dyDescent="0.3">
      <c r="B37" t="s">
        <v>37</v>
      </c>
      <c r="C37">
        <v>1963007</v>
      </c>
      <c r="D37">
        <v>97.8</v>
      </c>
      <c r="E37">
        <v>34</v>
      </c>
      <c r="F37">
        <v>25</v>
      </c>
      <c r="H37">
        <f>(Таблица3[[#This Row],[R]]-Таблица3[[#This Row],[S]])^2</f>
        <v>81</v>
      </c>
      <c r="K37">
        <f>(C$10-C37)*(D$10-D37)</f>
        <v>-2070520.8000000049</v>
      </c>
      <c r="L37">
        <f>($C$11-$C37)*($D$11-$D37)</f>
        <v>379576.7999999919</v>
      </c>
      <c r="M37">
        <f>($C$12-$C37)*($D$12-$D37)</f>
        <v>207794.5</v>
      </c>
      <c r="N37">
        <f>($C$13-$C37)*($D$13-$D37)</f>
        <v>-477761.59999999829</v>
      </c>
      <c r="O37">
        <f t="shared" si="0"/>
        <v>-490051.79999999533</v>
      </c>
      <c r="P37">
        <f t="shared" si="1"/>
        <v>-79529.400000006775</v>
      </c>
      <c r="Q37">
        <f t="shared" si="2"/>
        <v>-109444.19999999896</v>
      </c>
      <c r="R37">
        <f t="shared" si="3"/>
        <v>90544312</v>
      </c>
      <c r="S37">
        <f t="shared" si="4"/>
        <v>23604092.700000018</v>
      </c>
      <c r="T37">
        <f t="shared" si="5"/>
        <v>6549720.5999999978</v>
      </c>
      <c r="U37">
        <f t="shared" si="6"/>
        <v>-3451777.2000000081</v>
      </c>
      <c r="V37">
        <f t="shared" si="7"/>
        <v>-2130304.3999999962</v>
      </c>
      <c r="W37">
        <f t="shared" si="8"/>
        <v>5154903.6000000034</v>
      </c>
      <c r="X37">
        <f t="shared" si="9"/>
        <v>-4804100</v>
      </c>
      <c r="Y37">
        <f t="shared" si="10"/>
        <v>3623782.5999999973</v>
      </c>
      <c r="Z37">
        <f t="shared" si="11"/>
        <v>824142</v>
      </c>
      <c r="AA37">
        <f t="shared" si="12"/>
        <v>-1351373.099999994</v>
      </c>
      <c r="AB37">
        <f t="shared" si="13"/>
        <v>-7291570</v>
      </c>
      <c r="AC37">
        <f t="shared" si="14"/>
        <v>-8476024.3999999892</v>
      </c>
      <c r="AD37">
        <f t="shared" si="15"/>
        <v>1639834.1999999974</v>
      </c>
      <c r="AE37">
        <f t="shared" si="16"/>
        <v>599176.2000000024</v>
      </c>
      <c r="AF37">
        <f t="shared" si="17"/>
        <v>-4924037.5999999978</v>
      </c>
      <c r="AG37">
        <f t="shared" si="18"/>
        <v>11836944.000000048</v>
      </c>
      <c r="AH37">
        <f t="shared" si="19"/>
        <v>125161.60000001067</v>
      </c>
      <c r="AI37">
        <f t="shared" si="20"/>
        <v>1771524.2999999961</v>
      </c>
      <c r="AJ37">
        <f t="shared" si="21"/>
        <v>2158980.2000000072</v>
      </c>
      <c r="AK37">
        <f t="shared" si="22"/>
        <v>-52673.599999999948</v>
      </c>
      <c r="AL37">
        <f t="shared" ref="AL37:AL63" si="23">($C$37-$C37)*($D$37-$D37)</f>
        <v>0</v>
      </c>
    </row>
    <row r="38" spans="2:49" x14ac:dyDescent="0.3">
      <c r="B38" t="s">
        <v>38</v>
      </c>
      <c r="C38">
        <v>2610800</v>
      </c>
      <c r="D38">
        <v>97.8</v>
      </c>
      <c r="E38">
        <v>40</v>
      </c>
      <c r="F38">
        <v>26</v>
      </c>
      <c r="H38">
        <f>(Таблица3[[#This Row],[R]]-Таблица3[[#This Row],[S]])^2</f>
        <v>196</v>
      </c>
      <c r="K38">
        <f>(C$10-C38)*(D$10-D38)</f>
        <v>-3625224.0000000084</v>
      </c>
      <c r="L38">
        <f>($C$11-$C38)*($D$11-$D38)</f>
        <v>638693.99999998638</v>
      </c>
      <c r="M38">
        <f>($C$12-$C38)*($D$12-$D38)</f>
        <v>531691</v>
      </c>
      <c r="N38">
        <f>($C$13-$C38)*($D$13-$D38)</f>
        <v>-995995.99999999651</v>
      </c>
      <c r="O38">
        <f t="shared" si="0"/>
        <v>92961.899999999121</v>
      </c>
      <c r="P38">
        <f t="shared" si="1"/>
        <v>-144308.70000001229</v>
      </c>
      <c r="Q38">
        <f t="shared" si="2"/>
        <v>84893.699999999197</v>
      </c>
      <c r="R38">
        <f t="shared" si="3"/>
        <v>85038071.5</v>
      </c>
      <c r="S38">
        <f t="shared" si="4"/>
        <v>19134321.000000015</v>
      </c>
      <c r="T38">
        <f t="shared" si="5"/>
        <v>11278609.499999996</v>
      </c>
      <c r="U38">
        <f t="shared" si="6"/>
        <v>-5783832.000000014</v>
      </c>
      <c r="V38">
        <f t="shared" si="7"/>
        <v>1043881.2999999982</v>
      </c>
      <c r="W38">
        <f t="shared" si="8"/>
        <v>8199530.7000000048</v>
      </c>
      <c r="X38">
        <f t="shared" si="9"/>
        <v>-8043065</v>
      </c>
      <c r="Y38">
        <f t="shared" si="10"/>
        <v>6085395.9999999953</v>
      </c>
      <c r="Z38">
        <f t="shared" si="11"/>
        <v>1148038.5</v>
      </c>
      <c r="AA38">
        <f t="shared" si="12"/>
        <v>-120566.39999999946</v>
      </c>
      <c r="AB38">
        <f t="shared" si="13"/>
        <v>-10854431.5</v>
      </c>
      <c r="AC38">
        <f t="shared" si="14"/>
        <v>-6986100.4999999916</v>
      </c>
      <c r="AD38">
        <f t="shared" si="15"/>
        <v>473806.79999999923</v>
      </c>
      <c r="AE38">
        <f t="shared" si="16"/>
        <v>1052631.3000000042</v>
      </c>
      <c r="AF38">
        <f t="shared" si="17"/>
        <v>-8681236.9999999963</v>
      </c>
      <c r="AG38">
        <f t="shared" si="18"/>
        <v>10476578.700000042</v>
      </c>
      <c r="AH38">
        <f t="shared" si="19"/>
        <v>60382.300000005147</v>
      </c>
      <c r="AI38">
        <f t="shared" si="20"/>
        <v>2613655.1999999941</v>
      </c>
      <c r="AJ38">
        <f t="shared" si="21"/>
        <v>474718.40000000154</v>
      </c>
      <c r="AK38">
        <f t="shared" si="22"/>
        <v>-1866493.9999999981</v>
      </c>
      <c r="AL38">
        <f t="shared" si="23"/>
        <v>0</v>
      </c>
      <c r="AM38">
        <f t="shared" ref="AM38:AM63" si="24">($C$38-$C38)*($D$38-$D38)</f>
        <v>0</v>
      </c>
    </row>
    <row r="39" spans="2:49" x14ac:dyDescent="0.3">
      <c r="B39" t="s">
        <v>14</v>
      </c>
      <c r="C39">
        <v>1902718</v>
      </c>
      <c r="D39">
        <v>99.3</v>
      </c>
      <c r="E39">
        <v>32</v>
      </c>
      <c r="F39">
        <v>36</v>
      </c>
      <c r="H39">
        <f>(Таблица3[[#This Row],[R]]-Таблица3[[#This Row],[S]])^2</f>
        <v>16</v>
      </c>
      <c r="K39">
        <f>(C$10-C39)*(D$10-D39)</f>
        <v>-722185.20000000461</v>
      </c>
      <c r="L39">
        <f>($C$11-$C39)*($D$11-$D39)</f>
        <v>1688440.6999999925</v>
      </c>
      <c r="M39">
        <f>($C$12-$C39)*($D$12-$D39)</f>
        <v>710600</v>
      </c>
      <c r="N39">
        <f>($C$13-$C39)*($D$13-$D39)</f>
        <v>375839.10000000155</v>
      </c>
      <c r="O39">
        <f t="shared" si="0"/>
        <v>-1451498.3999999948</v>
      </c>
      <c r="P39">
        <f t="shared" si="1"/>
        <v>1029006.9999999937</v>
      </c>
      <c r="Q39">
        <f t="shared" si="2"/>
        <v>-765185.39999999874</v>
      </c>
      <c r="R39">
        <f t="shared" si="3"/>
        <v>74987927</v>
      </c>
      <c r="S39">
        <f t="shared" si="4"/>
        <v>18798328.800000019</v>
      </c>
      <c r="T39">
        <f t="shared" si="5"/>
        <v>7365010.3999999976</v>
      </c>
      <c r="U39">
        <f t="shared" si="6"/>
        <v>-1886929.8000000077</v>
      </c>
      <c r="V39">
        <f t="shared" si="7"/>
        <v>-3168287.9999999958</v>
      </c>
      <c r="W39">
        <f t="shared" si="8"/>
        <v>6426293.8000000026</v>
      </c>
      <c r="X39">
        <f t="shared" si="9"/>
        <v>-3151858.5</v>
      </c>
      <c r="Y39">
        <f t="shared" si="10"/>
        <v>4734691.3999999976</v>
      </c>
      <c r="Z39">
        <f t="shared" si="11"/>
        <v>3175990</v>
      </c>
      <c r="AA39">
        <f t="shared" si="12"/>
        <v>-2623229.1999999932</v>
      </c>
      <c r="AB39">
        <f t="shared" si="13"/>
        <v>-5061804</v>
      </c>
      <c r="AC39">
        <f t="shared" si="14"/>
        <v>-14232964.599999988</v>
      </c>
      <c r="AD39">
        <f t="shared" si="15"/>
        <v>291392.39999999723</v>
      </c>
      <c r="AE39">
        <f t="shared" si="16"/>
        <v>1750489.4000000022</v>
      </c>
      <c r="AF39">
        <f t="shared" si="17"/>
        <v>-3391336.8999999976</v>
      </c>
      <c r="AG39">
        <f t="shared" si="18"/>
        <v>3418157.4000000488</v>
      </c>
      <c r="AH39">
        <f t="shared" si="19"/>
        <v>-1836666.9999999888</v>
      </c>
      <c r="AI39">
        <f t="shared" si="20"/>
        <v>3646781.5999999964</v>
      </c>
      <c r="AJ39">
        <f t="shared" si="21"/>
        <v>979732.60000000754</v>
      </c>
      <c r="AK39">
        <f t="shared" si="22"/>
        <v>53920.099999999882</v>
      </c>
      <c r="AL39">
        <f t="shared" si="23"/>
        <v>-90433.5</v>
      </c>
      <c r="AM39">
        <f t="shared" si="24"/>
        <v>-1062123</v>
      </c>
      <c r="AN39">
        <f t="shared" ref="AN39:AN63" si="25">($C$39-$C39)*($D$39-$D39)</f>
        <v>0</v>
      </c>
    </row>
    <row r="40" spans="2:49" x14ac:dyDescent="0.3">
      <c r="B40" t="s">
        <v>0</v>
      </c>
      <c r="C40">
        <v>454744</v>
      </c>
      <c r="D40">
        <v>93.4</v>
      </c>
      <c r="E40">
        <v>2</v>
      </c>
      <c r="F40">
        <v>8</v>
      </c>
      <c r="H40">
        <f>(Таблица3[[#This Row],[R]]-Таблица3[[#This Row],[S]])^2</f>
        <v>36</v>
      </c>
      <c r="K40">
        <f>(C$10-C40)*(D$10-D40)</f>
        <v>4389712.799999998</v>
      </c>
      <c r="L40">
        <f>($C$11-$C40)*($D$11-$D40)</f>
        <v>2237284</v>
      </c>
      <c r="M40">
        <f>($C$12-$C40)*($D$12-$D40)</f>
        <v>4261428.5999999903</v>
      </c>
      <c r="N40">
        <f>($C$13-$C40)*($D$13-$D40)</f>
        <v>4737517.1999999899</v>
      </c>
      <c r="O40">
        <f t="shared" si="0"/>
        <v>7184677.5</v>
      </c>
      <c r="P40">
        <f t="shared" si="1"/>
        <v>3208360.5</v>
      </c>
      <c r="Q40">
        <f t="shared" si="2"/>
        <v>7679615.699999989</v>
      </c>
      <c r="R40">
        <f t="shared" si="3"/>
        <v>156870901.49999991</v>
      </c>
      <c r="S40">
        <f t="shared" si="4"/>
        <v>55699349.79999999</v>
      </c>
      <c r="T40">
        <f t="shared" si="5"/>
        <v>-1772018.9000000034</v>
      </c>
      <c r="U40">
        <f t="shared" si="6"/>
        <v>4395488</v>
      </c>
      <c r="V40">
        <f t="shared" si="7"/>
        <v>-971509.5</v>
      </c>
      <c r="W40">
        <f t="shared" si="8"/>
        <v>-123442.50000000467</v>
      </c>
      <c r="X40">
        <f t="shared" si="9"/>
        <v>5145964.1999999955</v>
      </c>
      <c r="Y40">
        <f t="shared" si="10"/>
        <v>332781.59999999683</v>
      </c>
      <c r="Z40">
        <f t="shared" si="11"/>
        <v>-546081.89999999886</v>
      </c>
      <c r="AA40">
        <f t="shared" si="12"/>
        <v>5548780</v>
      </c>
      <c r="AB40">
        <f t="shared" si="13"/>
        <v>1806977.6999999986</v>
      </c>
      <c r="AC40">
        <f t="shared" si="14"/>
        <v>10906331.09999997</v>
      </c>
      <c r="AD40">
        <f t="shared" si="15"/>
        <v>14999548.399999972</v>
      </c>
      <c r="AE40">
        <f t="shared" si="16"/>
        <v>2413498.8999999925</v>
      </c>
      <c r="AF40">
        <f t="shared" si="17"/>
        <v>6724768.1999999927</v>
      </c>
      <c r="AG40">
        <f t="shared" si="18"/>
        <v>46441869.5</v>
      </c>
      <c r="AH40">
        <f t="shared" si="19"/>
        <v>12419455.5</v>
      </c>
      <c r="AI40">
        <f t="shared" si="20"/>
        <v>451211.1999999992</v>
      </c>
      <c r="AJ40">
        <f t="shared" si="21"/>
        <v>16370480</v>
      </c>
      <c r="AK40">
        <f t="shared" si="22"/>
        <v>10724047.199999982</v>
      </c>
      <c r="AL40">
        <f t="shared" si="23"/>
        <v>6636357.1999999871</v>
      </c>
      <c r="AM40">
        <f t="shared" si="24"/>
        <v>9486646.3999999817</v>
      </c>
      <c r="AN40">
        <f t="shared" si="25"/>
        <v>8543046.5999999885</v>
      </c>
      <c r="AO40">
        <f t="shared" ref="AO39:AO63" si="26">($C$40-$C40)*($D$40-$D40)</f>
        <v>0</v>
      </c>
    </row>
    <row r="41" spans="2:49" x14ac:dyDescent="0.3">
      <c r="B41" t="s">
        <v>1</v>
      </c>
      <c r="C41">
        <v>4051005</v>
      </c>
      <c r="D41">
        <v>95.6</v>
      </c>
      <c r="E41">
        <v>50</v>
      </c>
      <c r="F41">
        <v>12</v>
      </c>
      <c r="H41">
        <f>(Таблица3[[#This Row],[R]]-Таблица3[[#This Row],[S]])^2</f>
        <v>1444</v>
      </c>
      <c r="K41">
        <f>(C$10-C41)*(D$10-D41)</f>
        <v>-13573289.000000026</v>
      </c>
      <c r="L41">
        <f>($C$11-$C41)*($D$11-$D41)</f>
        <v>-5466492.0000000345</v>
      </c>
      <c r="M41">
        <f>($C$12-$C41)*($D$12-$D41)</f>
        <v>-4256097.9000000069</v>
      </c>
      <c r="N41">
        <f>($C$13-$C41)*($D$13-$D41)</f>
        <v>-8055600</v>
      </c>
      <c r="O41">
        <f t="shared" si="0"/>
        <v>-2006544.8000000175</v>
      </c>
      <c r="P41">
        <f t="shared" si="1"/>
        <v>-6631571.6000000332</v>
      </c>
      <c r="Q41">
        <f t="shared" si="2"/>
        <v>-3274049.6000000099</v>
      </c>
      <c r="R41">
        <f t="shared" si="3"/>
        <v>91637731.800000027</v>
      </c>
      <c r="S41">
        <f t="shared" si="4"/>
        <v>12129253.500000011</v>
      </c>
      <c r="T41">
        <f t="shared" si="5"/>
        <v>15224621.999999983</v>
      </c>
      <c r="U41">
        <f t="shared" si="6"/>
        <v>-17671585.000000034</v>
      </c>
      <c r="V41">
        <f t="shared" si="7"/>
        <v>4463753.3999999808</v>
      </c>
      <c r="W41">
        <f t="shared" si="8"/>
        <v>7961965</v>
      </c>
      <c r="X41">
        <f t="shared" si="9"/>
        <v>-21951489.600000009</v>
      </c>
      <c r="Y41">
        <f t="shared" si="10"/>
        <v>4866599.9999999823</v>
      </c>
      <c r="Z41">
        <f t="shared" si="11"/>
        <v>-6351679.4000000106</v>
      </c>
      <c r="AA41">
        <f t="shared" si="12"/>
        <v>-413024.70000001567</v>
      </c>
      <c r="AB41">
        <f t="shared" si="13"/>
        <v>-26285782.600000009</v>
      </c>
      <c r="AC41">
        <f t="shared" si="14"/>
        <v>-159722.99999999092</v>
      </c>
      <c r="AD41">
        <f t="shared" si="15"/>
        <v>-4707916</v>
      </c>
      <c r="AE41">
        <f t="shared" si="16"/>
        <v>-4415946</v>
      </c>
      <c r="AF41">
        <f t="shared" si="17"/>
        <v>-23495760</v>
      </c>
      <c r="AG41">
        <f t="shared" si="18"/>
        <v>15259160.600000041</v>
      </c>
      <c r="AH41">
        <f t="shared" si="19"/>
        <v>-1923678.6000000094</v>
      </c>
      <c r="AI41">
        <f t="shared" si="20"/>
        <v>-3105638.1000000197</v>
      </c>
      <c r="AJ41">
        <f t="shared" si="21"/>
        <v>-6036580.8000000147</v>
      </c>
      <c r="AK41">
        <f t="shared" si="22"/>
        <v>-10534050</v>
      </c>
      <c r="AL41">
        <f t="shared" si="23"/>
        <v>-4593595.6000000061</v>
      </c>
      <c r="AM41">
        <f t="shared" si="24"/>
        <v>-3168451.0000000042</v>
      </c>
      <c r="AN41">
        <f t="shared" si="25"/>
        <v>-7948661.900000006</v>
      </c>
      <c r="AO41">
        <f t="shared" si="26"/>
        <v>7911774.1999999592</v>
      </c>
      <c r="AP41">
        <f t="shared" ref="AP41:AP63" si="27">($C$41-$C41)*($D$41-$D41)</f>
        <v>0</v>
      </c>
    </row>
    <row r="42" spans="2:49" x14ac:dyDescent="0.3">
      <c r="B42" t="s">
        <v>2</v>
      </c>
      <c r="C42">
        <v>3086126</v>
      </c>
      <c r="D42">
        <v>89.7</v>
      </c>
      <c r="E42">
        <v>45</v>
      </c>
      <c r="F42">
        <v>1</v>
      </c>
      <c r="H42">
        <f>(Таблица3[[#This Row],[R]]-Таблица3[[#This Row],[S]])^2</f>
        <v>1936</v>
      </c>
      <c r="K42">
        <f>(C$10-C42)*(D$10-D42)</f>
        <v>-20851278</v>
      </c>
      <c r="L42">
        <f>($C$11-$C42)*($D$11-$D42)</f>
        <v>-15954869.700000007</v>
      </c>
      <c r="M42">
        <f>($C$12-$C42)*($D$12-$D42)</f>
        <v>-11694180.799999991</v>
      </c>
      <c r="N42">
        <f>($C$13-$C42)*($D$13-$D42)</f>
        <v>-15310856.899999985</v>
      </c>
      <c r="O42">
        <f t="shared" si="0"/>
        <v>-4166042.4000000018</v>
      </c>
      <c r="P42">
        <f t="shared" si="1"/>
        <v>-15730986.600000005</v>
      </c>
      <c r="Q42">
        <f t="shared" si="2"/>
        <v>-5914778.9999999981</v>
      </c>
      <c r="R42">
        <f t="shared" si="3"/>
        <v>158183939.79999995</v>
      </c>
      <c r="S42">
        <f t="shared" si="4"/>
        <v>34466460</v>
      </c>
      <c r="T42">
        <f t="shared" si="5"/>
        <v>-1616272.7999999942</v>
      </c>
      <c r="U42">
        <f t="shared" si="6"/>
        <v>-24358768.200000007</v>
      </c>
      <c r="V42">
        <f t="shared" si="7"/>
        <v>-2202761.600000002</v>
      </c>
      <c r="W42">
        <f t="shared" si="8"/>
        <v>-7547683.7999999812</v>
      </c>
      <c r="X42">
        <f t="shared" si="9"/>
        <v>-27299600.899999987</v>
      </c>
      <c r="Y42">
        <f t="shared" si="10"/>
        <v>-8930007.7999999933</v>
      </c>
      <c r="Z42">
        <f t="shared" si="11"/>
        <v>-21062662.799999986</v>
      </c>
      <c r="AA42">
        <f t="shared" si="12"/>
        <v>-2553594.0000000014</v>
      </c>
      <c r="AB42">
        <f t="shared" si="13"/>
        <v>-33304482.399999987</v>
      </c>
      <c r="AC42">
        <f t="shared" si="14"/>
        <v>14860232.199999992</v>
      </c>
      <c r="AD42">
        <f t="shared" si="15"/>
        <v>-2099789.9999999981</v>
      </c>
      <c r="AE42">
        <f t="shared" si="16"/>
        <v>-14645228.999999983</v>
      </c>
      <c r="AF42">
        <f t="shared" si="17"/>
        <v>-27412064.899999984</v>
      </c>
      <c r="AG42">
        <f t="shared" si="18"/>
        <v>46037914.20000001</v>
      </c>
      <c r="AH42">
        <f t="shared" si="19"/>
        <v>1053675.4000000004</v>
      </c>
      <c r="AI42">
        <f t="shared" si="20"/>
        <v>-16903643.999999993</v>
      </c>
      <c r="AJ42">
        <f t="shared" si="21"/>
        <v>-3132339.4000000008</v>
      </c>
      <c r="AK42">
        <f t="shared" si="22"/>
        <v>-12447047.899999991</v>
      </c>
      <c r="AL42">
        <f t="shared" si="23"/>
        <v>-9097263.8999999929</v>
      </c>
      <c r="AM42">
        <f t="shared" si="24"/>
        <v>-3850140.5999999973</v>
      </c>
      <c r="AN42">
        <f t="shared" si="25"/>
        <v>-11360716.799999993</v>
      </c>
      <c r="AO42">
        <f t="shared" si="26"/>
        <v>-9736113.4000000078</v>
      </c>
      <c r="AP42">
        <f t="shared" si="27"/>
        <v>5692786.0999999922</v>
      </c>
      <c r="AQ42">
        <f t="shared" ref="AQ42:AQ63" si="28">($C$42-$C42)*($D$42-$D42)</f>
        <v>0</v>
      </c>
    </row>
    <row r="43" spans="2:49" x14ac:dyDescent="0.3">
      <c r="B43" t="s">
        <v>4</v>
      </c>
      <c r="C43">
        <v>618056</v>
      </c>
      <c r="D43">
        <v>100.9</v>
      </c>
      <c r="E43">
        <v>6</v>
      </c>
      <c r="F43">
        <v>47</v>
      </c>
      <c r="H43">
        <f>(Таблица3[[#This Row],[R]]-Таблица3[[#This Row],[S]])^2</f>
        <v>1681</v>
      </c>
      <c r="K43">
        <f>(C$10-C43)*(D$10-D43)</f>
        <v>-337563.80000000139</v>
      </c>
      <c r="L43">
        <f>($C$11-$C43)*($D$11-$D43)</f>
        <v>-1386031.5</v>
      </c>
      <c r="M43">
        <f>($C$12-$C43)*($D$12-$D43)</f>
        <v>-3345703.2000000081</v>
      </c>
      <c r="N43">
        <f>($C$13-$C43)*($D$13-$D43)</f>
        <v>-1719822.7000000086</v>
      </c>
      <c r="O43">
        <f t="shared" si="0"/>
        <v>-7557812</v>
      </c>
      <c r="P43">
        <f t="shared" si="1"/>
        <v>-1648971</v>
      </c>
      <c r="Q43">
        <f t="shared" si="2"/>
        <v>-5813201.0000000093</v>
      </c>
      <c r="R43">
        <f t="shared" si="3"/>
        <v>64785004.199999899</v>
      </c>
      <c r="S43">
        <f t="shared" si="4"/>
        <v>18110169.199999988</v>
      </c>
      <c r="T43">
        <f t="shared" si="5"/>
        <v>-4656381.6000000024</v>
      </c>
      <c r="U43">
        <f t="shared" si="6"/>
        <v>193062</v>
      </c>
      <c r="V43">
        <f t="shared" si="7"/>
        <v>-14237656</v>
      </c>
      <c r="W43">
        <f t="shared" si="8"/>
        <v>-1935671.4000000029</v>
      </c>
      <c r="X43">
        <f t="shared" si="9"/>
        <v>729848.89999999676</v>
      </c>
      <c r="Y43">
        <f t="shared" si="10"/>
        <v>-2700135.6000000024</v>
      </c>
      <c r="Z43">
        <f t="shared" si="11"/>
        <v>1091998.8000000026</v>
      </c>
      <c r="AA43">
        <f t="shared" si="12"/>
        <v>-10281000</v>
      </c>
      <c r="AB43">
        <f t="shared" si="13"/>
        <v>46106.399999999834</v>
      </c>
      <c r="AC43">
        <f t="shared" si="14"/>
        <v>-27162966.600000028</v>
      </c>
      <c r="AD43">
        <f t="shared" si="15"/>
        <v>-2932761.0000000256</v>
      </c>
      <c r="AE43">
        <f t="shared" si="16"/>
        <v>-1858143.0000000056</v>
      </c>
      <c r="AF43">
        <f t="shared" si="17"/>
        <v>1339143.2999999945</v>
      </c>
      <c r="AG43">
        <f t="shared" si="18"/>
        <v>-6981591</v>
      </c>
      <c r="AH43">
        <f t="shared" si="19"/>
        <v>-7789701</v>
      </c>
      <c r="AI43">
        <f t="shared" si="20"/>
        <v>78144.000000000102</v>
      </c>
      <c r="AJ43">
        <f t="shared" si="21"/>
        <v>-1087664</v>
      </c>
      <c r="AK43">
        <f t="shared" si="22"/>
        <v>-397841.70000001509</v>
      </c>
      <c r="AL43">
        <f t="shared" si="23"/>
        <v>-4169348.1000000113</v>
      </c>
      <c r="AM43">
        <f t="shared" si="24"/>
        <v>-6177506.4000000171</v>
      </c>
      <c r="AN43">
        <f t="shared" si="25"/>
        <v>-2055459.2000000109</v>
      </c>
      <c r="AO43">
        <f t="shared" si="26"/>
        <v>1224840</v>
      </c>
      <c r="AP43">
        <f t="shared" si="27"/>
        <v>-18194629.70000004</v>
      </c>
      <c r="AQ43">
        <f t="shared" si="28"/>
        <v>-27642384.000000007</v>
      </c>
      <c r="AR43">
        <f t="shared" ref="AR43:AR63" si="29">($C$43-$C43)*($D$43-$D43)</f>
        <v>0</v>
      </c>
    </row>
    <row r="44" spans="2:49" x14ac:dyDescent="0.3">
      <c r="B44" t="s">
        <v>5</v>
      </c>
      <c r="C44">
        <v>830235</v>
      </c>
      <c r="D44">
        <v>100.8</v>
      </c>
      <c r="E44">
        <v>9</v>
      </c>
      <c r="F44">
        <v>46</v>
      </c>
      <c r="H44">
        <f>(Таблица3[[#This Row],[R]]-Таблица3[[#This Row],[S]])^2</f>
        <v>1369</v>
      </c>
      <c r="K44">
        <f>(C$10-C44)*(D$10-D44)</f>
        <v>-162032.99999999846</v>
      </c>
      <c r="L44">
        <f>($C$11-$C44)*($D$11-$D44)</f>
        <v>-625021.99999999849</v>
      </c>
      <c r="M44">
        <f>($C$12-$C44)*($D$12-$D44)</f>
        <v>-2510140.5</v>
      </c>
      <c r="N44">
        <f>($C$13-$C44)*($D$13-$D44)</f>
        <v>-1178254.0000000016</v>
      </c>
      <c r="O44">
        <f t="shared" si="0"/>
        <v>-6541368.5999999857</v>
      </c>
      <c r="P44">
        <f t="shared" si="1"/>
        <v>-978686.19999999716</v>
      </c>
      <c r="Q44">
        <f t="shared" si="2"/>
        <v>-4942033.7999999961</v>
      </c>
      <c r="R44">
        <f t="shared" si="3"/>
        <v>64817742</v>
      </c>
      <c r="S44">
        <f t="shared" si="4"/>
        <v>17759254.500000026</v>
      </c>
      <c r="T44">
        <f t="shared" si="5"/>
        <v>-2426164.9999999995</v>
      </c>
      <c r="U44">
        <f t="shared" si="6"/>
        <v>104367.00000000148</v>
      </c>
      <c r="V44">
        <f t="shared" si="7"/>
        <v>-12383471.199999986</v>
      </c>
      <c r="W44">
        <f t="shared" si="8"/>
        <v>-277076.8000000001</v>
      </c>
      <c r="X44">
        <f t="shared" si="9"/>
        <v>343904</v>
      </c>
      <c r="Y44">
        <f t="shared" si="10"/>
        <v>-1218185.9999999995</v>
      </c>
      <c r="Z44">
        <f t="shared" si="11"/>
        <v>1804292</v>
      </c>
      <c r="AA44">
        <f t="shared" si="12"/>
        <v>-9035702.8999999836</v>
      </c>
      <c r="AB44">
        <f t="shared" si="13"/>
        <v>-482420</v>
      </c>
      <c r="AC44">
        <f t="shared" si="14"/>
        <v>-25535399.999999985</v>
      </c>
      <c r="AD44">
        <f t="shared" si="15"/>
        <v>-2452549.2000000058</v>
      </c>
      <c r="AE44">
        <f t="shared" si="16"/>
        <v>-1024182.2000000008</v>
      </c>
      <c r="AF44">
        <f t="shared" si="17"/>
        <v>794639.99999999919</v>
      </c>
      <c r="AG44">
        <f t="shared" si="18"/>
        <v>-6092470.7999999421</v>
      </c>
      <c r="AH44">
        <f t="shared" si="19"/>
        <v>-6914725.1999999797</v>
      </c>
      <c r="AI44">
        <f t="shared" si="20"/>
        <v>988737.69999999937</v>
      </c>
      <c r="AJ44">
        <f t="shared" si="21"/>
        <v>-785259.59999998321</v>
      </c>
      <c r="AK44">
        <f t="shared" si="22"/>
        <v>-222792.00000000317</v>
      </c>
      <c r="AL44">
        <f t="shared" si="23"/>
        <v>-3398316</v>
      </c>
      <c r="AM44">
        <f t="shared" si="24"/>
        <v>-5341695</v>
      </c>
      <c r="AN44">
        <f t="shared" si="25"/>
        <v>-1608724.5</v>
      </c>
      <c r="AO44">
        <f t="shared" si="26"/>
        <v>2778633.3999999966</v>
      </c>
      <c r="AP44">
        <f t="shared" si="27"/>
        <v>-16748004.000000009</v>
      </c>
      <c r="AQ44">
        <f t="shared" si="28"/>
        <v>-25040390.099999987</v>
      </c>
      <c r="AR44">
        <f t="shared" si="29"/>
        <v>-21217.90000000181</v>
      </c>
      <c r="AS44">
        <f t="shared" ref="AS44:AS63" si="30">($C$44-$C44)*($D$44-$D44)</f>
        <v>0</v>
      </c>
    </row>
    <row r="45" spans="2:49" x14ac:dyDescent="0.3">
      <c r="B45" t="s">
        <v>6</v>
      </c>
      <c r="C45">
        <v>680380</v>
      </c>
      <c r="D45">
        <v>92.3</v>
      </c>
      <c r="E45">
        <v>8</v>
      </c>
      <c r="F45">
        <v>3</v>
      </c>
      <c r="H45">
        <f>(Таблица3[[#This Row],[R]]-Таблица3[[#This Row],[S]])^2</f>
        <v>25</v>
      </c>
      <c r="K45">
        <f>(C$10-C45)*(D$10-D45)</f>
        <v>3317289.0000000023</v>
      </c>
      <c r="L45">
        <f>($C$11-$C45)*($D$11-$D45)</f>
        <v>1701793.5000000028</v>
      </c>
      <c r="M45">
        <f>($C$12-$C45)*($D$12-$D45)</f>
        <v>4335190</v>
      </c>
      <c r="N45">
        <f>($C$13-$C45)*($D$13-$D45)</f>
        <v>4318177.4999999981</v>
      </c>
      <c r="O45">
        <f t="shared" si="0"/>
        <v>8404793.4000000153</v>
      </c>
      <c r="P45">
        <f t="shared" si="1"/>
        <v>2729064.800000004</v>
      </c>
      <c r="Q45">
        <f t="shared" si="2"/>
        <v>8566693.2000000048</v>
      </c>
      <c r="R45">
        <f t="shared" si="3"/>
        <v>167088586</v>
      </c>
      <c r="S45">
        <f t="shared" si="4"/>
        <v>58323524.00000003</v>
      </c>
      <c r="T45">
        <f t="shared" si="5"/>
        <v>-693728.99999999895</v>
      </c>
      <c r="U45">
        <f t="shared" si="6"/>
        <v>2946580.0000000028</v>
      </c>
      <c r="V45">
        <f t="shared" si="7"/>
        <v>1030429.8000000146</v>
      </c>
      <c r="W45">
        <f t="shared" si="8"/>
        <v>148671.19999999946</v>
      </c>
      <c r="X45">
        <f t="shared" si="9"/>
        <v>3378973.5</v>
      </c>
      <c r="Y45">
        <f t="shared" si="10"/>
        <v>559300.00000000093</v>
      </c>
      <c r="Z45">
        <f t="shared" si="11"/>
        <v>-1828285</v>
      </c>
      <c r="AA45">
        <f t="shared" si="12"/>
        <v>7177953.6000000173</v>
      </c>
      <c r="AB45">
        <f t="shared" si="13"/>
        <v>-474243</v>
      </c>
      <c r="AC45">
        <f t="shared" si="14"/>
        <v>15897136.000000015</v>
      </c>
      <c r="AD45">
        <f t="shared" si="15"/>
        <v>16013615.799999993</v>
      </c>
      <c r="AE45">
        <f t="shared" si="16"/>
        <v>2047972.7999999989</v>
      </c>
      <c r="AF45">
        <f t="shared" si="17"/>
        <v>4900301.4999999991</v>
      </c>
      <c r="AG45">
        <f t="shared" si="18"/>
        <v>52586429.200000063</v>
      </c>
      <c r="AH45">
        <f t="shared" si="19"/>
        <v>14191760.800000021</v>
      </c>
      <c r="AI45">
        <f t="shared" si="20"/>
        <v>-336352.80000000022</v>
      </c>
      <c r="AJ45">
        <f t="shared" si="21"/>
        <v>17115332.400000017</v>
      </c>
      <c r="AK45">
        <f t="shared" si="22"/>
        <v>10489664.499999996</v>
      </c>
      <c r="AL45">
        <f t="shared" si="23"/>
        <v>7054448.5</v>
      </c>
      <c r="AM45">
        <f t="shared" si="24"/>
        <v>10617310</v>
      </c>
      <c r="AN45">
        <f t="shared" si="25"/>
        <v>8556366</v>
      </c>
      <c r="AO45">
        <f t="shared" si="26"/>
        <v>-248199.60000000193</v>
      </c>
      <c r="AP45">
        <f t="shared" si="27"/>
        <v>11123062.499999991</v>
      </c>
      <c r="AQ45">
        <f t="shared" si="28"/>
        <v>-6254939.5999999866</v>
      </c>
      <c r="AR45">
        <f t="shared" si="29"/>
        <v>-535986.40000000049</v>
      </c>
      <c r="AS45">
        <f t="shared" si="30"/>
        <v>1273767.5</v>
      </c>
      <c r="AT45">
        <f t="shared" ref="AT45:AT63" si="31">($C$45-$C45)*($D$45-$D45)</f>
        <v>0</v>
      </c>
    </row>
    <row r="46" spans="2:49" x14ac:dyDescent="0.3">
      <c r="B46" t="s">
        <v>7</v>
      </c>
      <c r="C46">
        <v>967009</v>
      </c>
      <c r="D46">
        <v>92.5</v>
      </c>
      <c r="E46">
        <v>11</v>
      </c>
      <c r="F46">
        <v>4</v>
      </c>
      <c r="H46">
        <f>(Таблица3[[#This Row],[R]]-Таблица3[[#This Row],[S]])^2</f>
        <v>49</v>
      </c>
      <c r="K46">
        <f>(C$10-C46)*(D$10-D46)</f>
        <v>1026263.7000000004</v>
      </c>
      <c r="L46">
        <f>($C$11-$C46)*($D$11-$D46)</f>
        <v>230574.40000000026</v>
      </c>
      <c r="M46">
        <f>($C$12-$C46)*($D$12-$D46)</f>
        <v>2785963.1999999983</v>
      </c>
      <c r="N46">
        <f>($C$13-$C46)*($D$13-$D46)</f>
        <v>2432655.5999999978</v>
      </c>
      <c r="O46">
        <f t="shared" si="0"/>
        <v>6778200.0000000084</v>
      </c>
      <c r="P46">
        <f t="shared" si="1"/>
        <v>1083801.600000001</v>
      </c>
      <c r="Q46">
        <f t="shared" si="2"/>
        <v>6804060</v>
      </c>
      <c r="R46">
        <f t="shared" si="3"/>
        <v>160746125.99999997</v>
      </c>
      <c r="S46">
        <f t="shared" si="4"/>
        <v>53885948.20000001</v>
      </c>
      <c r="T46">
        <f t="shared" si="5"/>
        <v>-197552</v>
      </c>
      <c r="U46">
        <f t="shared" si="6"/>
        <v>330821.9000000002</v>
      </c>
      <c r="V46">
        <f t="shared" si="7"/>
        <v>572301.60000000813</v>
      </c>
      <c r="W46">
        <f t="shared" si="8"/>
        <v>-60473.999999999425</v>
      </c>
      <c r="X46">
        <f t="shared" si="9"/>
        <v>362333.39999999991</v>
      </c>
      <c r="Y46">
        <f t="shared" si="10"/>
        <v>63556.5</v>
      </c>
      <c r="Z46">
        <f t="shared" si="11"/>
        <v>-3130972.799999998</v>
      </c>
      <c r="AA46">
        <f t="shared" si="12"/>
        <v>5804639.8000000101</v>
      </c>
      <c r="AB46">
        <f t="shared" si="13"/>
        <v>-3561213.5999999992</v>
      </c>
      <c r="AC46">
        <f t="shared" si="14"/>
        <v>14043678</v>
      </c>
      <c r="AD46">
        <f t="shared" si="15"/>
        <v>13539820.69999999</v>
      </c>
      <c r="AE46">
        <f t="shared" si="16"/>
        <v>644147.19999999925</v>
      </c>
      <c r="AF46">
        <f t="shared" si="17"/>
        <v>1631988.5999999992</v>
      </c>
      <c r="AG46">
        <f t="shared" si="18"/>
        <v>49081521.20000004</v>
      </c>
      <c r="AH46">
        <f t="shared" si="19"/>
        <v>12137115.600000013</v>
      </c>
      <c r="AI46">
        <f t="shared" si="20"/>
        <v>-1466852</v>
      </c>
      <c r="AJ46">
        <f t="shared" si="21"/>
        <v>14428362.500000011</v>
      </c>
      <c r="AK46">
        <f t="shared" si="22"/>
        <v>7915206.599999994</v>
      </c>
      <c r="AL46">
        <f t="shared" si="23"/>
        <v>5278789.3999999976</v>
      </c>
      <c r="AM46">
        <f t="shared" si="24"/>
        <v>8712092.2999999952</v>
      </c>
      <c r="AN46">
        <f t="shared" si="25"/>
        <v>6362821.1999999974</v>
      </c>
      <c r="AO46">
        <f t="shared" si="26"/>
        <v>-461038.50000000291</v>
      </c>
      <c r="AP46">
        <f t="shared" si="27"/>
        <v>9560387.5999999829</v>
      </c>
      <c r="AQ46">
        <f t="shared" si="28"/>
        <v>-5933527.599999994</v>
      </c>
      <c r="AR46">
        <f t="shared" si="29"/>
        <v>-2931205.200000002</v>
      </c>
      <c r="AS46">
        <f t="shared" si="30"/>
        <v>-1135224.1999999997</v>
      </c>
      <c r="AT46">
        <f t="shared" si="31"/>
        <v>57325.800000000818</v>
      </c>
      <c r="AU46">
        <f t="shared" ref="AU46:AU63" si="32">($C$46-$C46)*($D$46-$D46)</f>
        <v>0</v>
      </c>
    </row>
    <row r="47" spans="2:49" x14ac:dyDescent="0.3">
      <c r="B47" t="s">
        <v>8</v>
      </c>
      <c r="C47">
        <v>3898628</v>
      </c>
      <c r="D47">
        <v>99.5</v>
      </c>
      <c r="E47">
        <v>49</v>
      </c>
      <c r="F47">
        <v>37</v>
      </c>
      <c r="H47">
        <f>(Таблица3[[#This Row],[R]]-Таблица3[[#This Row],[S]])^2</f>
        <v>144</v>
      </c>
      <c r="K47">
        <f>(C$10-C47)*(D$10-D47)</f>
        <v>-1958836.600000008</v>
      </c>
      <c r="L47">
        <f>($C$11-$C47)*($D$11-$D47)</f>
        <v>6057582.299999984</v>
      </c>
      <c r="M47">
        <f>($C$12-$C47)*($D$12-$D47)</f>
        <v>5172662.0000000065</v>
      </c>
      <c r="N47">
        <f>($C$13-$C47)*($D$13-$D47)</f>
        <v>2279540.7000000146</v>
      </c>
      <c r="O47">
        <f t="shared" si="0"/>
        <v>3616909.399999992</v>
      </c>
      <c r="P47">
        <f t="shared" si="1"/>
        <v>4369463.9999999842</v>
      </c>
      <c r="Q47">
        <f t="shared" si="2"/>
        <v>3141614</v>
      </c>
      <c r="R47">
        <f t="shared" si="3"/>
        <v>59273226.799999975</v>
      </c>
      <c r="S47">
        <f t="shared" si="4"/>
        <v>7723362.4000000041</v>
      </c>
      <c r="T47">
        <f t="shared" si="5"/>
        <v>25495587</v>
      </c>
      <c r="U47">
        <f t="shared" si="6"/>
        <v>-5499451.200000016</v>
      </c>
      <c r="V47">
        <f t="shared" si="7"/>
        <v>9905708.9999999907</v>
      </c>
      <c r="W47">
        <f t="shared" si="8"/>
        <v>19407417.600000016</v>
      </c>
      <c r="X47">
        <f t="shared" si="9"/>
        <v>-9558255.2999999914</v>
      </c>
      <c r="Y47">
        <f t="shared" si="10"/>
        <v>15890864</v>
      </c>
      <c r="Z47">
        <f t="shared" si="11"/>
        <v>7884591.0000000102</v>
      </c>
      <c r="AA47">
        <f t="shared" si="12"/>
        <v>4407739.1999999927</v>
      </c>
      <c r="AB47">
        <f t="shared" si="13"/>
        <v>-12393171.799999991</v>
      </c>
      <c r="AC47">
        <f t="shared" si="14"/>
        <v>-6998428</v>
      </c>
      <c r="AD47">
        <f t="shared" si="15"/>
        <v>-102460.19999999418</v>
      </c>
      <c r="AE47">
        <f t="shared" si="16"/>
        <v>6699808.8000000156</v>
      </c>
      <c r="AF47">
        <f t="shared" si="17"/>
        <v>-11416831.299999984</v>
      </c>
      <c r="AG47">
        <f t="shared" si="18"/>
        <v>1480407.600000021</v>
      </c>
      <c r="AH47">
        <f t="shared" si="19"/>
        <v>1094407.999999996</v>
      </c>
      <c r="AI47">
        <f t="shared" si="20"/>
        <v>9894996</v>
      </c>
      <c r="AJ47">
        <f t="shared" si="21"/>
        <v>-994719.60000000626</v>
      </c>
      <c r="AK47">
        <f t="shared" si="22"/>
        <v>-2149876.2999999891</v>
      </c>
      <c r="AL47">
        <f t="shared" si="23"/>
        <v>3290555.7000000053</v>
      </c>
      <c r="AM47">
        <f t="shared" si="24"/>
        <v>2189307.6000000038</v>
      </c>
      <c r="AN47">
        <f t="shared" si="25"/>
        <v>399182.00000000565</v>
      </c>
      <c r="AO47">
        <f t="shared" si="26"/>
        <v>21007692.39999998</v>
      </c>
      <c r="AP47">
        <f t="shared" si="27"/>
        <v>-594270.30000000086</v>
      </c>
      <c r="AQ47">
        <f t="shared" si="28"/>
        <v>7962519.5999999978</v>
      </c>
      <c r="AR47">
        <f t="shared" si="29"/>
        <v>-4592800.8000000184</v>
      </c>
      <c r="AS47">
        <f t="shared" si="30"/>
        <v>-3988910.8999999911</v>
      </c>
      <c r="AT47">
        <f t="shared" si="31"/>
        <v>23171385.600000009</v>
      </c>
      <c r="AU47">
        <f t="shared" si="32"/>
        <v>20521333</v>
      </c>
      <c r="AV47">
        <f t="shared" ref="AV47:AV63" si="33">($C$47-$C47)*($D$47-$D47)</f>
        <v>0</v>
      </c>
    </row>
    <row r="48" spans="2:49" x14ac:dyDescent="0.3">
      <c r="B48" t="s">
        <v>39</v>
      </c>
      <c r="C48">
        <v>4202320</v>
      </c>
      <c r="D48">
        <v>95.2</v>
      </c>
      <c r="E48">
        <v>51</v>
      </c>
      <c r="F48">
        <v>10</v>
      </c>
      <c r="H48">
        <f>(Таблица3[[#This Row],[R]]-Таблица3[[#This Row],[S]])^2</f>
        <v>1681</v>
      </c>
      <c r="K48">
        <f>(C$10-C48)*(D$10-D48)</f>
        <v>-15510150</v>
      </c>
      <c r="L48">
        <f>($C$11-$C48)*($D$11-$D48)</f>
        <v>-7014161.0000000093</v>
      </c>
      <c r="M48">
        <f>($C$12-$C48)*($D$12-$D48)</f>
        <v>-5575294.1999999853</v>
      </c>
      <c r="N48">
        <f>($C$13-$C48)*($D$13-$D48)</f>
        <v>-9644150.9999999758</v>
      </c>
      <c r="O48">
        <f t="shared" si="0"/>
        <v>-2881178.7000000048</v>
      </c>
      <c r="P48">
        <f t="shared" si="1"/>
        <v>-8193438.9000000088</v>
      </c>
      <c r="Q48">
        <f t="shared" si="2"/>
        <v>-4311347.6999999946</v>
      </c>
      <c r="R48">
        <f t="shared" si="3"/>
        <v>93383844.899999946</v>
      </c>
      <c r="S48">
        <f t="shared" si="4"/>
        <v>11224915</v>
      </c>
      <c r="T48">
        <f t="shared" si="5"/>
        <v>14741714.500000009</v>
      </c>
      <c r="U48">
        <f t="shared" si="6"/>
        <v>-19828468.000000007</v>
      </c>
      <c r="V48">
        <f t="shared" si="7"/>
        <v>4150481.099999995</v>
      </c>
      <c r="W48">
        <f t="shared" si="8"/>
        <v>7005812.1000000285</v>
      </c>
      <c r="X48">
        <f t="shared" si="9"/>
        <v>-24321010.799999982</v>
      </c>
      <c r="Y48">
        <f t="shared" si="10"/>
        <v>3831528.0000000088</v>
      </c>
      <c r="Z48">
        <f t="shared" si="11"/>
        <v>-8163953.6999999778</v>
      </c>
      <c r="AA48">
        <f t="shared" si="12"/>
        <v>-1069644.8000000042</v>
      </c>
      <c r="AB48">
        <f t="shared" si="13"/>
        <v>-28876929.299999978</v>
      </c>
      <c r="AC48">
        <f t="shared" si="14"/>
        <v>433774.49999999587</v>
      </c>
      <c r="AD48">
        <f t="shared" si="15"/>
        <v>-5844493.5999999885</v>
      </c>
      <c r="AE48">
        <f t="shared" si="16"/>
        <v>-5881030.0999999736</v>
      </c>
      <c r="AF48">
        <f t="shared" si="17"/>
        <v>-25941593.999999974</v>
      </c>
      <c r="AG48">
        <f t="shared" si="18"/>
        <v>15967436.90000001</v>
      </c>
      <c r="AH48">
        <f t="shared" si="19"/>
        <v>-2666781.9000000027</v>
      </c>
      <c r="AI48">
        <f t="shared" si="20"/>
        <v>-4682631.1999999899</v>
      </c>
      <c r="AJ48">
        <f t="shared" si="21"/>
        <v>-7326467.2000000039</v>
      </c>
      <c r="AK48">
        <f t="shared" si="22"/>
        <v>-12193874.999999981</v>
      </c>
      <c r="AL48">
        <f t="shared" si="23"/>
        <v>-5822213.7999999877</v>
      </c>
      <c r="AM48">
        <f t="shared" si="24"/>
        <v>-4137951.9999999912</v>
      </c>
      <c r="AN48">
        <f t="shared" si="25"/>
        <v>-9428368.1999999862</v>
      </c>
      <c r="AO48">
        <f t="shared" si="26"/>
        <v>6745636.7999999896</v>
      </c>
      <c r="AP48">
        <f t="shared" si="27"/>
        <v>-60525.999999998712</v>
      </c>
      <c r="AQ48">
        <f t="shared" si="28"/>
        <v>6139067</v>
      </c>
      <c r="AR48">
        <f t="shared" si="29"/>
        <v>-20430304.800000012</v>
      </c>
      <c r="AS48">
        <f t="shared" si="30"/>
        <v>-18883675.999999981</v>
      </c>
      <c r="AT48">
        <f t="shared" si="31"/>
        <v>10213626.00000002</v>
      </c>
      <c r="AU48">
        <f t="shared" si="32"/>
        <v>8735339.7000000086</v>
      </c>
      <c r="AV48">
        <f t="shared" si="33"/>
        <v>-1305875.5999999992</v>
      </c>
      <c r="AW48">
        <f t="shared" ref="AW48:AW63" si="34">($C$48-$C48)*($D$48-$D48)</f>
        <v>0</v>
      </c>
    </row>
    <row r="49" spans="2:65" x14ac:dyDescent="0.3">
      <c r="B49" t="s">
        <v>40</v>
      </c>
      <c r="C49">
        <v>1114137</v>
      </c>
      <c r="D49">
        <v>98.3</v>
      </c>
      <c r="E49">
        <v>22</v>
      </c>
      <c r="F49">
        <v>30</v>
      </c>
      <c r="H49">
        <f>(Таблица3[[#This Row],[R]]-Таблица3[[#This Row],[S]])^2</f>
        <v>64</v>
      </c>
      <c r="K49">
        <f>(C$10-C49)*(D$10-D49)</f>
        <v>-26309.300000000079</v>
      </c>
      <c r="L49">
        <f>($C$11-$C49)*($D$11-$D49)</f>
        <v>90064.799999999144</v>
      </c>
      <c r="M49">
        <f>($C$12-$C49)*($D$12-$D49)</f>
        <v>-433281</v>
      </c>
      <c r="N49">
        <f>($C$13-$C49)*($D$13-$D49)</f>
        <v>75500.399999999281</v>
      </c>
      <c r="O49">
        <f t="shared" si="0"/>
        <v>-1950720.7999999882</v>
      </c>
      <c r="P49">
        <f t="shared" si="1"/>
        <v>-21430.399999999543</v>
      </c>
      <c r="Q49">
        <f t="shared" si="2"/>
        <v>-970947.19999999658</v>
      </c>
      <c r="R49">
        <f t="shared" si="3"/>
        <v>92009136</v>
      </c>
      <c r="S49">
        <f t="shared" si="4"/>
        <v>27326419.200000025</v>
      </c>
      <c r="T49">
        <f t="shared" si="5"/>
        <v>377145.59999999986</v>
      </c>
      <c r="U49">
        <f t="shared" si="6"/>
        <v>-340866.70000000094</v>
      </c>
      <c r="V49">
        <f t="shared" si="7"/>
        <v>-6931580.3999999892</v>
      </c>
      <c r="W49">
        <f t="shared" si="8"/>
        <v>1289173.6000000008</v>
      </c>
      <c r="X49">
        <f t="shared" si="9"/>
        <v>-503775</v>
      </c>
      <c r="Y49">
        <f t="shared" si="10"/>
        <v>450455.09999999969</v>
      </c>
      <c r="Z49">
        <f t="shared" si="11"/>
        <v>799414</v>
      </c>
      <c r="AA49">
        <f t="shared" si="12"/>
        <v>-3744285.5999999866</v>
      </c>
      <c r="AB49">
        <f t="shared" si="13"/>
        <v>-2384350</v>
      </c>
      <c r="AC49">
        <f t="shared" si="14"/>
        <v>-12695474.399999987</v>
      </c>
      <c r="AD49">
        <f t="shared" si="15"/>
        <v>2287855.6999999951</v>
      </c>
      <c r="AE49">
        <f t="shared" si="16"/>
        <v>8515.2000000000207</v>
      </c>
      <c r="AF49">
        <f t="shared" si="17"/>
        <v>-540.59999999999968</v>
      </c>
      <c r="AG49">
        <f t="shared" si="18"/>
        <v>10376816.000000056</v>
      </c>
      <c r="AH49">
        <f t="shared" si="19"/>
        <v>-840194.3999999821</v>
      </c>
      <c r="AI49">
        <f t="shared" si="20"/>
        <v>924913.79999999853</v>
      </c>
      <c r="AJ49">
        <f t="shared" si="21"/>
        <v>3526418.7000000142</v>
      </c>
      <c r="AK49">
        <f t="shared" si="22"/>
        <v>1909133.3999999976</v>
      </c>
      <c r="AL49">
        <f t="shared" si="23"/>
        <v>-424435</v>
      </c>
      <c r="AM49">
        <f t="shared" si="24"/>
        <v>-748331.5</v>
      </c>
      <c r="AN49">
        <f t="shared" si="25"/>
        <v>788581</v>
      </c>
      <c r="AO49">
        <f t="shared" si="26"/>
        <v>3231025.6999999946</v>
      </c>
      <c r="AP49">
        <f t="shared" si="27"/>
        <v>-7929543.600000008</v>
      </c>
      <c r="AQ49">
        <f t="shared" si="28"/>
        <v>-16959105.399999987</v>
      </c>
      <c r="AR49">
        <f t="shared" si="29"/>
        <v>-1289810.6000000043</v>
      </c>
      <c r="AS49">
        <f t="shared" si="30"/>
        <v>-709755</v>
      </c>
      <c r="AT49">
        <f t="shared" si="31"/>
        <v>2602542</v>
      </c>
      <c r="AU49">
        <f t="shared" si="32"/>
        <v>853342.39999999956</v>
      </c>
      <c r="AV49">
        <f t="shared" si="33"/>
        <v>3341389.2000000081</v>
      </c>
      <c r="AW49">
        <f t="shared" si="34"/>
        <v>-9573367.2999999821</v>
      </c>
      <c r="AX49">
        <f t="shared" ref="AX49:AX63" si="35">($C$49-$C49)*($D$49-$D49)</f>
        <v>0</v>
      </c>
    </row>
    <row r="50" spans="2:65" x14ac:dyDescent="0.3">
      <c r="B50" t="s">
        <v>41</v>
      </c>
      <c r="C50">
        <v>3183038</v>
      </c>
      <c r="D50">
        <v>100.2</v>
      </c>
      <c r="E50">
        <v>46</v>
      </c>
      <c r="F50">
        <v>43</v>
      </c>
      <c r="H50">
        <f>(Таблица3[[#This Row],[R]]-Таблица3[[#This Row],[S]])^2</f>
        <v>9</v>
      </c>
      <c r="K50">
        <f>(C$10-C50)*(D$10-D50)</f>
        <v>0</v>
      </c>
      <c r="L50">
        <f>($C$11-$C50)*($D$11-$D50)</f>
        <v>6073124.3999999939</v>
      </c>
      <c r="M50">
        <f>($C$12-$C50)*($D$12-$D50)</f>
        <v>4743298.0000000093</v>
      </c>
      <c r="N50">
        <f>($C$13-$C50)*($D$13-$D50)</f>
        <v>2907572.8000000156</v>
      </c>
      <c r="O50">
        <f t="shared" si="0"/>
        <v>2229245.6999999979</v>
      </c>
      <c r="P50">
        <f t="shared" si="1"/>
        <v>4635247.4999999944</v>
      </c>
      <c r="Q50">
        <f t="shared" si="2"/>
        <v>2309085.9000000022</v>
      </c>
      <c r="R50">
        <f t="shared" si="3"/>
        <v>57536670.099999949</v>
      </c>
      <c r="S50">
        <f t="shared" si="4"/>
        <v>9903834</v>
      </c>
      <c r="T50">
        <f t="shared" si="5"/>
        <v>20537354.100000005</v>
      </c>
      <c r="U50">
        <f t="shared" si="6"/>
        <v>-2614629.6000000061</v>
      </c>
      <c r="V50">
        <f t="shared" si="7"/>
        <v>5732507.4999999981</v>
      </c>
      <c r="W50">
        <f t="shared" si="8"/>
        <v>16449414.900000019</v>
      </c>
      <c r="X50">
        <f t="shared" si="9"/>
        <v>-5670212.5999999875</v>
      </c>
      <c r="Y50">
        <f t="shared" si="10"/>
        <v>13476679.600000007</v>
      </c>
      <c r="Z50">
        <f t="shared" si="11"/>
        <v>8318113.5000000168</v>
      </c>
      <c r="AA50">
        <f t="shared" si="12"/>
        <v>2187762.5999999987</v>
      </c>
      <c r="AB50">
        <f t="shared" si="13"/>
        <v>-7891890.0999999857</v>
      </c>
      <c r="AC50">
        <f t="shared" si="14"/>
        <v>-11586425.900000008</v>
      </c>
      <c r="AD50">
        <f t="shared" si="15"/>
        <v>185407.20000000263</v>
      </c>
      <c r="AE50">
        <f t="shared" si="16"/>
        <v>6435590.7000000179</v>
      </c>
      <c r="AF50">
        <f t="shared" si="17"/>
        <v>-7034610.1999999825</v>
      </c>
      <c r="AG50">
        <f t="shared" si="18"/>
        <v>-1324982.6999999874</v>
      </c>
      <c r="AH50">
        <f t="shared" si="19"/>
        <v>-72645.499999999913</v>
      </c>
      <c r="AI50">
        <f t="shared" si="20"/>
        <v>9556145.4000000078</v>
      </c>
      <c r="AJ50">
        <f t="shared" si="21"/>
        <v>-77930.800000001109</v>
      </c>
      <c r="AK50">
        <f t="shared" si="22"/>
        <v>-495537.19999998942</v>
      </c>
      <c r="AL50">
        <f t="shared" si="23"/>
        <v>2928074.4000000069</v>
      </c>
      <c r="AM50">
        <f t="shared" si="24"/>
        <v>1373371.2000000032</v>
      </c>
      <c r="AN50">
        <f t="shared" si="25"/>
        <v>1152288.0000000072</v>
      </c>
      <c r="AO50">
        <f t="shared" si="26"/>
        <v>18552399.199999992</v>
      </c>
      <c r="AP50">
        <f t="shared" si="27"/>
        <v>-3992648.2000000072</v>
      </c>
      <c r="AQ50">
        <f t="shared" si="28"/>
        <v>1017576</v>
      </c>
      <c r="AR50">
        <f t="shared" si="29"/>
        <v>-1795487.4000000074</v>
      </c>
      <c r="AS50">
        <f t="shared" si="30"/>
        <v>-1411681.7999999865</v>
      </c>
      <c r="AT50">
        <f t="shared" si="31"/>
        <v>19770998.200000014</v>
      </c>
      <c r="AU50">
        <f t="shared" si="32"/>
        <v>17063423.300000004</v>
      </c>
      <c r="AV50">
        <f t="shared" si="33"/>
        <v>-500913.00000000204</v>
      </c>
      <c r="AW50">
        <f t="shared" si="34"/>
        <v>-5096410</v>
      </c>
      <c r="AX50">
        <f t="shared" si="35"/>
        <v>3930911.9000000115</v>
      </c>
      <c r="AY50">
        <f t="shared" ref="AY50:AY63" si="36">($C$50-$C50)*($D$50-$D50)</f>
        <v>0</v>
      </c>
    </row>
    <row r="51" spans="2:65" x14ac:dyDescent="0.3">
      <c r="B51" t="s">
        <v>42</v>
      </c>
      <c r="C51">
        <v>2440815</v>
      </c>
      <c r="D51">
        <v>100</v>
      </c>
      <c r="E51">
        <v>38</v>
      </c>
      <c r="F51">
        <v>40</v>
      </c>
      <c r="H51">
        <f>(Таблица3[[#This Row],[R]]-Таблица3[[#This Row],[S]])^2</f>
        <v>4</v>
      </c>
      <c r="K51">
        <f>(C$10-C51)*(D$10-D51)</f>
        <v>-268105.00000000378</v>
      </c>
      <c r="L51">
        <f>($C$11-$C51)*($D$11-$D51)</f>
        <v>3709549.9999999921</v>
      </c>
      <c r="M51">
        <f>($C$12-$C51)*($D$12-$D51)</f>
        <v>2412171.9000000027</v>
      </c>
      <c r="N51">
        <f>($C$13-$C51)*($D$13-$D51)</f>
        <v>1505014.0000000061</v>
      </c>
      <c r="O51">
        <f t="shared" si="0"/>
        <v>-206751.39999999962</v>
      </c>
      <c r="P51">
        <f t="shared" si="1"/>
        <v>2673514.1999999927</v>
      </c>
      <c r="Q51">
        <f t="shared" si="2"/>
        <v>282485</v>
      </c>
      <c r="R51">
        <f t="shared" si="3"/>
        <v>64099123.199999973</v>
      </c>
      <c r="S51">
        <f t="shared" si="4"/>
        <v>13832452.500000007</v>
      </c>
      <c r="T51">
        <f t="shared" si="5"/>
        <v>13062785</v>
      </c>
      <c r="U51">
        <f t="shared" si="6"/>
        <v>-2011289.0000000081</v>
      </c>
      <c r="V51">
        <f t="shared" si="7"/>
        <v>305669.19999999978</v>
      </c>
      <c r="W51">
        <f t="shared" si="8"/>
        <v>10864712.40000001</v>
      </c>
      <c r="X51">
        <f t="shared" si="9"/>
        <v>-4028158.3999999957</v>
      </c>
      <c r="Y51">
        <f t="shared" si="10"/>
        <v>8588610</v>
      </c>
      <c r="Z51">
        <f t="shared" si="11"/>
        <v>5740448.400000006</v>
      </c>
      <c r="AA51">
        <f t="shared" si="12"/>
        <v>-957108.0999999987</v>
      </c>
      <c r="AB51">
        <f t="shared" si="13"/>
        <v>-5951708.3999999948</v>
      </c>
      <c r="AC51">
        <f t="shared" si="14"/>
        <v>-14433390</v>
      </c>
      <c r="AD51">
        <f t="shared" si="15"/>
        <v>-173284.40000000247</v>
      </c>
      <c r="AE51">
        <f t="shared" si="16"/>
        <v>3867944.6000000075</v>
      </c>
      <c r="AF51">
        <f t="shared" si="17"/>
        <v>-4776407.9999999925</v>
      </c>
      <c r="AG51">
        <f t="shared" si="18"/>
        <v>-515883.19999997067</v>
      </c>
      <c r="AH51">
        <f t="shared" si="19"/>
        <v>-1624996.7999999956</v>
      </c>
      <c r="AI51">
        <f t="shared" si="20"/>
        <v>6441816.5</v>
      </c>
      <c r="AJ51">
        <f t="shared" si="21"/>
        <v>141027.60000000201</v>
      </c>
      <c r="AK51">
        <f t="shared" si="22"/>
        <v>-297971.99999999721</v>
      </c>
      <c r="AL51">
        <f t="shared" si="23"/>
        <v>1051177.6000000013</v>
      </c>
      <c r="AM51">
        <f t="shared" si="24"/>
        <v>-373967.00000000047</v>
      </c>
      <c r="AN51">
        <f t="shared" si="25"/>
        <v>376667.90000000154</v>
      </c>
      <c r="AO51">
        <f t="shared" si="26"/>
        <v>13108068.599999988</v>
      </c>
      <c r="AP51">
        <f t="shared" si="27"/>
        <v>-7084836.0000000093</v>
      </c>
      <c r="AQ51">
        <f t="shared" si="28"/>
        <v>-6646703.299999998</v>
      </c>
      <c r="AR51">
        <f t="shared" si="29"/>
        <v>-1640483.1000000103</v>
      </c>
      <c r="AS51">
        <f t="shared" si="30"/>
        <v>-1288463.9999999953</v>
      </c>
      <c r="AT51">
        <f t="shared" si="31"/>
        <v>13555349.500000006</v>
      </c>
      <c r="AU51">
        <f t="shared" si="32"/>
        <v>11053545</v>
      </c>
      <c r="AV51">
        <f t="shared" si="33"/>
        <v>-728906.5</v>
      </c>
      <c r="AW51">
        <f t="shared" si="34"/>
        <v>-8455223.9999999944</v>
      </c>
      <c r="AX51">
        <f t="shared" si="35"/>
        <v>2255352.6000000038</v>
      </c>
      <c r="AY51">
        <f t="shared" si="36"/>
        <v>148444.6000000021</v>
      </c>
      <c r="AZ51">
        <f t="shared" ref="AZ51:AZ63" si="37">($C$51-$C51)*($D$51-$D51)</f>
        <v>0</v>
      </c>
    </row>
    <row r="52" spans="2:65" x14ac:dyDescent="0.3">
      <c r="B52" t="s">
        <v>43</v>
      </c>
      <c r="C52">
        <v>489638</v>
      </c>
      <c r="D52">
        <v>99</v>
      </c>
      <c r="E52">
        <v>3</v>
      </c>
      <c r="F52">
        <v>34</v>
      </c>
      <c r="H52">
        <f>(Таблица3[[#This Row],[R]]-Таблица3[[#This Row],[S]])^2</f>
        <v>961</v>
      </c>
      <c r="K52">
        <f>(C$10-C52)*(D$10-D52)</f>
        <v>732782.40000000177</v>
      </c>
      <c r="L52">
        <f>($C$11-$C52)*($D$11-$D52)</f>
        <v>-839083.19999999704</v>
      </c>
      <c r="M52">
        <f>($C$12-$C52)*($D$12-$D52)</f>
        <v>-1798226.000000003</v>
      </c>
      <c r="N52">
        <f>($C$13-$C52)*($D$13-$D52)</f>
        <v>-350466.80000000499</v>
      </c>
      <c r="O52">
        <f t="shared" si="0"/>
        <v>-4237529.0999999885</v>
      </c>
      <c r="P52">
        <f t="shared" si="1"/>
        <v>-745882.49999999616</v>
      </c>
      <c r="Q52">
        <f t="shared" si="2"/>
        <v>-2757274.5</v>
      </c>
      <c r="R52">
        <f t="shared" si="3"/>
        <v>88517179.299999967</v>
      </c>
      <c r="S52">
        <f t="shared" si="4"/>
        <v>27897236.400000013</v>
      </c>
      <c r="T52">
        <f t="shared" si="5"/>
        <v>-4897249.5</v>
      </c>
      <c r="U52">
        <f t="shared" si="6"/>
        <v>1234900.8000000028</v>
      </c>
      <c r="V52">
        <f t="shared" si="7"/>
        <v>-11639562.499999989</v>
      </c>
      <c r="W52">
        <f t="shared" si="8"/>
        <v>-2221827.9000000022</v>
      </c>
      <c r="X52">
        <f t="shared" si="9"/>
        <v>1947686.1999999986</v>
      </c>
      <c r="Y52">
        <f t="shared" si="10"/>
        <v>-2598710</v>
      </c>
      <c r="Z52">
        <f t="shared" si="11"/>
        <v>297355.50000000052</v>
      </c>
      <c r="AA52">
        <f t="shared" si="12"/>
        <v>-6772315.7999999877</v>
      </c>
      <c r="AB52">
        <f t="shared" si="13"/>
        <v>634804.6999999996</v>
      </c>
      <c r="AC52">
        <f t="shared" si="14"/>
        <v>-18055089.5</v>
      </c>
      <c r="AD52">
        <f t="shared" si="15"/>
        <v>1430632.7999999865</v>
      </c>
      <c r="AE52">
        <f t="shared" si="16"/>
        <v>-1173065.7000000034</v>
      </c>
      <c r="AF52">
        <f t="shared" si="17"/>
        <v>2872226.1999999965</v>
      </c>
      <c r="AG52">
        <f t="shared" si="18"/>
        <v>6399008.1000000406</v>
      </c>
      <c r="AH52">
        <f t="shared" si="19"/>
        <v>-2997483.4999999846</v>
      </c>
      <c r="AI52">
        <f t="shared" si="20"/>
        <v>-276645</v>
      </c>
      <c r="AJ52">
        <f t="shared" si="21"/>
        <v>3225244.4000000129</v>
      </c>
      <c r="AK52">
        <f t="shared" si="22"/>
        <v>2327291.1999999918</v>
      </c>
      <c r="AL52">
        <f t="shared" si="23"/>
        <v>-1768042.8000000042</v>
      </c>
      <c r="AM52">
        <f t="shared" si="24"/>
        <v>-2545394.400000006</v>
      </c>
      <c r="AN52">
        <f t="shared" si="25"/>
        <v>423923.99999999598</v>
      </c>
      <c r="AO52">
        <f t="shared" si="26"/>
        <v>195406.39999999979</v>
      </c>
      <c r="AP52">
        <f t="shared" si="27"/>
        <v>-12108647.800000019</v>
      </c>
      <c r="AQ52">
        <f t="shared" si="28"/>
        <v>-24147338.399999991</v>
      </c>
      <c r="AR52">
        <f t="shared" si="29"/>
        <v>243994.20000000074</v>
      </c>
      <c r="AS52">
        <f t="shared" si="30"/>
        <v>613074.59999999905</v>
      </c>
      <c r="AT52">
        <f t="shared" si="31"/>
        <v>-1277971.4000000006</v>
      </c>
      <c r="AU52">
        <f t="shared" si="32"/>
        <v>-3102911.5</v>
      </c>
      <c r="AV52">
        <f t="shared" si="33"/>
        <v>1704495</v>
      </c>
      <c r="AW52">
        <f t="shared" si="34"/>
        <v>-14108191.59999999</v>
      </c>
      <c r="AX52">
        <f t="shared" si="35"/>
        <v>-437149.30000000179</v>
      </c>
      <c r="AY52">
        <f t="shared" si="36"/>
        <v>3232080.0000000075</v>
      </c>
      <c r="AZ52">
        <f t="shared" si="37"/>
        <v>1951177</v>
      </c>
      <c r="BA52">
        <f t="shared" ref="BA52:BA63" si="38">($C$52-$C52)*($D$52-$D52)</f>
        <v>0</v>
      </c>
    </row>
    <row r="53" spans="2:65" x14ac:dyDescent="0.3">
      <c r="B53" t="s">
        <v>44</v>
      </c>
      <c r="C53">
        <v>4315699</v>
      </c>
      <c r="D53">
        <v>96.6</v>
      </c>
      <c r="E53">
        <v>52</v>
      </c>
      <c r="F53">
        <v>15</v>
      </c>
      <c r="H53">
        <f>(Таблица3[[#This Row],[R]]-Таблица3[[#This Row],[S]])^2</f>
        <v>1369</v>
      </c>
      <c r="K53">
        <f>(C$10-C53)*(D$10-D53)</f>
        <v>-11575472.400000028</v>
      </c>
      <c r="L53">
        <f>($C$11-$C53)*($D$11-$D53)</f>
        <v>-2641307.2000000374</v>
      </c>
      <c r="M53">
        <f>($C$12-$C53)*($D$12-$D53)</f>
        <v>-1937796.7000000079</v>
      </c>
      <c r="N53">
        <f>($C$13-$C53)*($D$13-$D53)</f>
        <v>-5899788</v>
      </c>
      <c r="O53">
        <f t="shared" si="0"/>
        <v>-542457.00000002061</v>
      </c>
      <c r="P53">
        <f t="shared" si="1"/>
        <v>-4092381.8000000357</v>
      </c>
      <c r="Q53">
        <f t="shared" si="2"/>
        <v>-1789090.2000000114</v>
      </c>
      <c r="R53">
        <f t="shared" si="3"/>
        <v>80505926.00000003</v>
      </c>
      <c r="S53">
        <f t="shared" si="4"/>
        <v>8652347.1000000089</v>
      </c>
      <c r="T53">
        <f t="shared" si="5"/>
        <v>19824475.39999998</v>
      </c>
      <c r="U53">
        <f t="shared" si="6"/>
        <v>-15895291.200000038</v>
      </c>
      <c r="V53">
        <f t="shared" si="7"/>
        <v>7096363.1999999778</v>
      </c>
      <c r="W53">
        <f t="shared" si="8"/>
        <v>12073180</v>
      </c>
      <c r="X53">
        <f t="shared" si="9"/>
        <v>-20543774.40000001</v>
      </c>
      <c r="Y53">
        <f t="shared" si="10"/>
        <v>8596429.3999999817</v>
      </c>
      <c r="Z53">
        <f t="shared" si="11"/>
        <v>-2800683.2000000114</v>
      </c>
      <c r="AA53">
        <f t="shared" si="12"/>
        <v>1149010.0999999812</v>
      </c>
      <c r="AB53">
        <f t="shared" si="13"/>
        <v>-24645494.40000001</v>
      </c>
      <c r="AC53">
        <f t="shared" si="14"/>
        <v>-1465789.5999999924</v>
      </c>
      <c r="AD53">
        <f t="shared" si="15"/>
        <v>-4325019</v>
      </c>
      <c r="AE53">
        <f t="shared" si="16"/>
        <v>-1604329</v>
      </c>
      <c r="AF53">
        <f t="shared" si="17"/>
        <v>-22411648</v>
      </c>
      <c r="AG53">
        <f t="shared" si="18"/>
        <v>10837028.400000038</v>
      </c>
      <c r="AH53">
        <f t="shared" si="19"/>
        <v>-1431398.8000000126</v>
      </c>
      <c r="AI53">
        <f t="shared" si="20"/>
        <v>371540.29999997886</v>
      </c>
      <c r="AJ53">
        <f t="shared" si="21"/>
        <v>-5784797.0000000177</v>
      </c>
      <c r="AK53">
        <f t="shared" si="22"/>
        <v>-9486016</v>
      </c>
      <c r="AL53">
        <f t="shared" si="23"/>
        <v>-2823230.4000000069</v>
      </c>
      <c r="AM53">
        <f t="shared" si="24"/>
        <v>-2045878.8000000049</v>
      </c>
      <c r="AN53">
        <f t="shared" si="25"/>
        <v>-6515048.7000000067</v>
      </c>
      <c r="AO53">
        <f t="shared" si="26"/>
        <v>12355055.999999955</v>
      </c>
      <c r="AP53">
        <f t="shared" si="27"/>
        <v>264694</v>
      </c>
      <c r="AQ53">
        <f t="shared" si="28"/>
        <v>8484053.6999999899</v>
      </c>
      <c r="AR53">
        <f t="shared" si="29"/>
        <v>-15899864.900000041</v>
      </c>
      <c r="AS53">
        <f t="shared" si="30"/>
        <v>-14638948.80000001</v>
      </c>
      <c r="AT53">
        <f t="shared" si="31"/>
        <v>15631871.69999999</v>
      </c>
      <c r="AU53">
        <f t="shared" si="32"/>
        <v>13729628.999999981</v>
      </c>
      <c r="AV53">
        <f t="shared" si="33"/>
        <v>-1209505.9000000025</v>
      </c>
      <c r="AW53">
        <f t="shared" si="34"/>
        <v>158730.59999999905</v>
      </c>
      <c r="AX53">
        <f t="shared" si="35"/>
        <v>-5442655.4000000088</v>
      </c>
      <c r="AY53">
        <f t="shared" si="36"/>
        <v>-4077579.6000000099</v>
      </c>
      <c r="AZ53">
        <f t="shared" si="37"/>
        <v>-6374605.6000000108</v>
      </c>
      <c r="BA53">
        <f t="shared" si="38"/>
        <v>-9182546.4000000209</v>
      </c>
      <c r="BB53">
        <f t="shared" ref="BB53:BB63" si="39">($C$53-$C53)*($D$53-$D53)</f>
        <v>0</v>
      </c>
    </row>
    <row r="54" spans="2:65" x14ac:dyDescent="0.3">
      <c r="B54" t="s">
        <v>15</v>
      </c>
      <c r="C54">
        <v>2795243</v>
      </c>
      <c r="D54">
        <v>93.2</v>
      </c>
      <c r="E54">
        <v>43</v>
      </c>
      <c r="F54">
        <v>7</v>
      </c>
      <c r="H54">
        <f>(Таблица3[[#This Row],[R]]-Таблица3[[#This Row],[S]])^2</f>
        <v>1296</v>
      </c>
      <c r="K54">
        <f>(C$10-C54)*(D$10-D54)</f>
        <v>-11864671</v>
      </c>
      <c r="L54">
        <f>($C$11-$C54)*($D$11-$D54)</f>
        <v>-7480947.6000000052</v>
      </c>
      <c r="M54">
        <f>($C$12-$C54)*($D$12-$D54)</f>
        <v>-5116082.4999999925</v>
      </c>
      <c r="N54">
        <f>($C$13-$C54)*($D$13-$D54)</f>
        <v>-7718965.1999999881</v>
      </c>
      <c r="O54">
        <f t="shared" si="0"/>
        <v>-1064615.8000000007</v>
      </c>
      <c r="P54">
        <f t="shared" si="1"/>
        <v>-7649391.0000000047</v>
      </c>
      <c r="Q54">
        <f t="shared" si="2"/>
        <v>-2009914.5999999987</v>
      </c>
      <c r="R54">
        <f t="shared" si="3"/>
        <v>128642471.59999995</v>
      </c>
      <c r="S54">
        <f t="shared" si="4"/>
        <v>29769440.5</v>
      </c>
      <c r="T54">
        <f t="shared" si="5"/>
        <v>4669536.6000000052</v>
      </c>
      <c r="U54">
        <f t="shared" si="6"/>
        <v>-14686716.600000005</v>
      </c>
      <c r="V54">
        <f t="shared" si="7"/>
        <v>119243.99999999886</v>
      </c>
      <c r="W54">
        <f t="shared" si="8"/>
        <v>192902.40000001644</v>
      </c>
      <c r="X54">
        <f t="shared" si="9"/>
        <v>-17213337.59999999</v>
      </c>
      <c r="Y54">
        <f t="shared" si="10"/>
        <v>-1428690.399999995</v>
      </c>
      <c r="Z54">
        <f t="shared" si="11"/>
        <v>-10170131.999999985</v>
      </c>
      <c r="AA54">
        <f t="shared" si="12"/>
        <v>-326664.90000000037</v>
      </c>
      <c r="AB54">
        <f t="shared" si="13"/>
        <v>-21795557.599999987</v>
      </c>
      <c r="AC54">
        <f t="shared" si="14"/>
        <v>6561881.5999999922</v>
      </c>
      <c r="AD54">
        <f t="shared" si="15"/>
        <v>504211.19999999931</v>
      </c>
      <c r="AE54">
        <f t="shared" si="16"/>
        <v>-6583987.7999999858</v>
      </c>
      <c r="AF54">
        <f t="shared" si="17"/>
        <v>-17484563.199999984</v>
      </c>
      <c r="AG54">
        <f t="shared" si="18"/>
        <v>32189506.800000012</v>
      </c>
      <c r="AH54">
        <f t="shared" si="19"/>
        <v>1971086.0000000012</v>
      </c>
      <c r="AI54">
        <f t="shared" si="20"/>
        <v>-7243325.099999994</v>
      </c>
      <c r="AJ54">
        <f t="shared" si="21"/>
        <v>-13384.800000000005</v>
      </c>
      <c r="AK54">
        <f t="shared" si="22"/>
        <v>-6297755.1999999927</v>
      </c>
      <c r="AL54">
        <f t="shared" si="23"/>
        <v>-3828285.5999999954</v>
      </c>
      <c r="AM54">
        <f t="shared" si="24"/>
        <v>-848437.799999999</v>
      </c>
      <c r="AN54">
        <f t="shared" si="25"/>
        <v>-5444402.4999999953</v>
      </c>
      <c r="AO54">
        <f t="shared" si="26"/>
        <v>-468099.80000000662</v>
      </c>
      <c r="AP54">
        <f t="shared" si="27"/>
        <v>3013828.7999999891</v>
      </c>
      <c r="AQ54">
        <f t="shared" si="28"/>
        <v>-1018090.5</v>
      </c>
      <c r="AR54">
        <f t="shared" si="29"/>
        <v>-16764339.900000006</v>
      </c>
      <c r="AS54">
        <f t="shared" si="30"/>
        <v>-14934060.79999999</v>
      </c>
      <c r="AT54">
        <f t="shared" si="31"/>
        <v>1903376.7000000121</v>
      </c>
      <c r="AU54">
        <f t="shared" si="32"/>
        <v>1279763.8000000052</v>
      </c>
      <c r="AV54">
        <f t="shared" si="33"/>
        <v>6951325.4999999972</v>
      </c>
      <c r="AW54">
        <f t="shared" si="34"/>
        <v>2814154</v>
      </c>
      <c r="AX54">
        <f t="shared" si="35"/>
        <v>-8573640.5999999903</v>
      </c>
      <c r="AY54">
        <f t="shared" si="36"/>
        <v>2714565</v>
      </c>
      <c r="AZ54">
        <f t="shared" si="37"/>
        <v>-2410110.399999999</v>
      </c>
      <c r="BA54">
        <f t="shared" si="38"/>
        <v>-13372508.999999993</v>
      </c>
      <c r="BB54">
        <f t="shared" si="39"/>
        <v>5169550.3999999873</v>
      </c>
      <c r="BC54">
        <f t="shared" ref="BC54:BC63" si="40">($C$54-$C54)*($D$54-$D54)</f>
        <v>0</v>
      </c>
    </row>
    <row r="55" spans="2:65" x14ac:dyDescent="0.3">
      <c r="B55" t="s">
        <v>45</v>
      </c>
      <c r="C55">
        <v>1015966</v>
      </c>
      <c r="D55">
        <v>98.5</v>
      </c>
      <c r="E55">
        <v>16</v>
      </c>
      <c r="F55">
        <v>31</v>
      </c>
      <c r="H55">
        <f>(Таблица3[[#This Row],[R]]-Таблица3[[#This Row],[S]])^2</f>
        <v>225</v>
      </c>
      <c r="K55">
        <f>(C$10-C55)*(D$10-D55)</f>
        <v>143350.80000000025</v>
      </c>
      <c r="L55">
        <f>($C$11-$C55)*($D$11-$D55)</f>
        <v>2091.099999999989</v>
      </c>
      <c r="M55">
        <f>($C$12-$C55)*($D$12-$D55)</f>
        <v>-637742.40000000154</v>
      </c>
      <c r="N55">
        <f>($C$13-$C55)*($D$13-$D55)</f>
        <v>34983.899999998008</v>
      </c>
      <c r="O55">
        <f t="shared" si="0"/>
        <v>-2386468.7999999914</v>
      </c>
      <c r="P55">
        <f t="shared" si="1"/>
        <v>-91048.199999999139</v>
      </c>
      <c r="Q55">
        <f t="shared" si="2"/>
        <v>-1311855</v>
      </c>
      <c r="R55">
        <f t="shared" si="3"/>
        <v>90474641.399999961</v>
      </c>
      <c r="S55">
        <f t="shared" si="4"/>
        <v>27081128.800000012</v>
      </c>
      <c r="T55">
        <f t="shared" si="5"/>
        <v>-398552</v>
      </c>
      <c r="U55">
        <f t="shared" si="6"/>
        <v>-34179.400000000067</v>
      </c>
      <c r="V55">
        <f t="shared" si="7"/>
        <v>-7738063.1999999918</v>
      </c>
      <c r="W55">
        <f t="shared" si="8"/>
        <v>808633.80000000086</v>
      </c>
      <c r="X55">
        <f t="shared" si="9"/>
        <v>-59249.699999999961</v>
      </c>
      <c r="Y55">
        <f t="shared" si="10"/>
        <v>29637</v>
      </c>
      <c r="Z55">
        <f t="shared" si="11"/>
        <v>841491.60000000196</v>
      </c>
      <c r="AA55">
        <f t="shared" si="12"/>
        <v>-4311553.9999999907</v>
      </c>
      <c r="AB55">
        <f t="shared" si="13"/>
        <v>-1817755.199999999</v>
      </c>
      <c r="AC55">
        <f t="shared" si="14"/>
        <v>-13896807</v>
      </c>
      <c r="AD55">
        <f t="shared" si="15"/>
        <v>2043865.9999999895</v>
      </c>
      <c r="AE55">
        <f t="shared" si="16"/>
        <v>-127505.00000000052</v>
      </c>
      <c r="AF55">
        <f t="shared" si="17"/>
        <v>500151.89999999944</v>
      </c>
      <c r="AG55">
        <f t="shared" si="18"/>
        <v>9217153.4000000376</v>
      </c>
      <c r="AH55">
        <f t="shared" si="19"/>
        <v>-1319194.1999999876</v>
      </c>
      <c r="AI55">
        <f t="shared" si="20"/>
        <v>831340</v>
      </c>
      <c r="AJ55">
        <f t="shared" si="21"/>
        <v>3377094.20000001</v>
      </c>
      <c r="AK55">
        <f t="shared" si="22"/>
        <v>1949280.8999999948</v>
      </c>
      <c r="AL55">
        <f t="shared" si="23"/>
        <v>-662928.70000000275</v>
      </c>
      <c r="AM55">
        <f t="shared" si="24"/>
        <v>-1116383.8000000045</v>
      </c>
      <c r="AN55">
        <f t="shared" si="25"/>
        <v>709401.59999999753</v>
      </c>
      <c r="AO55">
        <f t="shared" si="26"/>
        <v>2862232.1999999969</v>
      </c>
      <c r="AP55">
        <f t="shared" si="27"/>
        <v>-8801613.1000000164</v>
      </c>
      <c r="AQ55">
        <f t="shared" si="28"/>
        <v>-18217407.999999993</v>
      </c>
      <c r="AR55">
        <f t="shared" si="29"/>
        <v>-954984.00000000221</v>
      </c>
      <c r="AS55">
        <f t="shared" si="30"/>
        <v>-427181.29999999946</v>
      </c>
      <c r="AT55">
        <f t="shared" si="31"/>
        <v>2080633.2000000009</v>
      </c>
      <c r="AU55">
        <f t="shared" si="32"/>
        <v>293742</v>
      </c>
      <c r="AV55">
        <f t="shared" si="33"/>
        <v>2882662</v>
      </c>
      <c r="AW55">
        <f t="shared" si="34"/>
        <v>-10514968.199999992</v>
      </c>
      <c r="AX55">
        <f t="shared" si="35"/>
        <v>-19634.200000000277</v>
      </c>
      <c r="AY55">
        <f t="shared" si="36"/>
        <v>3684022.400000006</v>
      </c>
      <c r="AZ55">
        <f t="shared" si="37"/>
        <v>2137273.5</v>
      </c>
      <c r="BA55">
        <f t="shared" si="38"/>
        <v>-263164</v>
      </c>
      <c r="BB55">
        <f t="shared" si="39"/>
        <v>-6269492.7000000188</v>
      </c>
      <c r="BC55">
        <f t="shared" si="40"/>
        <v>-9430168.099999994</v>
      </c>
      <c r="BD55">
        <f t="shared" ref="BD55:BD63" si="41">($C$55-$C55)*($D$55-$D55)</f>
        <v>0</v>
      </c>
    </row>
    <row r="56" spans="2:65" x14ac:dyDescent="0.3">
      <c r="B56" t="s">
        <v>46</v>
      </c>
      <c r="C56">
        <v>1077442</v>
      </c>
      <c r="D56">
        <v>98.9</v>
      </c>
      <c r="E56">
        <v>18</v>
      </c>
      <c r="F56">
        <v>33</v>
      </c>
      <c r="H56">
        <f>(Таблица3[[#This Row],[R]]-Таблица3[[#This Row],[S]])^2</f>
        <v>225</v>
      </c>
      <c r="K56">
        <f>(C$10-C56)*(D$10-D56)</f>
        <v>29702.399999999936</v>
      </c>
      <c r="L56">
        <f>($C$11-$C56)*($D$11-$D56)</f>
        <v>95065.5</v>
      </c>
      <c r="M56">
        <f>($C$12-$C56)*($D$12-$D56)</f>
        <v>-751961.60000000405</v>
      </c>
      <c r="N56">
        <f>($C$13-$C56)*($D$13-$D56)</f>
        <v>-86508.900000003283</v>
      </c>
      <c r="O56">
        <f t="shared" si="0"/>
        <v>-2860134</v>
      </c>
      <c r="P56">
        <f t="shared" si="1"/>
        <v>-90271</v>
      </c>
      <c r="Q56">
        <f t="shared" si="2"/>
        <v>-1750530.6000000071</v>
      </c>
      <c r="R56">
        <f t="shared" si="3"/>
        <v>85379993.799999908</v>
      </c>
      <c r="S56">
        <f t="shared" si="4"/>
        <v>24977398.399999987</v>
      </c>
      <c r="T56">
        <f t="shared" si="5"/>
        <v>97918.800000000061</v>
      </c>
      <c r="U56">
        <f t="shared" si="6"/>
        <v>-183155</v>
      </c>
      <c r="V56">
        <f t="shared" si="7"/>
        <v>-7921926</v>
      </c>
      <c r="W56">
        <f t="shared" si="8"/>
        <v>1225093.4000000025</v>
      </c>
      <c r="X56">
        <f t="shared" si="9"/>
        <v>-293494.49999999936</v>
      </c>
      <c r="Y56">
        <f t="shared" si="10"/>
        <v>333503.8000000004</v>
      </c>
      <c r="Z56">
        <f t="shared" si="11"/>
        <v>1220350.4000000064</v>
      </c>
      <c r="AA56">
        <f t="shared" si="12"/>
        <v>-4790442</v>
      </c>
      <c r="AB56">
        <f t="shared" si="13"/>
        <v>-1936769.9999999963</v>
      </c>
      <c r="AC56">
        <f t="shared" si="14"/>
        <v>-15540696.200000025</v>
      </c>
      <c r="AD56">
        <f t="shared" si="15"/>
        <v>1257608.7999999796</v>
      </c>
      <c r="AE56">
        <f t="shared" si="16"/>
        <v>-53278.200000000339</v>
      </c>
      <c r="AF56">
        <f t="shared" si="17"/>
        <v>171987.0999999996</v>
      </c>
      <c r="AG56">
        <f t="shared" si="18"/>
        <v>6522205</v>
      </c>
      <c r="AH56">
        <f t="shared" si="19"/>
        <v>-2137181</v>
      </c>
      <c r="AI56">
        <f t="shared" si="20"/>
        <v>1145150.4000000027</v>
      </c>
      <c r="AJ56">
        <f t="shared" si="21"/>
        <v>2573913</v>
      </c>
      <c r="AK56">
        <f t="shared" si="22"/>
        <v>1473480.0999999901</v>
      </c>
      <c r="AL56">
        <f t="shared" si="23"/>
        <v>-974121.50000000757</v>
      </c>
      <c r="AM56">
        <f t="shared" si="24"/>
        <v>-1686693.8000000131</v>
      </c>
      <c r="AN56">
        <f t="shared" si="25"/>
        <v>330110.39999999298</v>
      </c>
      <c r="AO56">
        <f t="shared" si="26"/>
        <v>3424839</v>
      </c>
      <c r="AP56">
        <f t="shared" si="27"/>
        <v>-9812757.9000000339</v>
      </c>
      <c r="AQ56">
        <f t="shared" si="28"/>
        <v>-18479892.800000004</v>
      </c>
      <c r="AR56">
        <f t="shared" si="29"/>
        <v>-918772</v>
      </c>
      <c r="AS56">
        <f t="shared" si="30"/>
        <v>-469693.29999999789</v>
      </c>
      <c r="AT56">
        <f t="shared" si="31"/>
        <v>2620609.2000000034</v>
      </c>
      <c r="AU56">
        <f t="shared" si="32"/>
        <v>706771.20000000065</v>
      </c>
      <c r="AV56">
        <f t="shared" si="33"/>
        <v>1692711.599999984</v>
      </c>
      <c r="AW56">
        <f t="shared" si="34"/>
        <v>-11562048.600000009</v>
      </c>
      <c r="AX56">
        <f t="shared" si="35"/>
        <v>-22017.000000000313</v>
      </c>
      <c r="AY56">
        <f t="shared" si="36"/>
        <v>2737274.7999999942</v>
      </c>
      <c r="AZ56">
        <f t="shared" si="37"/>
        <v>1499710.2999999924</v>
      </c>
      <c r="BA56">
        <f t="shared" si="38"/>
        <v>-58780.399999996662</v>
      </c>
      <c r="BB56">
        <f t="shared" si="39"/>
        <v>-7447991.1000000369</v>
      </c>
      <c r="BC56">
        <f t="shared" si="40"/>
        <v>-9791465.7000000048</v>
      </c>
      <c r="BD56">
        <f t="shared" si="41"/>
        <v>24590.400000000351</v>
      </c>
      <c r="BE56">
        <f t="shared" ref="BE56:BE63" si="42">($C$56-$C56)*($D$56-$D56)</f>
        <v>0</v>
      </c>
    </row>
    <row r="57" spans="2:65" x14ac:dyDescent="0.3">
      <c r="B57" t="s">
        <v>47</v>
      </c>
      <c r="C57">
        <v>1478818</v>
      </c>
      <c r="D57">
        <v>101.4</v>
      </c>
      <c r="E57">
        <v>27</v>
      </c>
      <c r="F57">
        <v>50</v>
      </c>
      <c r="H57">
        <f>(Таблица3[[#This Row],[R]]-Таблица3[[#This Row],[S]])^2</f>
        <v>529</v>
      </c>
      <c r="K57">
        <f>(C$10-C57)*(D$10-D57)</f>
        <v>454233.60000000108</v>
      </c>
      <c r="L57">
        <f>($C$11-$C57)*($D$11-$D57)</f>
        <v>1859012</v>
      </c>
      <c r="M57">
        <f>($C$12-$C57)*($D$12-$D57)</f>
        <v>-281260.00000000058</v>
      </c>
      <c r="N57">
        <f>($C$13-$C57)*($D$13-$D57)</f>
        <v>316436.4000000013</v>
      </c>
      <c r="O57">
        <f t="shared" si="0"/>
        <v>-4629109.5</v>
      </c>
      <c r="P57">
        <f t="shared" si="1"/>
        <v>1088867.5</v>
      </c>
      <c r="Q57">
        <f t="shared" si="2"/>
        <v>-3311111.7000000048</v>
      </c>
      <c r="R57">
        <f t="shared" si="3"/>
        <v>54568658.899999902</v>
      </c>
      <c r="S57">
        <f t="shared" si="4"/>
        <v>12886737.599999988</v>
      </c>
      <c r="T57">
        <f t="shared" si="5"/>
        <v>4502059.700000002</v>
      </c>
      <c r="U57">
        <f t="shared" si="6"/>
        <v>0</v>
      </c>
      <c r="V57">
        <f t="shared" si="7"/>
        <v>-7811032.5</v>
      </c>
      <c r="W57">
        <f t="shared" si="8"/>
        <v>5084571.7000000067</v>
      </c>
      <c r="X57">
        <f t="shared" si="9"/>
        <v>-667283.39999999595</v>
      </c>
      <c r="Y57">
        <f t="shared" si="10"/>
        <v>3473841.2000000025</v>
      </c>
      <c r="Z57">
        <f t="shared" si="11"/>
        <v>4772789.5000000102</v>
      </c>
      <c r="AA57">
        <f t="shared" si="12"/>
        <v>-6574909</v>
      </c>
      <c r="AB57">
        <f t="shared" si="13"/>
        <v>-1598946.8999999929</v>
      </c>
      <c r="AC57">
        <f t="shared" si="14"/>
        <v>-24599560.300000023</v>
      </c>
      <c r="AD57">
        <f t="shared" si="15"/>
        <v>-2511374.4000000157</v>
      </c>
      <c r="AE57">
        <f t="shared" si="16"/>
        <v>1598641.1000000043</v>
      </c>
      <c r="AF57">
        <f t="shared" si="17"/>
        <v>-802522.5999999959</v>
      </c>
      <c r="AG57">
        <f t="shared" si="18"/>
        <v>-9181243.5</v>
      </c>
      <c r="AH57">
        <f t="shared" si="19"/>
        <v>-6075317.5</v>
      </c>
      <c r="AI57">
        <f t="shared" si="20"/>
        <v>4304757.8000000054</v>
      </c>
      <c r="AJ57">
        <f t="shared" si="21"/>
        <v>-1314566</v>
      </c>
      <c r="AK57">
        <f t="shared" si="22"/>
        <v>-372301.60000000527</v>
      </c>
      <c r="AL57">
        <f t="shared" si="23"/>
        <v>-1743080.4000000041</v>
      </c>
      <c r="AM57">
        <f t="shared" si="24"/>
        <v>-4075135.2000000095</v>
      </c>
      <c r="AN57">
        <f t="shared" si="25"/>
        <v>-890190.00000000361</v>
      </c>
      <c r="AO57">
        <f t="shared" si="26"/>
        <v>8192592</v>
      </c>
      <c r="AP57">
        <f t="shared" si="27"/>
        <v>-14918684.600000029</v>
      </c>
      <c r="AQ57">
        <f t="shared" si="28"/>
        <v>-18805503.600000005</v>
      </c>
      <c r="AR57">
        <f t="shared" si="29"/>
        <v>430381</v>
      </c>
      <c r="AS57">
        <f t="shared" si="30"/>
        <v>389149.80000000552</v>
      </c>
      <c r="AT57">
        <f t="shared" si="31"/>
        <v>7265785.8000000073</v>
      </c>
      <c r="AU57">
        <f t="shared" si="32"/>
        <v>4555100.1000000034</v>
      </c>
      <c r="AV57">
        <f t="shared" si="33"/>
        <v>-4597639.000000014</v>
      </c>
      <c r="AW57">
        <f t="shared" si="34"/>
        <v>-16885712.400000006</v>
      </c>
      <c r="AX57">
        <f t="shared" si="35"/>
        <v>1130511.1000000031</v>
      </c>
      <c r="AY57">
        <f t="shared" si="36"/>
        <v>-2045064.0000000049</v>
      </c>
      <c r="AZ57">
        <f t="shared" si="37"/>
        <v>-1346795.8000000054</v>
      </c>
      <c r="BA57">
        <f t="shared" si="38"/>
        <v>2374032.0000000056</v>
      </c>
      <c r="BB57">
        <f t="shared" si="39"/>
        <v>-13617028.800000032</v>
      </c>
      <c r="BC57">
        <f t="shared" si="40"/>
        <v>-10794685.000000004</v>
      </c>
      <c r="BD57">
        <f t="shared" si="41"/>
        <v>1342270.8000000026</v>
      </c>
      <c r="BE57">
        <f t="shared" si="42"/>
        <v>1003440</v>
      </c>
      <c r="BF57">
        <f t="shared" ref="BF57:BF63" si="43">($C$57-$C57)*($D$57-$D57)</f>
        <v>0</v>
      </c>
    </row>
    <row r="58" spans="2:65" x14ac:dyDescent="0.3">
      <c r="B58" t="s">
        <v>48</v>
      </c>
      <c r="C58">
        <v>1518695</v>
      </c>
      <c r="D58">
        <v>103.6</v>
      </c>
      <c r="E58">
        <v>29</v>
      </c>
      <c r="F58">
        <v>54</v>
      </c>
      <c r="H58">
        <f>(Таблица3[[#This Row],[R]]-Таблица3[[#This Row],[S]])^2</f>
        <v>625</v>
      </c>
      <c r="K58">
        <f>(C$10-C58)*(D$10-D58)</f>
        <v>1422576.9999999965</v>
      </c>
      <c r="L58">
        <f>($C$11-$C58)*($D$11-$D58)</f>
        <v>3128705.9999999944</v>
      </c>
      <c r="M58">
        <f>($C$12-$C58)*($D$12-$D58)</f>
        <v>-180954.89999999991</v>
      </c>
      <c r="N58">
        <f>($C$13-$C58)*($D$13-$D58)</f>
        <v>764450</v>
      </c>
      <c r="O58">
        <f t="shared" si="0"/>
        <v>-6625053.7999999886</v>
      </c>
      <c r="P58">
        <f t="shared" si="1"/>
        <v>2000597.3999999959</v>
      </c>
      <c r="Q58">
        <f t="shared" si="2"/>
        <v>-4935668.599999995</v>
      </c>
      <c r="R58">
        <f t="shared" si="3"/>
        <v>29960776.800000031</v>
      </c>
      <c r="S58">
        <f t="shared" si="4"/>
        <v>4251714.5000000326</v>
      </c>
      <c r="T58">
        <f t="shared" si="5"/>
        <v>5933120.9999999972</v>
      </c>
      <c r="U58">
        <f t="shared" si="6"/>
        <v>1131932.9999999942</v>
      </c>
      <c r="V58">
        <f t="shared" si="7"/>
        <v>-9406027.5999999903</v>
      </c>
      <c r="W58">
        <f t="shared" si="8"/>
        <v>6850998</v>
      </c>
      <c r="X58">
        <f t="shared" si="9"/>
        <v>413206.39999999851</v>
      </c>
      <c r="Y58">
        <f t="shared" si="10"/>
        <v>4889423.9999999972</v>
      </c>
      <c r="Z58">
        <f t="shared" si="11"/>
        <v>7585023.5999999968</v>
      </c>
      <c r="AA58">
        <f t="shared" si="12"/>
        <v>-8897819.6999999862</v>
      </c>
      <c r="AB58">
        <f t="shared" si="13"/>
        <v>264428.39999999752</v>
      </c>
      <c r="AC58">
        <f t="shared" si="14"/>
        <v>-33449273.999999978</v>
      </c>
      <c r="AD58">
        <f t="shared" si="15"/>
        <v>-5421324</v>
      </c>
      <c r="AE58">
        <f t="shared" si="16"/>
        <v>2675751</v>
      </c>
      <c r="AF58">
        <f t="shared" si="17"/>
        <v>0</v>
      </c>
      <c r="AG58">
        <f t="shared" si="18"/>
        <v>-22499522.399999931</v>
      </c>
      <c r="AH58">
        <f t="shared" si="19"/>
        <v>-9666789.599999981</v>
      </c>
      <c r="AI58">
        <f t="shared" si="20"/>
        <v>6520632.8999999948</v>
      </c>
      <c r="AJ58">
        <f t="shared" si="21"/>
        <v>-4079004.7999999854</v>
      </c>
      <c r="AK58">
        <f t="shared" si="22"/>
        <v>-1276500</v>
      </c>
      <c r="AL58">
        <f t="shared" si="23"/>
        <v>-2577009.5999999987</v>
      </c>
      <c r="AM58">
        <f t="shared" si="24"/>
        <v>-6334208.9999999972</v>
      </c>
      <c r="AN58">
        <f t="shared" si="25"/>
        <v>-1651298.899999999</v>
      </c>
      <c r="AO58">
        <f t="shared" si="26"/>
        <v>10852300.199999988</v>
      </c>
      <c r="AP58">
        <f t="shared" si="27"/>
        <v>-20258480</v>
      </c>
      <c r="AQ58">
        <f t="shared" si="28"/>
        <v>-21787290.899999987</v>
      </c>
      <c r="AR58">
        <f t="shared" si="29"/>
        <v>2431725.2999999896</v>
      </c>
      <c r="AS58">
        <f t="shared" si="30"/>
        <v>1927687.9999999981</v>
      </c>
      <c r="AT58">
        <f t="shared" si="31"/>
        <v>9472959.4999999981</v>
      </c>
      <c r="AU58">
        <f t="shared" si="32"/>
        <v>6123714.5999999968</v>
      </c>
      <c r="AV58">
        <f t="shared" si="33"/>
        <v>-9757725.2999999858</v>
      </c>
      <c r="AW58">
        <f t="shared" si="34"/>
        <v>-22542449.999999978</v>
      </c>
      <c r="AX58">
        <f t="shared" si="35"/>
        <v>2144157.399999999</v>
      </c>
      <c r="AY58">
        <f t="shared" si="36"/>
        <v>-5658766.1999999862</v>
      </c>
      <c r="AZ58">
        <f t="shared" si="37"/>
        <v>-3319631.9999999949</v>
      </c>
      <c r="BA58">
        <f t="shared" si="38"/>
        <v>4733662.1999999946</v>
      </c>
      <c r="BB58">
        <f t="shared" si="39"/>
        <v>-19579028</v>
      </c>
      <c r="BC58">
        <f t="shared" si="40"/>
        <v>-13276099.19999999</v>
      </c>
      <c r="BD58">
        <f t="shared" si="41"/>
        <v>2563917.8999999971</v>
      </c>
      <c r="BE58">
        <f t="shared" si="42"/>
        <v>2073889.099999995</v>
      </c>
      <c r="BF58">
        <f t="shared" si="43"/>
        <v>87729.399999999543</v>
      </c>
      <c r="BG58">
        <f t="shared" ref="BG58:BG63" si="44">($C$58-$C58)*($D$58-$D58)</f>
        <v>0</v>
      </c>
    </row>
    <row r="59" spans="2:65" x14ac:dyDescent="0.3">
      <c r="B59" t="s">
        <v>9</v>
      </c>
      <c r="C59">
        <v>1507390</v>
      </c>
      <c r="D59">
        <v>99.1</v>
      </c>
      <c r="E59">
        <v>28</v>
      </c>
      <c r="F59">
        <v>35</v>
      </c>
      <c r="H59">
        <f>(Таблица3[[#This Row],[R]]-Таблица3[[#This Row],[S]])^2</f>
        <v>49</v>
      </c>
      <c r="K59">
        <f>(C$10-C59)*(D$10-D59)</f>
        <v>-447810.00000000349</v>
      </c>
      <c r="L59">
        <f>($C$11-$C59)*($D$11-$D59)</f>
        <v>838652.49999999441</v>
      </c>
      <c r="M59">
        <f>($C$12-$C59)*($D$12-$D59)</f>
        <v>-72050.399999999892</v>
      </c>
      <c r="N59">
        <f>($C$13-$C59)*($D$13-$D59)</f>
        <v>70792.5</v>
      </c>
      <c r="O59">
        <f t="shared" si="0"/>
        <v>-2200261.7999999886</v>
      </c>
      <c r="P59">
        <f t="shared" si="1"/>
        <v>407612.39999999612</v>
      </c>
      <c r="Q59">
        <f t="shared" si="2"/>
        <v>-1312689.5999999954</v>
      </c>
      <c r="R59">
        <f t="shared" si="3"/>
        <v>79976800.800000027</v>
      </c>
      <c r="S59">
        <f t="shared" si="4"/>
        <v>21708400.000000034</v>
      </c>
      <c r="T59">
        <f t="shared" si="5"/>
        <v>3797802.9999999977</v>
      </c>
      <c r="U59">
        <f t="shared" si="6"/>
        <v>-1157383.0000000058</v>
      </c>
      <c r="V59">
        <f t="shared" si="7"/>
        <v>-5520312.5999999903</v>
      </c>
      <c r="W59">
        <f t="shared" si="8"/>
        <v>3847026</v>
      </c>
      <c r="X59">
        <f t="shared" si="9"/>
        <v>-1869251.1000000015</v>
      </c>
      <c r="Y59">
        <f t="shared" si="10"/>
        <v>2539850.9999999972</v>
      </c>
      <c r="Z59">
        <f t="shared" si="11"/>
        <v>2146800.5999999968</v>
      </c>
      <c r="AA59">
        <f t="shared" si="12"/>
        <v>-3733971.1999999867</v>
      </c>
      <c r="AB59">
        <f t="shared" si="13"/>
        <v>-3654516.6000000024</v>
      </c>
      <c r="AC59">
        <f t="shared" si="14"/>
        <v>-14907041.999999976</v>
      </c>
      <c r="AD59">
        <f t="shared" si="15"/>
        <v>683318</v>
      </c>
      <c r="AE59">
        <f t="shared" si="16"/>
        <v>800698</v>
      </c>
      <c r="AF59">
        <f t="shared" si="17"/>
        <v>-1770097.5</v>
      </c>
      <c r="AG59">
        <f t="shared" si="18"/>
        <v>4873805.6000000695</v>
      </c>
      <c r="AH59">
        <f t="shared" si="19"/>
        <v>-2048679.5999999805</v>
      </c>
      <c r="AI59">
        <f t="shared" si="20"/>
        <v>2358444.3999999948</v>
      </c>
      <c r="AJ59">
        <f t="shared" si="21"/>
        <v>1671792.2000000146</v>
      </c>
      <c r="AK59">
        <f t="shared" si="22"/>
        <v>655207.5</v>
      </c>
      <c r="AL59">
        <f t="shared" si="23"/>
        <v>-592302.0999999987</v>
      </c>
      <c r="AM59">
        <f t="shared" si="24"/>
        <v>-1434432.999999997</v>
      </c>
      <c r="AN59">
        <f t="shared" si="25"/>
        <v>79065.600000001126</v>
      </c>
      <c r="AO59">
        <f t="shared" si="26"/>
        <v>6000082.1999999881</v>
      </c>
      <c r="AP59">
        <f t="shared" si="27"/>
        <v>-8902652.5</v>
      </c>
      <c r="AQ59">
        <f t="shared" si="28"/>
        <v>-14840118.399999987</v>
      </c>
      <c r="AR59">
        <f t="shared" si="29"/>
        <v>-1600801.2000000102</v>
      </c>
      <c r="AS59">
        <f t="shared" si="30"/>
        <v>-1151163.5000000019</v>
      </c>
      <c r="AT59">
        <f t="shared" si="31"/>
        <v>5623667.9999999972</v>
      </c>
      <c r="AU59">
        <f t="shared" si="32"/>
        <v>3566514.5999999968</v>
      </c>
      <c r="AV59">
        <f t="shared" si="33"/>
        <v>956495.20000001357</v>
      </c>
      <c r="AW59">
        <f t="shared" si="34"/>
        <v>-10510226.999999978</v>
      </c>
      <c r="AX59">
        <f t="shared" si="35"/>
        <v>314602.39999999886</v>
      </c>
      <c r="AY59">
        <f t="shared" si="36"/>
        <v>1843212.8000000142</v>
      </c>
      <c r="AZ59">
        <f t="shared" si="37"/>
        <v>840082.50000000536</v>
      </c>
      <c r="BA59">
        <f t="shared" si="38"/>
        <v>101775.19999999422</v>
      </c>
      <c r="BB59">
        <f t="shared" si="39"/>
        <v>-7020772.5</v>
      </c>
      <c r="BC59">
        <f t="shared" si="40"/>
        <v>-7598332.699999989</v>
      </c>
      <c r="BD59">
        <f t="shared" si="41"/>
        <v>294854.39999999723</v>
      </c>
      <c r="BE59">
        <f t="shared" si="42"/>
        <v>85989.599999995116</v>
      </c>
      <c r="BF59">
        <f t="shared" si="43"/>
        <v>-65715.600000000326</v>
      </c>
      <c r="BG59">
        <f t="shared" si="44"/>
        <v>50872.5</v>
      </c>
      <c r="BH59">
        <f t="shared" ref="BH59:BH63" si="45">($C$59-$C59)*($D$59-$D59)</f>
        <v>0</v>
      </c>
    </row>
    <row r="60" spans="2:65" x14ac:dyDescent="0.3">
      <c r="B60" t="s">
        <v>49</v>
      </c>
      <c r="C60">
        <v>1238416</v>
      </c>
      <c r="D60">
        <v>96.9</v>
      </c>
      <c r="E60">
        <v>25</v>
      </c>
      <c r="F60">
        <v>16</v>
      </c>
      <c r="H60">
        <f>(Таблица3[[#This Row],[R]]-Таблица3[[#This Row],[S]])^2</f>
        <v>81</v>
      </c>
      <c r="K60">
        <f>(C$10-C60)*(D$10-D60)</f>
        <v>-455815.79999999958</v>
      </c>
      <c r="L60">
        <f>($C$11-$C60)*($D$11-$D60)</f>
        <v>-112175.5</v>
      </c>
      <c r="M60">
        <f>($C$12-$C60)*($D$12-$D60)</f>
        <v>123600.79999999737</v>
      </c>
      <c r="N60">
        <f>($C$13-$C60)*($D$13-$D60)</f>
        <v>216561.29999999856</v>
      </c>
      <c r="O60">
        <f t="shared" si="0"/>
        <v>0</v>
      </c>
      <c r="P60">
        <f t="shared" si="1"/>
        <v>-70703</v>
      </c>
      <c r="Q60">
        <f t="shared" si="2"/>
        <v>653642.99999999383</v>
      </c>
      <c r="R60">
        <f t="shared" si="3"/>
        <v>106942512.1999999</v>
      </c>
      <c r="S60">
        <f t="shared" si="4"/>
        <v>32334697.199999988</v>
      </c>
      <c r="T60">
        <f t="shared" si="5"/>
        <v>1104838.4000000011</v>
      </c>
      <c r="U60">
        <f t="shared" si="6"/>
        <v>-1054062</v>
      </c>
      <c r="V60">
        <f t="shared" si="7"/>
        <v>-4637388</v>
      </c>
      <c r="W60">
        <f t="shared" si="8"/>
        <v>1414348.6000000043</v>
      </c>
      <c r="X60">
        <f t="shared" si="9"/>
        <v>-1393751.099999998</v>
      </c>
      <c r="Y60">
        <f t="shared" si="10"/>
        <v>664204.4000000013</v>
      </c>
      <c r="Z60">
        <f t="shared" si="11"/>
        <v>-369477.1999999921</v>
      </c>
      <c r="AA60">
        <f t="shared" si="12"/>
        <v>-1435840</v>
      </c>
      <c r="AB60">
        <f t="shared" si="13"/>
        <v>-3847353.599999995</v>
      </c>
      <c r="AC60">
        <f t="shared" si="14"/>
        <v>-6173746.6000000248</v>
      </c>
      <c r="AD60">
        <f t="shared" si="15"/>
        <v>4416146.9999999814</v>
      </c>
      <c r="AE60">
        <f t="shared" si="16"/>
        <v>-26274.999999998505</v>
      </c>
      <c r="AF60">
        <f t="shared" si="17"/>
        <v>-833352.69999999856</v>
      </c>
      <c r="AG60">
        <f t="shared" si="18"/>
        <v>19083693</v>
      </c>
      <c r="AH60">
        <f t="shared" si="19"/>
        <v>1976207</v>
      </c>
      <c r="AI60">
        <f t="shared" si="20"/>
        <v>255248.00000000364</v>
      </c>
      <c r="AJ60">
        <f t="shared" si="21"/>
        <v>5442388</v>
      </c>
      <c r="AK60">
        <f t="shared" si="22"/>
        <v>2611382.2999999919</v>
      </c>
      <c r="AL60">
        <f t="shared" si="23"/>
        <v>652131.89999999385</v>
      </c>
      <c r="AM60">
        <f t="shared" si="24"/>
        <v>1235145.5999999882</v>
      </c>
      <c r="AN60">
        <f t="shared" si="25"/>
        <v>1594324.7999999942</v>
      </c>
      <c r="AO60">
        <f t="shared" si="26"/>
        <v>2742852</v>
      </c>
      <c r="AP60">
        <f t="shared" si="27"/>
        <v>-3656365.7000000319</v>
      </c>
      <c r="AQ60">
        <f t="shared" si="28"/>
        <v>-13303512.000000006</v>
      </c>
      <c r="AR60">
        <f t="shared" si="29"/>
        <v>-2481440</v>
      </c>
      <c r="AS60">
        <f t="shared" si="30"/>
        <v>-1591905.8999999964</v>
      </c>
      <c r="AT60">
        <f t="shared" si="31"/>
        <v>2566965.6000000047</v>
      </c>
      <c r="AU60">
        <f t="shared" si="32"/>
        <v>1194190.8000000014</v>
      </c>
      <c r="AV60">
        <f t="shared" si="33"/>
        <v>6916551.1999999853</v>
      </c>
      <c r="AW60">
        <f t="shared" si="34"/>
        <v>-5038636.8000000082</v>
      </c>
      <c r="AX60">
        <f t="shared" si="35"/>
        <v>-173990.59999999893</v>
      </c>
      <c r="AY60">
        <f t="shared" si="36"/>
        <v>6417252.599999994</v>
      </c>
      <c r="AZ60">
        <f t="shared" si="37"/>
        <v>3727436.8999999934</v>
      </c>
      <c r="BA60">
        <f t="shared" si="38"/>
        <v>-1572433.7999999959</v>
      </c>
      <c r="BB60">
        <f t="shared" si="39"/>
        <v>-923184.90000003495</v>
      </c>
      <c r="BC60">
        <f t="shared" si="40"/>
        <v>-5760259.9000000041</v>
      </c>
      <c r="BD60">
        <f t="shared" si="41"/>
        <v>-355919.99999999872</v>
      </c>
      <c r="BE60">
        <f t="shared" si="42"/>
        <v>-321948</v>
      </c>
      <c r="BF60">
        <f t="shared" si="43"/>
        <v>1081809</v>
      </c>
      <c r="BG60">
        <f t="shared" si="44"/>
        <v>1877869.2999999968</v>
      </c>
      <c r="BH60">
        <f t="shared" si="45"/>
        <v>591742.7999999969</v>
      </c>
      <c r="BI60">
        <f t="shared" ref="BI60:BI63" si="46">($C$60-$C60)*($D$60-$D60)</f>
        <v>0</v>
      </c>
    </row>
    <row r="61" spans="2:65" x14ac:dyDescent="0.3">
      <c r="B61" t="s">
        <v>54</v>
      </c>
      <c r="C61">
        <v>1663795</v>
      </c>
      <c r="D61">
        <v>97.2</v>
      </c>
      <c r="E61">
        <v>31</v>
      </c>
      <c r="F61">
        <v>20</v>
      </c>
      <c r="H61">
        <f>(Таблица3[[#This Row],[R]]-Таблица3[[#This Row],[S]])^2</f>
        <v>121</v>
      </c>
      <c r="K61">
        <f>(C$10-C61)*(D$10-D61)</f>
        <v>-1690515</v>
      </c>
      <c r="L61">
        <f>($C$11-$C61)*($D$11-$D61)</f>
        <v>-129946.00000000185</v>
      </c>
      <c r="M61">
        <f>($C$12-$C61)*($D$12-$D61)</f>
        <v>-11637.699999999339</v>
      </c>
      <c r="N61">
        <f>($C$13-$C61)*($D$13-$D61)</f>
        <v>-417185.99999999744</v>
      </c>
      <c r="O61">
        <f t="shared" si="0"/>
        <v>-253114.1999999976</v>
      </c>
      <c r="P61">
        <f t="shared" si="1"/>
        <v>-347257.40000000142</v>
      </c>
      <c r="Q61">
        <f t="shared" si="2"/>
        <v>199207.79999999813</v>
      </c>
      <c r="R61">
        <f t="shared" si="3"/>
        <v>99658504.399999931</v>
      </c>
      <c r="S61">
        <f t="shared" si="4"/>
        <v>27900712.5</v>
      </c>
      <c r="T61">
        <f t="shared" si="5"/>
        <v>4006667.0000000019</v>
      </c>
      <c r="U61">
        <f t="shared" si="6"/>
        <v>-2770383.0000000019</v>
      </c>
      <c r="V61">
        <f t="shared" si="7"/>
        <v>-3156062.399999998</v>
      </c>
      <c r="W61">
        <f t="shared" si="8"/>
        <v>3270061.6000000066</v>
      </c>
      <c r="X61">
        <f t="shared" si="9"/>
        <v>-3705004.7999999961</v>
      </c>
      <c r="Y61">
        <f t="shared" si="10"/>
        <v>2094128.0000000019</v>
      </c>
      <c r="Z61">
        <f t="shared" si="11"/>
        <v>-134907.19999999233</v>
      </c>
      <c r="AA61">
        <f t="shared" si="12"/>
        <v>-1313599.299999997</v>
      </c>
      <c r="AB61">
        <f t="shared" si="13"/>
        <v>-6261820.7999999942</v>
      </c>
      <c r="AC61">
        <f t="shared" si="14"/>
        <v>-6773548.0000000112</v>
      </c>
      <c r="AD61">
        <f t="shared" si="15"/>
        <v>2904554.3999999897</v>
      </c>
      <c r="AE61">
        <f t="shared" si="16"/>
        <v>55675.400000004745</v>
      </c>
      <c r="AF61">
        <f t="shared" si="17"/>
        <v>-3518463.9999999953</v>
      </c>
      <c r="AG61">
        <f t="shared" si="18"/>
        <v>16026800.400000017</v>
      </c>
      <c r="AH61">
        <f t="shared" si="19"/>
        <v>1085579.6000000045</v>
      </c>
      <c r="AI61">
        <f t="shared" si="20"/>
        <v>744449.30000000307</v>
      </c>
      <c r="AJ61">
        <f t="shared" si="21"/>
        <v>3614684.8000000031</v>
      </c>
      <c r="AK61">
        <f t="shared" si="22"/>
        <v>953359.99999999756</v>
      </c>
      <c r="AL61">
        <f t="shared" si="23"/>
        <v>179527.19999999829</v>
      </c>
      <c r="AM61">
        <f t="shared" si="24"/>
        <v>568202.99999999464</v>
      </c>
      <c r="AN61">
        <f t="shared" si="25"/>
        <v>501738.29999999865</v>
      </c>
      <c r="AO61">
        <f t="shared" si="26"/>
        <v>4594393.799999997</v>
      </c>
      <c r="AP61">
        <f t="shared" si="27"/>
        <v>-3819536.0000000205</v>
      </c>
      <c r="AQ61">
        <f t="shared" si="28"/>
        <v>-10667482.5</v>
      </c>
      <c r="AR61">
        <f t="shared" si="29"/>
        <v>-3869234.3000000031</v>
      </c>
      <c r="AS61">
        <f t="shared" si="30"/>
        <v>-3000815.9999999953</v>
      </c>
      <c r="AT61">
        <f t="shared" si="31"/>
        <v>4818733.5000000056</v>
      </c>
      <c r="AU61">
        <f t="shared" si="32"/>
        <v>3274894.200000002</v>
      </c>
      <c r="AV61">
        <f t="shared" si="33"/>
        <v>5140115.8999999939</v>
      </c>
      <c r="AW61">
        <f t="shared" si="34"/>
        <v>-5077050</v>
      </c>
      <c r="AX61">
        <f t="shared" si="35"/>
        <v>-604623.7999999969</v>
      </c>
      <c r="AY61">
        <f t="shared" si="36"/>
        <v>4557729</v>
      </c>
      <c r="AZ61">
        <f t="shared" si="37"/>
        <v>2175655.9999999977</v>
      </c>
      <c r="BA61">
        <f t="shared" si="38"/>
        <v>-2113482.5999999968</v>
      </c>
      <c r="BB61">
        <f t="shared" si="39"/>
        <v>-1591142.4000000227</v>
      </c>
      <c r="BC61">
        <f t="shared" si="40"/>
        <v>-4525792</v>
      </c>
      <c r="BD61">
        <f t="shared" si="41"/>
        <v>-842177.69999999821</v>
      </c>
      <c r="BE61">
        <f t="shared" si="42"/>
        <v>-996800.10000000172</v>
      </c>
      <c r="BF61">
        <f t="shared" si="43"/>
        <v>-776903.40000000049</v>
      </c>
      <c r="BG61">
        <f t="shared" si="44"/>
        <v>-928639.99999999872</v>
      </c>
      <c r="BH61">
        <f t="shared" si="45"/>
        <v>-297169.49999999866</v>
      </c>
      <c r="BI61">
        <f t="shared" si="46"/>
        <v>127613.69999999879</v>
      </c>
      <c r="BJ61">
        <f t="shared" ref="BJ61:BJ63" si="47">($C$61-$C61)*($D$61-$D61)</f>
        <v>0</v>
      </c>
    </row>
    <row r="62" spans="2:65" x14ac:dyDescent="0.3">
      <c r="B62" t="s">
        <v>50</v>
      </c>
      <c r="C62">
        <v>3475753</v>
      </c>
      <c r="D62">
        <v>101.3</v>
      </c>
      <c r="E62">
        <v>48</v>
      </c>
      <c r="F62">
        <v>48</v>
      </c>
      <c r="H62">
        <f>(Таблица3[[#This Row],[R]]-Таблица3[[#This Row],[S]])^2</f>
        <v>0</v>
      </c>
      <c r="K62">
        <f>(C$10-C62)*(D$10-D62)</f>
        <v>2613009.2999999863</v>
      </c>
      <c r="L62">
        <f>($C$11-$C62)*($D$11-$D62)</f>
        <v>9600583.1999999788</v>
      </c>
      <c r="M62">
        <f>($C$12-$C62)*($D$12-$D62)</f>
        <v>7713340</v>
      </c>
      <c r="N62">
        <f>($C$13-$C62)*($D$13-$D62)</f>
        <v>5696859.6000000061</v>
      </c>
      <c r="O62">
        <f t="shared" si="0"/>
        <v>4260273.5999999922</v>
      </c>
      <c r="P62">
        <f t="shared" si="1"/>
        <v>7847335.9999999804</v>
      </c>
      <c r="Q62">
        <f t="shared" si="2"/>
        <v>4362141.5999999968</v>
      </c>
      <c r="R62">
        <f t="shared" si="3"/>
        <v>45697630</v>
      </c>
      <c r="S62">
        <f t="shared" si="4"/>
        <v>6487665.800000011</v>
      </c>
      <c r="T62">
        <f t="shared" si="5"/>
        <v>26027654.399999995</v>
      </c>
      <c r="U62">
        <f t="shared" si="6"/>
        <v>-247157.30000002106</v>
      </c>
      <c r="V62">
        <f t="shared" si="7"/>
        <v>9055115.9999999907</v>
      </c>
      <c r="W62">
        <f t="shared" si="8"/>
        <v>21398178.800000008</v>
      </c>
      <c r="X62">
        <f t="shared" si="9"/>
        <v>-3710349</v>
      </c>
      <c r="Y62">
        <f t="shared" si="10"/>
        <v>18004522.899999995</v>
      </c>
      <c r="Z62">
        <f t="shared" si="11"/>
        <v>12644120</v>
      </c>
      <c r="AA62">
        <f t="shared" si="12"/>
        <v>4328083.7999999933</v>
      </c>
      <c r="AB62">
        <f t="shared" si="13"/>
        <v>-5676972</v>
      </c>
      <c r="AC62">
        <f t="shared" si="14"/>
        <v>-12600395.599999994</v>
      </c>
      <c r="AD62">
        <f t="shared" si="15"/>
        <v>1022935.9000000017</v>
      </c>
      <c r="AE62">
        <f t="shared" si="16"/>
        <v>9948590.400000006</v>
      </c>
      <c r="AF62">
        <f t="shared" si="17"/>
        <v>-5431951.3999999929</v>
      </c>
      <c r="AG62">
        <f t="shared" si="18"/>
        <v>-5773451.5999999652</v>
      </c>
      <c r="AH62">
        <f t="shared" si="19"/>
        <v>887841.99999999779</v>
      </c>
      <c r="AI62">
        <f t="shared" si="20"/>
        <v>13802193.599999992</v>
      </c>
      <c r="AJ62">
        <f t="shared" si="21"/>
        <v>614132.09999999416</v>
      </c>
      <c r="AK62">
        <f t="shared" si="22"/>
        <v>1072090.6000000043</v>
      </c>
      <c r="AL62">
        <f t="shared" si="23"/>
        <v>5294611</v>
      </c>
      <c r="AM62">
        <f t="shared" si="24"/>
        <v>3027335.5</v>
      </c>
      <c r="AN62">
        <f t="shared" si="25"/>
        <v>3146070</v>
      </c>
      <c r="AO62">
        <f t="shared" si="26"/>
        <v>23865971.099999975</v>
      </c>
      <c r="AP62">
        <f t="shared" si="27"/>
        <v>-3278936.4000000018</v>
      </c>
      <c r="AQ62">
        <f t="shared" si="28"/>
        <v>4519673.1999999974</v>
      </c>
      <c r="AR62">
        <f t="shared" si="29"/>
        <v>1143078.7999999756</v>
      </c>
      <c r="AS62">
        <f t="shared" si="30"/>
        <v>1322759</v>
      </c>
      <c r="AT62">
        <f t="shared" si="31"/>
        <v>25158357</v>
      </c>
      <c r="AU62">
        <f t="shared" si="32"/>
        <v>22076947.199999992</v>
      </c>
      <c r="AV62">
        <f t="shared" si="33"/>
        <v>-761174.99999999884</v>
      </c>
      <c r="AW62">
        <f t="shared" si="34"/>
        <v>-4432058.6999999955</v>
      </c>
      <c r="AX62">
        <f t="shared" si="35"/>
        <v>7084848</v>
      </c>
      <c r="AY62">
        <f t="shared" si="36"/>
        <v>321986.49999999831</v>
      </c>
      <c r="AZ62">
        <f t="shared" si="37"/>
        <v>1345419.3999999971</v>
      </c>
      <c r="BA62">
        <f t="shared" si="38"/>
        <v>6868064.4999999916</v>
      </c>
      <c r="BB62">
        <f t="shared" si="39"/>
        <v>-3947746.2000000025</v>
      </c>
      <c r="BC62">
        <f t="shared" si="40"/>
        <v>5512130.9999999963</v>
      </c>
      <c r="BD62">
        <f t="shared" si="41"/>
        <v>6887403.5999999931</v>
      </c>
      <c r="BE62">
        <f t="shared" si="42"/>
        <v>5755946.3999999799</v>
      </c>
      <c r="BF62">
        <f t="shared" si="43"/>
        <v>-199693.50000001703</v>
      </c>
      <c r="BG62">
        <f t="shared" si="44"/>
        <v>-4501233.3999999948</v>
      </c>
      <c r="BH62">
        <f t="shared" si="45"/>
        <v>4330398.6000000052</v>
      </c>
      <c r="BI62">
        <f t="shared" si="46"/>
        <v>9844282.7999999803</v>
      </c>
      <c r="BJ62">
        <f t="shared" si="47"/>
        <v>7429027.7999999896</v>
      </c>
      <c r="BK62">
        <f t="shared" ref="BK62:BK63" si="48">($C$62-$C62)*($D$62-$D62)</f>
        <v>0</v>
      </c>
    </row>
    <row r="63" spans="2:65" x14ac:dyDescent="0.3">
      <c r="B63" t="s">
        <v>10</v>
      </c>
      <c r="C63">
        <v>1223395</v>
      </c>
      <c r="D63">
        <v>100.2</v>
      </c>
      <c r="E63">
        <v>24</v>
      </c>
      <c r="F63">
        <v>42</v>
      </c>
      <c r="H63">
        <f>(Таблица3[[#This Row],[R]]-Таблица3[[#This Row],[S]])^2</f>
        <v>324</v>
      </c>
      <c r="K63">
        <f>(C$10-C63)*(D$10-D63)</f>
        <v>0</v>
      </c>
      <c r="L63">
        <f>($C$11-$C63)*($D$11-$D63)</f>
        <v>586123.99999999942</v>
      </c>
      <c r="M63">
        <f>($C$12-$C63)*($D$12-$D63)</f>
        <v>-939666.70000000182</v>
      </c>
      <c r="N63">
        <f>($C$13-$C63)*($D$13-$D63)</f>
        <v>-227856.00000000122</v>
      </c>
      <c r="O63">
        <f t="shared" si="0"/>
        <v>-4237576.1999999965</v>
      </c>
      <c r="P63">
        <f t="shared" si="1"/>
        <v>128068.59999999985</v>
      </c>
      <c r="Q63">
        <f t="shared" si="2"/>
        <v>-2981950.200000003</v>
      </c>
      <c r="R63">
        <f t="shared" si="3"/>
        <v>69490492.399999931</v>
      </c>
      <c r="S63">
        <f t="shared" si="4"/>
        <v>18722227.5</v>
      </c>
      <c r="T63">
        <f t="shared" si="5"/>
        <v>1528817.0000000005</v>
      </c>
      <c r="U63">
        <f t="shared" si="6"/>
        <v>-263058.00000000064</v>
      </c>
      <c r="V63">
        <f t="shared" si="7"/>
        <v>-8572886.3999999966</v>
      </c>
      <c r="W63">
        <f t="shared" si="8"/>
        <v>2535949.6000000029</v>
      </c>
      <c r="X63">
        <f t="shared" si="9"/>
        <v>-575140.79999999877</v>
      </c>
      <c r="Y63">
        <f t="shared" si="10"/>
        <v>1326893.0000000007</v>
      </c>
      <c r="Z63">
        <f t="shared" si="11"/>
        <v>2635148.8000000049</v>
      </c>
      <c r="AA63">
        <f t="shared" si="12"/>
        <v>-6238702.2999999961</v>
      </c>
      <c r="AB63">
        <f t="shared" si="13"/>
        <v>-1816996.7999999966</v>
      </c>
      <c r="AC63">
        <f t="shared" si="14"/>
        <v>-20796748.000000011</v>
      </c>
      <c r="AD63">
        <f t="shared" si="15"/>
        <v>-990378.60000001406</v>
      </c>
      <c r="AE63">
        <f t="shared" si="16"/>
        <v>360697.40000000101</v>
      </c>
      <c r="AF63">
        <f t="shared" si="17"/>
        <v>-371823.99999999907</v>
      </c>
      <c r="AG63">
        <f t="shared" si="18"/>
        <v>-1912875.5999999819</v>
      </c>
      <c r="AH63">
        <f t="shared" si="19"/>
        <v>-4579824.3999999948</v>
      </c>
      <c r="AI63">
        <f t="shared" si="20"/>
        <v>2305466.3000000017</v>
      </c>
      <c r="AJ63">
        <f t="shared" si="21"/>
        <v>313997.80000000447</v>
      </c>
      <c r="AK63">
        <f t="shared" si="22"/>
        <v>288319.99999999383</v>
      </c>
      <c r="AL63">
        <f t="shared" si="23"/>
        <v>-1775068.8000000042</v>
      </c>
      <c r="AM63">
        <f t="shared" si="24"/>
        <v>-3329772.0000000079</v>
      </c>
      <c r="AN63">
        <f t="shared" si="25"/>
        <v>-611390.70000000391</v>
      </c>
      <c r="AO63">
        <f t="shared" si="26"/>
        <v>5226826.799999998</v>
      </c>
      <c r="AP63">
        <f t="shared" si="27"/>
        <v>-13007006.000000024</v>
      </c>
      <c r="AQ63">
        <f t="shared" si="28"/>
        <v>-19558675.5</v>
      </c>
      <c r="AR63">
        <f t="shared" si="29"/>
        <v>-423737.30000000173</v>
      </c>
      <c r="AS63">
        <f t="shared" si="30"/>
        <v>-235895.99999999776</v>
      </c>
      <c r="AT63">
        <f t="shared" si="31"/>
        <v>4289818.5000000028</v>
      </c>
      <c r="AU63">
        <f t="shared" si="32"/>
        <v>1974172.2000000007</v>
      </c>
      <c r="AV63">
        <f t="shared" si="33"/>
        <v>-1872663.1000000075</v>
      </c>
      <c r="AW63">
        <f t="shared" si="34"/>
        <v>-14894625</v>
      </c>
      <c r="AX63">
        <f t="shared" si="35"/>
        <v>207590.20000000062</v>
      </c>
      <c r="AY63">
        <f t="shared" si="36"/>
        <v>0</v>
      </c>
      <c r="AZ63">
        <f t="shared" si="37"/>
        <v>-243484.00000000346</v>
      </c>
      <c r="BA63">
        <f t="shared" si="38"/>
        <v>880508.40000000212</v>
      </c>
      <c r="BB63">
        <f t="shared" si="39"/>
        <v>-11132294.400000026</v>
      </c>
      <c r="BC63">
        <f t="shared" si="40"/>
        <v>-11002936</v>
      </c>
      <c r="BD63">
        <f t="shared" si="41"/>
        <v>352629.30000000057</v>
      </c>
      <c r="BE63">
        <f t="shared" si="42"/>
        <v>189738.89999999959</v>
      </c>
      <c r="BF63">
        <f t="shared" si="43"/>
        <v>306507.60000000073</v>
      </c>
      <c r="BG63">
        <f t="shared" si="44"/>
        <v>1004019.9999999974</v>
      </c>
      <c r="BH63">
        <f t="shared" si="45"/>
        <v>-312394.50000000244</v>
      </c>
      <c r="BI63">
        <f t="shared" si="46"/>
        <v>-49569.299999999959</v>
      </c>
      <c r="BJ63">
        <f t="shared" si="47"/>
        <v>-1321200</v>
      </c>
      <c r="BK63">
        <f t="shared" si="48"/>
        <v>2477593.7999999872</v>
      </c>
      <c r="BL63">
        <f>($C$63-$C63)*($D$63-$D63)</f>
        <v>0</v>
      </c>
    </row>
    <row r="64" spans="2:65" x14ac:dyDescent="0.3">
      <c r="B64" t="s">
        <v>55</v>
      </c>
      <c r="C64">
        <v>541479</v>
      </c>
      <c r="D64">
        <v>97.2</v>
      </c>
      <c r="E64">
        <v>4</v>
      </c>
      <c r="F64">
        <v>19</v>
      </c>
      <c r="H64">
        <f>(Таблица3[[#This Row],[R]]-Таблица3[[#This Row],[S]])^2</f>
        <v>225</v>
      </c>
      <c r="K64">
        <f>(C$10-C64)*(D$10-D64)</f>
        <v>1676433</v>
      </c>
      <c r="L64">
        <f>($C$11-$C64)*($D$11-$D64)</f>
        <v>94517.20000000135</v>
      </c>
      <c r="M64">
        <f>($C$12-$C64)*($D$12-$D64)</f>
        <v>100593.89999999428</v>
      </c>
      <c r="N64">
        <f>($C$13-$C64)*($D$13-$D64)</f>
        <v>1154056.3999999929</v>
      </c>
      <c r="O64">
        <f t="shared" si="0"/>
        <v>-589808.99999999441</v>
      </c>
      <c r="P64">
        <f>($C$15-$C64)*($D$15-$D64)</f>
        <v>438363.80000000179</v>
      </c>
      <c r="Q64">
        <f>($C$16-$C64)*($D$16-$D64)</f>
        <v>535902.59999999497</v>
      </c>
      <c r="R64">
        <f>($C$17-$C64)*($D$17-$D64)</f>
        <v>109871579.99999993</v>
      </c>
      <c r="S64">
        <f>($C$18-$C64)*($D$18-$D64)</f>
        <v>36318082.5</v>
      </c>
      <c r="T64">
        <f>($C$19-$C64)*($D$19-$D64)</f>
        <v>-3512850.2000000016</v>
      </c>
      <c r="U64">
        <f>($C$20-$C64)*($D$20-$D64)</f>
        <v>1943344.2000000014</v>
      </c>
      <c r="V64">
        <f>($C$21-$C64)*($D$21-$D64)</f>
        <v>-7982021.1999999946</v>
      </c>
      <c r="W64">
        <f>($C$22-$C64)*($D$22-$D64)</f>
        <v>-1331434.0000000028</v>
      </c>
      <c r="X64">
        <f>($C$23-$C64)*($D$23-$D64)</f>
        <v>2579964.7999999975</v>
      </c>
      <c r="Y64">
        <f>($C$24-$C64)*($D$24-$D64)</f>
        <v>-1497283.2000000014</v>
      </c>
      <c r="Z64">
        <f>($C$25-$C64)*($D$25-$D64)</f>
        <v>-22675.599999998711</v>
      </c>
      <c r="AA64">
        <f>($C$26-$C64)*($D$26-$D64)</f>
        <v>-2772610.099999994</v>
      </c>
      <c r="AB64">
        <f>($C$27-$C64)*($D$27-$D64)</f>
        <v>584306.79999999946</v>
      </c>
      <c r="AC64">
        <f>($C$28-$C64)*($D$28-$D64)</f>
        <v>-8681485.2000000142</v>
      </c>
      <c r="AD64">
        <f>($C$29-$C64)*($D$29-$D64)</f>
        <v>5598112.7999999803</v>
      </c>
      <c r="AE64">
        <f>($C$30-$C64)*($D$30-$D64)</f>
        <v>-56556.200000004821</v>
      </c>
      <c r="AF64">
        <f>($C$31-$C64)*($D$31-$D64)</f>
        <v>3664358.3999999953</v>
      </c>
      <c r="AG64">
        <f>($C$32-$C64)*($D$32-$D64)</f>
        <v>19057053.60000002</v>
      </c>
      <c r="AH64">
        <f>($C$33-$C64)*($D$33-$D64)</f>
        <v>1871200.8000000075</v>
      </c>
      <c r="AI64">
        <f>($C$34-$C64)*($D$34-$D64)</f>
        <v>-41171.900000000169</v>
      </c>
      <c r="AJ64">
        <f>($C$35-$C64)*($D$35-$D64)</f>
        <v>7206096.0000000065</v>
      </c>
      <c r="AK64">
        <f>($C$36-$C64)*($D$36-$D64)</f>
        <v>4769234.3999999883</v>
      </c>
      <c r="AL64">
        <f>($C$37-$C64)*($D$37-$D64)</f>
        <v>852916.7999999919</v>
      </c>
      <c r="AM64">
        <f>($C$38-$C64)*($D$38-$D64)</f>
        <v>1241592.5999999882</v>
      </c>
      <c r="AN64">
        <f>($C$39-$C64)*($D$39-$D64)</f>
        <v>2858601.8999999925</v>
      </c>
      <c r="AO64">
        <f>($C$40-$C64)*($D$40-$D64)</f>
        <v>329592.99999999977</v>
      </c>
      <c r="AP64">
        <f>($C$41-$C64)*($D$41-$D64)</f>
        <v>-5615241.6000000304</v>
      </c>
      <c r="AQ64">
        <f>($C$42-$C64)*($D$42-$D64)</f>
        <v>-19084852.5</v>
      </c>
      <c r="AR64">
        <f>($C$43-$C64)*($D$43-$D64)</f>
        <v>283334.9000000002</v>
      </c>
      <c r="AS64">
        <f>($C$44-$C64)*($D$44-$D64)</f>
        <v>1039521.5999999983</v>
      </c>
      <c r="AT64">
        <f>($C$45-$C64)*($D$45-$D64)</f>
        <v>-680614.90000000084</v>
      </c>
      <c r="AU64">
        <f>($C$46-$C64)*($D$46-$D64)</f>
        <v>-1999991.0000000012</v>
      </c>
      <c r="AV64">
        <f>($C$47-$C64)*($D$47-$D64)</f>
        <v>7721442.6999999909</v>
      </c>
      <c r="AW64">
        <f>($C$48-$C64)*($D$48-$D64)</f>
        <v>-7321682</v>
      </c>
      <c r="AX64">
        <f>($C$49-$C64)*($D$49-$D64)</f>
        <v>629923.79999999679</v>
      </c>
      <c r="AY64">
        <f>($C$50-$C64)*($D$50-$D64)</f>
        <v>7924677</v>
      </c>
      <c r="AZ64">
        <f>($C$51-$C64)*($D$51-$D64)</f>
        <v>5318140.7999999942</v>
      </c>
      <c r="BA64">
        <f>($C$52-$C64)*($D$52-$D64)</f>
        <v>-93313.799999999857</v>
      </c>
      <c r="BB64">
        <f>($C$53-$C64)*($D$53-$D64)</f>
        <v>-2264532.0000000321</v>
      </c>
      <c r="BC64">
        <f>($C$54-$C64)*($D$54-$D64)</f>
        <v>-9015056</v>
      </c>
      <c r="BD64">
        <f>($C$55-$C64)*($D$55-$D64)</f>
        <v>616833.0999999987</v>
      </c>
      <c r="BE64">
        <f>($C$56-$C64)*($D$56-$D64)</f>
        <v>911137.10000000149</v>
      </c>
      <c r="BF64">
        <f>($C$57-$C64)*($D$57-$D64)</f>
        <v>3936823.8000000026</v>
      </c>
      <c r="BG64">
        <f>($C$58-$C64)*($D$58-$D64)</f>
        <v>6254182.399999992</v>
      </c>
      <c r="BH64">
        <f>($C$59-$C64)*($D$59-$D64)</f>
        <v>1835230.8999999918</v>
      </c>
      <c r="BI64">
        <f>($C$60-$C64)*($D$60-$D64)</f>
        <v>-209081.09999999803</v>
      </c>
      <c r="BJ64">
        <f>($C$61-$C64)*($D$61-$D64)</f>
        <v>0</v>
      </c>
      <c r="BK64">
        <f>($C$62-$C64)*($D$62-$D64)</f>
        <v>12030523.399999984</v>
      </c>
      <c r="BL64">
        <f>($C$63-$C64)*($D$63-$D64)</f>
        <v>2045748</v>
      </c>
      <c r="BM64">
        <v>0</v>
      </c>
    </row>
    <row r="65" spans="8:65" x14ac:dyDescent="0.3">
      <c r="H65" s="3">
        <f>SUM(H9:H64)</f>
        <v>27162</v>
      </c>
      <c r="J65" s="2" t="s">
        <v>64</v>
      </c>
      <c r="K65" s="4">
        <f>COUNTIFS(K10:K64,"&lt;0")</f>
        <v>31</v>
      </c>
      <c r="L65" s="4">
        <f t="shared" ref="L65:BM65" si="49">COUNTIFS(L10:L64,"&lt;0")</f>
        <v>20</v>
      </c>
      <c r="M65" s="4">
        <f t="shared" si="49"/>
        <v>26</v>
      </c>
      <c r="N65" s="4">
        <f t="shared" si="49"/>
        <v>23</v>
      </c>
      <c r="O65" s="4">
        <f t="shared" si="49"/>
        <v>31</v>
      </c>
      <c r="P65" s="4">
        <f t="shared" si="49"/>
        <v>23</v>
      </c>
      <c r="Q65" s="4">
        <f t="shared" si="49"/>
        <v>25</v>
      </c>
      <c r="R65" s="4">
        <f t="shared" si="49"/>
        <v>0</v>
      </c>
      <c r="S65" s="4">
        <f t="shared" si="49"/>
        <v>2</v>
      </c>
      <c r="T65" s="4">
        <f t="shared" si="49"/>
        <v>16</v>
      </c>
      <c r="U65" s="4">
        <f t="shared" si="49"/>
        <v>31</v>
      </c>
      <c r="V65" s="4">
        <f t="shared" si="49"/>
        <v>26</v>
      </c>
      <c r="W65" s="4">
        <f t="shared" si="49"/>
        <v>10</v>
      </c>
      <c r="X65" s="4">
        <f t="shared" si="49"/>
        <v>30</v>
      </c>
      <c r="Y65" s="4">
        <f t="shared" si="49"/>
        <v>9</v>
      </c>
      <c r="Z65" s="4">
        <f t="shared" si="49"/>
        <v>15</v>
      </c>
      <c r="AA65" s="4">
        <f t="shared" si="49"/>
        <v>27</v>
      </c>
      <c r="AB65" s="4">
        <f t="shared" si="49"/>
        <v>30</v>
      </c>
      <c r="AC65" s="4">
        <f t="shared" si="49"/>
        <v>29</v>
      </c>
      <c r="AD65" s="4">
        <f t="shared" si="49"/>
        <v>15</v>
      </c>
      <c r="AE65" s="4">
        <f t="shared" si="49"/>
        <v>12</v>
      </c>
      <c r="AF65" s="4">
        <f t="shared" si="49"/>
        <v>22</v>
      </c>
      <c r="AG65" s="4">
        <f t="shared" si="49"/>
        <v>10</v>
      </c>
      <c r="AH65" s="4">
        <f t="shared" si="49"/>
        <v>18</v>
      </c>
      <c r="AI65" s="4">
        <f t="shared" si="49"/>
        <v>8</v>
      </c>
      <c r="AJ65" s="4">
        <f t="shared" si="49"/>
        <v>12</v>
      </c>
      <c r="AK65" s="4">
        <f t="shared" si="49"/>
        <v>14</v>
      </c>
      <c r="AL65" s="4">
        <f t="shared" si="49"/>
        <v>16</v>
      </c>
      <c r="AM65" s="4">
        <f t="shared" si="49"/>
        <v>17</v>
      </c>
      <c r="AN65" s="4">
        <f t="shared" si="49"/>
        <v>10</v>
      </c>
      <c r="AO65" s="4">
        <f t="shared" si="49"/>
        <v>4</v>
      </c>
      <c r="AP65" s="4">
        <f t="shared" si="49"/>
        <v>18</v>
      </c>
      <c r="AQ65" s="4">
        <f t="shared" si="49"/>
        <v>17</v>
      </c>
      <c r="AR65" s="4">
        <f t="shared" si="49"/>
        <v>16</v>
      </c>
      <c r="AS65" s="4">
        <f t="shared" si="49"/>
        <v>14</v>
      </c>
      <c r="AT65" s="4">
        <f t="shared" si="49"/>
        <v>2</v>
      </c>
      <c r="AU65" s="4">
        <f t="shared" si="49"/>
        <v>2</v>
      </c>
      <c r="AV65" s="4">
        <f t="shared" si="49"/>
        <v>8</v>
      </c>
      <c r="AW65" s="4">
        <f t="shared" si="49"/>
        <v>14</v>
      </c>
      <c r="AX65" s="4">
        <f t="shared" si="49"/>
        <v>7</v>
      </c>
      <c r="AY65" s="4">
        <f t="shared" si="49"/>
        <v>3</v>
      </c>
      <c r="AZ65" s="4">
        <f t="shared" si="49"/>
        <v>5</v>
      </c>
      <c r="BA65" s="4">
        <f t="shared" si="49"/>
        <v>7</v>
      </c>
      <c r="BB65" s="4">
        <f t="shared" si="49"/>
        <v>10</v>
      </c>
      <c r="BC65" s="4">
        <f t="shared" si="49"/>
        <v>9</v>
      </c>
      <c r="BD65" s="4">
        <f t="shared" si="49"/>
        <v>2</v>
      </c>
      <c r="BE65" s="4">
        <f t="shared" si="49"/>
        <v>2</v>
      </c>
      <c r="BF65" s="4">
        <f t="shared" si="49"/>
        <v>3</v>
      </c>
      <c r="BG65" s="4">
        <f t="shared" si="49"/>
        <v>2</v>
      </c>
      <c r="BH65" s="4">
        <f t="shared" si="49"/>
        <v>2</v>
      </c>
      <c r="BI65" s="4">
        <f t="shared" si="49"/>
        <v>2</v>
      </c>
      <c r="BJ65" s="4">
        <f t="shared" si="49"/>
        <v>1</v>
      </c>
      <c r="BK65" s="4">
        <f t="shared" si="49"/>
        <v>0</v>
      </c>
      <c r="BL65" s="4">
        <f t="shared" si="49"/>
        <v>0</v>
      </c>
      <c r="BM65" s="4">
        <f t="shared" si="49"/>
        <v>0</v>
      </c>
    </row>
    <row r="66" spans="8:65" x14ac:dyDescent="0.3">
      <c r="J66" s="3" t="s">
        <v>64</v>
      </c>
      <c r="K66" s="3">
        <f>SUM(K65:BM65)</f>
        <v>708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2020-06-12T15:22:48Z</dcterms:modified>
</cp:coreProperties>
</file>