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2" r:id="rId1"/>
    <sheet name="Неправильнон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70" i="2" l="1"/>
  <c r="T70" i="2"/>
  <c r="N70" i="2"/>
  <c r="U69" i="2"/>
  <c r="T69" i="2"/>
  <c r="S69" i="2"/>
  <c r="R69" i="2"/>
  <c r="Q69" i="2"/>
  <c r="Q70" i="2" s="1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T68" i="2"/>
  <c r="S68" i="2"/>
  <c r="S70" i="2" s="1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R66" i="2"/>
  <c r="R70" i="2" s="1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P64" i="2"/>
  <c r="P70" i="2" s="1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O63" i="2"/>
  <c r="O70" i="2" s="1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M61" i="2"/>
  <c r="M70" i="2" s="1"/>
  <c r="L61" i="2"/>
  <c r="L70" i="2" s="1"/>
  <c r="K61" i="2"/>
  <c r="K70" i="2" s="1"/>
  <c r="J61" i="2"/>
  <c r="I61" i="2"/>
  <c r="H61" i="2"/>
  <c r="G61" i="2"/>
  <c r="F61" i="2"/>
  <c r="E61" i="2"/>
  <c r="D61" i="2"/>
  <c r="C61" i="2"/>
  <c r="B61" i="2"/>
  <c r="L60" i="2"/>
  <c r="K60" i="2"/>
  <c r="J60" i="2"/>
  <c r="I60" i="2"/>
  <c r="H60" i="2"/>
  <c r="G60" i="2"/>
  <c r="F60" i="2"/>
  <c r="E60" i="2"/>
  <c r="D60" i="2"/>
  <c r="C60" i="2"/>
  <c r="B60" i="2"/>
  <c r="K59" i="2"/>
  <c r="J59" i="2"/>
  <c r="I59" i="2"/>
  <c r="H59" i="2"/>
  <c r="G59" i="2"/>
  <c r="F59" i="2"/>
  <c r="E59" i="2"/>
  <c r="D59" i="2"/>
  <c r="C59" i="2"/>
  <c r="B59" i="2"/>
  <c r="J58" i="2"/>
  <c r="J70" i="2" s="1"/>
  <c r="I58" i="2"/>
  <c r="H58" i="2"/>
  <c r="G58" i="2"/>
  <c r="F58" i="2"/>
  <c r="E58" i="2"/>
  <c r="D58" i="2"/>
  <c r="C58" i="2"/>
  <c r="B58" i="2"/>
  <c r="I57" i="2"/>
  <c r="I70" i="2" s="1"/>
  <c r="H57" i="2"/>
  <c r="G57" i="2"/>
  <c r="F57" i="2"/>
  <c r="E57" i="2"/>
  <c r="D57" i="2"/>
  <c r="C57" i="2"/>
  <c r="B57" i="2"/>
  <c r="H56" i="2"/>
  <c r="H70" i="2" s="1"/>
  <c r="G56" i="2"/>
  <c r="F56" i="2"/>
  <c r="E56" i="2"/>
  <c r="D56" i="2"/>
  <c r="C56" i="2"/>
  <c r="B56" i="2"/>
  <c r="G55" i="2"/>
  <c r="G70" i="2" s="1"/>
  <c r="F55" i="2"/>
  <c r="E55" i="2"/>
  <c r="D55" i="2"/>
  <c r="C55" i="2"/>
  <c r="B55" i="2"/>
  <c r="F54" i="2"/>
  <c r="F70" i="2" s="1"/>
  <c r="E54" i="2"/>
  <c r="E70" i="2" s="1"/>
  <c r="D54" i="2"/>
  <c r="D70" i="2" s="1"/>
  <c r="C54" i="2"/>
  <c r="B54" i="2"/>
  <c r="E53" i="2"/>
  <c r="D53" i="2"/>
  <c r="C53" i="2"/>
  <c r="B53" i="2"/>
  <c r="D52" i="2"/>
  <c r="C52" i="2"/>
  <c r="C70" i="2" s="1"/>
  <c r="B52" i="2"/>
  <c r="C51" i="2"/>
  <c r="B51" i="2"/>
  <c r="B70" i="2" s="1"/>
  <c r="B50" i="2"/>
  <c r="F46" i="2"/>
  <c r="E46" i="2"/>
  <c r="D46" i="2"/>
  <c r="C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46" i="2" s="1"/>
  <c r="H2" i="2" s="1"/>
  <c r="D22" i="2"/>
  <c r="C22" i="2"/>
  <c r="L4" i="2"/>
  <c r="V70" i="2" l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X50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26" i="1"/>
  <c r="E46" i="1"/>
  <c r="F46" i="1"/>
  <c r="D46" i="1"/>
  <c r="C46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50" i="1"/>
  <c r="C22" i="1"/>
  <c r="D22" i="1"/>
  <c r="L3" i="1" l="1"/>
  <c r="L4" i="1" s="1"/>
  <c r="L2" i="1"/>
  <c r="L26" i="1" l="1"/>
  <c r="M26" i="1"/>
  <c r="K26" i="1"/>
  <c r="H2" i="1" l="1"/>
</calcChain>
</file>

<file path=xl/sharedStrings.xml><?xml version="1.0" encoding="utf-8"?>
<sst xmlns="http://schemas.openxmlformats.org/spreadsheetml/2006/main" count="149" uniqueCount="48">
  <si>
    <t>Страны</t>
  </si>
  <si>
    <t>ВВП</t>
  </si>
  <si>
    <t>Франция</t>
  </si>
  <si>
    <t>Испания</t>
  </si>
  <si>
    <t>Великобритания</t>
  </si>
  <si>
    <t>Украина</t>
  </si>
  <si>
    <t>Марокко</t>
  </si>
  <si>
    <t>Канада</t>
  </si>
  <si>
    <t>Германия</t>
  </si>
  <si>
    <t>Мадагаскар</t>
  </si>
  <si>
    <t>Аргентина</t>
  </si>
  <si>
    <t>Эфиопия</t>
  </si>
  <si>
    <t>Австралия</t>
  </si>
  <si>
    <t>Вьетнам</t>
  </si>
  <si>
    <t>Ирак</t>
  </si>
  <si>
    <t>Уганда</t>
  </si>
  <si>
    <t>Турция</t>
  </si>
  <si>
    <t>Колумбия</t>
  </si>
  <si>
    <t>Саудовская Аравия</t>
  </si>
  <si>
    <t>Польша</t>
  </si>
  <si>
    <t>Италия</t>
  </si>
  <si>
    <t>Среднее</t>
  </si>
  <si>
    <t>Население</t>
  </si>
  <si>
    <t>Беларусь</t>
  </si>
  <si>
    <t>СПИРМЕН</t>
  </si>
  <si>
    <t>(R-Rср)(S-Sср)</t>
  </si>
  <si>
    <t>(R-Rср)^2</t>
  </si>
  <si>
    <t>(S-Sср)^2</t>
  </si>
  <si>
    <t>Сумма c R</t>
  </si>
  <si>
    <t>Сумма с S</t>
  </si>
  <si>
    <t>Спирмен</t>
  </si>
  <si>
    <t>Сумма R и S</t>
  </si>
  <si>
    <t>КЕНДАЛЛ</t>
  </si>
  <si>
    <t>Кенделл</t>
  </si>
  <si>
    <t>S</t>
  </si>
  <si>
    <t>R</t>
  </si>
  <si>
    <t>т</t>
  </si>
  <si>
    <t>p</t>
  </si>
  <si>
    <t>Столбец1</t>
  </si>
  <si>
    <t>a = 0.05</t>
  </si>
  <si>
    <t>a = 0.01</t>
  </si>
  <si>
    <t>0.45</t>
  </si>
  <si>
    <t>0.591</t>
  </si>
  <si>
    <t>+</t>
  </si>
  <si>
    <t>0.326</t>
  </si>
  <si>
    <t>0.421</t>
  </si>
  <si>
    <t>(Ri-Si)^2</t>
  </si>
  <si>
    <t>Зависимости есть, но они незначимы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</si>
</sst>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1" fillId="4" borderId="0" xfId="3"/>
    <xf numFmtId="0" fontId="2" fillId="0" borderId="0" xfId="0" applyFont="1"/>
    <xf numFmtId="0" fontId="3" fillId="0" borderId="0" xfId="0" applyFont="1"/>
    <xf numFmtId="0" fontId="1" fillId="3" borderId="0" xfId="2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1" fillId="5" borderId="0" xfId="4"/>
    <xf numFmtId="0" fontId="1" fillId="2" borderId="0" xfId="1"/>
    <xf numFmtId="0" fontId="1" fillId="5" borderId="0" xfId="4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</cellXfs>
  <cellStyles count="5">
    <cellStyle name="60% — акцент2" xfId="2" builtinId="36"/>
    <cellStyle name="60% — акцент5" xfId="4" builtinId="48"/>
    <cellStyle name="Акцент2" xfId="1" builtinId="33"/>
    <cellStyle name="Акцент5" xfId="3" builtinId="45"/>
    <cellStyle name="Обычный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13" displayName="Таблица13" ref="A25:F45" totalsRowShown="0" headerRowCellStyle="60% — акцент5">
  <autoFilter ref="A25:F45"/>
  <sortState ref="A26:F45">
    <sortCondition ref="A25:A45"/>
  </sortState>
  <tableColumns count="6">
    <tableColumn id="1" name="Столбец1" dataCellStyle="60% — акцент5"/>
    <tableColumn id="2" name="Страны"/>
    <tableColumn id="3" name="Население" dataDxfId="1"/>
    <tableColumn id="4" name="ВВП" dataDxfId="0"/>
    <tableColumn id="5" name="R"/>
    <tableColumn id="6" name="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25:F45" totalsRowShown="0" headerRowCellStyle="60% — акцент5">
  <autoFilter ref="A25:F45"/>
  <sortState ref="A26:F45">
    <sortCondition ref="A25:A45"/>
  </sortState>
  <tableColumns count="6">
    <tableColumn id="1" name="Столбец1" dataCellStyle="60% — акцент5"/>
    <tableColumn id="2" name="Страны"/>
    <tableColumn id="3" name="Население" dataDxfId="3"/>
    <tableColumn id="4" name="ВВП" dataDxfId="2"/>
    <tableColumn id="5" name="R"/>
    <tableColumn id="6" name="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tabSelected="1" zoomScale="70" zoomScaleNormal="70" workbookViewId="0">
      <selection activeCell="C57" sqref="C57"/>
    </sheetView>
  </sheetViews>
  <sheetFormatPr defaultRowHeight="14.4" x14ac:dyDescent="0.3"/>
  <cols>
    <col min="1" max="1" width="11.6640625" customWidth="1"/>
    <col min="2" max="2" width="19.6640625" customWidth="1"/>
    <col min="3" max="3" width="13.33203125" customWidth="1"/>
    <col min="5" max="5" width="10" bestFit="1" customWidth="1"/>
    <col min="6" max="6" width="11" customWidth="1"/>
    <col min="7" max="7" width="11.5546875" customWidth="1"/>
    <col min="8" max="8" width="21.109375" customWidth="1"/>
    <col min="11" max="11" width="10" customWidth="1"/>
    <col min="12" max="12" width="12.44140625" customWidth="1"/>
    <col min="13" max="13" width="11.88671875" customWidth="1"/>
  </cols>
  <sheetData>
    <row r="1" spans="1:16" x14ac:dyDescent="0.3">
      <c r="A1" s="1"/>
      <c r="B1" s="1" t="s">
        <v>0</v>
      </c>
      <c r="C1" s="1" t="s">
        <v>22</v>
      </c>
      <c r="D1" s="1" t="s">
        <v>1</v>
      </c>
      <c r="G1" s="1" t="s">
        <v>30</v>
      </c>
      <c r="H1" s="1"/>
      <c r="J1" s="1" t="s">
        <v>33</v>
      </c>
      <c r="K1" s="1"/>
      <c r="L1" s="1"/>
      <c r="P1" s="5"/>
    </row>
    <row r="2" spans="1:16" x14ac:dyDescent="0.3">
      <c r="A2" s="1">
        <v>1</v>
      </c>
      <c r="B2" t="s">
        <v>2</v>
      </c>
      <c r="C2">
        <v>68.858999999999995</v>
      </c>
      <c r="D2" s="5">
        <v>40039</v>
      </c>
      <c r="G2" s="7" t="s">
        <v>37</v>
      </c>
      <c r="H2">
        <f xml:space="preserve"> 1 - (6/(20*21*19)*H46)</f>
        <v>1.0526315789473606E-2</v>
      </c>
      <c r="P2" s="5"/>
    </row>
    <row r="3" spans="1:16" x14ac:dyDescent="0.3">
      <c r="A3" s="1">
        <v>2</v>
      </c>
      <c r="B3" t="s">
        <v>3</v>
      </c>
      <c r="C3">
        <v>46.527999999999999</v>
      </c>
      <c r="D3" s="5">
        <v>28841</v>
      </c>
      <c r="F3" s="8" t="s">
        <v>39</v>
      </c>
      <c r="G3" s="4" t="s">
        <v>41</v>
      </c>
      <c r="H3" t="s">
        <v>43</v>
      </c>
      <c r="K3" s="7" t="s">
        <v>35</v>
      </c>
      <c r="L3">
        <v>96</v>
      </c>
      <c r="P3" s="5"/>
    </row>
    <row r="4" spans="1:16" x14ac:dyDescent="0.3">
      <c r="A4" s="1">
        <v>3</v>
      </c>
      <c r="B4" t="s">
        <v>4</v>
      </c>
      <c r="C4">
        <v>55.619</v>
      </c>
      <c r="D4" s="5">
        <v>45111</v>
      </c>
      <c r="F4" s="8" t="s">
        <v>40</v>
      </c>
      <c r="G4" s="4" t="s">
        <v>42</v>
      </c>
      <c r="H4" t="s">
        <v>43</v>
      </c>
      <c r="K4" s="7" t="s">
        <v>36</v>
      </c>
      <c r="L4">
        <f>1-(4*L3)/(20*19)</f>
        <v>-1.0526315789473717E-2</v>
      </c>
      <c r="P4" s="5"/>
    </row>
    <row r="5" spans="1:16" x14ac:dyDescent="0.3">
      <c r="A5" s="1">
        <v>4</v>
      </c>
      <c r="B5" t="s">
        <v>5</v>
      </c>
      <c r="C5">
        <v>42.097999999999999</v>
      </c>
      <c r="D5" s="5">
        <v>2432</v>
      </c>
      <c r="G5" t="s">
        <v>47</v>
      </c>
      <c r="J5" s="8" t="s">
        <v>39</v>
      </c>
      <c r="K5" s="4" t="s">
        <v>44</v>
      </c>
      <c r="L5" t="s">
        <v>43</v>
      </c>
      <c r="P5" s="5"/>
    </row>
    <row r="6" spans="1:16" x14ac:dyDescent="0.3">
      <c r="A6" s="1">
        <v>5</v>
      </c>
      <c r="B6" t="s">
        <v>6</v>
      </c>
      <c r="C6">
        <v>35.340000000000003</v>
      </c>
      <c r="D6" s="5">
        <v>3511</v>
      </c>
      <c r="J6" s="8" t="s">
        <v>40</v>
      </c>
      <c r="K6" s="4" t="s">
        <v>45</v>
      </c>
      <c r="L6" t="s">
        <v>43</v>
      </c>
      <c r="P6" s="5"/>
    </row>
    <row r="7" spans="1:16" x14ac:dyDescent="0.3">
      <c r="A7" s="1">
        <v>6</v>
      </c>
      <c r="B7" t="s">
        <v>7</v>
      </c>
      <c r="C7">
        <v>35.853000000000002</v>
      </c>
      <c r="D7" s="5">
        <v>43306</v>
      </c>
      <c r="P7" s="5"/>
    </row>
    <row r="8" spans="1:16" x14ac:dyDescent="0.3">
      <c r="A8" s="1">
        <v>7</v>
      </c>
      <c r="B8" t="s">
        <v>8</v>
      </c>
      <c r="C8">
        <v>82.85</v>
      </c>
      <c r="D8" s="5">
        <v>44408</v>
      </c>
      <c r="P8" s="5"/>
    </row>
    <row r="9" spans="1:16" x14ac:dyDescent="0.3">
      <c r="A9" s="1">
        <v>8</v>
      </c>
      <c r="B9" t="s">
        <v>9</v>
      </c>
      <c r="C9">
        <v>43.57</v>
      </c>
      <c r="D9" s="5">
        <v>403</v>
      </c>
      <c r="P9" s="5"/>
    </row>
    <row r="10" spans="1:16" x14ac:dyDescent="0.3">
      <c r="A10" s="1">
        <v>9</v>
      </c>
      <c r="B10" t="s">
        <v>10</v>
      </c>
      <c r="C10">
        <v>55.131</v>
      </c>
      <c r="D10" s="5">
        <v>10623</v>
      </c>
      <c r="P10" s="6"/>
    </row>
    <row r="11" spans="1:16" x14ac:dyDescent="0.3">
      <c r="A11" s="1">
        <v>10</v>
      </c>
      <c r="B11" t="s">
        <v>11</v>
      </c>
      <c r="C11">
        <v>96.85</v>
      </c>
      <c r="D11" s="6">
        <v>857</v>
      </c>
      <c r="O11" s="3"/>
      <c r="P11" s="6"/>
    </row>
    <row r="12" spans="1:16" x14ac:dyDescent="0.3">
      <c r="A12" s="1">
        <v>11</v>
      </c>
      <c r="B12" t="s">
        <v>23</v>
      </c>
      <c r="C12" s="3">
        <v>9.4079999999999995</v>
      </c>
      <c r="D12" s="6">
        <v>5610</v>
      </c>
      <c r="O12" s="2"/>
      <c r="P12" s="5"/>
    </row>
    <row r="13" spans="1:16" x14ac:dyDescent="0.3">
      <c r="A13" s="1">
        <v>12</v>
      </c>
      <c r="B13" t="s">
        <v>12</v>
      </c>
      <c r="C13" s="2">
        <v>25.943000000000001</v>
      </c>
      <c r="D13" s="5">
        <v>52643</v>
      </c>
      <c r="O13" s="2"/>
      <c r="P13" s="5"/>
    </row>
    <row r="14" spans="1:16" x14ac:dyDescent="0.3">
      <c r="A14" s="1">
        <v>13</v>
      </c>
      <c r="B14" t="s">
        <v>13</v>
      </c>
      <c r="C14" s="2">
        <v>93.402000000000001</v>
      </c>
      <c r="D14" s="5">
        <v>2502</v>
      </c>
      <c r="O14" s="2"/>
      <c r="P14" s="5"/>
    </row>
    <row r="15" spans="1:16" x14ac:dyDescent="0.3">
      <c r="A15" s="1">
        <v>14</v>
      </c>
      <c r="B15" t="s">
        <v>14</v>
      </c>
      <c r="C15" s="2">
        <v>39.338999999999999</v>
      </c>
      <c r="D15" s="5">
        <v>4670</v>
      </c>
      <c r="O15" s="2"/>
      <c r="P15" s="5"/>
    </row>
    <row r="16" spans="1:16" x14ac:dyDescent="0.3">
      <c r="A16" s="1">
        <v>15</v>
      </c>
      <c r="B16" t="s">
        <v>15</v>
      </c>
      <c r="C16" s="2">
        <v>44.27</v>
      </c>
      <c r="D16" s="5">
        <v>684</v>
      </c>
      <c r="O16" s="2"/>
      <c r="P16" s="5"/>
    </row>
    <row r="17" spans="1:16" x14ac:dyDescent="0.3">
      <c r="A17" s="1">
        <v>16</v>
      </c>
      <c r="B17" t="s">
        <v>16</v>
      </c>
      <c r="C17" s="2">
        <v>89.614000000000004</v>
      </c>
      <c r="D17" s="5">
        <v>10402</v>
      </c>
      <c r="O17" s="2"/>
      <c r="P17" s="5"/>
    </row>
    <row r="18" spans="1:16" x14ac:dyDescent="0.3">
      <c r="A18" s="1">
        <v>17</v>
      </c>
      <c r="B18" t="s">
        <v>17</v>
      </c>
      <c r="C18" s="2">
        <v>49.933999999999997</v>
      </c>
      <c r="D18" s="5">
        <v>6349</v>
      </c>
      <c r="O18" s="2"/>
      <c r="P18" s="5"/>
    </row>
    <row r="19" spans="1:16" x14ac:dyDescent="0.3">
      <c r="A19" s="1">
        <v>18</v>
      </c>
      <c r="B19" t="s">
        <v>18</v>
      </c>
      <c r="C19" s="2">
        <v>42.247999999999998</v>
      </c>
      <c r="D19" s="5">
        <v>21005</v>
      </c>
      <c r="O19" s="2"/>
      <c r="P19" s="5"/>
    </row>
    <row r="20" spans="1:16" x14ac:dyDescent="0.3">
      <c r="A20" s="1">
        <v>19</v>
      </c>
      <c r="B20" t="s">
        <v>19</v>
      </c>
      <c r="C20" s="2">
        <v>38.04</v>
      </c>
      <c r="D20" s="5">
        <v>13816</v>
      </c>
      <c r="O20" s="2"/>
      <c r="P20" s="5"/>
    </row>
    <row r="21" spans="1:16" x14ac:dyDescent="0.3">
      <c r="A21" s="1">
        <v>20</v>
      </c>
      <c r="B21" t="s">
        <v>20</v>
      </c>
      <c r="C21" s="2">
        <v>59.588999999999999</v>
      </c>
      <c r="D21" s="5">
        <v>31570</v>
      </c>
    </row>
    <row r="22" spans="1:16" x14ac:dyDescent="0.3">
      <c r="A22" s="1"/>
      <c r="B22" s="1" t="s">
        <v>21</v>
      </c>
      <c r="C22" s="4">
        <f>AVERAGE(C2:C21)</f>
        <v>52.724249999999998</v>
      </c>
      <c r="D22" s="4">
        <f t="shared" ref="D22" si="0">AVERAGE(D2:D21)</f>
        <v>18439.099999999999</v>
      </c>
    </row>
    <row r="24" spans="1:16" x14ac:dyDescent="0.3">
      <c r="A24" s="1" t="s">
        <v>24</v>
      </c>
      <c r="B24" s="1"/>
      <c r="C24" s="1"/>
      <c r="D24" s="1"/>
      <c r="E24" s="1"/>
      <c r="F24" s="1"/>
      <c r="G24" s="1"/>
    </row>
    <row r="25" spans="1:16" x14ac:dyDescent="0.3">
      <c r="A25" s="7" t="s">
        <v>38</v>
      </c>
      <c r="B25" s="7" t="s">
        <v>0</v>
      </c>
      <c r="C25" s="7" t="s">
        <v>22</v>
      </c>
      <c r="D25" s="7" t="s">
        <v>1</v>
      </c>
      <c r="E25" s="7" t="s">
        <v>35</v>
      </c>
      <c r="F25" s="7" t="s">
        <v>34</v>
      </c>
      <c r="H25" s="7" t="s">
        <v>46</v>
      </c>
    </row>
    <row r="26" spans="1:16" x14ac:dyDescent="0.3">
      <c r="A26" s="7">
        <v>1</v>
      </c>
      <c r="B26" t="s">
        <v>2</v>
      </c>
      <c r="C26">
        <v>68.858999999999995</v>
      </c>
      <c r="D26" s="5">
        <v>40039</v>
      </c>
      <c r="E26">
        <v>16</v>
      </c>
      <c r="F26">
        <v>15</v>
      </c>
      <c r="H26">
        <f>(E26-F26)^2</f>
        <v>1</v>
      </c>
    </row>
    <row r="27" spans="1:16" x14ac:dyDescent="0.3">
      <c r="A27" s="7">
        <v>2</v>
      </c>
      <c r="B27" t="s">
        <v>3</v>
      </c>
      <c r="C27">
        <v>46.527999999999999</v>
      </c>
      <c r="D27" s="5">
        <v>28841</v>
      </c>
      <c r="E27">
        <v>11</v>
      </c>
      <c r="F27">
        <v>14</v>
      </c>
      <c r="H27">
        <f t="shared" ref="H27:H45" si="1">(E27-F27)^2</f>
        <v>9</v>
      </c>
    </row>
    <row r="28" spans="1:16" x14ac:dyDescent="0.3">
      <c r="A28" s="7">
        <v>3</v>
      </c>
      <c r="B28" t="s">
        <v>4</v>
      </c>
      <c r="C28">
        <v>55.619</v>
      </c>
      <c r="D28" s="5">
        <v>45111</v>
      </c>
      <c r="E28">
        <v>14</v>
      </c>
      <c r="F28">
        <v>18</v>
      </c>
      <c r="H28">
        <f t="shared" si="1"/>
        <v>16</v>
      </c>
    </row>
    <row r="29" spans="1:16" x14ac:dyDescent="0.3">
      <c r="A29" s="7">
        <v>4</v>
      </c>
      <c r="B29" t="s">
        <v>5</v>
      </c>
      <c r="C29">
        <v>42.097999999999999</v>
      </c>
      <c r="D29" s="5">
        <v>2432</v>
      </c>
      <c r="E29">
        <v>7</v>
      </c>
      <c r="F29">
        <v>4</v>
      </c>
      <c r="H29">
        <f t="shared" si="1"/>
        <v>9</v>
      </c>
    </row>
    <row r="30" spans="1:16" x14ac:dyDescent="0.3">
      <c r="A30" s="7">
        <v>5</v>
      </c>
      <c r="B30" t="s">
        <v>6</v>
      </c>
      <c r="C30">
        <v>35.340000000000003</v>
      </c>
      <c r="D30" s="5">
        <v>3511</v>
      </c>
      <c r="E30">
        <v>3</v>
      </c>
      <c r="F30">
        <v>6</v>
      </c>
      <c r="H30">
        <f t="shared" si="1"/>
        <v>9</v>
      </c>
    </row>
    <row r="31" spans="1:16" x14ac:dyDescent="0.3">
      <c r="A31" s="7">
        <v>6</v>
      </c>
      <c r="B31" t="s">
        <v>7</v>
      </c>
      <c r="C31">
        <v>35.853000000000002</v>
      </c>
      <c r="D31" s="5">
        <v>43306</v>
      </c>
      <c r="E31">
        <v>4</v>
      </c>
      <c r="F31">
        <v>16</v>
      </c>
      <c r="H31">
        <f t="shared" si="1"/>
        <v>144</v>
      </c>
    </row>
    <row r="32" spans="1:16" x14ac:dyDescent="0.3">
      <c r="A32" s="7">
        <v>7</v>
      </c>
      <c r="B32" t="s">
        <v>8</v>
      </c>
      <c r="C32">
        <v>82.85</v>
      </c>
      <c r="D32" s="5">
        <v>44408</v>
      </c>
      <c r="E32">
        <v>17</v>
      </c>
      <c r="F32">
        <v>17</v>
      </c>
      <c r="H32">
        <f t="shared" si="1"/>
        <v>0</v>
      </c>
    </row>
    <row r="33" spans="1:21" x14ac:dyDescent="0.3">
      <c r="A33" s="7">
        <v>8</v>
      </c>
      <c r="B33" t="s">
        <v>9</v>
      </c>
      <c r="C33">
        <v>43.57</v>
      </c>
      <c r="D33" s="5">
        <v>403</v>
      </c>
      <c r="E33">
        <v>9</v>
      </c>
      <c r="F33">
        <v>1</v>
      </c>
      <c r="H33">
        <f t="shared" si="1"/>
        <v>64</v>
      </c>
    </row>
    <row r="34" spans="1:21" x14ac:dyDescent="0.3">
      <c r="A34" s="7">
        <v>9</v>
      </c>
      <c r="B34" t="s">
        <v>10</v>
      </c>
      <c r="C34">
        <v>55.131</v>
      </c>
      <c r="D34" s="5">
        <v>10623</v>
      </c>
      <c r="E34">
        <v>13</v>
      </c>
      <c r="F34">
        <v>11</v>
      </c>
      <c r="H34">
        <f t="shared" si="1"/>
        <v>4</v>
      </c>
    </row>
    <row r="35" spans="1:21" x14ac:dyDescent="0.3">
      <c r="A35" s="7">
        <v>10</v>
      </c>
      <c r="B35" t="s">
        <v>11</v>
      </c>
      <c r="C35">
        <v>96.85</v>
      </c>
      <c r="D35" s="6">
        <v>857</v>
      </c>
      <c r="E35">
        <v>20</v>
      </c>
      <c r="F35">
        <v>3</v>
      </c>
      <c r="H35">
        <f t="shared" si="1"/>
        <v>289</v>
      </c>
    </row>
    <row r="36" spans="1:21" x14ac:dyDescent="0.3">
      <c r="A36" s="7">
        <v>11</v>
      </c>
      <c r="B36" t="s">
        <v>23</v>
      </c>
      <c r="C36" s="3">
        <v>9.4079999999999995</v>
      </c>
      <c r="D36" s="6">
        <v>5610</v>
      </c>
      <c r="E36">
        <v>1</v>
      </c>
      <c r="F36">
        <v>8</v>
      </c>
      <c r="H36">
        <f t="shared" si="1"/>
        <v>49</v>
      </c>
    </row>
    <row r="37" spans="1:21" x14ac:dyDescent="0.3">
      <c r="A37" s="7">
        <v>12</v>
      </c>
      <c r="B37" t="s">
        <v>12</v>
      </c>
      <c r="C37" s="2">
        <v>25.943000000000001</v>
      </c>
      <c r="D37" s="5">
        <v>52643</v>
      </c>
      <c r="E37">
        <v>2</v>
      </c>
      <c r="F37">
        <v>19</v>
      </c>
      <c r="H37">
        <f t="shared" si="1"/>
        <v>289</v>
      </c>
    </row>
    <row r="38" spans="1:21" x14ac:dyDescent="0.3">
      <c r="A38" s="7">
        <v>13</v>
      </c>
      <c r="B38" t="s">
        <v>13</v>
      </c>
      <c r="C38" s="2">
        <v>93.402000000000001</v>
      </c>
      <c r="D38" s="5">
        <v>2502</v>
      </c>
      <c r="E38">
        <v>19</v>
      </c>
      <c r="F38">
        <v>5</v>
      </c>
      <c r="H38">
        <f t="shared" si="1"/>
        <v>196</v>
      </c>
    </row>
    <row r="39" spans="1:21" x14ac:dyDescent="0.3">
      <c r="A39" s="7">
        <v>14</v>
      </c>
      <c r="B39" t="s">
        <v>14</v>
      </c>
      <c r="C39" s="2">
        <v>39.338999999999999</v>
      </c>
      <c r="D39" s="5">
        <v>4670</v>
      </c>
      <c r="E39">
        <v>6</v>
      </c>
      <c r="F39">
        <v>7</v>
      </c>
      <c r="H39">
        <f t="shared" si="1"/>
        <v>1</v>
      </c>
    </row>
    <row r="40" spans="1:21" x14ac:dyDescent="0.3">
      <c r="A40" s="7">
        <v>15</v>
      </c>
      <c r="B40" t="s">
        <v>15</v>
      </c>
      <c r="C40" s="2">
        <v>44.27</v>
      </c>
      <c r="D40" s="5">
        <v>684</v>
      </c>
      <c r="E40">
        <v>10</v>
      </c>
      <c r="F40">
        <v>2</v>
      </c>
      <c r="H40">
        <f t="shared" si="1"/>
        <v>64</v>
      </c>
    </row>
    <row r="41" spans="1:21" x14ac:dyDescent="0.3">
      <c r="A41" s="7">
        <v>16</v>
      </c>
      <c r="B41" t="s">
        <v>16</v>
      </c>
      <c r="C41" s="2">
        <v>89.614000000000004</v>
      </c>
      <c r="D41" s="5">
        <v>10402</v>
      </c>
      <c r="E41">
        <v>18</v>
      </c>
      <c r="F41">
        <v>10</v>
      </c>
      <c r="H41">
        <f t="shared" si="1"/>
        <v>64</v>
      </c>
    </row>
    <row r="42" spans="1:21" x14ac:dyDescent="0.3">
      <c r="A42" s="7">
        <v>17</v>
      </c>
      <c r="B42" t="s">
        <v>17</v>
      </c>
      <c r="C42" s="2">
        <v>49.933999999999997</v>
      </c>
      <c r="D42" s="5">
        <v>6349</v>
      </c>
      <c r="E42">
        <v>12</v>
      </c>
      <c r="F42">
        <v>9</v>
      </c>
      <c r="H42">
        <f t="shared" si="1"/>
        <v>9</v>
      </c>
    </row>
    <row r="43" spans="1:21" x14ac:dyDescent="0.3">
      <c r="A43" s="7">
        <v>18</v>
      </c>
      <c r="B43" t="s">
        <v>18</v>
      </c>
      <c r="C43" s="2">
        <v>42.247999999999998</v>
      </c>
      <c r="D43" s="5">
        <v>21005</v>
      </c>
      <c r="E43">
        <v>8</v>
      </c>
      <c r="F43">
        <v>13</v>
      </c>
      <c r="H43">
        <f t="shared" si="1"/>
        <v>25</v>
      </c>
    </row>
    <row r="44" spans="1:21" x14ac:dyDescent="0.3">
      <c r="A44" s="7">
        <v>19</v>
      </c>
      <c r="B44" t="s">
        <v>19</v>
      </c>
      <c r="C44" s="2">
        <v>38.04</v>
      </c>
      <c r="D44" s="5">
        <v>13816</v>
      </c>
      <c r="E44">
        <v>5</v>
      </c>
      <c r="F44">
        <v>12</v>
      </c>
      <c r="H44">
        <f t="shared" si="1"/>
        <v>49</v>
      </c>
    </row>
    <row r="45" spans="1:21" x14ac:dyDescent="0.3">
      <c r="A45" s="7">
        <v>20</v>
      </c>
      <c r="B45" t="s">
        <v>20</v>
      </c>
      <c r="C45" s="2">
        <v>59.588999999999999</v>
      </c>
      <c r="D45" s="5">
        <v>31570</v>
      </c>
      <c r="E45">
        <v>15</v>
      </c>
      <c r="F45">
        <v>20</v>
      </c>
      <c r="H45">
        <f t="shared" si="1"/>
        <v>25</v>
      </c>
    </row>
    <row r="46" spans="1:21" x14ac:dyDescent="0.3">
      <c r="A46" s="7"/>
      <c r="B46" s="7" t="s">
        <v>21</v>
      </c>
      <c r="C46" s="4">
        <f>AVERAGE(C26:C45)</f>
        <v>52.724249999999998</v>
      </c>
      <c r="D46" s="4">
        <f t="shared" ref="D46:F46" si="2">AVERAGE(D26:D45)</f>
        <v>18439.099999999999</v>
      </c>
      <c r="E46" s="4">
        <f t="shared" si="2"/>
        <v>10.5</v>
      </c>
      <c r="F46" s="4">
        <f t="shared" si="2"/>
        <v>10.5</v>
      </c>
      <c r="H46" s="4">
        <f>SUM(H26:H45)</f>
        <v>1316</v>
      </c>
    </row>
    <row r="48" spans="1:21" x14ac:dyDescent="0.3">
      <c r="A48" s="1" t="s">
        <v>32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2:21" x14ac:dyDescent="0.3">
      <c r="B49" s="7">
        <v>1</v>
      </c>
      <c r="C49" s="7">
        <v>2</v>
      </c>
      <c r="D49" s="7">
        <v>3</v>
      </c>
      <c r="E49" s="7">
        <v>4</v>
      </c>
      <c r="F49" s="7">
        <v>5</v>
      </c>
      <c r="G49" s="7">
        <v>6</v>
      </c>
      <c r="H49" s="7">
        <v>7</v>
      </c>
      <c r="I49" s="7">
        <v>8</v>
      </c>
      <c r="J49" s="7">
        <v>9</v>
      </c>
      <c r="K49" s="7">
        <v>10</v>
      </c>
      <c r="L49" s="7">
        <v>11</v>
      </c>
      <c r="M49" s="7">
        <v>12</v>
      </c>
      <c r="N49" s="7">
        <v>13</v>
      </c>
      <c r="O49" s="7">
        <v>14</v>
      </c>
      <c r="P49" s="7">
        <v>15</v>
      </c>
      <c r="Q49" s="7">
        <v>16</v>
      </c>
      <c r="R49" s="7">
        <v>17</v>
      </c>
      <c r="S49" s="7">
        <v>18</v>
      </c>
      <c r="T49" s="7">
        <v>19</v>
      </c>
      <c r="U49" s="7">
        <v>20</v>
      </c>
    </row>
    <row r="50" spans="2:21" x14ac:dyDescent="0.3">
      <c r="B50">
        <f t="shared" ref="B50" si="3">C$2-C2</f>
        <v>0</v>
      </c>
    </row>
    <row r="51" spans="2:21" x14ac:dyDescent="0.3">
      <c r="B51">
        <f>(C$2-C3)*(D$2-D3)</f>
        <v>250062.53799999994</v>
      </c>
      <c r="C51">
        <f t="shared" ref="C51" si="4">C$3-C3</f>
        <v>0</v>
      </c>
    </row>
    <row r="52" spans="2:21" x14ac:dyDescent="0.3">
      <c r="B52">
        <f t="shared" ref="B52:B69" si="5">(C$2-C4)*(D$2-D4)</f>
        <v>-67153.27999999997</v>
      </c>
      <c r="C52">
        <f>(C$3-C4)*(D$3-D4)</f>
        <v>147910.57</v>
      </c>
      <c r="D52">
        <f t="shared" ref="D52" si="6">C$4-C4</f>
        <v>0</v>
      </c>
    </row>
    <row r="53" spans="2:21" x14ac:dyDescent="0.3">
      <c r="B53">
        <f t="shared" si="5"/>
        <v>1006400.9269999998</v>
      </c>
      <c r="C53">
        <f t="shared" ref="C53:C69" si="7">(C$3-C5)*(D$3-D5)</f>
        <v>116991.87</v>
      </c>
      <c r="D53">
        <f>(C$4-C5)*(D$4-D5)</f>
        <v>577062.75900000008</v>
      </c>
      <c r="E53">
        <f>(D$4-D5)*(E$4-E5)</f>
        <v>0</v>
      </c>
    </row>
    <row r="54" spans="2:21" x14ac:dyDescent="0.3">
      <c r="B54">
        <f t="shared" si="5"/>
        <v>1224382.0319999997</v>
      </c>
      <c r="C54">
        <f t="shared" si="7"/>
        <v>283392.03999999986</v>
      </c>
      <c r="D54">
        <f t="shared" ref="D54:D69" si="8">(C$4-C6)*(D$4-D6)</f>
        <v>843606.39999999991</v>
      </c>
      <c r="E54">
        <f>(C$5-C6)*(D$5-D6)</f>
        <v>-7291.8819999999951</v>
      </c>
      <c r="F54">
        <f t="shared" ref="F54" si="9">C$6-C6</f>
        <v>0</v>
      </c>
    </row>
    <row r="55" spans="2:21" x14ac:dyDescent="0.3">
      <c r="B55">
        <f t="shared" si="5"/>
        <v>-107830.60199999998</v>
      </c>
      <c r="C55">
        <f t="shared" si="7"/>
        <v>-154413.87499999997</v>
      </c>
      <c r="D55">
        <f t="shared" si="8"/>
        <v>35677.629999999997</v>
      </c>
      <c r="E55">
        <f t="shared" ref="E55:E69" si="10">(C$5-C7)*(D$5-D7)</f>
        <v>-255258.12999999989</v>
      </c>
      <c r="F55">
        <f>(C$6-C7)*(D$6-D7)</f>
        <v>20414.834999999926</v>
      </c>
      <c r="G55">
        <f t="shared" ref="G55" si="11">C$7-C7</f>
        <v>0</v>
      </c>
    </row>
    <row r="56" spans="2:21" x14ac:dyDescent="0.3">
      <c r="B56">
        <f t="shared" si="5"/>
        <v>61126.678999999996</v>
      </c>
      <c r="C56">
        <f t="shared" si="7"/>
        <v>565424.57399999991</v>
      </c>
      <c r="D56">
        <f t="shared" si="8"/>
        <v>-19143.392999999996</v>
      </c>
      <c r="E56">
        <f t="shared" si="10"/>
        <v>1710605.9519999998</v>
      </c>
      <c r="F56">
        <f t="shared" ref="F56:F69" si="12">(C$6-C8)*(D$6-D8)</f>
        <v>1943016.4699999997</v>
      </c>
      <c r="G56">
        <f>(C$7-C8)*(D$7-D8)</f>
        <v>51790.693999999989</v>
      </c>
      <c r="H56">
        <f t="shared" ref="H56" si="13">C$8-C8</f>
        <v>0</v>
      </c>
    </row>
    <row r="57" spans="2:21" x14ac:dyDescent="0.3">
      <c r="B57">
        <f t="shared" si="5"/>
        <v>1002354.8039999998</v>
      </c>
      <c r="C57">
        <f t="shared" si="7"/>
        <v>84119.603999999948</v>
      </c>
      <c r="D57">
        <f t="shared" si="8"/>
        <v>538686.69199999992</v>
      </c>
      <c r="E57">
        <f t="shared" si="10"/>
        <v>-2986.6880000000028</v>
      </c>
      <c r="F57">
        <f t="shared" si="12"/>
        <v>-25578.839999999989</v>
      </c>
      <c r="G57">
        <f t="shared" ref="G57:G69" si="14">(C$7-C9)*(D$7-D9)</f>
        <v>-331082.45099999994</v>
      </c>
      <c r="H57">
        <f>(C$8-C9)*(D$8-D9)</f>
        <v>1728516.3999999997</v>
      </c>
      <c r="I57">
        <f t="shared" ref="I57" si="15">C$9-C9</f>
        <v>0</v>
      </c>
    </row>
    <row r="58" spans="2:21" x14ac:dyDescent="0.3">
      <c r="B58">
        <f t="shared" si="5"/>
        <v>403822.84799999982</v>
      </c>
      <c r="C58">
        <f t="shared" si="7"/>
        <v>-156729.45400000003</v>
      </c>
      <c r="D58">
        <f t="shared" si="8"/>
        <v>16830.143999999986</v>
      </c>
      <c r="E58">
        <f t="shared" si="10"/>
        <v>106753.30300000001</v>
      </c>
      <c r="F58">
        <f t="shared" si="12"/>
        <v>140753.59199999998</v>
      </c>
      <c r="G58">
        <f t="shared" si="14"/>
        <v>-630062.87399999995</v>
      </c>
      <c r="H58">
        <f t="shared" ref="H58:H69" si="16">(C$8-C10)*(D$8-D10)</f>
        <v>936486.4149999998</v>
      </c>
      <c r="I58">
        <f>(C$9-C10)*(D$9-D10)</f>
        <v>118153.42</v>
      </c>
      <c r="J58">
        <f t="shared" ref="J58" si="17">C$10-C10</f>
        <v>0</v>
      </c>
    </row>
    <row r="59" spans="2:21" x14ac:dyDescent="0.3">
      <c r="B59">
        <f t="shared" si="5"/>
        <v>-1096743.362</v>
      </c>
      <c r="C59">
        <f t="shared" si="7"/>
        <v>-1408210.8479999998</v>
      </c>
      <c r="D59">
        <f t="shared" si="8"/>
        <v>-1824636.6739999996</v>
      </c>
      <c r="E59">
        <f t="shared" si="10"/>
        <v>-86234.4</v>
      </c>
      <c r="F59">
        <f t="shared" si="12"/>
        <v>-163247.53999999998</v>
      </c>
      <c r="G59">
        <f t="shared" si="14"/>
        <v>-2589261.6529999995</v>
      </c>
      <c r="H59">
        <f t="shared" si="16"/>
        <v>-609714</v>
      </c>
      <c r="I59">
        <f t="shared" ref="I59:I69" si="18">(C$9-C11)*(D$9-D11)</f>
        <v>24189.119999999999</v>
      </c>
      <c r="J59">
        <f>(C$10-C11)*(D$10-D11)</f>
        <v>-407427.75399999996</v>
      </c>
      <c r="K59">
        <f t="shared" ref="K59" si="19">C$11-C11</f>
        <v>0</v>
      </c>
    </row>
    <row r="60" spans="2:21" x14ac:dyDescent="0.3">
      <c r="B60">
        <f t="shared" si="5"/>
        <v>2046838.4789999998</v>
      </c>
      <c r="C60">
        <f t="shared" si="7"/>
        <v>862334.72</v>
      </c>
      <c r="D60">
        <f t="shared" si="8"/>
        <v>1825380.7109999999</v>
      </c>
      <c r="E60">
        <f t="shared" si="10"/>
        <v>-103888.81999999999</v>
      </c>
      <c r="F60">
        <f t="shared" si="12"/>
        <v>-54431.268000000004</v>
      </c>
      <c r="G60">
        <f t="shared" si="14"/>
        <v>996870.72</v>
      </c>
      <c r="H60">
        <f t="shared" si="16"/>
        <v>2849402.7159999995</v>
      </c>
      <c r="I60">
        <f t="shared" si="18"/>
        <v>-177881.53399999999</v>
      </c>
      <c r="J60">
        <f t="shared" ref="J60:J69" si="20">(C$10-C12)*(D$10-D12)</f>
        <v>229209.399</v>
      </c>
      <c r="K60">
        <f>(C$11-C12)*(D$11-D12)</f>
        <v>-415611.82599999994</v>
      </c>
      <c r="L60">
        <f t="shared" ref="L60" si="21">C$12-C12</f>
        <v>0</v>
      </c>
    </row>
    <row r="61" spans="2:21" x14ac:dyDescent="0.3">
      <c r="B61">
        <f t="shared" si="5"/>
        <v>-540913.26399999997</v>
      </c>
      <c r="C61">
        <f t="shared" si="7"/>
        <v>-489964.16999999993</v>
      </c>
      <c r="D61">
        <f t="shared" si="8"/>
        <v>-223519.63199999998</v>
      </c>
      <c r="E61">
        <f t="shared" si="10"/>
        <v>-811158.70499999984</v>
      </c>
      <c r="F61">
        <f t="shared" si="12"/>
        <v>-461693.4040000001</v>
      </c>
      <c r="G61">
        <f t="shared" si="14"/>
        <v>-92529.67</v>
      </c>
      <c r="H61">
        <f t="shared" si="16"/>
        <v>-468629.14499999996</v>
      </c>
      <c r="I61">
        <f t="shared" si="18"/>
        <v>-920834.48</v>
      </c>
      <c r="J61">
        <f t="shared" si="20"/>
        <v>-1226479.76</v>
      </c>
      <c r="K61">
        <f t="shared" ref="K61:K69" si="22">(C$11-C13)*(D$11-D13)</f>
        <v>-3671989.9019999998</v>
      </c>
      <c r="L61">
        <f>(C$12-C13)*(D$12-D13)</f>
        <v>777690.65500000014</v>
      </c>
      <c r="M61">
        <f t="shared" ref="M61" si="23">C$13-C13</f>
        <v>0</v>
      </c>
    </row>
    <row r="62" spans="2:21" x14ac:dyDescent="0.3">
      <c r="B62">
        <f t="shared" si="5"/>
        <v>-921270.59100000025</v>
      </c>
      <c r="C62">
        <f t="shared" si="7"/>
        <v>-1234614.2860000001</v>
      </c>
      <c r="D62">
        <f t="shared" si="8"/>
        <v>-1609895.8470000001</v>
      </c>
      <c r="E62">
        <f t="shared" si="10"/>
        <v>3591.28</v>
      </c>
      <c r="F62">
        <f t="shared" si="12"/>
        <v>-58584.557999999997</v>
      </c>
      <c r="G62">
        <f t="shared" si="14"/>
        <v>-2348229.3960000002</v>
      </c>
      <c r="H62">
        <f t="shared" si="16"/>
        <v>-442192.11200000026</v>
      </c>
      <c r="I62">
        <f t="shared" si="18"/>
        <v>104597.368</v>
      </c>
      <c r="J62">
        <f t="shared" si="20"/>
        <v>-310798.79100000003</v>
      </c>
      <c r="K62">
        <f t="shared" si="22"/>
        <v>-5671.9599999999891</v>
      </c>
      <c r="L62">
        <f t="shared" ref="L62:L69" si="24">(C$12-C14)*(D$12-D14)</f>
        <v>-261053.35200000001</v>
      </c>
      <c r="M62">
        <f>(C$13-C14)*(D$13-D14)</f>
        <v>-3382461.719</v>
      </c>
      <c r="N62">
        <f t="shared" ref="N62" si="25">C$14-C14</f>
        <v>0</v>
      </c>
    </row>
    <row r="63" spans="2:21" x14ac:dyDescent="0.3">
      <c r="B63">
        <f t="shared" si="5"/>
        <v>1044092.8799999999</v>
      </c>
      <c r="C63">
        <f t="shared" si="7"/>
        <v>173765.31899999999</v>
      </c>
      <c r="D63">
        <f t="shared" si="8"/>
        <v>658379.4800000001</v>
      </c>
      <c r="E63">
        <f t="shared" si="10"/>
        <v>-6174.6420000000007</v>
      </c>
      <c r="F63">
        <f t="shared" si="12"/>
        <v>4634.8409999999949</v>
      </c>
      <c r="G63">
        <f t="shared" si="14"/>
        <v>-134685.09599999987</v>
      </c>
      <c r="H63">
        <f t="shared" si="16"/>
        <v>1729040.1179999998</v>
      </c>
      <c r="I63">
        <f t="shared" si="18"/>
        <v>-18053.677000000007</v>
      </c>
      <c r="J63">
        <f t="shared" si="20"/>
        <v>94009.776000000013</v>
      </c>
      <c r="K63">
        <f t="shared" si="22"/>
        <v>-219289.44299999997</v>
      </c>
      <c r="L63">
        <f t="shared" si="24"/>
        <v>-28135.139999999996</v>
      </c>
      <c r="M63">
        <f t="shared" ref="M63:M69" si="26">(C$13-C15)*(D$13-D15)</f>
        <v>-642646.30799999984</v>
      </c>
      <c r="N63">
        <f>(C$14-C15)*(D$14-D15)</f>
        <v>-117208.584</v>
      </c>
      <c r="O63">
        <f t="shared" ref="O63" si="27">C$15-C15</f>
        <v>0</v>
      </c>
    </row>
    <row r="64" spans="2:21" x14ac:dyDescent="0.3">
      <c r="B64">
        <f t="shared" si="5"/>
        <v>967700.09499999962</v>
      </c>
      <c r="C64">
        <f t="shared" si="7"/>
        <v>63578.505999999878</v>
      </c>
      <c r="D64">
        <f t="shared" si="8"/>
        <v>504202.02299999987</v>
      </c>
      <c r="E64">
        <f t="shared" si="10"/>
        <v>-3796.6560000000072</v>
      </c>
      <c r="F64">
        <f t="shared" si="12"/>
        <v>-25245.11</v>
      </c>
      <c r="G64">
        <f t="shared" si="14"/>
        <v>-358749.37400000007</v>
      </c>
      <c r="H64">
        <f t="shared" si="16"/>
        <v>1686871.9199999997</v>
      </c>
      <c r="I64">
        <f t="shared" si="18"/>
        <v>196.70000000000078</v>
      </c>
      <c r="J64">
        <f t="shared" si="20"/>
        <v>107947.47899999998</v>
      </c>
      <c r="K64">
        <f t="shared" si="22"/>
        <v>9096.3399999999983</v>
      </c>
      <c r="L64">
        <f t="shared" si="24"/>
        <v>-171730.212</v>
      </c>
      <c r="M64">
        <f t="shared" si="26"/>
        <v>-952252.59300000011</v>
      </c>
      <c r="N64">
        <f t="shared" ref="N64:N69" si="28">(C$14-C16)*(D$14-D16)</f>
        <v>89321.975999999995</v>
      </c>
      <c r="O64">
        <f>(C$15-C16)*(D$15-D16)</f>
        <v>-19654.966000000019</v>
      </c>
      <c r="P64">
        <f t="shared" ref="P64" si="29">C$16-C16</f>
        <v>0</v>
      </c>
    </row>
    <row r="65" spans="1:22" x14ac:dyDescent="0.3">
      <c r="B65">
        <f t="shared" si="5"/>
        <v>-615115.93500000029</v>
      </c>
      <c r="C65">
        <f t="shared" si="7"/>
        <v>-794462.75400000007</v>
      </c>
      <c r="D65">
        <f t="shared" si="8"/>
        <v>-1179932.4550000001</v>
      </c>
      <c r="E65">
        <f t="shared" si="10"/>
        <v>378702.52</v>
      </c>
      <c r="F65">
        <f t="shared" si="12"/>
        <v>374002.13400000002</v>
      </c>
      <c r="G65">
        <f t="shared" si="14"/>
        <v>-1768951.9440000001</v>
      </c>
      <c r="H65">
        <f t="shared" si="16"/>
        <v>-230016.58400000035</v>
      </c>
      <c r="I65">
        <f t="shared" si="18"/>
        <v>460393.95600000006</v>
      </c>
      <c r="J65">
        <f t="shared" si="20"/>
        <v>-7620.7430000000013</v>
      </c>
      <c r="K65">
        <f t="shared" si="22"/>
        <v>-69067.619999999908</v>
      </c>
      <c r="L65">
        <f t="shared" si="24"/>
        <v>384347.152</v>
      </c>
      <c r="M65">
        <f t="shared" si="26"/>
        <v>-2689526.7110000001</v>
      </c>
      <c r="N65">
        <f t="shared" si="28"/>
        <v>-29925.199999999975</v>
      </c>
      <c r="O65">
        <f t="shared" ref="O65:O69" si="30">(C$15-C17)*(D$15-D17)</f>
        <v>288176.30000000005</v>
      </c>
      <c r="P65">
        <f>(C$16-C17)*(D$16-D17)</f>
        <v>440652.99200000003</v>
      </c>
      <c r="Q65">
        <f t="shared" ref="Q65" si="31">C$17-C17</f>
        <v>0</v>
      </c>
    </row>
    <row r="66" spans="1:22" x14ac:dyDescent="0.3">
      <c r="B66">
        <f t="shared" si="5"/>
        <v>637583.24999999988</v>
      </c>
      <c r="C66">
        <f t="shared" si="7"/>
        <v>-76607.751999999979</v>
      </c>
      <c r="D66">
        <f t="shared" si="8"/>
        <v>220361.97000000009</v>
      </c>
      <c r="E66">
        <f t="shared" si="10"/>
        <v>30693.611999999994</v>
      </c>
      <c r="F66">
        <f t="shared" si="12"/>
        <v>41417.771999999983</v>
      </c>
      <c r="G66">
        <f t="shared" si="14"/>
        <v>-520391.51699999988</v>
      </c>
      <c r="H66">
        <f t="shared" si="16"/>
        <v>1252750.044</v>
      </c>
      <c r="I66">
        <f t="shared" si="18"/>
        <v>37840.343999999983</v>
      </c>
      <c r="J66">
        <f t="shared" si="20"/>
        <v>22211.97800000001</v>
      </c>
      <c r="K66">
        <f t="shared" si="22"/>
        <v>-257662.67199999999</v>
      </c>
      <c r="L66">
        <f t="shared" si="24"/>
        <v>29948.713999999996</v>
      </c>
      <c r="M66">
        <f t="shared" si="26"/>
        <v>-1110639.3539999998</v>
      </c>
      <c r="N66">
        <f t="shared" si="28"/>
        <v>-167221.39600000001</v>
      </c>
      <c r="O66">
        <f t="shared" si="30"/>
        <v>17789.004999999997</v>
      </c>
      <c r="P66">
        <f t="shared" ref="P66:P69" si="32">(C$16-C18)*(D$16-D18)</f>
        <v>32086.559999999969</v>
      </c>
      <c r="Q66">
        <f>(C$17-C18)*(D$17-D18)</f>
        <v>160823.04000000004</v>
      </c>
      <c r="R66">
        <f t="shared" ref="R66" si="33">C$18-C18</f>
        <v>0</v>
      </c>
    </row>
    <row r="67" spans="1:22" x14ac:dyDescent="0.3">
      <c r="B67">
        <f t="shared" si="5"/>
        <v>506513.77399999992</v>
      </c>
      <c r="C67">
        <f t="shared" si="7"/>
        <v>33538.080000000009</v>
      </c>
      <c r="D67">
        <f t="shared" si="8"/>
        <v>322321.32600000006</v>
      </c>
      <c r="E67">
        <f t="shared" si="10"/>
        <v>2785.9499999999734</v>
      </c>
      <c r="F67">
        <f t="shared" si="12"/>
        <v>120848.55199999989</v>
      </c>
      <c r="G67">
        <f t="shared" si="14"/>
        <v>-142614.8949999999</v>
      </c>
      <c r="H67">
        <f t="shared" si="16"/>
        <v>950208.60599999991</v>
      </c>
      <c r="I67">
        <f t="shared" si="18"/>
        <v>-27235.844000000056</v>
      </c>
      <c r="J67">
        <f t="shared" si="20"/>
        <v>-133751.30600000004</v>
      </c>
      <c r="K67">
        <f t="shared" si="22"/>
        <v>-1100121.0959999999</v>
      </c>
      <c r="L67">
        <f t="shared" si="24"/>
        <v>505571.79999999993</v>
      </c>
      <c r="M67">
        <f t="shared" si="26"/>
        <v>-515857.58999999985</v>
      </c>
      <c r="N67">
        <f t="shared" si="28"/>
        <v>-946502.46200000006</v>
      </c>
      <c r="O67">
        <f t="shared" si="30"/>
        <v>47518.514999999985</v>
      </c>
      <c r="P67">
        <f t="shared" si="32"/>
        <v>-41089.062000000114</v>
      </c>
      <c r="Q67">
        <f t="shared" ref="Q67:Q69" si="34">(C$17-C19)*(D$17-D19)</f>
        <v>-502221.69800000009</v>
      </c>
      <c r="R67">
        <f>(C$18-C19)*(D$18-D19)</f>
        <v>-112646.016</v>
      </c>
      <c r="S67">
        <f t="shared" ref="S67" si="35">C$19-C19</f>
        <v>0</v>
      </c>
    </row>
    <row r="68" spans="1:22" x14ac:dyDescent="0.3">
      <c r="B68">
        <f t="shared" si="5"/>
        <v>808166.63699999987</v>
      </c>
      <c r="C68">
        <f t="shared" si="7"/>
        <v>127532.2</v>
      </c>
      <c r="D68">
        <f t="shared" si="8"/>
        <v>550134.80500000005</v>
      </c>
      <c r="E68">
        <f t="shared" si="10"/>
        <v>-46196.271999999997</v>
      </c>
      <c r="F68">
        <f t="shared" si="12"/>
        <v>27823.499999999956</v>
      </c>
      <c r="G68">
        <f t="shared" si="14"/>
        <v>-64494.629999999932</v>
      </c>
      <c r="H68">
        <f t="shared" si="16"/>
        <v>1370827.5199999998</v>
      </c>
      <c r="I68">
        <f t="shared" si="18"/>
        <v>-74173.890000000014</v>
      </c>
      <c r="J68">
        <f t="shared" si="20"/>
        <v>-54571.563000000002</v>
      </c>
      <c r="K68">
        <f t="shared" si="22"/>
        <v>-762118.78999999992</v>
      </c>
      <c r="L68">
        <f t="shared" si="24"/>
        <v>234954.19199999998</v>
      </c>
      <c r="M68">
        <f t="shared" si="26"/>
        <v>-469690.21899999992</v>
      </c>
      <c r="N68">
        <f t="shared" si="28"/>
        <v>-626365.66800000006</v>
      </c>
      <c r="O68">
        <f t="shared" si="30"/>
        <v>-11880.653999999995</v>
      </c>
      <c r="P68">
        <f t="shared" si="32"/>
        <v>-81812.360000000059</v>
      </c>
      <c r="Q68">
        <f t="shared" si="34"/>
        <v>-176073.63600000003</v>
      </c>
      <c r="R68">
        <f t="shared" ref="R68:R69" si="36">(C$18-C20)*(D$18-D20)</f>
        <v>-88812.497999999992</v>
      </c>
      <c r="S68">
        <f>(C$19-C20)*(D$19-D20)</f>
        <v>30251.311999999987</v>
      </c>
      <c r="T68">
        <f t="shared" ref="T68" si="37">C$20-C20</f>
        <v>0</v>
      </c>
    </row>
    <row r="69" spans="1:22" x14ac:dyDescent="0.3">
      <c r="B69">
        <f t="shared" si="5"/>
        <v>78507.629999999961</v>
      </c>
      <c r="C69">
        <f t="shared" si="7"/>
        <v>35643.468999999997</v>
      </c>
      <c r="D69">
        <f t="shared" si="8"/>
        <v>-53757.769999999982</v>
      </c>
      <c r="E69">
        <f t="shared" si="10"/>
        <v>509652.75799999997</v>
      </c>
      <c r="F69">
        <f t="shared" si="12"/>
        <v>680402.69099999988</v>
      </c>
      <c r="G69">
        <f t="shared" si="14"/>
        <v>-278565.69599999994</v>
      </c>
      <c r="H69">
        <f t="shared" si="16"/>
        <v>298624.71799999994</v>
      </c>
      <c r="I69">
        <f t="shared" si="18"/>
        <v>499264.17299999995</v>
      </c>
      <c r="J69">
        <f t="shared" si="20"/>
        <v>93381.725999999966</v>
      </c>
      <c r="K69">
        <f t="shared" si="22"/>
        <v>-1144397.0929999999</v>
      </c>
      <c r="L69">
        <f t="shared" si="24"/>
        <v>1302698.76</v>
      </c>
      <c r="M69">
        <f t="shared" si="26"/>
        <v>-709022.15800000005</v>
      </c>
      <c r="N69">
        <f t="shared" si="28"/>
        <v>-982876.2840000001</v>
      </c>
      <c r="O69">
        <f t="shared" si="30"/>
        <v>544725</v>
      </c>
      <c r="P69">
        <f t="shared" si="32"/>
        <v>473142.63399999985</v>
      </c>
      <c r="Q69">
        <f t="shared" si="34"/>
        <v>-635569.20000000007</v>
      </c>
      <c r="R69">
        <f t="shared" si="36"/>
        <v>243508.75500000003</v>
      </c>
      <c r="S69">
        <f>(C$19-C21)*(D$19-D21)</f>
        <v>183207.66500000001</v>
      </c>
      <c r="T69">
        <f>(C$20-C21)*(D$20-D21)</f>
        <v>382580.946</v>
      </c>
      <c r="U69">
        <f t="shared" ref="U69" si="38">C$21-C21</f>
        <v>0</v>
      </c>
    </row>
    <row r="70" spans="1:22" x14ac:dyDescent="0.3">
      <c r="A70" t="s">
        <v>35</v>
      </c>
      <c r="B70">
        <f>COUNTIFS(B51:B69,"&lt;0")</f>
        <v>6</v>
      </c>
      <c r="C70">
        <f t="shared" ref="C70:U70" si="39">COUNTIFS(C51:C69,"&lt;0")</f>
        <v>7</v>
      </c>
      <c r="D70">
        <f t="shared" si="39"/>
        <v>6</v>
      </c>
      <c r="E70">
        <f t="shared" si="39"/>
        <v>9</v>
      </c>
      <c r="F70">
        <f t="shared" si="39"/>
        <v>6</v>
      </c>
      <c r="G70">
        <f t="shared" si="39"/>
        <v>12</v>
      </c>
      <c r="H70">
        <f t="shared" si="39"/>
        <v>4</v>
      </c>
      <c r="I70">
        <f t="shared" si="39"/>
        <v>5</v>
      </c>
      <c r="J70">
        <f t="shared" si="39"/>
        <v>6</v>
      </c>
      <c r="K70">
        <f t="shared" si="39"/>
        <v>9</v>
      </c>
      <c r="L70">
        <f t="shared" si="39"/>
        <v>3</v>
      </c>
      <c r="M70">
        <f t="shared" si="39"/>
        <v>8</v>
      </c>
      <c r="N70">
        <f t="shared" si="39"/>
        <v>6</v>
      </c>
      <c r="O70">
        <f t="shared" si="39"/>
        <v>2</v>
      </c>
      <c r="P70">
        <f t="shared" si="39"/>
        <v>2</v>
      </c>
      <c r="Q70">
        <f t="shared" si="39"/>
        <v>3</v>
      </c>
      <c r="R70">
        <f t="shared" si="39"/>
        <v>2</v>
      </c>
      <c r="S70">
        <f t="shared" si="39"/>
        <v>0</v>
      </c>
      <c r="T70">
        <f t="shared" si="39"/>
        <v>0</v>
      </c>
      <c r="U70">
        <f t="shared" si="39"/>
        <v>0</v>
      </c>
      <c r="V70" s="11">
        <f>SUM(B70:U70)</f>
        <v>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1"/>
  <sheetViews>
    <sheetView topLeftCell="A45" zoomScale="60" zoomScaleNormal="60" workbookViewId="0">
      <selection activeCell="I21" sqref="I21"/>
    </sheetView>
  </sheetViews>
  <sheetFormatPr defaultRowHeight="14.4" x14ac:dyDescent="0.3"/>
  <cols>
    <col min="1" max="1" width="11.6640625" customWidth="1"/>
    <col min="2" max="2" width="19.6640625" customWidth="1"/>
    <col min="3" max="3" width="13.21875" customWidth="1"/>
    <col min="5" max="5" width="10" bestFit="1" customWidth="1"/>
    <col min="6" max="6" width="11" customWidth="1"/>
    <col min="7" max="7" width="11.5546875" customWidth="1"/>
    <col min="8" max="8" width="11.6640625" customWidth="1"/>
    <col min="11" max="11" width="10" customWidth="1"/>
    <col min="12" max="12" width="10.21875" customWidth="1"/>
    <col min="13" max="13" width="11.88671875" customWidth="1"/>
  </cols>
  <sheetData>
    <row r="1" spans="1:16" x14ac:dyDescent="0.3">
      <c r="A1" s="1"/>
      <c r="B1" s="1" t="s">
        <v>0</v>
      </c>
      <c r="C1" s="1" t="s">
        <v>22</v>
      </c>
      <c r="D1" s="1" t="s">
        <v>1</v>
      </c>
      <c r="G1" s="1" t="s">
        <v>30</v>
      </c>
      <c r="H1" s="1"/>
      <c r="J1" s="1" t="s">
        <v>33</v>
      </c>
      <c r="K1" s="1"/>
      <c r="L1" s="1"/>
      <c r="P1" s="5"/>
    </row>
    <row r="2" spans="1:16" x14ac:dyDescent="0.3">
      <c r="A2" s="1">
        <v>1</v>
      </c>
      <c r="B2" t="s">
        <v>2</v>
      </c>
      <c r="C2">
        <v>68.858999999999995</v>
      </c>
      <c r="D2" s="5">
        <v>40039</v>
      </c>
      <c r="G2" s="7" t="s">
        <v>37</v>
      </c>
      <c r="H2">
        <f>M26/(K26*L26)</f>
        <v>1.0526315789473684E-2</v>
      </c>
      <c r="K2" s="7" t="s">
        <v>34</v>
      </c>
      <c r="L2">
        <f>COUNTIF(X50:AQ69,"S")</f>
        <v>208</v>
      </c>
      <c r="P2" s="5"/>
    </row>
    <row r="3" spans="1:16" x14ac:dyDescent="0.3">
      <c r="A3" s="1">
        <v>2</v>
      </c>
      <c r="B3" t="s">
        <v>3</v>
      </c>
      <c r="C3">
        <v>46.527999999999999</v>
      </c>
      <c r="D3" s="5">
        <v>28841</v>
      </c>
      <c r="F3" s="8" t="s">
        <v>39</v>
      </c>
      <c r="G3" s="4" t="s">
        <v>41</v>
      </c>
      <c r="H3" t="s">
        <v>43</v>
      </c>
      <c r="K3" s="7" t="s">
        <v>35</v>
      </c>
      <c r="L3">
        <f>COUNTIF(X50:AQ69,"R")</f>
        <v>192</v>
      </c>
      <c r="P3" s="5"/>
    </row>
    <row r="4" spans="1:16" x14ac:dyDescent="0.3">
      <c r="A4" s="1">
        <v>3</v>
      </c>
      <c r="B4" t="s">
        <v>4</v>
      </c>
      <c r="C4">
        <v>55.619</v>
      </c>
      <c r="D4" s="5">
        <v>45111</v>
      </c>
      <c r="F4" s="8" t="s">
        <v>40</v>
      </c>
      <c r="G4" s="4" t="s">
        <v>42</v>
      </c>
      <c r="H4" t="s">
        <v>43</v>
      </c>
      <c r="K4" s="7" t="s">
        <v>36</v>
      </c>
      <c r="L4">
        <f>1-(4*L3)/(20*19)</f>
        <v>-1.0210526315789474</v>
      </c>
      <c r="P4" s="5"/>
    </row>
    <row r="5" spans="1:16" x14ac:dyDescent="0.3">
      <c r="A5" s="1">
        <v>4</v>
      </c>
      <c r="B5" t="s">
        <v>5</v>
      </c>
      <c r="C5">
        <v>42.097999999999999</v>
      </c>
      <c r="D5" s="5">
        <v>2432</v>
      </c>
      <c r="J5" s="8" t="s">
        <v>39</v>
      </c>
      <c r="K5" s="4" t="s">
        <v>44</v>
      </c>
      <c r="P5" s="5"/>
    </row>
    <row r="6" spans="1:16" x14ac:dyDescent="0.3">
      <c r="A6" s="1">
        <v>5</v>
      </c>
      <c r="B6" t="s">
        <v>6</v>
      </c>
      <c r="C6">
        <v>35.340000000000003</v>
      </c>
      <c r="D6" s="5">
        <v>3511</v>
      </c>
      <c r="J6" s="8" t="s">
        <v>40</v>
      </c>
      <c r="K6" s="4" t="s">
        <v>45</v>
      </c>
      <c r="P6" s="5"/>
    </row>
    <row r="7" spans="1:16" x14ac:dyDescent="0.3">
      <c r="A7" s="1">
        <v>6</v>
      </c>
      <c r="B7" t="s">
        <v>7</v>
      </c>
      <c r="C7">
        <v>35.853000000000002</v>
      </c>
      <c r="D7" s="5">
        <v>43306</v>
      </c>
      <c r="P7" s="5"/>
    </row>
    <row r="8" spans="1:16" x14ac:dyDescent="0.3">
      <c r="A8" s="1">
        <v>7</v>
      </c>
      <c r="B8" t="s">
        <v>8</v>
      </c>
      <c r="C8">
        <v>82.85</v>
      </c>
      <c r="D8" s="5">
        <v>44408</v>
      </c>
      <c r="P8" s="5"/>
    </row>
    <row r="9" spans="1:16" x14ac:dyDescent="0.3">
      <c r="A9" s="1">
        <v>8</v>
      </c>
      <c r="B9" t="s">
        <v>9</v>
      </c>
      <c r="C9">
        <v>43.57</v>
      </c>
      <c r="D9" s="5">
        <v>403</v>
      </c>
      <c r="P9" s="5"/>
    </row>
    <row r="10" spans="1:16" x14ac:dyDescent="0.3">
      <c r="A10" s="1">
        <v>9</v>
      </c>
      <c r="B10" t="s">
        <v>10</v>
      </c>
      <c r="C10">
        <v>55.131</v>
      </c>
      <c r="D10" s="5">
        <v>10623</v>
      </c>
      <c r="P10" s="6"/>
    </row>
    <row r="11" spans="1:16" x14ac:dyDescent="0.3">
      <c r="A11" s="1">
        <v>10</v>
      </c>
      <c r="B11" t="s">
        <v>11</v>
      </c>
      <c r="C11">
        <v>96.85</v>
      </c>
      <c r="D11" s="6">
        <v>857</v>
      </c>
      <c r="O11" s="3"/>
      <c r="P11" s="6"/>
    </row>
    <row r="12" spans="1:16" x14ac:dyDescent="0.3">
      <c r="A12" s="1">
        <v>11</v>
      </c>
      <c r="B12" t="s">
        <v>23</v>
      </c>
      <c r="C12" s="3">
        <v>9.4079999999999995</v>
      </c>
      <c r="D12" s="6">
        <v>5610</v>
      </c>
      <c r="O12" s="2"/>
      <c r="P12" s="5"/>
    </row>
    <row r="13" spans="1:16" x14ac:dyDescent="0.3">
      <c r="A13" s="1">
        <v>12</v>
      </c>
      <c r="B13" t="s">
        <v>12</v>
      </c>
      <c r="C13" s="2">
        <v>25.943000000000001</v>
      </c>
      <c r="D13" s="5">
        <v>52643</v>
      </c>
      <c r="O13" s="2"/>
      <c r="P13" s="5"/>
    </row>
    <row r="14" spans="1:16" x14ac:dyDescent="0.3">
      <c r="A14" s="1">
        <v>13</v>
      </c>
      <c r="B14" t="s">
        <v>13</v>
      </c>
      <c r="C14" s="2">
        <v>93.402000000000001</v>
      </c>
      <c r="D14" s="5">
        <v>2502</v>
      </c>
      <c r="O14" s="2"/>
      <c r="P14" s="5"/>
    </row>
    <row r="15" spans="1:16" x14ac:dyDescent="0.3">
      <c r="A15" s="1">
        <v>14</v>
      </c>
      <c r="B15" t="s">
        <v>14</v>
      </c>
      <c r="C15" s="2">
        <v>39.338999999999999</v>
      </c>
      <c r="D15" s="5">
        <v>4670</v>
      </c>
      <c r="O15" s="2"/>
      <c r="P15" s="5"/>
    </row>
    <row r="16" spans="1:16" x14ac:dyDescent="0.3">
      <c r="A16" s="1">
        <v>15</v>
      </c>
      <c r="B16" t="s">
        <v>15</v>
      </c>
      <c r="C16" s="2">
        <v>44.27</v>
      </c>
      <c r="D16" s="5">
        <v>684</v>
      </c>
      <c r="O16" s="2"/>
      <c r="P16" s="5"/>
    </row>
    <row r="17" spans="1:16" x14ac:dyDescent="0.3">
      <c r="A17" s="1">
        <v>16</v>
      </c>
      <c r="B17" t="s">
        <v>16</v>
      </c>
      <c r="C17" s="2">
        <v>89.614000000000004</v>
      </c>
      <c r="D17" s="5">
        <v>10402</v>
      </c>
      <c r="O17" s="2"/>
      <c r="P17" s="5"/>
    </row>
    <row r="18" spans="1:16" x14ac:dyDescent="0.3">
      <c r="A18" s="1">
        <v>17</v>
      </c>
      <c r="B18" t="s">
        <v>17</v>
      </c>
      <c r="C18" s="2">
        <v>49.933999999999997</v>
      </c>
      <c r="D18" s="5">
        <v>6349</v>
      </c>
      <c r="O18" s="2"/>
      <c r="P18" s="5"/>
    </row>
    <row r="19" spans="1:16" x14ac:dyDescent="0.3">
      <c r="A19" s="1">
        <v>18</v>
      </c>
      <c r="B19" t="s">
        <v>18</v>
      </c>
      <c r="C19" s="2">
        <v>42.247999999999998</v>
      </c>
      <c r="D19" s="5">
        <v>21005</v>
      </c>
      <c r="O19" s="2"/>
      <c r="P19" s="5"/>
    </row>
    <row r="20" spans="1:16" x14ac:dyDescent="0.3">
      <c r="A20" s="1">
        <v>19</v>
      </c>
      <c r="B20" t="s">
        <v>19</v>
      </c>
      <c r="C20" s="2">
        <v>38.04</v>
      </c>
      <c r="D20" s="5">
        <v>13816</v>
      </c>
      <c r="O20" s="2"/>
      <c r="P20" s="5"/>
    </row>
    <row r="21" spans="1:16" x14ac:dyDescent="0.3">
      <c r="A21" s="1">
        <v>20</v>
      </c>
      <c r="B21" t="s">
        <v>20</v>
      </c>
      <c r="C21" s="2">
        <v>59.588999999999999</v>
      </c>
      <c r="D21" s="5">
        <v>31570</v>
      </c>
    </row>
    <row r="22" spans="1:16" x14ac:dyDescent="0.3">
      <c r="A22" s="1"/>
      <c r="B22" s="1" t="s">
        <v>21</v>
      </c>
      <c r="C22" s="4">
        <f>AVERAGE(C2:C21)</f>
        <v>52.724249999999998</v>
      </c>
      <c r="D22" s="4">
        <f t="shared" ref="D22" si="0">AVERAGE(D2:D21)</f>
        <v>18439.099999999999</v>
      </c>
    </row>
    <row r="24" spans="1:16" x14ac:dyDescent="0.3">
      <c r="A24" s="1" t="s">
        <v>24</v>
      </c>
      <c r="B24" s="1"/>
      <c r="C24" s="1"/>
      <c r="D24" s="1"/>
      <c r="E24" s="1"/>
      <c r="F24" s="1"/>
      <c r="G24" s="1"/>
    </row>
    <row r="25" spans="1:16" x14ac:dyDescent="0.3">
      <c r="A25" s="7" t="s">
        <v>38</v>
      </c>
      <c r="B25" s="7" t="s">
        <v>0</v>
      </c>
      <c r="C25" s="7" t="s">
        <v>22</v>
      </c>
      <c r="D25" s="7" t="s">
        <v>1</v>
      </c>
      <c r="E25" s="7" t="s">
        <v>35</v>
      </c>
      <c r="F25" s="7" t="s">
        <v>34</v>
      </c>
      <c r="H25" s="7" t="s">
        <v>25</v>
      </c>
      <c r="I25" s="7" t="s">
        <v>26</v>
      </c>
      <c r="J25" s="7" t="s">
        <v>27</v>
      </c>
      <c r="K25" s="7" t="s">
        <v>28</v>
      </c>
      <c r="L25" s="7" t="s">
        <v>29</v>
      </c>
      <c r="M25" s="7" t="s">
        <v>31</v>
      </c>
    </row>
    <row r="26" spans="1:16" x14ac:dyDescent="0.3">
      <c r="A26" s="7">
        <v>1</v>
      </c>
      <c r="B26" t="s">
        <v>2</v>
      </c>
      <c r="C26">
        <v>68.858999999999995</v>
      </c>
      <c r="D26" s="5">
        <v>40039</v>
      </c>
      <c r="E26">
        <v>16</v>
      </c>
      <c r="F26">
        <v>15</v>
      </c>
      <c r="H26">
        <f>(Таблица1[[#This Row],[R]]-$E$46)*(Таблица1[[#This Row],[S]]-$F$46)</f>
        <v>24.75</v>
      </c>
      <c r="I26">
        <f>(Таблица1[[#This Row],[R]]-$E$46)^2</f>
        <v>30.25</v>
      </c>
      <c r="J26">
        <f>(Таблица1[[#This Row],[S]]-$F$46)^2</f>
        <v>20.25</v>
      </c>
      <c r="K26">
        <f>SQRT(SUM(I26:I45))</f>
        <v>25.787593916455254</v>
      </c>
      <c r="L26">
        <f>SQRT(SUM(J26:J45))</f>
        <v>25.787593916455254</v>
      </c>
      <c r="M26">
        <f>SUM(H26:H45)</f>
        <v>7</v>
      </c>
    </row>
    <row r="27" spans="1:16" x14ac:dyDescent="0.3">
      <c r="A27" s="7">
        <v>2</v>
      </c>
      <c r="B27" t="s">
        <v>3</v>
      </c>
      <c r="C27">
        <v>46.527999999999999</v>
      </c>
      <c r="D27" s="5">
        <v>28841</v>
      </c>
      <c r="E27">
        <v>11</v>
      </c>
      <c r="F27">
        <v>14</v>
      </c>
      <c r="H27">
        <f>(Таблица1[[#This Row],[R]]-$E$46)*(Таблица1[[#This Row],[S]]-$F$46)</f>
        <v>1.75</v>
      </c>
      <c r="I27">
        <f>(Таблица1[[#This Row],[R]]-$E$46)^2</f>
        <v>0.25</v>
      </c>
      <c r="J27">
        <f>(Таблица1[[#This Row],[S]]-$F$46)^2</f>
        <v>12.25</v>
      </c>
    </row>
    <row r="28" spans="1:16" x14ac:dyDescent="0.3">
      <c r="A28" s="7">
        <v>3</v>
      </c>
      <c r="B28" t="s">
        <v>4</v>
      </c>
      <c r="C28">
        <v>55.619</v>
      </c>
      <c r="D28" s="5">
        <v>45111</v>
      </c>
      <c r="E28">
        <v>14</v>
      </c>
      <c r="F28">
        <v>18</v>
      </c>
      <c r="H28">
        <f>(Таблица1[[#This Row],[R]]-$E$46)*(Таблица1[[#This Row],[S]]-$F$46)</f>
        <v>26.25</v>
      </c>
      <c r="I28">
        <f>(Таблица1[[#This Row],[R]]-$E$46)^2</f>
        <v>12.25</v>
      </c>
      <c r="J28">
        <f>(Таблица1[[#This Row],[S]]-$F$46)^2</f>
        <v>56.25</v>
      </c>
    </row>
    <row r="29" spans="1:16" x14ac:dyDescent="0.3">
      <c r="A29" s="7">
        <v>4</v>
      </c>
      <c r="B29" t="s">
        <v>5</v>
      </c>
      <c r="C29">
        <v>42.097999999999999</v>
      </c>
      <c r="D29" s="5">
        <v>2432</v>
      </c>
      <c r="E29">
        <v>7</v>
      </c>
      <c r="F29">
        <v>4</v>
      </c>
      <c r="H29">
        <f>(Таблица1[[#This Row],[R]]-$E$46)*(Таблица1[[#This Row],[S]]-$F$46)</f>
        <v>22.75</v>
      </c>
      <c r="I29">
        <f>(Таблица1[[#This Row],[R]]-$E$46)^2</f>
        <v>12.25</v>
      </c>
      <c r="J29">
        <f>(Таблица1[[#This Row],[S]]-$F$46)^2</f>
        <v>42.25</v>
      </c>
    </row>
    <row r="30" spans="1:16" x14ac:dyDescent="0.3">
      <c r="A30" s="7">
        <v>5</v>
      </c>
      <c r="B30" t="s">
        <v>6</v>
      </c>
      <c r="C30">
        <v>35.340000000000003</v>
      </c>
      <c r="D30" s="5">
        <v>3511</v>
      </c>
      <c r="E30">
        <v>3</v>
      </c>
      <c r="F30">
        <v>6</v>
      </c>
      <c r="H30">
        <f>(Таблица1[[#This Row],[R]]-$E$46)*(Таблица1[[#This Row],[S]]-$F$46)</f>
        <v>33.75</v>
      </c>
      <c r="I30">
        <f>(Таблица1[[#This Row],[R]]-$E$46)^2</f>
        <v>56.25</v>
      </c>
      <c r="J30">
        <f>(Таблица1[[#This Row],[S]]-$F$46)^2</f>
        <v>20.25</v>
      </c>
    </row>
    <row r="31" spans="1:16" x14ac:dyDescent="0.3">
      <c r="A31" s="7">
        <v>6</v>
      </c>
      <c r="B31" t="s">
        <v>7</v>
      </c>
      <c r="C31">
        <v>35.853000000000002</v>
      </c>
      <c r="D31" s="5">
        <v>43306</v>
      </c>
      <c r="E31">
        <v>4</v>
      </c>
      <c r="F31">
        <v>16</v>
      </c>
      <c r="H31">
        <f>(Таблица1[[#This Row],[R]]-$E$46)*(Таблица1[[#This Row],[S]]-$F$46)</f>
        <v>-35.75</v>
      </c>
      <c r="I31">
        <f>(Таблица1[[#This Row],[R]]-$E$46)^2</f>
        <v>42.25</v>
      </c>
      <c r="J31">
        <f>(Таблица1[[#This Row],[S]]-$F$46)^2</f>
        <v>30.25</v>
      </c>
    </row>
    <row r="32" spans="1:16" x14ac:dyDescent="0.3">
      <c r="A32" s="7">
        <v>7</v>
      </c>
      <c r="B32" t="s">
        <v>8</v>
      </c>
      <c r="C32">
        <v>82.85</v>
      </c>
      <c r="D32" s="5">
        <v>44408</v>
      </c>
      <c r="E32">
        <v>17</v>
      </c>
      <c r="F32">
        <v>17</v>
      </c>
      <c r="H32">
        <f>(Таблица1[[#This Row],[R]]-$E$46)*(Таблица1[[#This Row],[S]]-$F$46)</f>
        <v>42.25</v>
      </c>
      <c r="I32">
        <f>(Таблица1[[#This Row],[R]]-$E$46)^2</f>
        <v>42.25</v>
      </c>
      <c r="J32">
        <f>(Таблица1[[#This Row],[S]]-$F$46)^2</f>
        <v>42.25</v>
      </c>
    </row>
    <row r="33" spans="1:43" x14ac:dyDescent="0.3">
      <c r="A33" s="7">
        <v>8</v>
      </c>
      <c r="B33" t="s">
        <v>9</v>
      </c>
      <c r="C33">
        <v>43.57</v>
      </c>
      <c r="D33" s="5">
        <v>403</v>
      </c>
      <c r="E33">
        <v>9</v>
      </c>
      <c r="F33">
        <v>1</v>
      </c>
      <c r="H33">
        <f>(Таблица1[[#This Row],[R]]-$E$46)*(Таблица1[[#This Row],[S]]-$F$46)</f>
        <v>14.25</v>
      </c>
      <c r="I33">
        <f>(Таблица1[[#This Row],[R]]-$E$46)^2</f>
        <v>2.25</v>
      </c>
      <c r="J33">
        <f>(Таблица1[[#This Row],[S]]-$F$46)^2</f>
        <v>90.25</v>
      </c>
    </row>
    <row r="34" spans="1:43" x14ac:dyDescent="0.3">
      <c r="A34" s="7">
        <v>9</v>
      </c>
      <c r="B34" t="s">
        <v>10</v>
      </c>
      <c r="C34">
        <v>55.131</v>
      </c>
      <c r="D34" s="5">
        <v>10623</v>
      </c>
      <c r="E34">
        <v>13</v>
      </c>
      <c r="F34">
        <v>11</v>
      </c>
      <c r="H34">
        <f>(Таблица1[[#This Row],[R]]-$E$46)*(Таблица1[[#This Row],[S]]-$F$46)</f>
        <v>1.25</v>
      </c>
      <c r="I34">
        <f>(Таблица1[[#This Row],[R]]-$E$46)^2</f>
        <v>6.25</v>
      </c>
      <c r="J34">
        <f>(Таблица1[[#This Row],[S]]-$F$46)^2</f>
        <v>0.25</v>
      </c>
    </row>
    <row r="35" spans="1:43" x14ac:dyDescent="0.3">
      <c r="A35" s="7">
        <v>10</v>
      </c>
      <c r="B35" t="s">
        <v>11</v>
      </c>
      <c r="C35">
        <v>96.85</v>
      </c>
      <c r="D35" s="6">
        <v>857</v>
      </c>
      <c r="E35">
        <v>20</v>
      </c>
      <c r="F35">
        <v>3</v>
      </c>
      <c r="H35">
        <f>(Таблица1[[#This Row],[R]]-$E$46)*(Таблица1[[#This Row],[S]]-$F$46)</f>
        <v>-71.25</v>
      </c>
      <c r="I35">
        <f>(Таблица1[[#This Row],[R]]-$E$46)^2</f>
        <v>90.25</v>
      </c>
      <c r="J35">
        <f>(Таблица1[[#This Row],[S]]-$F$46)^2</f>
        <v>56.25</v>
      </c>
    </row>
    <row r="36" spans="1:43" x14ac:dyDescent="0.3">
      <c r="A36" s="7">
        <v>11</v>
      </c>
      <c r="B36" t="s">
        <v>23</v>
      </c>
      <c r="C36" s="3">
        <v>9.4079999999999995</v>
      </c>
      <c r="D36" s="6">
        <v>5610</v>
      </c>
      <c r="E36">
        <v>1</v>
      </c>
      <c r="F36">
        <v>8</v>
      </c>
      <c r="H36">
        <f>(Таблица1[[#This Row],[R]]-$E$46)*(Таблица1[[#This Row],[S]]-$F$46)</f>
        <v>23.75</v>
      </c>
      <c r="I36">
        <f>(Таблица1[[#This Row],[R]]-$E$46)^2</f>
        <v>90.25</v>
      </c>
      <c r="J36">
        <f>(Таблица1[[#This Row],[S]]-$F$46)^2</f>
        <v>6.25</v>
      </c>
    </row>
    <row r="37" spans="1:43" x14ac:dyDescent="0.3">
      <c r="A37" s="7">
        <v>12</v>
      </c>
      <c r="B37" t="s">
        <v>12</v>
      </c>
      <c r="C37" s="2">
        <v>25.943000000000001</v>
      </c>
      <c r="D37" s="5">
        <v>52643</v>
      </c>
      <c r="E37">
        <v>2</v>
      </c>
      <c r="F37">
        <v>19</v>
      </c>
      <c r="H37">
        <f>(Таблица1[[#This Row],[R]]-$E$46)*(Таблица1[[#This Row],[S]]-$F$46)</f>
        <v>-72.25</v>
      </c>
      <c r="I37">
        <f>(Таблица1[[#This Row],[R]]-$E$46)^2</f>
        <v>72.25</v>
      </c>
      <c r="J37">
        <f>(Таблица1[[#This Row],[S]]-$F$46)^2</f>
        <v>72.25</v>
      </c>
    </row>
    <row r="38" spans="1:43" x14ac:dyDescent="0.3">
      <c r="A38" s="7">
        <v>13</v>
      </c>
      <c r="B38" t="s">
        <v>13</v>
      </c>
      <c r="C38" s="2">
        <v>93.402000000000001</v>
      </c>
      <c r="D38" s="5">
        <v>2502</v>
      </c>
      <c r="E38">
        <v>19</v>
      </c>
      <c r="F38">
        <v>5</v>
      </c>
      <c r="H38">
        <f>(Таблица1[[#This Row],[R]]-$E$46)*(Таблица1[[#This Row],[S]]-$F$46)</f>
        <v>-46.75</v>
      </c>
      <c r="I38">
        <f>(Таблица1[[#This Row],[R]]-$E$46)^2</f>
        <v>72.25</v>
      </c>
      <c r="J38">
        <f>(Таблица1[[#This Row],[S]]-$F$46)^2</f>
        <v>30.25</v>
      </c>
    </row>
    <row r="39" spans="1:43" x14ac:dyDescent="0.3">
      <c r="A39" s="7">
        <v>14</v>
      </c>
      <c r="B39" t="s">
        <v>14</v>
      </c>
      <c r="C39" s="2">
        <v>39.338999999999999</v>
      </c>
      <c r="D39" s="5">
        <v>4670</v>
      </c>
      <c r="E39">
        <v>6</v>
      </c>
      <c r="F39">
        <v>7</v>
      </c>
      <c r="H39">
        <f>(Таблица1[[#This Row],[R]]-$E$46)*(Таблица1[[#This Row],[S]]-$F$46)</f>
        <v>15.75</v>
      </c>
      <c r="I39">
        <f>(Таблица1[[#This Row],[R]]-$E$46)^2</f>
        <v>20.25</v>
      </c>
      <c r="J39">
        <f>(Таблица1[[#This Row],[S]]-$F$46)^2</f>
        <v>12.25</v>
      </c>
    </row>
    <row r="40" spans="1:43" x14ac:dyDescent="0.3">
      <c r="A40" s="7">
        <v>15</v>
      </c>
      <c r="B40" t="s">
        <v>15</v>
      </c>
      <c r="C40" s="2">
        <v>44.27</v>
      </c>
      <c r="D40" s="5">
        <v>684</v>
      </c>
      <c r="E40">
        <v>10</v>
      </c>
      <c r="F40">
        <v>2</v>
      </c>
      <c r="H40">
        <f>(Таблица1[[#This Row],[R]]-$E$46)*(Таблица1[[#This Row],[S]]-$F$46)</f>
        <v>4.25</v>
      </c>
      <c r="I40">
        <f>(Таблица1[[#This Row],[R]]-$E$46)^2</f>
        <v>0.25</v>
      </c>
      <c r="J40">
        <f>(Таблица1[[#This Row],[S]]-$F$46)^2</f>
        <v>72.25</v>
      </c>
    </row>
    <row r="41" spans="1:43" x14ac:dyDescent="0.3">
      <c r="A41" s="7">
        <v>16</v>
      </c>
      <c r="B41" t="s">
        <v>16</v>
      </c>
      <c r="C41" s="2">
        <v>89.614000000000004</v>
      </c>
      <c r="D41" s="5">
        <v>10402</v>
      </c>
      <c r="E41">
        <v>18</v>
      </c>
      <c r="F41">
        <v>10</v>
      </c>
      <c r="H41">
        <f>(Таблица1[[#This Row],[R]]-$E$46)*(Таблица1[[#This Row],[S]]-$F$46)</f>
        <v>-3.75</v>
      </c>
      <c r="I41">
        <f>(Таблица1[[#This Row],[R]]-$E$46)^2</f>
        <v>56.25</v>
      </c>
      <c r="J41">
        <f>(Таблица1[[#This Row],[S]]-$F$46)^2</f>
        <v>0.25</v>
      </c>
    </row>
    <row r="42" spans="1:43" x14ac:dyDescent="0.3">
      <c r="A42" s="7">
        <v>17</v>
      </c>
      <c r="B42" t="s">
        <v>17</v>
      </c>
      <c r="C42" s="2">
        <v>49.933999999999997</v>
      </c>
      <c r="D42" s="5">
        <v>6349</v>
      </c>
      <c r="E42">
        <v>12</v>
      </c>
      <c r="F42">
        <v>9</v>
      </c>
      <c r="H42">
        <f>(Таблица1[[#This Row],[R]]-$E$46)*(Таблица1[[#This Row],[S]]-$F$46)</f>
        <v>-2.25</v>
      </c>
      <c r="I42">
        <f>(Таблица1[[#This Row],[R]]-$E$46)^2</f>
        <v>2.25</v>
      </c>
      <c r="J42">
        <f>(Таблица1[[#This Row],[S]]-$F$46)^2</f>
        <v>2.25</v>
      </c>
    </row>
    <row r="43" spans="1:43" x14ac:dyDescent="0.3">
      <c r="A43" s="7">
        <v>18</v>
      </c>
      <c r="B43" t="s">
        <v>18</v>
      </c>
      <c r="C43" s="2">
        <v>42.247999999999998</v>
      </c>
      <c r="D43" s="5">
        <v>21005</v>
      </c>
      <c r="E43">
        <v>8</v>
      </c>
      <c r="F43">
        <v>13</v>
      </c>
      <c r="H43">
        <f>(Таблица1[[#This Row],[R]]-$E$46)*(Таблица1[[#This Row],[S]]-$F$46)</f>
        <v>-6.25</v>
      </c>
      <c r="I43">
        <f>(Таблица1[[#This Row],[R]]-$E$46)^2</f>
        <v>6.25</v>
      </c>
      <c r="J43">
        <f>(Таблица1[[#This Row],[S]]-$F$46)^2</f>
        <v>6.25</v>
      </c>
    </row>
    <row r="44" spans="1:43" x14ac:dyDescent="0.3">
      <c r="A44" s="7">
        <v>19</v>
      </c>
      <c r="B44" t="s">
        <v>19</v>
      </c>
      <c r="C44" s="2">
        <v>38.04</v>
      </c>
      <c r="D44" s="5">
        <v>13816</v>
      </c>
      <c r="E44">
        <v>5</v>
      </c>
      <c r="F44">
        <v>12</v>
      </c>
      <c r="H44">
        <f>(Таблица1[[#This Row],[R]]-$E$46)*(Таблица1[[#This Row],[S]]-$F$46)</f>
        <v>-8.25</v>
      </c>
      <c r="I44">
        <f>(Таблица1[[#This Row],[R]]-$E$46)^2</f>
        <v>30.25</v>
      </c>
      <c r="J44">
        <f>(Таблица1[[#This Row],[S]]-$F$46)^2</f>
        <v>2.25</v>
      </c>
    </row>
    <row r="45" spans="1:43" x14ac:dyDescent="0.3">
      <c r="A45" s="7">
        <v>20</v>
      </c>
      <c r="B45" t="s">
        <v>20</v>
      </c>
      <c r="C45" s="2">
        <v>59.588999999999999</v>
      </c>
      <c r="D45" s="5">
        <v>31570</v>
      </c>
      <c r="E45">
        <v>15</v>
      </c>
      <c r="F45">
        <v>20</v>
      </c>
      <c r="H45">
        <f>(Таблица1[[#This Row],[R]]-$E$46)*(Таблица1[[#This Row],[S]]-$F$46)</f>
        <v>42.75</v>
      </c>
      <c r="I45">
        <f>(Таблица1[[#This Row],[R]]-$E$46)^2</f>
        <v>20.25</v>
      </c>
      <c r="J45">
        <f>(Таблица1[[#This Row],[S]]-$F$46)^2</f>
        <v>90.25</v>
      </c>
    </row>
    <row r="46" spans="1:43" x14ac:dyDescent="0.3">
      <c r="A46" s="7"/>
      <c r="B46" s="7" t="s">
        <v>21</v>
      </c>
      <c r="C46" s="4">
        <f>AVERAGE(C26:C45)</f>
        <v>52.724249999999998</v>
      </c>
      <c r="D46" s="4">
        <f t="shared" ref="D46:F46" si="1">AVERAGE(D26:D45)</f>
        <v>18439.099999999999</v>
      </c>
      <c r="E46" s="4">
        <f t="shared" si="1"/>
        <v>10.5</v>
      </c>
      <c r="F46" s="4">
        <f t="shared" si="1"/>
        <v>10.5</v>
      </c>
    </row>
    <row r="48" spans="1:43" x14ac:dyDescent="0.3">
      <c r="A48" s="1" t="s">
        <v>32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W48" s="1" t="s">
        <v>32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2:43" x14ac:dyDescent="0.3">
      <c r="B49" s="7">
        <v>1</v>
      </c>
      <c r="C49" s="7">
        <v>2</v>
      </c>
      <c r="D49" s="7">
        <v>3</v>
      </c>
      <c r="E49" s="7">
        <v>4</v>
      </c>
      <c r="F49" s="7">
        <v>5</v>
      </c>
      <c r="G49" s="7">
        <v>6</v>
      </c>
      <c r="H49" s="7">
        <v>7</v>
      </c>
      <c r="I49" s="7">
        <v>8</v>
      </c>
      <c r="J49" s="7">
        <v>9</v>
      </c>
      <c r="K49" s="7">
        <v>10</v>
      </c>
      <c r="L49" s="7">
        <v>11</v>
      </c>
      <c r="M49" s="7">
        <v>12</v>
      </c>
      <c r="N49" s="7">
        <v>13</v>
      </c>
      <c r="O49" s="7">
        <v>14</v>
      </c>
      <c r="P49" s="7">
        <v>15</v>
      </c>
      <c r="Q49" s="7">
        <v>16</v>
      </c>
      <c r="R49" s="7">
        <v>17</v>
      </c>
      <c r="S49" s="7">
        <v>18</v>
      </c>
      <c r="T49" s="7">
        <v>19</v>
      </c>
      <c r="U49" s="7">
        <v>20</v>
      </c>
      <c r="X49" s="9">
        <v>1</v>
      </c>
      <c r="Y49" s="9">
        <v>2</v>
      </c>
      <c r="Z49" s="9">
        <v>3</v>
      </c>
      <c r="AA49" s="9">
        <v>4</v>
      </c>
      <c r="AB49" s="9">
        <v>5</v>
      </c>
      <c r="AC49" s="9">
        <v>6</v>
      </c>
      <c r="AD49" s="9">
        <v>7</v>
      </c>
      <c r="AE49" s="9">
        <v>8</v>
      </c>
      <c r="AF49" s="9">
        <v>9</v>
      </c>
      <c r="AG49" s="9">
        <v>10</v>
      </c>
      <c r="AH49" s="9">
        <v>11</v>
      </c>
      <c r="AI49" s="9">
        <v>12</v>
      </c>
      <c r="AJ49" s="9">
        <v>13</v>
      </c>
      <c r="AK49" s="9">
        <v>14</v>
      </c>
      <c r="AL49" s="9">
        <v>15</v>
      </c>
      <c r="AM49" s="9">
        <v>16</v>
      </c>
      <c r="AN49" s="9">
        <v>17</v>
      </c>
      <c r="AO49" s="9">
        <v>18</v>
      </c>
      <c r="AP49" s="9">
        <v>19</v>
      </c>
      <c r="AQ49" s="9">
        <v>20</v>
      </c>
    </row>
    <row r="50" spans="2:43" x14ac:dyDescent="0.3">
      <c r="B50">
        <f t="shared" ref="B50:B69" si="2">C$2-C2</f>
        <v>0</v>
      </c>
      <c r="C50">
        <f t="shared" ref="C50:C69" si="3">C$3-C2</f>
        <v>-22.330999999999996</v>
      </c>
      <c r="D50">
        <f t="shared" ref="D50:D69" si="4">C$4-C2</f>
        <v>-13.239999999999995</v>
      </c>
      <c r="E50">
        <f t="shared" ref="E50:E69" si="5">C$5-C2</f>
        <v>-26.760999999999996</v>
      </c>
      <c r="F50">
        <f t="shared" ref="F50:F69" si="6">C$6-C2</f>
        <v>-33.518999999999991</v>
      </c>
      <c r="G50">
        <f t="shared" ref="G50:G69" si="7">C$7-C2</f>
        <v>-33.005999999999993</v>
      </c>
      <c r="H50">
        <f t="shared" ref="H50:H69" si="8">C$8-C2</f>
        <v>13.991</v>
      </c>
      <c r="I50">
        <f t="shared" ref="I50:I69" si="9">C$9-C2</f>
        <v>-25.288999999999994</v>
      </c>
      <c r="J50">
        <f t="shared" ref="J50:J69" si="10">C$10-C2</f>
        <v>-13.727999999999994</v>
      </c>
      <c r="K50">
        <f t="shared" ref="K50:K69" si="11">C$11-C2</f>
        <v>27.991</v>
      </c>
      <c r="L50">
        <f t="shared" ref="L50:L69" si="12">C$12-C2</f>
        <v>-59.450999999999993</v>
      </c>
      <c r="M50">
        <f t="shared" ref="M50:M69" si="13">C$13-C2</f>
        <v>-42.915999999999997</v>
      </c>
      <c r="N50">
        <f t="shared" ref="N50:N69" si="14">C$14-C2</f>
        <v>24.543000000000006</v>
      </c>
      <c r="O50">
        <f t="shared" ref="O50:O69" si="15">C$15-C2</f>
        <v>-29.519999999999996</v>
      </c>
      <c r="P50">
        <f t="shared" ref="P50:P69" si="16">C$16-C2</f>
        <v>-24.588999999999992</v>
      </c>
      <c r="Q50">
        <f t="shared" ref="Q50:Q69" si="17">C$17-C2</f>
        <v>20.75500000000001</v>
      </c>
      <c r="R50">
        <f t="shared" ref="R50:R69" si="18">C$18-C2</f>
        <v>-18.924999999999997</v>
      </c>
      <c r="S50">
        <f t="shared" ref="S50:S69" si="19">C$19-C2</f>
        <v>-26.610999999999997</v>
      </c>
      <c r="T50">
        <f t="shared" ref="T50:T69" si="20">C$20-C2</f>
        <v>-30.818999999999996</v>
      </c>
      <c r="U50">
        <f t="shared" ref="U50:U69" si="21">C$21-C2</f>
        <v>-9.269999999999996</v>
      </c>
      <c r="X50" s="10" t="str">
        <f>IF(B50*B72&lt;0,"R","S")</f>
        <v>S</v>
      </c>
      <c r="Y50" s="10" t="str">
        <f t="shared" ref="Y50:AQ50" si="22">IF(C50*C72&lt;0,"R","S")</f>
        <v>S</v>
      </c>
      <c r="Z50" s="10" t="str">
        <f t="shared" si="22"/>
        <v>R</v>
      </c>
      <c r="AA50" s="10" t="str">
        <f t="shared" si="22"/>
        <v>S</v>
      </c>
      <c r="AB50" s="10" t="str">
        <f t="shared" si="22"/>
        <v>S</v>
      </c>
      <c r="AC50" s="10" t="str">
        <f t="shared" si="22"/>
        <v>R</v>
      </c>
      <c r="AD50" s="10" t="str">
        <f t="shared" si="22"/>
        <v>S</v>
      </c>
      <c r="AE50" s="10" t="str">
        <f t="shared" si="22"/>
        <v>S</v>
      </c>
      <c r="AF50" s="10" t="str">
        <f t="shared" si="22"/>
        <v>S</v>
      </c>
      <c r="AG50" s="10" t="str">
        <f t="shared" si="22"/>
        <v>R</v>
      </c>
      <c r="AH50" s="10" t="str">
        <f t="shared" si="22"/>
        <v>S</v>
      </c>
      <c r="AI50" s="10" t="str">
        <f t="shared" si="22"/>
        <v>R</v>
      </c>
      <c r="AJ50" s="10" t="str">
        <f t="shared" si="22"/>
        <v>R</v>
      </c>
      <c r="AK50" s="10" t="str">
        <f t="shared" si="22"/>
        <v>S</v>
      </c>
      <c r="AL50" s="10" t="str">
        <f t="shared" si="22"/>
        <v>S</v>
      </c>
      <c r="AM50" s="10" t="str">
        <f t="shared" si="22"/>
        <v>R</v>
      </c>
      <c r="AN50" s="10" t="str">
        <f t="shared" si="22"/>
        <v>S</v>
      </c>
      <c r="AO50" s="10" t="str">
        <f t="shared" si="22"/>
        <v>S</v>
      </c>
      <c r="AP50" s="10" t="str">
        <f t="shared" si="22"/>
        <v>S</v>
      </c>
      <c r="AQ50" s="10" t="str">
        <f t="shared" si="22"/>
        <v>S</v>
      </c>
    </row>
    <row r="51" spans="2:43" x14ac:dyDescent="0.3">
      <c r="B51">
        <f t="shared" si="2"/>
        <v>22.330999999999996</v>
      </c>
      <c r="C51">
        <f t="shared" si="3"/>
        <v>0</v>
      </c>
      <c r="D51">
        <f t="shared" si="4"/>
        <v>9.0910000000000011</v>
      </c>
      <c r="E51">
        <f t="shared" si="5"/>
        <v>-4.43</v>
      </c>
      <c r="F51">
        <f t="shared" si="6"/>
        <v>-11.187999999999995</v>
      </c>
      <c r="G51">
        <f t="shared" si="7"/>
        <v>-10.674999999999997</v>
      </c>
      <c r="H51">
        <f t="shared" si="8"/>
        <v>36.321999999999996</v>
      </c>
      <c r="I51">
        <f t="shared" si="9"/>
        <v>-2.9579999999999984</v>
      </c>
      <c r="J51">
        <f t="shared" si="10"/>
        <v>8.6030000000000015</v>
      </c>
      <c r="K51">
        <f t="shared" si="11"/>
        <v>50.321999999999996</v>
      </c>
      <c r="L51">
        <f t="shared" si="12"/>
        <v>-37.119999999999997</v>
      </c>
      <c r="M51">
        <f t="shared" si="13"/>
        <v>-20.584999999999997</v>
      </c>
      <c r="N51">
        <f t="shared" si="14"/>
        <v>46.874000000000002</v>
      </c>
      <c r="O51">
        <f t="shared" si="15"/>
        <v>-7.1890000000000001</v>
      </c>
      <c r="P51">
        <f t="shared" si="16"/>
        <v>-2.2579999999999956</v>
      </c>
      <c r="Q51">
        <f t="shared" si="17"/>
        <v>43.086000000000006</v>
      </c>
      <c r="R51">
        <f t="shared" si="18"/>
        <v>3.4059999999999988</v>
      </c>
      <c r="S51">
        <f t="shared" si="19"/>
        <v>-4.2800000000000011</v>
      </c>
      <c r="T51">
        <f t="shared" si="20"/>
        <v>-8.4879999999999995</v>
      </c>
      <c r="U51">
        <f t="shared" si="21"/>
        <v>13.061</v>
      </c>
      <c r="X51" s="10" t="str">
        <f t="shared" ref="X51:X69" si="23">IF(B51*B73&lt;0,"R","S")</f>
        <v>S</v>
      </c>
      <c r="Y51" s="10" t="str">
        <f t="shared" ref="Y51:Y69" si="24">IF(C51*C73&lt;0,"R","S")</f>
        <v>S</v>
      </c>
      <c r="Z51" s="10" t="str">
        <f t="shared" ref="Z51:Z69" si="25">IF(D51*D73&lt;0,"R","S")</f>
        <v>S</v>
      </c>
      <c r="AA51" s="10" t="str">
        <f t="shared" ref="AA51:AA69" si="26">IF(E51*E73&lt;0,"R","S")</f>
        <v>S</v>
      </c>
      <c r="AB51" s="10" t="str">
        <f t="shared" ref="AB51:AB69" si="27">IF(F51*F73&lt;0,"R","S")</f>
        <v>S</v>
      </c>
      <c r="AC51" s="10" t="str">
        <f t="shared" ref="AC51:AC69" si="28">IF(G51*G73&lt;0,"R","S")</f>
        <v>R</v>
      </c>
      <c r="AD51" s="10" t="str">
        <f t="shared" ref="AD51:AD69" si="29">IF(H51*H73&lt;0,"R","S")</f>
        <v>S</v>
      </c>
      <c r="AE51" s="10" t="str">
        <f t="shared" ref="AE51:AE69" si="30">IF(I51*I73&lt;0,"R","S")</f>
        <v>S</v>
      </c>
      <c r="AF51" s="10" t="str">
        <f t="shared" ref="AF51:AF69" si="31">IF(J51*J73&lt;0,"R","S")</f>
        <v>R</v>
      </c>
      <c r="AG51" s="10" t="str">
        <f t="shared" ref="AG51:AG69" si="32">IF(K51*K73&lt;0,"R","S")</f>
        <v>R</v>
      </c>
      <c r="AH51" s="10" t="str">
        <f t="shared" ref="AH51:AH69" si="33">IF(L51*L73&lt;0,"R","S")</f>
        <v>S</v>
      </c>
      <c r="AI51" s="10" t="str">
        <f t="shared" ref="AI51:AI69" si="34">IF(M51*M73&lt;0,"R","S")</f>
        <v>R</v>
      </c>
      <c r="AJ51" s="10" t="str">
        <f t="shared" ref="AJ51:AJ69" si="35">IF(N51*N73&lt;0,"R","S")</f>
        <v>R</v>
      </c>
      <c r="AK51" s="10" t="str">
        <f t="shared" ref="AK51:AK69" si="36">IF(O51*O73&lt;0,"R","S")</f>
        <v>S</v>
      </c>
      <c r="AL51" s="10" t="str">
        <f t="shared" ref="AL51:AL69" si="37">IF(P51*P73&lt;0,"R","S")</f>
        <v>S</v>
      </c>
      <c r="AM51" s="10" t="str">
        <f t="shared" ref="AM51:AM69" si="38">IF(Q51*Q73&lt;0,"R","S")</f>
        <v>R</v>
      </c>
      <c r="AN51" s="10" t="str">
        <f t="shared" ref="AN51:AN69" si="39">IF(R51*R73&lt;0,"R","S")</f>
        <v>R</v>
      </c>
      <c r="AO51" s="10" t="str">
        <f t="shared" ref="AO51:AO69" si="40">IF(S51*S73&lt;0,"R","S")</f>
        <v>S</v>
      </c>
      <c r="AP51" s="10" t="str">
        <f t="shared" ref="AP51:AP69" si="41">IF(T51*T73&lt;0,"R","S")</f>
        <v>S</v>
      </c>
      <c r="AQ51" s="10" t="str">
        <f t="shared" ref="AQ51:AQ69" si="42">IF(U51*U73&lt;0,"R","S")</f>
        <v>S</v>
      </c>
    </row>
    <row r="52" spans="2:43" x14ac:dyDescent="0.3">
      <c r="B52">
        <f t="shared" si="2"/>
        <v>13.239999999999995</v>
      </c>
      <c r="C52">
        <f t="shared" si="3"/>
        <v>-9.0910000000000011</v>
      </c>
      <c r="D52">
        <f t="shared" si="4"/>
        <v>0</v>
      </c>
      <c r="E52">
        <f t="shared" si="5"/>
        <v>-13.521000000000001</v>
      </c>
      <c r="F52">
        <f t="shared" si="6"/>
        <v>-20.278999999999996</v>
      </c>
      <c r="G52">
        <f t="shared" si="7"/>
        <v>-19.765999999999998</v>
      </c>
      <c r="H52">
        <f t="shared" si="8"/>
        <v>27.230999999999995</v>
      </c>
      <c r="I52">
        <f t="shared" si="9"/>
        <v>-12.048999999999999</v>
      </c>
      <c r="J52">
        <f t="shared" si="10"/>
        <v>-0.48799999999999955</v>
      </c>
      <c r="K52">
        <f t="shared" si="11"/>
        <v>41.230999999999995</v>
      </c>
      <c r="L52">
        <f t="shared" si="12"/>
        <v>-46.210999999999999</v>
      </c>
      <c r="M52">
        <f t="shared" si="13"/>
        <v>-29.675999999999998</v>
      </c>
      <c r="N52">
        <f t="shared" si="14"/>
        <v>37.783000000000001</v>
      </c>
      <c r="O52">
        <f t="shared" si="15"/>
        <v>-16.28</v>
      </c>
      <c r="P52">
        <f t="shared" si="16"/>
        <v>-11.348999999999997</v>
      </c>
      <c r="Q52">
        <f t="shared" si="17"/>
        <v>33.995000000000005</v>
      </c>
      <c r="R52">
        <f t="shared" si="18"/>
        <v>-5.6850000000000023</v>
      </c>
      <c r="S52">
        <f t="shared" si="19"/>
        <v>-13.371000000000002</v>
      </c>
      <c r="T52">
        <f t="shared" si="20"/>
        <v>-17.579000000000001</v>
      </c>
      <c r="U52">
        <f t="shared" si="21"/>
        <v>3.9699999999999989</v>
      </c>
      <c r="X52" s="10" t="str">
        <f t="shared" si="23"/>
        <v>R</v>
      </c>
      <c r="Y52" s="10" t="str">
        <f t="shared" si="24"/>
        <v>S</v>
      </c>
      <c r="Z52" s="10" t="str">
        <f t="shared" si="25"/>
        <v>S</v>
      </c>
      <c r="AA52" s="10" t="str">
        <f t="shared" si="26"/>
        <v>S</v>
      </c>
      <c r="AB52" s="10" t="str">
        <f t="shared" si="27"/>
        <v>S</v>
      </c>
      <c r="AC52" s="10" t="str">
        <f t="shared" si="28"/>
        <v>S</v>
      </c>
      <c r="AD52" s="10" t="str">
        <f t="shared" si="29"/>
        <v>R</v>
      </c>
      <c r="AE52" s="10" t="str">
        <f t="shared" si="30"/>
        <v>S</v>
      </c>
      <c r="AF52" s="10" t="str">
        <f t="shared" si="31"/>
        <v>S</v>
      </c>
      <c r="AG52" s="10" t="str">
        <f t="shared" si="32"/>
        <v>R</v>
      </c>
      <c r="AH52" s="10" t="str">
        <f t="shared" si="33"/>
        <v>S</v>
      </c>
      <c r="AI52" s="10" t="str">
        <f t="shared" si="34"/>
        <v>R</v>
      </c>
      <c r="AJ52" s="10" t="str">
        <f t="shared" si="35"/>
        <v>R</v>
      </c>
      <c r="AK52" s="10" t="str">
        <f t="shared" si="36"/>
        <v>S</v>
      </c>
      <c r="AL52" s="10" t="str">
        <f t="shared" si="37"/>
        <v>S</v>
      </c>
      <c r="AM52" s="10" t="str">
        <f t="shared" si="38"/>
        <v>R</v>
      </c>
      <c r="AN52" s="10" t="str">
        <f t="shared" si="39"/>
        <v>S</v>
      </c>
      <c r="AO52" s="10" t="str">
        <f t="shared" si="40"/>
        <v>S</v>
      </c>
      <c r="AP52" s="10" t="str">
        <f t="shared" si="41"/>
        <v>S</v>
      </c>
      <c r="AQ52" s="10" t="str">
        <f t="shared" si="42"/>
        <v>R</v>
      </c>
    </row>
    <row r="53" spans="2:43" x14ac:dyDescent="0.3">
      <c r="B53">
        <f t="shared" si="2"/>
        <v>26.760999999999996</v>
      </c>
      <c r="C53">
        <f t="shared" si="3"/>
        <v>4.43</v>
      </c>
      <c r="D53">
        <f t="shared" si="4"/>
        <v>13.521000000000001</v>
      </c>
      <c r="E53">
        <f t="shared" si="5"/>
        <v>0</v>
      </c>
      <c r="F53">
        <f t="shared" si="6"/>
        <v>-6.7579999999999956</v>
      </c>
      <c r="G53">
        <f t="shared" si="7"/>
        <v>-6.2449999999999974</v>
      </c>
      <c r="H53">
        <f t="shared" si="8"/>
        <v>40.751999999999995</v>
      </c>
      <c r="I53">
        <f t="shared" si="9"/>
        <v>1.4720000000000013</v>
      </c>
      <c r="J53">
        <f t="shared" si="10"/>
        <v>13.033000000000001</v>
      </c>
      <c r="K53">
        <f t="shared" si="11"/>
        <v>54.751999999999995</v>
      </c>
      <c r="L53">
        <f t="shared" si="12"/>
        <v>-32.69</v>
      </c>
      <c r="M53">
        <f t="shared" si="13"/>
        <v>-16.154999999999998</v>
      </c>
      <c r="N53">
        <f t="shared" si="14"/>
        <v>51.304000000000002</v>
      </c>
      <c r="O53">
        <f t="shared" si="15"/>
        <v>-2.7590000000000003</v>
      </c>
      <c r="P53">
        <f t="shared" si="16"/>
        <v>2.1720000000000041</v>
      </c>
      <c r="Q53">
        <f t="shared" si="17"/>
        <v>47.516000000000005</v>
      </c>
      <c r="R53">
        <f t="shared" si="18"/>
        <v>7.8359999999999985</v>
      </c>
      <c r="S53">
        <f t="shared" si="19"/>
        <v>0.14999999999999858</v>
      </c>
      <c r="T53">
        <f t="shared" si="20"/>
        <v>-4.0579999999999998</v>
      </c>
      <c r="U53">
        <f t="shared" si="21"/>
        <v>17.491</v>
      </c>
      <c r="X53" s="10" t="str">
        <f t="shared" si="23"/>
        <v>S</v>
      </c>
      <c r="Y53" s="10" t="str">
        <f t="shared" si="24"/>
        <v>S</v>
      </c>
      <c r="Z53" s="10" t="str">
        <f t="shared" si="25"/>
        <v>S</v>
      </c>
      <c r="AA53" s="10" t="str">
        <f t="shared" si="26"/>
        <v>S</v>
      </c>
      <c r="AB53" s="10" t="str">
        <f t="shared" si="27"/>
        <v>R</v>
      </c>
      <c r="AC53" s="10" t="str">
        <f t="shared" si="28"/>
        <v>R</v>
      </c>
      <c r="AD53" s="10" t="str">
        <f t="shared" si="29"/>
        <v>S</v>
      </c>
      <c r="AE53" s="10" t="str">
        <f t="shared" si="30"/>
        <v>R</v>
      </c>
      <c r="AF53" s="10" t="str">
        <f t="shared" si="31"/>
        <v>S</v>
      </c>
      <c r="AG53" s="10" t="str">
        <f t="shared" si="32"/>
        <v>R</v>
      </c>
      <c r="AH53" s="10" t="str">
        <f t="shared" si="33"/>
        <v>R</v>
      </c>
      <c r="AI53" s="10" t="str">
        <f t="shared" si="34"/>
        <v>R</v>
      </c>
      <c r="AJ53" s="10" t="str">
        <f t="shared" si="35"/>
        <v>S</v>
      </c>
      <c r="AK53" s="10" t="str">
        <f t="shared" si="36"/>
        <v>R</v>
      </c>
      <c r="AL53" s="10" t="str">
        <f t="shared" si="37"/>
        <v>R</v>
      </c>
      <c r="AM53" s="10" t="str">
        <f t="shared" si="38"/>
        <v>S</v>
      </c>
      <c r="AN53" s="10" t="str">
        <f t="shared" si="39"/>
        <v>S</v>
      </c>
      <c r="AO53" s="10" t="str">
        <f t="shared" si="40"/>
        <v>S</v>
      </c>
      <c r="AP53" s="10" t="str">
        <f t="shared" si="41"/>
        <v>R</v>
      </c>
      <c r="AQ53" s="10" t="str">
        <f t="shared" si="42"/>
        <v>S</v>
      </c>
    </row>
    <row r="54" spans="2:43" x14ac:dyDescent="0.3">
      <c r="B54">
        <f t="shared" si="2"/>
        <v>33.518999999999991</v>
      </c>
      <c r="C54">
        <f t="shared" si="3"/>
        <v>11.187999999999995</v>
      </c>
      <c r="D54">
        <f t="shared" si="4"/>
        <v>20.278999999999996</v>
      </c>
      <c r="E54">
        <f t="shared" si="5"/>
        <v>6.7579999999999956</v>
      </c>
      <c r="F54">
        <f t="shared" si="6"/>
        <v>0</v>
      </c>
      <c r="G54">
        <f t="shared" si="7"/>
        <v>0.51299999999999812</v>
      </c>
      <c r="H54">
        <f t="shared" si="8"/>
        <v>47.509999999999991</v>
      </c>
      <c r="I54">
        <f t="shared" si="9"/>
        <v>8.2299999999999969</v>
      </c>
      <c r="J54">
        <f t="shared" si="10"/>
        <v>19.790999999999997</v>
      </c>
      <c r="K54">
        <f t="shared" si="11"/>
        <v>61.509999999999991</v>
      </c>
      <c r="L54">
        <f t="shared" si="12"/>
        <v>-25.932000000000002</v>
      </c>
      <c r="M54">
        <f t="shared" si="13"/>
        <v>-9.397000000000002</v>
      </c>
      <c r="N54">
        <f t="shared" si="14"/>
        <v>58.061999999999998</v>
      </c>
      <c r="O54">
        <f t="shared" si="15"/>
        <v>3.9989999999999952</v>
      </c>
      <c r="P54">
        <f t="shared" si="16"/>
        <v>8.93</v>
      </c>
      <c r="Q54">
        <f t="shared" si="17"/>
        <v>54.274000000000001</v>
      </c>
      <c r="R54">
        <f t="shared" si="18"/>
        <v>14.593999999999994</v>
      </c>
      <c r="S54">
        <f t="shared" si="19"/>
        <v>6.9079999999999941</v>
      </c>
      <c r="T54">
        <f t="shared" si="20"/>
        <v>2.6999999999999957</v>
      </c>
      <c r="U54">
        <f t="shared" si="21"/>
        <v>24.248999999999995</v>
      </c>
      <c r="X54" s="10" t="str">
        <f t="shared" si="23"/>
        <v>S</v>
      </c>
      <c r="Y54" s="10" t="str">
        <f t="shared" si="24"/>
        <v>S</v>
      </c>
      <c r="Z54" s="10" t="str">
        <f t="shared" si="25"/>
        <v>S</v>
      </c>
      <c r="AA54" s="10" t="str">
        <f t="shared" si="26"/>
        <v>R</v>
      </c>
      <c r="AB54" s="10" t="str">
        <f t="shared" si="27"/>
        <v>S</v>
      </c>
      <c r="AC54" s="10" t="str">
        <f t="shared" si="28"/>
        <v>S</v>
      </c>
      <c r="AD54" s="10" t="str">
        <f t="shared" si="29"/>
        <v>S</v>
      </c>
      <c r="AE54" s="10" t="str">
        <f t="shared" si="30"/>
        <v>R</v>
      </c>
      <c r="AF54" s="10" t="str">
        <f t="shared" si="31"/>
        <v>S</v>
      </c>
      <c r="AG54" s="10" t="str">
        <f t="shared" si="32"/>
        <v>R</v>
      </c>
      <c r="AH54" s="10" t="str">
        <f t="shared" si="33"/>
        <v>R</v>
      </c>
      <c r="AI54" s="10" t="str">
        <f t="shared" si="34"/>
        <v>R</v>
      </c>
      <c r="AJ54" s="10" t="str">
        <f t="shared" si="35"/>
        <v>R</v>
      </c>
      <c r="AK54" s="10" t="str">
        <f t="shared" si="36"/>
        <v>S</v>
      </c>
      <c r="AL54" s="10" t="str">
        <f t="shared" si="37"/>
        <v>R</v>
      </c>
      <c r="AM54" s="10" t="str">
        <f t="shared" si="38"/>
        <v>S</v>
      </c>
      <c r="AN54" s="10" t="str">
        <f t="shared" si="39"/>
        <v>S</v>
      </c>
      <c r="AO54" s="10" t="str">
        <f t="shared" si="40"/>
        <v>S</v>
      </c>
      <c r="AP54" s="10" t="str">
        <f t="shared" si="41"/>
        <v>S</v>
      </c>
      <c r="AQ54" s="10" t="str">
        <f t="shared" si="42"/>
        <v>S</v>
      </c>
    </row>
    <row r="55" spans="2:43" x14ac:dyDescent="0.3">
      <c r="B55">
        <f t="shared" si="2"/>
        <v>33.005999999999993</v>
      </c>
      <c r="C55">
        <f t="shared" si="3"/>
        <v>10.674999999999997</v>
      </c>
      <c r="D55">
        <f t="shared" si="4"/>
        <v>19.765999999999998</v>
      </c>
      <c r="E55">
        <f t="shared" si="5"/>
        <v>6.2449999999999974</v>
      </c>
      <c r="F55">
        <f t="shared" si="6"/>
        <v>-0.51299999999999812</v>
      </c>
      <c r="G55">
        <f t="shared" si="7"/>
        <v>0</v>
      </c>
      <c r="H55">
        <f t="shared" si="8"/>
        <v>46.996999999999993</v>
      </c>
      <c r="I55">
        <f t="shared" si="9"/>
        <v>7.7169999999999987</v>
      </c>
      <c r="J55">
        <f t="shared" si="10"/>
        <v>19.277999999999999</v>
      </c>
      <c r="K55">
        <f t="shared" si="11"/>
        <v>60.996999999999993</v>
      </c>
      <c r="L55">
        <f t="shared" si="12"/>
        <v>-26.445</v>
      </c>
      <c r="M55">
        <f t="shared" si="13"/>
        <v>-9.91</v>
      </c>
      <c r="N55">
        <f t="shared" si="14"/>
        <v>57.548999999999999</v>
      </c>
      <c r="O55">
        <f t="shared" si="15"/>
        <v>3.4859999999999971</v>
      </c>
      <c r="P55">
        <f t="shared" si="16"/>
        <v>8.4170000000000016</v>
      </c>
      <c r="Q55">
        <f t="shared" si="17"/>
        <v>53.761000000000003</v>
      </c>
      <c r="R55">
        <f t="shared" si="18"/>
        <v>14.080999999999996</v>
      </c>
      <c r="S55">
        <f t="shared" si="19"/>
        <v>6.394999999999996</v>
      </c>
      <c r="T55">
        <f t="shared" si="20"/>
        <v>2.1869999999999976</v>
      </c>
      <c r="U55">
        <f t="shared" si="21"/>
        <v>23.735999999999997</v>
      </c>
      <c r="X55" s="10" t="str">
        <f t="shared" si="23"/>
        <v>R</v>
      </c>
      <c r="Y55" s="10" t="str">
        <f t="shared" si="24"/>
        <v>R</v>
      </c>
      <c r="Z55" s="10" t="str">
        <f t="shared" si="25"/>
        <v>S</v>
      </c>
      <c r="AA55" s="10" t="str">
        <f t="shared" si="26"/>
        <v>R</v>
      </c>
      <c r="AB55" s="10" t="str">
        <f t="shared" si="27"/>
        <v>S</v>
      </c>
      <c r="AC55" s="10" t="str">
        <f t="shared" si="28"/>
        <v>S</v>
      </c>
      <c r="AD55" s="10" t="str">
        <f t="shared" si="29"/>
        <v>S</v>
      </c>
      <c r="AE55" s="10" t="str">
        <f t="shared" si="30"/>
        <v>R</v>
      </c>
      <c r="AF55" s="10" t="str">
        <f t="shared" si="31"/>
        <v>R</v>
      </c>
      <c r="AG55" s="10" t="str">
        <f t="shared" si="32"/>
        <v>R</v>
      </c>
      <c r="AH55" s="10" t="str">
        <f t="shared" si="33"/>
        <v>S</v>
      </c>
      <c r="AI55" s="10" t="str">
        <f t="shared" si="34"/>
        <v>R</v>
      </c>
      <c r="AJ55" s="10" t="str">
        <f t="shared" si="35"/>
        <v>R</v>
      </c>
      <c r="AK55" s="10" t="str">
        <f t="shared" si="36"/>
        <v>R</v>
      </c>
      <c r="AL55" s="10" t="str">
        <f t="shared" si="37"/>
        <v>R</v>
      </c>
      <c r="AM55" s="10" t="str">
        <f t="shared" si="38"/>
        <v>R</v>
      </c>
      <c r="AN55" s="10" t="str">
        <f t="shared" si="39"/>
        <v>R</v>
      </c>
      <c r="AO55" s="10" t="str">
        <f t="shared" si="40"/>
        <v>R</v>
      </c>
      <c r="AP55" s="10" t="str">
        <f t="shared" si="41"/>
        <v>R</v>
      </c>
      <c r="AQ55" s="10" t="str">
        <f t="shared" si="42"/>
        <v>R</v>
      </c>
    </row>
    <row r="56" spans="2:43" x14ac:dyDescent="0.3">
      <c r="B56">
        <f t="shared" si="2"/>
        <v>-13.991</v>
      </c>
      <c r="C56">
        <f t="shared" si="3"/>
        <v>-36.321999999999996</v>
      </c>
      <c r="D56">
        <f t="shared" si="4"/>
        <v>-27.230999999999995</v>
      </c>
      <c r="E56">
        <f t="shared" si="5"/>
        <v>-40.751999999999995</v>
      </c>
      <c r="F56">
        <f t="shared" si="6"/>
        <v>-47.509999999999991</v>
      </c>
      <c r="G56">
        <f t="shared" si="7"/>
        <v>-46.996999999999993</v>
      </c>
      <c r="H56">
        <f t="shared" si="8"/>
        <v>0</v>
      </c>
      <c r="I56">
        <f t="shared" si="9"/>
        <v>-39.279999999999994</v>
      </c>
      <c r="J56">
        <f t="shared" si="10"/>
        <v>-27.718999999999994</v>
      </c>
      <c r="K56">
        <f t="shared" si="11"/>
        <v>14</v>
      </c>
      <c r="L56">
        <f t="shared" si="12"/>
        <v>-73.441999999999993</v>
      </c>
      <c r="M56">
        <f t="shared" si="13"/>
        <v>-56.906999999999996</v>
      </c>
      <c r="N56">
        <f t="shared" si="14"/>
        <v>10.552000000000007</v>
      </c>
      <c r="O56">
        <f t="shared" si="15"/>
        <v>-43.510999999999996</v>
      </c>
      <c r="P56">
        <f t="shared" si="16"/>
        <v>-38.579999999999991</v>
      </c>
      <c r="Q56">
        <f t="shared" si="17"/>
        <v>6.76400000000001</v>
      </c>
      <c r="R56">
        <f t="shared" si="18"/>
        <v>-32.915999999999997</v>
      </c>
      <c r="S56">
        <f t="shared" si="19"/>
        <v>-40.601999999999997</v>
      </c>
      <c r="T56">
        <f t="shared" si="20"/>
        <v>-44.809999999999995</v>
      </c>
      <c r="U56">
        <f t="shared" si="21"/>
        <v>-23.260999999999996</v>
      </c>
      <c r="X56" s="10" t="str">
        <f t="shared" si="23"/>
        <v>S</v>
      </c>
      <c r="Y56" s="10" t="str">
        <f t="shared" si="24"/>
        <v>S</v>
      </c>
      <c r="Z56" s="10" t="str">
        <f t="shared" si="25"/>
        <v>R</v>
      </c>
      <c r="AA56" s="10" t="str">
        <f t="shared" si="26"/>
        <v>S</v>
      </c>
      <c r="AB56" s="10" t="str">
        <f t="shared" si="27"/>
        <v>S</v>
      </c>
      <c r="AC56" s="10" t="str">
        <f t="shared" si="28"/>
        <v>S</v>
      </c>
      <c r="AD56" s="10" t="str">
        <f t="shared" si="29"/>
        <v>S</v>
      </c>
      <c r="AE56" s="10" t="str">
        <f t="shared" si="30"/>
        <v>S</v>
      </c>
      <c r="AF56" s="10" t="str">
        <f t="shared" si="31"/>
        <v>S</v>
      </c>
      <c r="AG56" s="10" t="str">
        <f t="shared" si="32"/>
        <v>R</v>
      </c>
      <c r="AH56" s="10" t="str">
        <f t="shared" si="33"/>
        <v>S</v>
      </c>
      <c r="AI56" s="10" t="str">
        <f t="shared" si="34"/>
        <v>R</v>
      </c>
      <c r="AJ56" s="10" t="str">
        <f t="shared" si="35"/>
        <v>R</v>
      </c>
      <c r="AK56" s="10" t="str">
        <f t="shared" si="36"/>
        <v>S</v>
      </c>
      <c r="AL56" s="10" t="str">
        <f t="shared" si="37"/>
        <v>S</v>
      </c>
      <c r="AM56" s="10" t="str">
        <f t="shared" si="38"/>
        <v>R</v>
      </c>
      <c r="AN56" s="10" t="str">
        <f t="shared" si="39"/>
        <v>S</v>
      </c>
      <c r="AO56" s="10" t="str">
        <f t="shared" si="40"/>
        <v>S</v>
      </c>
      <c r="AP56" s="10" t="str">
        <f t="shared" si="41"/>
        <v>S</v>
      </c>
      <c r="AQ56" s="10" t="str">
        <f t="shared" si="42"/>
        <v>S</v>
      </c>
    </row>
    <row r="57" spans="2:43" x14ac:dyDescent="0.3">
      <c r="B57">
        <f t="shared" si="2"/>
        <v>25.288999999999994</v>
      </c>
      <c r="C57">
        <f t="shared" si="3"/>
        <v>2.9579999999999984</v>
      </c>
      <c r="D57">
        <f t="shared" si="4"/>
        <v>12.048999999999999</v>
      </c>
      <c r="E57">
        <f t="shared" si="5"/>
        <v>-1.4720000000000013</v>
      </c>
      <c r="F57">
        <f t="shared" si="6"/>
        <v>-8.2299999999999969</v>
      </c>
      <c r="G57">
        <f t="shared" si="7"/>
        <v>-7.7169999999999987</v>
      </c>
      <c r="H57">
        <f t="shared" si="8"/>
        <v>39.279999999999994</v>
      </c>
      <c r="I57">
        <f t="shared" si="9"/>
        <v>0</v>
      </c>
      <c r="J57">
        <f t="shared" si="10"/>
        <v>11.561</v>
      </c>
      <c r="K57">
        <f t="shared" si="11"/>
        <v>53.279999999999994</v>
      </c>
      <c r="L57">
        <f t="shared" si="12"/>
        <v>-34.161999999999999</v>
      </c>
      <c r="M57">
        <f t="shared" si="13"/>
        <v>-17.626999999999999</v>
      </c>
      <c r="N57">
        <f t="shared" si="14"/>
        <v>49.832000000000001</v>
      </c>
      <c r="O57">
        <f t="shared" si="15"/>
        <v>-4.2310000000000016</v>
      </c>
      <c r="P57">
        <f t="shared" si="16"/>
        <v>0.70000000000000284</v>
      </c>
      <c r="Q57">
        <f t="shared" si="17"/>
        <v>46.044000000000004</v>
      </c>
      <c r="R57">
        <f t="shared" si="18"/>
        <v>6.3639999999999972</v>
      </c>
      <c r="S57">
        <f t="shared" si="19"/>
        <v>-1.3220000000000027</v>
      </c>
      <c r="T57">
        <f t="shared" si="20"/>
        <v>-5.5300000000000011</v>
      </c>
      <c r="U57">
        <f t="shared" si="21"/>
        <v>16.018999999999998</v>
      </c>
      <c r="X57" s="10" t="str">
        <f t="shared" si="23"/>
        <v>S</v>
      </c>
      <c r="Y57" s="10" t="str">
        <f t="shared" si="24"/>
        <v>S</v>
      </c>
      <c r="Z57" s="10" t="str">
        <f t="shared" si="25"/>
        <v>S</v>
      </c>
      <c r="AA57" s="10" t="str">
        <f t="shared" si="26"/>
        <v>R</v>
      </c>
      <c r="AB57" s="10" t="str">
        <f t="shared" si="27"/>
        <v>R</v>
      </c>
      <c r="AC57" s="10" t="str">
        <f t="shared" si="28"/>
        <v>R</v>
      </c>
      <c r="AD57" s="10" t="str">
        <f t="shared" si="29"/>
        <v>S</v>
      </c>
      <c r="AE57" s="10" t="str">
        <f t="shared" si="30"/>
        <v>S</v>
      </c>
      <c r="AF57" s="10" t="str">
        <f t="shared" si="31"/>
        <v>S</v>
      </c>
      <c r="AG57" s="10" t="str">
        <f t="shared" si="32"/>
        <v>S</v>
      </c>
      <c r="AH57" s="10" t="str">
        <f t="shared" si="33"/>
        <v>R</v>
      </c>
      <c r="AI57" s="10" t="str">
        <f t="shared" si="34"/>
        <v>R</v>
      </c>
      <c r="AJ57" s="10" t="str">
        <f t="shared" si="35"/>
        <v>S</v>
      </c>
      <c r="AK57" s="10" t="str">
        <f t="shared" si="36"/>
        <v>R</v>
      </c>
      <c r="AL57" s="10" t="str">
        <f t="shared" si="37"/>
        <v>S</v>
      </c>
      <c r="AM57" s="10" t="str">
        <f t="shared" si="38"/>
        <v>S</v>
      </c>
      <c r="AN57" s="10" t="str">
        <f t="shared" si="39"/>
        <v>S</v>
      </c>
      <c r="AO57" s="10" t="str">
        <f t="shared" si="40"/>
        <v>R</v>
      </c>
      <c r="AP57" s="10" t="str">
        <f t="shared" si="41"/>
        <v>R</v>
      </c>
      <c r="AQ57" s="10" t="str">
        <f t="shared" si="42"/>
        <v>S</v>
      </c>
    </row>
    <row r="58" spans="2:43" x14ac:dyDescent="0.3">
      <c r="B58">
        <f t="shared" si="2"/>
        <v>13.727999999999994</v>
      </c>
      <c r="C58">
        <f t="shared" si="3"/>
        <v>-8.6030000000000015</v>
      </c>
      <c r="D58">
        <f t="shared" si="4"/>
        <v>0.48799999999999955</v>
      </c>
      <c r="E58">
        <f t="shared" si="5"/>
        <v>-13.033000000000001</v>
      </c>
      <c r="F58">
        <f t="shared" si="6"/>
        <v>-19.790999999999997</v>
      </c>
      <c r="G58">
        <f t="shared" si="7"/>
        <v>-19.277999999999999</v>
      </c>
      <c r="H58">
        <f t="shared" si="8"/>
        <v>27.718999999999994</v>
      </c>
      <c r="I58">
        <f t="shared" si="9"/>
        <v>-11.561</v>
      </c>
      <c r="J58">
        <f t="shared" si="10"/>
        <v>0</v>
      </c>
      <c r="K58">
        <f t="shared" si="11"/>
        <v>41.718999999999994</v>
      </c>
      <c r="L58">
        <f t="shared" si="12"/>
        <v>-45.722999999999999</v>
      </c>
      <c r="M58">
        <f t="shared" si="13"/>
        <v>-29.187999999999999</v>
      </c>
      <c r="N58">
        <f t="shared" si="14"/>
        <v>38.271000000000001</v>
      </c>
      <c r="O58">
        <f t="shared" si="15"/>
        <v>-15.792000000000002</v>
      </c>
      <c r="P58">
        <f t="shared" si="16"/>
        <v>-10.860999999999997</v>
      </c>
      <c r="Q58">
        <f t="shared" si="17"/>
        <v>34.483000000000004</v>
      </c>
      <c r="R58">
        <f t="shared" si="18"/>
        <v>-5.1970000000000027</v>
      </c>
      <c r="S58">
        <f t="shared" si="19"/>
        <v>-12.883000000000003</v>
      </c>
      <c r="T58">
        <f t="shared" si="20"/>
        <v>-17.091000000000001</v>
      </c>
      <c r="U58">
        <f t="shared" si="21"/>
        <v>4.4579999999999984</v>
      </c>
      <c r="X58" s="10" t="str">
        <f t="shared" si="23"/>
        <v>S</v>
      </c>
      <c r="Y58" s="10" t="str">
        <f t="shared" si="24"/>
        <v>R</v>
      </c>
      <c r="Z58" s="10" t="str">
        <f t="shared" si="25"/>
        <v>S</v>
      </c>
      <c r="AA58" s="10" t="str">
        <f t="shared" si="26"/>
        <v>S</v>
      </c>
      <c r="AB58" s="10" t="str">
        <f t="shared" si="27"/>
        <v>S</v>
      </c>
      <c r="AC58" s="10" t="str">
        <f t="shared" si="28"/>
        <v>R</v>
      </c>
      <c r="AD58" s="10" t="str">
        <f t="shared" si="29"/>
        <v>S</v>
      </c>
      <c r="AE58" s="10" t="str">
        <f t="shared" si="30"/>
        <v>S</v>
      </c>
      <c r="AF58" s="10" t="str">
        <f t="shared" si="31"/>
        <v>S</v>
      </c>
      <c r="AG58" s="10" t="str">
        <f t="shared" si="32"/>
        <v>R</v>
      </c>
      <c r="AH58" s="10" t="str">
        <f t="shared" si="33"/>
        <v>S</v>
      </c>
      <c r="AI58" s="10" t="str">
        <f t="shared" si="34"/>
        <v>R</v>
      </c>
      <c r="AJ58" s="10" t="str">
        <f t="shared" si="35"/>
        <v>R</v>
      </c>
      <c r="AK58" s="10" t="str">
        <f t="shared" si="36"/>
        <v>S</v>
      </c>
      <c r="AL58" s="10" t="str">
        <f t="shared" si="37"/>
        <v>S</v>
      </c>
      <c r="AM58" s="10" t="str">
        <f t="shared" si="38"/>
        <v>R</v>
      </c>
      <c r="AN58" s="10" t="str">
        <f t="shared" si="39"/>
        <v>S</v>
      </c>
      <c r="AO58" s="10" t="str">
        <f t="shared" si="40"/>
        <v>R</v>
      </c>
      <c r="AP58" s="10" t="str">
        <f t="shared" si="41"/>
        <v>R</v>
      </c>
      <c r="AQ58" s="10" t="str">
        <f t="shared" si="42"/>
        <v>S</v>
      </c>
    </row>
    <row r="59" spans="2:43" x14ac:dyDescent="0.3">
      <c r="B59">
        <f t="shared" si="2"/>
        <v>-27.991</v>
      </c>
      <c r="C59">
        <f t="shared" si="3"/>
        <v>-50.321999999999996</v>
      </c>
      <c r="D59">
        <f t="shared" si="4"/>
        <v>-41.230999999999995</v>
      </c>
      <c r="E59">
        <f t="shared" si="5"/>
        <v>-54.751999999999995</v>
      </c>
      <c r="F59">
        <f t="shared" si="6"/>
        <v>-61.509999999999991</v>
      </c>
      <c r="G59">
        <f t="shared" si="7"/>
        <v>-60.996999999999993</v>
      </c>
      <c r="H59">
        <f t="shared" si="8"/>
        <v>-14</v>
      </c>
      <c r="I59">
        <f t="shared" si="9"/>
        <v>-53.279999999999994</v>
      </c>
      <c r="J59">
        <f t="shared" si="10"/>
        <v>-41.718999999999994</v>
      </c>
      <c r="K59">
        <f t="shared" si="11"/>
        <v>0</v>
      </c>
      <c r="L59">
        <f t="shared" si="12"/>
        <v>-87.441999999999993</v>
      </c>
      <c r="M59">
        <f t="shared" si="13"/>
        <v>-70.906999999999996</v>
      </c>
      <c r="N59">
        <f t="shared" si="14"/>
        <v>-3.4479999999999933</v>
      </c>
      <c r="O59">
        <f t="shared" si="15"/>
        <v>-57.510999999999996</v>
      </c>
      <c r="P59">
        <f t="shared" si="16"/>
        <v>-52.579999999999991</v>
      </c>
      <c r="Q59">
        <f t="shared" si="17"/>
        <v>-7.23599999999999</v>
      </c>
      <c r="R59">
        <f t="shared" si="18"/>
        <v>-46.915999999999997</v>
      </c>
      <c r="S59">
        <f t="shared" si="19"/>
        <v>-54.601999999999997</v>
      </c>
      <c r="T59">
        <f t="shared" si="20"/>
        <v>-58.809999999999995</v>
      </c>
      <c r="U59">
        <f t="shared" si="21"/>
        <v>-37.260999999999996</v>
      </c>
      <c r="X59" s="10" t="str">
        <f t="shared" si="23"/>
        <v>R</v>
      </c>
      <c r="Y59" s="10" t="str">
        <f t="shared" si="24"/>
        <v>R</v>
      </c>
      <c r="Z59" s="10" t="str">
        <f t="shared" si="25"/>
        <v>R</v>
      </c>
      <c r="AA59" s="10" t="str">
        <f t="shared" si="26"/>
        <v>R</v>
      </c>
      <c r="AB59" s="10" t="str">
        <f t="shared" si="27"/>
        <v>R</v>
      </c>
      <c r="AC59" s="10" t="str">
        <f t="shared" si="28"/>
        <v>R</v>
      </c>
      <c r="AD59" s="10" t="str">
        <f t="shared" si="29"/>
        <v>R</v>
      </c>
      <c r="AE59" s="10" t="str">
        <f t="shared" si="30"/>
        <v>S</v>
      </c>
      <c r="AF59" s="10" t="str">
        <f t="shared" si="31"/>
        <v>R</v>
      </c>
      <c r="AG59" s="10" t="str">
        <f t="shared" si="32"/>
        <v>S</v>
      </c>
      <c r="AH59" s="10" t="str">
        <f t="shared" si="33"/>
        <v>R</v>
      </c>
      <c r="AI59" s="10" t="str">
        <f t="shared" si="34"/>
        <v>R</v>
      </c>
      <c r="AJ59" s="10" t="str">
        <f t="shared" si="35"/>
        <v>R</v>
      </c>
      <c r="AK59" s="10" t="str">
        <f t="shared" si="36"/>
        <v>R</v>
      </c>
      <c r="AL59" s="10" t="str">
        <f t="shared" si="37"/>
        <v>S</v>
      </c>
      <c r="AM59" s="10" t="str">
        <f t="shared" si="38"/>
        <v>R</v>
      </c>
      <c r="AN59" s="10" t="str">
        <f t="shared" si="39"/>
        <v>R</v>
      </c>
      <c r="AO59" s="10" t="str">
        <f t="shared" si="40"/>
        <v>R</v>
      </c>
      <c r="AP59" s="10" t="str">
        <f t="shared" si="41"/>
        <v>R</v>
      </c>
      <c r="AQ59" s="10" t="str">
        <f t="shared" si="42"/>
        <v>R</v>
      </c>
    </row>
    <row r="60" spans="2:43" x14ac:dyDescent="0.3">
      <c r="B60">
        <f t="shared" si="2"/>
        <v>59.450999999999993</v>
      </c>
      <c r="C60">
        <f t="shared" si="3"/>
        <v>37.119999999999997</v>
      </c>
      <c r="D60">
        <f t="shared" si="4"/>
        <v>46.210999999999999</v>
      </c>
      <c r="E60">
        <f t="shared" si="5"/>
        <v>32.69</v>
      </c>
      <c r="F60">
        <f t="shared" si="6"/>
        <v>25.932000000000002</v>
      </c>
      <c r="G60">
        <f t="shared" si="7"/>
        <v>26.445</v>
      </c>
      <c r="H60">
        <f t="shared" si="8"/>
        <v>73.441999999999993</v>
      </c>
      <c r="I60">
        <f t="shared" si="9"/>
        <v>34.161999999999999</v>
      </c>
      <c r="J60">
        <f t="shared" si="10"/>
        <v>45.722999999999999</v>
      </c>
      <c r="K60">
        <f t="shared" si="11"/>
        <v>87.441999999999993</v>
      </c>
      <c r="L60">
        <f t="shared" si="12"/>
        <v>0</v>
      </c>
      <c r="M60">
        <f t="shared" si="13"/>
        <v>16.535000000000004</v>
      </c>
      <c r="N60">
        <f t="shared" si="14"/>
        <v>83.994</v>
      </c>
      <c r="O60">
        <f t="shared" si="15"/>
        <v>29.930999999999997</v>
      </c>
      <c r="P60">
        <f t="shared" si="16"/>
        <v>34.862000000000002</v>
      </c>
      <c r="Q60">
        <f t="shared" si="17"/>
        <v>80.206000000000003</v>
      </c>
      <c r="R60">
        <f t="shared" si="18"/>
        <v>40.525999999999996</v>
      </c>
      <c r="S60">
        <f t="shared" si="19"/>
        <v>32.839999999999996</v>
      </c>
      <c r="T60">
        <f t="shared" si="20"/>
        <v>28.631999999999998</v>
      </c>
      <c r="U60">
        <f t="shared" si="21"/>
        <v>50.180999999999997</v>
      </c>
      <c r="X60" s="10" t="str">
        <f t="shared" si="23"/>
        <v>S</v>
      </c>
      <c r="Y60" s="10" t="str">
        <f t="shared" si="24"/>
        <v>S</v>
      </c>
      <c r="Z60" s="10" t="str">
        <f t="shared" si="25"/>
        <v>S</v>
      </c>
      <c r="AA60" s="10" t="str">
        <f t="shared" si="26"/>
        <v>R</v>
      </c>
      <c r="AB60" s="10" t="str">
        <f t="shared" si="27"/>
        <v>R</v>
      </c>
      <c r="AC60" s="10" t="str">
        <f t="shared" si="28"/>
        <v>S</v>
      </c>
      <c r="AD60" s="10" t="str">
        <f t="shared" si="29"/>
        <v>S</v>
      </c>
      <c r="AE60" s="10" t="str">
        <f t="shared" si="30"/>
        <v>R</v>
      </c>
      <c r="AF60" s="10" t="str">
        <f t="shared" si="31"/>
        <v>S</v>
      </c>
      <c r="AG60" s="10" t="str">
        <f t="shared" si="32"/>
        <v>R</v>
      </c>
      <c r="AH60" s="10" t="str">
        <f t="shared" si="33"/>
        <v>S</v>
      </c>
      <c r="AI60" s="10" t="str">
        <f t="shared" si="34"/>
        <v>S</v>
      </c>
      <c r="AJ60" s="10" t="str">
        <f t="shared" si="35"/>
        <v>R</v>
      </c>
      <c r="AK60" s="10" t="str">
        <f t="shared" si="36"/>
        <v>R</v>
      </c>
      <c r="AL60" s="10" t="str">
        <f t="shared" si="37"/>
        <v>R</v>
      </c>
      <c r="AM60" s="10" t="str">
        <f t="shared" si="38"/>
        <v>S</v>
      </c>
      <c r="AN60" s="10" t="str">
        <f t="shared" si="39"/>
        <v>S</v>
      </c>
      <c r="AO60" s="10" t="str">
        <f t="shared" si="40"/>
        <v>S</v>
      </c>
      <c r="AP60" s="10" t="str">
        <f t="shared" si="41"/>
        <v>S</v>
      </c>
      <c r="AQ60" s="10" t="str">
        <f t="shared" si="42"/>
        <v>S</v>
      </c>
    </row>
    <row r="61" spans="2:43" x14ac:dyDescent="0.3">
      <c r="B61">
        <f t="shared" si="2"/>
        <v>42.915999999999997</v>
      </c>
      <c r="C61">
        <f t="shared" si="3"/>
        <v>20.584999999999997</v>
      </c>
      <c r="D61">
        <f t="shared" si="4"/>
        <v>29.675999999999998</v>
      </c>
      <c r="E61">
        <f t="shared" si="5"/>
        <v>16.154999999999998</v>
      </c>
      <c r="F61">
        <f t="shared" si="6"/>
        <v>9.397000000000002</v>
      </c>
      <c r="G61">
        <f t="shared" si="7"/>
        <v>9.91</v>
      </c>
      <c r="H61">
        <f t="shared" si="8"/>
        <v>56.906999999999996</v>
      </c>
      <c r="I61">
        <f t="shared" si="9"/>
        <v>17.626999999999999</v>
      </c>
      <c r="J61">
        <f t="shared" si="10"/>
        <v>29.187999999999999</v>
      </c>
      <c r="K61">
        <f t="shared" si="11"/>
        <v>70.906999999999996</v>
      </c>
      <c r="L61">
        <f t="shared" si="12"/>
        <v>-16.535000000000004</v>
      </c>
      <c r="M61">
        <f t="shared" si="13"/>
        <v>0</v>
      </c>
      <c r="N61">
        <f t="shared" si="14"/>
        <v>67.459000000000003</v>
      </c>
      <c r="O61">
        <f t="shared" si="15"/>
        <v>13.395999999999997</v>
      </c>
      <c r="P61">
        <f t="shared" si="16"/>
        <v>18.327000000000002</v>
      </c>
      <c r="Q61">
        <f t="shared" si="17"/>
        <v>63.671000000000006</v>
      </c>
      <c r="R61">
        <f t="shared" si="18"/>
        <v>23.990999999999996</v>
      </c>
      <c r="S61">
        <f t="shared" si="19"/>
        <v>16.304999999999996</v>
      </c>
      <c r="T61">
        <f t="shared" si="20"/>
        <v>12.096999999999998</v>
      </c>
      <c r="U61">
        <f t="shared" si="21"/>
        <v>33.646000000000001</v>
      </c>
      <c r="X61" s="10" t="str">
        <f t="shared" si="23"/>
        <v>R</v>
      </c>
      <c r="Y61" s="10" t="str">
        <f t="shared" si="24"/>
        <v>R</v>
      </c>
      <c r="Z61" s="10" t="str">
        <f t="shared" si="25"/>
        <v>R</v>
      </c>
      <c r="AA61" s="10" t="str">
        <f t="shared" si="26"/>
        <v>R</v>
      </c>
      <c r="AB61" s="10" t="str">
        <f t="shared" si="27"/>
        <v>R</v>
      </c>
      <c r="AC61" s="10" t="str">
        <f t="shared" si="28"/>
        <v>R</v>
      </c>
      <c r="AD61" s="10" t="str">
        <f t="shared" si="29"/>
        <v>R</v>
      </c>
      <c r="AE61" s="10" t="str">
        <f t="shared" si="30"/>
        <v>R</v>
      </c>
      <c r="AF61" s="10" t="str">
        <f t="shared" si="31"/>
        <v>R</v>
      </c>
      <c r="AG61" s="10" t="str">
        <f t="shared" si="32"/>
        <v>R</v>
      </c>
      <c r="AH61" s="10" t="str">
        <f t="shared" si="33"/>
        <v>S</v>
      </c>
      <c r="AI61" s="10" t="str">
        <f t="shared" si="34"/>
        <v>S</v>
      </c>
      <c r="AJ61" s="10" t="str">
        <f t="shared" si="35"/>
        <v>R</v>
      </c>
      <c r="AK61" s="10" t="str">
        <f t="shared" si="36"/>
        <v>R</v>
      </c>
      <c r="AL61" s="10" t="str">
        <f t="shared" si="37"/>
        <v>R</v>
      </c>
      <c r="AM61" s="10" t="str">
        <f t="shared" si="38"/>
        <v>R</v>
      </c>
      <c r="AN61" s="10" t="str">
        <f t="shared" si="39"/>
        <v>R</v>
      </c>
      <c r="AO61" s="10" t="str">
        <f t="shared" si="40"/>
        <v>R</v>
      </c>
      <c r="AP61" s="10" t="str">
        <f t="shared" si="41"/>
        <v>R</v>
      </c>
      <c r="AQ61" s="10" t="str">
        <f t="shared" si="42"/>
        <v>R</v>
      </c>
    </row>
    <row r="62" spans="2:43" x14ac:dyDescent="0.3">
      <c r="B62">
        <f t="shared" si="2"/>
        <v>-24.543000000000006</v>
      </c>
      <c r="C62">
        <f t="shared" si="3"/>
        <v>-46.874000000000002</v>
      </c>
      <c r="D62">
        <f t="shared" si="4"/>
        <v>-37.783000000000001</v>
      </c>
      <c r="E62">
        <f t="shared" si="5"/>
        <v>-51.304000000000002</v>
      </c>
      <c r="F62">
        <f t="shared" si="6"/>
        <v>-58.061999999999998</v>
      </c>
      <c r="G62">
        <f t="shared" si="7"/>
        <v>-57.548999999999999</v>
      </c>
      <c r="H62">
        <f t="shared" si="8"/>
        <v>-10.552000000000007</v>
      </c>
      <c r="I62">
        <f t="shared" si="9"/>
        <v>-49.832000000000001</v>
      </c>
      <c r="J62">
        <f t="shared" si="10"/>
        <v>-38.271000000000001</v>
      </c>
      <c r="K62">
        <f t="shared" si="11"/>
        <v>3.4479999999999933</v>
      </c>
      <c r="L62">
        <f t="shared" si="12"/>
        <v>-83.994</v>
      </c>
      <c r="M62">
        <f t="shared" si="13"/>
        <v>-67.459000000000003</v>
      </c>
      <c r="N62">
        <f t="shared" si="14"/>
        <v>0</v>
      </c>
      <c r="O62">
        <f t="shared" si="15"/>
        <v>-54.063000000000002</v>
      </c>
      <c r="P62">
        <f t="shared" si="16"/>
        <v>-49.131999999999998</v>
      </c>
      <c r="Q62">
        <f t="shared" si="17"/>
        <v>-3.7879999999999967</v>
      </c>
      <c r="R62">
        <f t="shared" si="18"/>
        <v>-43.468000000000004</v>
      </c>
      <c r="S62">
        <f t="shared" si="19"/>
        <v>-51.154000000000003</v>
      </c>
      <c r="T62">
        <f t="shared" si="20"/>
        <v>-55.362000000000002</v>
      </c>
      <c r="U62">
        <f t="shared" si="21"/>
        <v>-33.813000000000002</v>
      </c>
      <c r="X62" s="10" t="str">
        <f t="shared" si="23"/>
        <v>R</v>
      </c>
      <c r="Y62" s="10" t="str">
        <f t="shared" si="24"/>
        <v>R</v>
      </c>
      <c r="Z62" s="10" t="str">
        <f t="shared" si="25"/>
        <v>R</v>
      </c>
      <c r="AA62" s="10" t="str">
        <f t="shared" si="26"/>
        <v>S</v>
      </c>
      <c r="AB62" s="10" t="str">
        <f t="shared" si="27"/>
        <v>R</v>
      </c>
      <c r="AC62" s="10" t="str">
        <f t="shared" si="28"/>
        <v>R</v>
      </c>
      <c r="AD62" s="10" t="str">
        <f t="shared" si="29"/>
        <v>R</v>
      </c>
      <c r="AE62" s="10" t="str">
        <f t="shared" si="30"/>
        <v>S</v>
      </c>
      <c r="AF62" s="10" t="str">
        <f t="shared" si="31"/>
        <v>R</v>
      </c>
      <c r="AG62" s="10" t="str">
        <f t="shared" si="32"/>
        <v>R</v>
      </c>
      <c r="AH62" s="10" t="str">
        <f t="shared" si="33"/>
        <v>R</v>
      </c>
      <c r="AI62" s="10" t="str">
        <f t="shared" si="34"/>
        <v>R</v>
      </c>
      <c r="AJ62" s="10" t="str">
        <f t="shared" si="35"/>
        <v>S</v>
      </c>
      <c r="AK62" s="10" t="str">
        <f t="shared" si="36"/>
        <v>R</v>
      </c>
      <c r="AL62" s="10" t="str">
        <f t="shared" si="37"/>
        <v>S</v>
      </c>
      <c r="AM62" s="10" t="str">
        <f t="shared" si="38"/>
        <v>R</v>
      </c>
      <c r="AN62" s="10" t="str">
        <f t="shared" si="39"/>
        <v>R</v>
      </c>
      <c r="AO62" s="10" t="str">
        <f t="shared" si="40"/>
        <v>R</v>
      </c>
      <c r="AP62" s="10" t="str">
        <f t="shared" si="41"/>
        <v>R</v>
      </c>
      <c r="AQ62" s="10" t="str">
        <f t="shared" si="42"/>
        <v>R</v>
      </c>
    </row>
    <row r="63" spans="2:43" x14ac:dyDescent="0.3">
      <c r="B63">
        <f t="shared" si="2"/>
        <v>29.519999999999996</v>
      </c>
      <c r="C63">
        <f t="shared" si="3"/>
        <v>7.1890000000000001</v>
      </c>
      <c r="D63">
        <f t="shared" si="4"/>
        <v>16.28</v>
      </c>
      <c r="E63">
        <f t="shared" si="5"/>
        <v>2.7590000000000003</v>
      </c>
      <c r="F63">
        <f t="shared" si="6"/>
        <v>-3.9989999999999952</v>
      </c>
      <c r="G63">
        <f t="shared" si="7"/>
        <v>-3.4859999999999971</v>
      </c>
      <c r="H63">
        <f t="shared" si="8"/>
        <v>43.510999999999996</v>
      </c>
      <c r="I63">
        <f t="shared" si="9"/>
        <v>4.2310000000000016</v>
      </c>
      <c r="J63">
        <f t="shared" si="10"/>
        <v>15.792000000000002</v>
      </c>
      <c r="K63">
        <f t="shared" si="11"/>
        <v>57.510999999999996</v>
      </c>
      <c r="L63">
        <f t="shared" si="12"/>
        <v>-29.930999999999997</v>
      </c>
      <c r="M63">
        <f t="shared" si="13"/>
        <v>-13.395999999999997</v>
      </c>
      <c r="N63">
        <f t="shared" si="14"/>
        <v>54.063000000000002</v>
      </c>
      <c r="O63">
        <f t="shared" si="15"/>
        <v>0</v>
      </c>
      <c r="P63">
        <f t="shared" si="16"/>
        <v>4.9310000000000045</v>
      </c>
      <c r="Q63">
        <f t="shared" si="17"/>
        <v>50.275000000000006</v>
      </c>
      <c r="R63">
        <f t="shared" si="18"/>
        <v>10.594999999999999</v>
      </c>
      <c r="S63">
        <f t="shared" si="19"/>
        <v>2.9089999999999989</v>
      </c>
      <c r="T63">
        <f t="shared" si="20"/>
        <v>-1.2989999999999995</v>
      </c>
      <c r="U63">
        <f t="shared" si="21"/>
        <v>20.25</v>
      </c>
      <c r="X63" s="10" t="str">
        <f t="shared" si="23"/>
        <v>S</v>
      </c>
      <c r="Y63" s="10" t="str">
        <f t="shared" si="24"/>
        <v>S</v>
      </c>
      <c r="Z63" s="10" t="str">
        <f t="shared" si="25"/>
        <v>S</v>
      </c>
      <c r="AA63" s="10" t="str">
        <f t="shared" si="26"/>
        <v>R</v>
      </c>
      <c r="AB63" s="10" t="str">
        <f t="shared" si="27"/>
        <v>S</v>
      </c>
      <c r="AC63" s="10" t="str">
        <f t="shared" si="28"/>
        <v>R</v>
      </c>
      <c r="AD63" s="10" t="str">
        <f t="shared" si="29"/>
        <v>S</v>
      </c>
      <c r="AE63" s="10" t="str">
        <f t="shared" si="30"/>
        <v>R</v>
      </c>
      <c r="AF63" s="10" t="str">
        <f t="shared" si="31"/>
        <v>S</v>
      </c>
      <c r="AG63" s="10" t="str">
        <f t="shared" si="32"/>
        <v>R</v>
      </c>
      <c r="AH63" s="10" t="str">
        <f t="shared" si="33"/>
        <v>R</v>
      </c>
      <c r="AI63" s="10" t="str">
        <f t="shared" si="34"/>
        <v>R</v>
      </c>
      <c r="AJ63" s="10" t="str">
        <f t="shared" si="35"/>
        <v>R</v>
      </c>
      <c r="AK63" s="10" t="str">
        <f t="shared" si="36"/>
        <v>S</v>
      </c>
      <c r="AL63" s="10" t="str">
        <f t="shared" si="37"/>
        <v>R</v>
      </c>
      <c r="AM63" s="10" t="str">
        <f t="shared" si="38"/>
        <v>S</v>
      </c>
      <c r="AN63" s="10" t="str">
        <f t="shared" si="39"/>
        <v>S</v>
      </c>
      <c r="AO63" s="10" t="str">
        <f t="shared" si="40"/>
        <v>S</v>
      </c>
      <c r="AP63" s="10" t="str">
        <f t="shared" si="41"/>
        <v>R</v>
      </c>
      <c r="AQ63" s="10" t="str">
        <f t="shared" si="42"/>
        <v>S</v>
      </c>
    </row>
    <row r="64" spans="2:43" x14ac:dyDescent="0.3">
      <c r="B64">
        <f t="shared" si="2"/>
        <v>24.588999999999992</v>
      </c>
      <c r="C64">
        <f t="shared" si="3"/>
        <v>2.2579999999999956</v>
      </c>
      <c r="D64">
        <f t="shared" si="4"/>
        <v>11.348999999999997</v>
      </c>
      <c r="E64">
        <f t="shared" si="5"/>
        <v>-2.1720000000000041</v>
      </c>
      <c r="F64">
        <f t="shared" si="6"/>
        <v>-8.93</v>
      </c>
      <c r="G64">
        <f t="shared" si="7"/>
        <v>-8.4170000000000016</v>
      </c>
      <c r="H64">
        <f t="shared" si="8"/>
        <v>38.579999999999991</v>
      </c>
      <c r="I64">
        <f t="shared" si="9"/>
        <v>-0.70000000000000284</v>
      </c>
      <c r="J64">
        <f t="shared" si="10"/>
        <v>10.860999999999997</v>
      </c>
      <c r="K64">
        <f t="shared" si="11"/>
        <v>52.579999999999991</v>
      </c>
      <c r="L64">
        <f t="shared" si="12"/>
        <v>-34.862000000000002</v>
      </c>
      <c r="M64">
        <f t="shared" si="13"/>
        <v>-18.327000000000002</v>
      </c>
      <c r="N64">
        <f t="shared" si="14"/>
        <v>49.131999999999998</v>
      </c>
      <c r="O64">
        <f t="shared" si="15"/>
        <v>-4.9310000000000045</v>
      </c>
      <c r="P64">
        <f t="shared" si="16"/>
        <v>0</v>
      </c>
      <c r="Q64">
        <f t="shared" si="17"/>
        <v>45.344000000000001</v>
      </c>
      <c r="R64">
        <f t="shared" si="18"/>
        <v>5.6639999999999944</v>
      </c>
      <c r="S64">
        <f t="shared" si="19"/>
        <v>-2.0220000000000056</v>
      </c>
      <c r="T64">
        <f t="shared" si="20"/>
        <v>-6.230000000000004</v>
      </c>
      <c r="U64">
        <f t="shared" si="21"/>
        <v>15.318999999999996</v>
      </c>
      <c r="X64" s="10" t="str">
        <f t="shared" si="23"/>
        <v>S</v>
      </c>
      <c r="Y64" s="10" t="str">
        <f t="shared" si="24"/>
        <v>S</v>
      </c>
      <c r="Z64" s="10" t="str">
        <f t="shared" si="25"/>
        <v>S</v>
      </c>
      <c r="AA64" s="10" t="str">
        <f t="shared" si="26"/>
        <v>R</v>
      </c>
      <c r="AB64" s="10" t="str">
        <f t="shared" si="27"/>
        <v>R</v>
      </c>
      <c r="AC64" s="10" t="str">
        <f t="shared" si="28"/>
        <v>R</v>
      </c>
      <c r="AD64" s="10" t="str">
        <f t="shared" si="29"/>
        <v>S</v>
      </c>
      <c r="AE64" s="10" t="str">
        <f t="shared" si="30"/>
        <v>S</v>
      </c>
      <c r="AF64" s="10" t="str">
        <f t="shared" si="31"/>
        <v>S</v>
      </c>
      <c r="AG64" s="10" t="str">
        <f t="shared" si="32"/>
        <v>S</v>
      </c>
      <c r="AH64" s="10" t="str">
        <f t="shared" si="33"/>
        <v>R</v>
      </c>
      <c r="AI64" s="10" t="str">
        <f t="shared" si="34"/>
        <v>R</v>
      </c>
      <c r="AJ64" s="10" t="str">
        <f t="shared" si="35"/>
        <v>S</v>
      </c>
      <c r="AK64" s="10" t="str">
        <f t="shared" si="36"/>
        <v>R</v>
      </c>
      <c r="AL64" s="10" t="str">
        <f t="shared" si="37"/>
        <v>S</v>
      </c>
      <c r="AM64" s="10" t="str">
        <f t="shared" si="38"/>
        <v>S</v>
      </c>
      <c r="AN64" s="10" t="str">
        <f t="shared" si="39"/>
        <v>S</v>
      </c>
      <c r="AO64" s="10" t="str">
        <f t="shared" si="40"/>
        <v>R</v>
      </c>
      <c r="AP64" s="10" t="str">
        <f t="shared" si="41"/>
        <v>R</v>
      </c>
      <c r="AQ64" s="10" t="str">
        <f t="shared" si="42"/>
        <v>S</v>
      </c>
    </row>
    <row r="65" spans="2:43" x14ac:dyDescent="0.3">
      <c r="B65">
        <f t="shared" si="2"/>
        <v>-20.75500000000001</v>
      </c>
      <c r="C65">
        <f t="shared" si="3"/>
        <v>-43.086000000000006</v>
      </c>
      <c r="D65">
        <f t="shared" si="4"/>
        <v>-33.995000000000005</v>
      </c>
      <c r="E65">
        <f t="shared" si="5"/>
        <v>-47.516000000000005</v>
      </c>
      <c r="F65">
        <f t="shared" si="6"/>
        <v>-54.274000000000001</v>
      </c>
      <c r="G65">
        <f t="shared" si="7"/>
        <v>-53.761000000000003</v>
      </c>
      <c r="H65">
        <f t="shared" si="8"/>
        <v>-6.76400000000001</v>
      </c>
      <c r="I65">
        <f t="shared" si="9"/>
        <v>-46.044000000000004</v>
      </c>
      <c r="J65">
        <f t="shared" si="10"/>
        <v>-34.483000000000004</v>
      </c>
      <c r="K65">
        <f t="shared" si="11"/>
        <v>7.23599999999999</v>
      </c>
      <c r="L65">
        <f t="shared" si="12"/>
        <v>-80.206000000000003</v>
      </c>
      <c r="M65">
        <f t="shared" si="13"/>
        <v>-63.671000000000006</v>
      </c>
      <c r="N65">
        <f t="shared" si="14"/>
        <v>3.7879999999999967</v>
      </c>
      <c r="O65">
        <f t="shared" si="15"/>
        <v>-50.275000000000006</v>
      </c>
      <c r="P65">
        <f t="shared" si="16"/>
        <v>-45.344000000000001</v>
      </c>
      <c r="Q65">
        <f t="shared" si="17"/>
        <v>0</v>
      </c>
      <c r="R65">
        <f t="shared" si="18"/>
        <v>-39.680000000000007</v>
      </c>
      <c r="S65">
        <f t="shared" si="19"/>
        <v>-47.366000000000007</v>
      </c>
      <c r="T65">
        <f t="shared" si="20"/>
        <v>-51.574000000000005</v>
      </c>
      <c r="U65">
        <f t="shared" si="21"/>
        <v>-30.025000000000006</v>
      </c>
      <c r="X65" s="10" t="str">
        <f t="shared" si="23"/>
        <v>R</v>
      </c>
      <c r="Y65" s="10" t="str">
        <f t="shared" si="24"/>
        <v>R</v>
      </c>
      <c r="Z65" s="10" t="str">
        <f t="shared" si="25"/>
        <v>R</v>
      </c>
      <c r="AA65" s="10" t="str">
        <f t="shared" si="26"/>
        <v>S</v>
      </c>
      <c r="AB65" s="10" t="str">
        <f t="shared" si="27"/>
        <v>S</v>
      </c>
      <c r="AC65" s="10" t="str">
        <f t="shared" si="28"/>
        <v>R</v>
      </c>
      <c r="AD65" s="10" t="str">
        <f t="shared" si="29"/>
        <v>R</v>
      </c>
      <c r="AE65" s="10" t="str">
        <f t="shared" si="30"/>
        <v>S</v>
      </c>
      <c r="AF65" s="10" t="str">
        <f t="shared" si="31"/>
        <v>R</v>
      </c>
      <c r="AG65" s="10" t="str">
        <f t="shared" si="32"/>
        <v>R</v>
      </c>
      <c r="AH65" s="10" t="str">
        <f t="shared" si="33"/>
        <v>S</v>
      </c>
      <c r="AI65" s="10" t="str">
        <f t="shared" si="34"/>
        <v>R</v>
      </c>
      <c r="AJ65" s="10" t="str">
        <f t="shared" si="35"/>
        <v>R</v>
      </c>
      <c r="AK65" s="10" t="str">
        <f t="shared" si="36"/>
        <v>S</v>
      </c>
      <c r="AL65" s="10" t="str">
        <f t="shared" si="37"/>
        <v>S</v>
      </c>
      <c r="AM65" s="10" t="str">
        <f t="shared" si="38"/>
        <v>S</v>
      </c>
      <c r="AN65" s="10" t="str">
        <f t="shared" si="39"/>
        <v>S</v>
      </c>
      <c r="AO65" s="10" t="str">
        <f t="shared" si="40"/>
        <v>R</v>
      </c>
      <c r="AP65" s="10" t="str">
        <f t="shared" si="41"/>
        <v>R</v>
      </c>
      <c r="AQ65" s="10" t="str">
        <f t="shared" si="42"/>
        <v>R</v>
      </c>
    </row>
    <row r="66" spans="2:43" x14ac:dyDescent="0.3">
      <c r="B66">
        <f t="shared" si="2"/>
        <v>18.924999999999997</v>
      </c>
      <c r="C66">
        <f t="shared" si="3"/>
        <v>-3.4059999999999988</v>
      </c>
      <c r="D66">
        <f t="shared" si="4"/>
        <v>5.6850000000000023</v>
      </c>
      <c r="E66">
        <f t="shared" si="5"/>
        <v>-7.8359999999999985</v>
      </c>
      <c r="F66">
        <f t="shared" si="6"/>
        <v>-14.593999999999994</v>
      </c>
      <c r="G66">
        <f t="shared" si="7"/>
        <v>-14.080999999999996</v>
      </c>
      <c r="H66">
        <f t="shared" si="8"/>
        <v>32.915999999999997</v>
      </c>
      <c r="I66">
        <f t="shared" si="9"/>
        <v>-6.3639999999999972</v>
      </c>
      <c r="J66">
        <f t="shared" si="10"/>
        <v>5.1970000000000027</v>
      </c>
      <c r="K66">
        <f t="shared" si="11"/>
        <v>46.915999999999997</v>
      </c>
      <c r="L66">
        <f t="shared" si="12"/>
        <v>-40.525999999999996</v>
      </c>
      <c r="M66">
        <f t="shared" si="13"/>
        <v>-23.990999999999996</v>
      </c>
      <c r="N66">
        <f t="shared" si="14"/>
        <v>43.468000000000004</v>
      </c>
      <c r="O66">
        <f t="shared" si="15"/>
        <v>-10.594999999999999</v>
      </c>
      <c r="P66">
        <f t="shared" si="16"/>
        <v>-5.6639999999999944</v>
      </c>
      <c r="Q66">
        <f t="shared" si="17"/>
        <v>39.680000000000007</v>
      </c>
      <c r="R66">
        <f t="shared" si="18"/>
        <v>0</v>
      </c>
      <c r="S66">
        <f t="shared" si="19"/>
        <v>-7.6859999999999999</v>
      </c>
      <c r="T66">
        <f t="shared" si="20"/>
        <v>-11.893999999999998</v>
      </c>
      <c r="U66">
        <f t="shared" si="21"/>
        <v>9.6550000000000011</v>
      </c>
      <c r="X66" s="10" t="str">
        <f t="shared" si="23"/>
        <v>S</v>
      </c>
      <c r="Y66" s="10" t="str">
        <f t="shared" si="24"/>
        <v>R</v>
      </c>
      <c r="Z66" s="10" t="str">
        <f t="shared" si="25"/>
        <v>S</v>
      </c>
      <c r="AA66" s="10" t="str">
        <f t="shared" si="26"/>
        <v>S</v>
      </c>
      <c r="AB66" s="10" t="str">
        <f t="shared" si="27"/>
        <v>S</v>
      </c>
      <c r="AC66" s="10" t="str">
        <f t="shared" si="28"/>
        <v>R</v>
      </c>
      <c r="AD66" s="10" t="str">
        <f t="shared" si="29"/>
        <v>S</v>
      </c>
      <c r="AE66" s="10" t="str">
        <f t="shared" si="30"/>
        <v>S</v>
      </c>
      <c r="AF66" s="10" t="str">
        <f t="shared" si="31"/>
        <v>S</v>
      </c>
      <c r="AG66" s="10" t="str">
        <f t="shared" si="32"/>
        <v>R</v>
      </c>
      <c r="AH66" s="10" t="str">
        <f t="shared" si="33"/>
        <v>S</v>
      </c>
      <c r="AI66" s="10" t="str">
        <f t="shared" si="34"/>
        <v>R</v>
      </c>
      <c r="AJ66" s="10" t="str">
        <f t="shared" si="35"/>
        <v>R</v>
      </c>
      <c r="AK66" s="10" t="str">
        <f t="shared" si="36"/>
        <v>S</v>
      </c>
      <c r="AL66" s="10" t="str">
        <f t="shared" si="37"/>
        <v>S</v>
      </c>
      <c r="AM66" s="10" t="str">
        <f t="shared" si="38"/>
        <v>S</v>
      </c>
      <c r="AN66" s="10" t="str">
        <f t="shared" si="39"/>
        <v>S</v>
      </c>
      <c r="AO66" s="10" t="str">
        <f t="shared" si="40"/>
        <v>R</v>
      </c>
      <c r="AP66" s="10" t="str">
        <f t="shared" si="41"/>
        <v>R</v>
      </c>
      <c r="AQ66" s="10" t="str">
        <f t="shared" si="42"/>
        <v>S</v>
      </c>
    </row>
    <row r="67" spans="2:43" x14ac:dyDescent="0.3">
      <c r="B67">
        <f t="shared" si="2"/>
        <v>26.610999999999997</v>
      </c>
      <c r="C67">
        <f t="shared" si="3"/>
        <v>4.2800000000000011</v>
      </c>
      <c r="D67">
        <f t="shared" si="4"/>
        <v>13.371000000000002</v>
      </c>
      <c r="E67">
        <f t="shared" si="5"/>
        <v>-0.14999999999999858</v>
      </c>
      <c r="F67">
        <f t="shared" si="6"/>
        <v>-6.9079999999999941</v>
      </c>
      <c r="G67">
        <f t="shared" si="7"/>
        <v>-6.394999999999996</v>
      </c>
      <c r="H67">
        <f t="shared" si="8"/>
        <v>40.601999999999997</v>
      </c>
      <c r="I67">
        <f t="shared" si="9"/>
        <v>1.3220000000000027</v>
      </c>
      <c r="J67">
        <f t="shared" si="10"/>
        <v>12.883000000000003</v>
      </c>
      <c r="K67">
        <f t="shared" si="11"/>
        <v>54.601999999999997</v>
      </c>
      <c r="L67">
        <f t="shared" si="12"/>
        <v>-32.839999999999996</v>
      </c>
      <c r="M67">
        <f t="shared" si="13"/>
        <v>-16.304999999999996</v>
      </c>
      <c r="N67">
        <f t="shared" si="14"/>
        <v>51.154000000000003</v>
      </c>
      <c r="O67">
        <f t="shared" si="15"/>
        <v>-2.9089999999999989</v>
      </c>
      <c r="P67">
        <f t="shared" si="16"/>
        <v>2.0220000000000056</v>
      </c>
      <c r="Q67">
        <f t="shared" si="17"/>
        <v>47.366000000000007</v>
      </c>
      <c r="R67">
        <f t="shared" si="18"/>
        <v>7.6859999999999999</v>
      </c>
      <c r="S67">
        <f t="shared" si="19"/>
        <v>0</v>
      </c>
      <c r="T67">
        <f t="shared" si="20"/>
        <v>-4.2079999999999984</v>
      </c>
      <c r="U67">
        <f t="shared" si="21"/>
        <v>17.341000000000001</v>
      </c>
      <c r="X67" s="10" t="str">
        <f t="shared" si="23"/>
        <v>S</v>
      </c>
      <c r="Y67" s="10" t="str">
        <f t="shared" si="24"/>
        <v>S</v>
      </c>
      <c r="Z67" s="10" t="str">
        <f t="shared" si="25"/>
        <v>S</v>
      </c>
      <c r="AA67" s="10" t="str">
        <f t="shared" si="26"/>
        <v>S</v>
      </c>
      <c r="AB67" s="10" t="str">
        <f t="shared" si="27"/>
        <v>S</v>
      </c>
      <c r="AC67" s="10" t="str">
        <f t="shared" si="28"/>
        <v>R</v>
      </c>
      <c r="AD67" s="10" t="str">
        <f t="shared" si="29"/>
        <v>S</v>
      </c>
      <c r="AE67" s="10" t="str">
        <f t="shared" si="30"/>
        <v>R</v>
      </c>
      <c r="AF67" s="10" t="str">
        <f t="shared" si="31"/>
        <v>R</v>
      </c>
      <c r="AG67" s="10" t="str">
        <f t="shared" si="32"/>
        <v>R</v>
      </c>
      <c r="AH67" s="10" t="str">
        <f t="shared" si="33"/>
        <v>S</v>
      </c>
      <c r="AI67" s="10" t="str">
        <f t="shared" si="34"/>
        <v>R</v>
      </c>
      <c r="AJ67" s="10" t="str">
        <f t="shared" si="35"/>
        <v>R</v>
      </c>
      <c r="AK67" s="10" t="str">
        <f t="shared" si="36"/>
        <v>S</v>
      </c>
      <c r="AL67" s="10" t="str">
        <f t="shared" si="37"/>
        <v>R</v>
      </c>
      <c r="AM67" s="10" t="str">
        <f t="shared" si="38"/>
        <v>R</v>
      </c>
      <c r="AN67" s="10" t="str">
        <f t="shared" si="39"/>
        <v>R</v>
      </c>
      <c r="AO67" s="10" t="str">
        <f t="shared" si="40"/>
        <v>S</v>
      </c>
      <c r="AP67" s="10" t="str">
        <f t="shared" si="41"/>
        <v>S</v>
      </c>
      <c r="AQ67" s="10" t="str">
        <f t="shared" si="42"/>
        <v>S</v>
      </c>
    </row>
    <row r="68" spans="2:43" x14ac:dyDescent="0.3">
      <c r="B68">
        <f t="shared" si="2"/>
        <v>30.818999999999996</v>
      </c>
      <c r="C68">
        <f t="shared" si="3"/>
        <v>8.4879999999999995</v>
      </c>
      <c r="D68">
        <f t="shared" si="4"/>
        <v>17.579000000000001</v>
      </c>
      <c r="E68">
        <f t="shared" si="5"/>
        <v>4.0579999999999998</v>
      </c>
      <c r="F68">
        <f t="shared" si="6"/>
        <v>-2.6999999999999957</v>
      </c>
      <c r="G68">
        <f t="shared" si="7"/>
        <v>-2.1869999999999976</v>
      </c>
      <c r="H68">
        <f t="shared" si="8"/>
        <v>44.809999999999995</v>
      </c>
      <c r="I68">
        <f t="shared" si="9"/>
        <v>5.5300000000000011</v>
      </c>
      <c r="J68">
        <f t="shared" si="10"/>
        <v>17.091000000000001</v>
      </c>
      <c r="K68">
        <f t="shared" si="11"/>
        <v>58.809999999999995</v>
      </c>
      <c r="L68">
        <f t="shared" si="12"/>
        <v>-28.631999999999998</v>
      </c>
      <c r="M68">
        <f t="shared" si="13"/>
        <v>-12.096999999999998</v>
      </c>
      <c r="N68">
        <f t="shared" si="14"/>
        <v>55.362000000000002</v>
      </c>
      <c r="O68">
        <f t="shared" si="15"/>
        <v>1.2989999999999995</v>
      </c>
      <c r="P68">
        <f t="shared" si="16"/>
        <v>6.230000000000004</v>
      </c>
      <c r="Q68">
        <f t="shared" si="17"/>
        <v>51.574000000000005</v>
      </c>
      <c r="R68">
        <f t="shared" si="18"/>
        <v>11.893999999999998</v>
      </c>
      <c r="S68">
        <f t="shared" si="19"/>
        <v>4.2079999999999984</v>
      </c>
      <c r="T68">
        <f t="shared" si="20"/>
        <v>0</v>
      </c>
      <c r="U68">
        <f t="shared" si="21"/>
        <v>21.548999999999999</v>
      </c>
      <c r="X68" s="10" t="str">
        <f t="shared" si="23"/>
        <v>S</v>
      </c>
      <c r="Y68" s="10" t="str">
        <f t="shared" si="24"/>
        <v>S</v>
      </c>
      <c r="Z68" s="10" t="str">
        <f t="shared" si="25"/>
        <v>S</v>
      </c>
      <c r="AA68" s="10" t="str">
        <f t="shared" si="26"/>
        <v>R</v>
      </c>
      <c r="AB68" s="10" t="str">
        <f t="shared" si="27"/>
        <v>S</v>
      </c>
      <c r="AC68" s="10" t="str">
        <f t="shared" si="28"/>
        <v>R</v>
      </c>
      <c r="AD68" s="10" t="str">
        <f t="shared" si="29"/>
        <v>S</v>
      </c>
      <c r="AE68" s="10" t="str">
        <f t="shared" si="30"/>
        <v>R</v>
      </c>
      <c r="AF68" s="10" t="str">
        <f t="shared" si="31"/>
        <v>R</v>
      </c>
      <c r="AG68" s="10" t="str">
        <f t="shared" si="32"/>
        <v>R</v>
      </c>
      <c r="AH68" s="10" t="str">
        <f t="shared" si="33"/>
        <v>S</v>
      </c>
      <c r="AI68" s="10" t="str">
        <f t="shared" si="34"/>
        <v>R</v>
      </c>
      <c r="AJ68" s="10" t="str">
        <f t="shared" si="35"/>
        <v>R</v>
      </c>
      <c r="AK68" s="10" t="str">
        <f t="shared" si="36"/>
        <v>R</v>
      </c>
      <c r="AL68" s="10" t="str">
        <f t="shared" si="37"/>
        <v>R</v>
      </c>
      <c r="AM68" s="10" t="str">
        <f t="shared" si="38"/>
        <v>R</v>
      </c>
      <c r="AN68" s="10" t="str">
        <f t="shared" si="39"/>
        <v>R</v>
      </c>
      <c r="AO68" s="10" t="str">
        <f t="shared" si="40"/>
        <v>S</v>
      </c>
      <c r="AP68" s="10" t="str">
        <f t="shared" si="41"/>
        <v>S</v>
      </c>
      <c r="AQ68" s="10" t="str">
        <f t="shared" si="42"/>
        <v>S</v>
      </c>
    </row>
    <row r="69" spans="2:43" x14ac:dyDescent="0.3">
      <c r="B69">
        <f t="shared" si="2"/>
        <v>9.269999999999996</v>
      </c>
      <c r="C69">
        <f t="shared" si="3"/>
        <v>-13.061</v>
      </c>
      <c r="D69">
        <f t="shared" si="4"/>
        <v>-3.9699999999999989</v>
      </c>
      <c r="E69">
        <f t="shared" si="5"/>
        <v>-17.491</v>
      </c>
      <c r="F69">
        <f t="shared" si="6"/>
        <v>-24.248999999999995</v>
      </c>
      <c r="G69">
        <f t="shared" si="7"/>
        <v>-23.735999999999997</v>
      </c>
      <c r="H69">
        <f t="shared" si="8"/>
        <v>23.260999999999996</v>
      </c>
      <c r="I69">
        <f t="shared" si="9"/>
        <v>-16.018999999999998</v>
      </c>
      <c r="J69">
        <f t="shared" si="10"/>
        <v>-4.4579999999999984</v>
      </c>
      <c r="K69">
        <f t="shared" si="11"/>
        <v>37.260999999999996</v>
      </c>
      <c r="L69">
        <f t="shared" si="12"/>
        <v>-50.180999999999997</v>
      </c>
      <c r="M69">
        <f t="shared" si="13"/>
        <v>-33.646000000000001</v>
      </c>
      <c r="N69">
        <f t="shared" si="14"/>
        <v>33.813000000000002</v>
      </c>
      <c r="O69">
        <f t="shared" si="15"/>
        <v>-20.25</v>
      </c>
      <c r="P69">
        <f t="shared" si="16"/>
        <v>-15.318999999999996</v>
      </c>
      <c r="Q69">
        <f t="shared" si="17"/>
        <v>30.025000000000006</v>
      </c>
      <c r="R69">
        <f t="shared" si="18"/>
        <v>-9.6550000000000011</v>
      </c>
      <c r="S69">
        <f t="shared" si="19"/>
        <v>-17.341000000000001</v>
      </c>
      <c r="T69">
        <f t="shared" si="20"/>
        <v>-21.548999999999999</v>
      </c>
      <c r="U69">
        <f t="shared" si="21"/>
        <v>0</v>
      </c>
      <c r="X69" s="10" t="str">
        <f t="shared" si="23"/>
        <v>S</v>
      </c>
      <c r="Y69" s="10" t="str">
        <f t="shared" si="24"/>
        <v>S</v>
      </c>
      <c r="Z69" s="10" t="str">
        <f t="shared" si="25"/>
        <v>R</v>
      </c>
      <c r="AA69" s="10" t="str">
        <f t="shared" si="26"/>
        <v>S</v>
      </c>
      <c r="AB69" s="10" t="str">
        <f t="shared" si="27"/>
        <v>S</v>
      </c>
      <c r="AC69" s="10" t="str">
        <f t="shared" si="28"/>
        <v>R</v>
      </c>
      <c r="AD69" s="10" t="str">
        <f t="shared" si="29"/>
        <v>S</v>
      </c>
      <c r="AE69" s="10" t="str">
        <f t="shared" si="30"/>
        <v>S</v>
      </c>
      <c r="AF69" s="10" t="str">
        <f t="shared" si="31"/>
        <v>S</v>
      </c>
      <c r="AG69" s="10" t="str">
        <f t="shared" si="32"/>
        <v>R</v>
      </c>
      <c r="AH69" s="10" t="str">
        <f t="shared" si="33"/>
        <v>S</v>
      </c>
      <c r="AI69" s="10" t="str">
        <f t="shared" si="34"/>
        <v>R</v>
      </c>
      <c r="AJ69" s="10" t="str">
        <f t="shared" si="35"/>
        <v>R</v>
      </c>
      <c r="AK69" s="10" t="str">
        <f t="shared" si="36"/>
        <v>S</v>
      </c>
      <c r="AL69" s="10" t="str">
        <f t="shared" si="37"/>
        <v>S</v>
      </c>
      <c r="AM69" s="10" t="str">
        <f t="shared" si="38"/>
        <v>R</v>
      </c>
      <c r="AN69" s="10" t="str">
        <f t="shared" si="39"/>
        <v>S</v>
      </c>
      <c r="AO69" s="10" t="str">
        <f t="shared" si="40"/>
        <v>S</v>
      </c>
      <c r="AP69" s="10" t="str">
        <f t="shared" si="41"/>
        <v>S</v>
      </c>
      <c r="AQ69" s="10" t="str">
        <f t="shared" si="42"/>
        <v>S</v>
      </c>
    </row>
    <row r="71" spans="2:43" x14ac:dyDescent="0.3">
      <c r="B71" s="7">
        <v>1</v>
      </c>
      <c r="C71" s="7">
        <v>2</v>
      </c>
      <c r="D71" s="7">
        <v>3</v>
      </c>
      <c r="E71" s="7">
        <v>4</v>
      </c>
      <c r="F71" s="7">
        <v>5</v>
      </c>
      <c r="G71" s="7">
        <v>6</v>
      </c>
      <c r="H71" s="7">
        <v>7</v>
      </c>
      <c r="I71" s="7">
        <v>8</v>
      </c>
      <c r="J71" s="7">
        <v>9</v>
      </c>
      <c r="K71" s="7">
        <v>10</v>
      </c>
      <c r="L71" s="7">
        <v>11</v>
      </c>
      <c r="M71" s="7">
        <v>12</v>
      </c>
      <c r="N71" s="7">
        <v>13</v>
      </c>
      <c r="O71" s="7">
        <v>14</v>
      </c>
      <c r="P71" s="7">
        <v>15</v>
      </c>
      <c r="Q71" s="7">
        <v>16</v>
      </c>
      <c r="R71" s="7">
        <v>17</v>
      </c>
      <c r="S71" s="7">
        <v>18</v>
      </c>
      <c r="T71" s="7">
        <v>19</v>
      </c>
      <c r="U71" s="7">
        <v>20</v>
      </c>
    </row>
    <row r="72" spans="2:43" x14ac:dyDescent="0.3">
      <c r="B72">
        <f t="shared" ref="B72:B91" si="43">D$2-D2</f>
        <v>0</v>
      </c>
      <c r="C72">
        <f t="shared" ref="C72:C91" si="44">D$3-D2</f>
        <v>-11198</v>
      </c>
      <c r="D72">
        <f t="shared" ref="D72:D91" si="45">D$4-D2</f>
        <v>5072</v>
      </c>
      <c r="E72">
        <f t="shared" ref="E72:E91" si="46">D$5-D2</f>
        <v>-37607</v>
      </c>
      <c r="F72">
        <f t="shared" ref="F72:F91" si="47">D$6-D2</f>
        <v>-36528</v>
      </c>
      <c r="G72">
        <f t="shared" ref="G72:G91" si="48">D$7-D2</f>
        <v>3267</v>
      </c>
      <c r="H72">
        <f t="shared" ref="H72:H91" si="49">D$8-D2</f>
        <v>4369</v>
      </c>
      <c r="I72">
        <f t="shared" ref="I72:I91" si="50">D$9-D2</f>
        <v>-39636</v>
      </c>
      <c r="J72">
        <f t="shared" ref="J72:J91" si="51">D$10-D2</f>
        <v>-29416</v>
      </c>
      <c r="K72">
        <f t="shared" ref="K72:K91" si="52">D$11-D2</f>
        <v>-39182</v>
      </c>
      <c r="L72">
        <f t="shared" ref="L72:L91" si="53">D$12-D2</f>
        <v>-34429</v>
      </c>
      <c r="M72">
        <f t="shared" ref="M72:M91" si="54">D$13-D2</f>
        <v>12604</v>
      </c>
      <c r="N72">
        <f t="shared" ref="N72:N91" si="55">D$14-D2</f>
        <v>-37537</v>
      </c>
      <c r="O72">
        <f t="shared" ref="O72:O91" si="56">D$15-D2</f>
        <v>-35369</v>
      </c>
      <c r="P72">
        <f t="shared" ref="P72:P91" si="57">D$16-D2</f>
        <v>-39355</v>
      </c>
      <c r="Q72">
        <f t="shared" ref="Q72:Q91" si="58">D$17-D2</f>
        <v>-29637</v>
      </c>
      <c r="R72">
        <f t="shared" ref="R72:R91" si="59">D$18-D2</f>
        <v>-33690</v>
      </c>
      <c r="S72">
        <f t="shared" ref="S72:S91" si="60">D$19-D2</f>
        <v>-19034</v>
      </c>
      <c r="T72">
        <f t="shared" ref="T72:T91" si="61">D$20-D2</f>
        <v>-26223</v>
      </c>
      <c r="U72">
        <f t="shared" ref="U72:U91" si="62">D$21-D2</f>
        <v>-8469</v>
      </c>
    </row>
    <row r="73" spans="2:43" x14ac:dyDescent="0.3">
      <c r="B73">
        <f t="shared" si="43"/>
        <v>11198</v>
      </c>
      <c r="C73">
        <f t="shared" si="44"/>
        <v>0</v>
      </c>
      <c r="D73">
        <f t="shared" si="45"/>
        <v>16270</v>
      </c>
      <c r="E73">
        <f t="shared" si="46"/>
        <v>-26409</v>
      </c>
      <c r="F73">
        <f t="shared" si="47"/>
        <v>-25330</v>
      </c>
      <c r="G73">
        <f t="shared" si="48"/>
        <v>14465</v>
      </c>
      <c r="H73">
        <f t="shared" si="49"/>
        <v>15567</v>
      </c>
      <c r="I73">
        <f t="shared" si="50"/>
        <v>-28438</v>
      </c>
      <c r="J73">
        <f t="shared" si="51"/>
        <v>-18218</v>
      </c>
      <c r="K73">
        <f t="shared" si="52"/>
        <v>-27984</v>
      </c>
      <c r="L73">
        <f t="shared" si="53"/>
        <v>-23231</v>
      </c>
      <c r="M73">
        <f t="shared" si="54"/>
        <v>23802</v>
      </c>
      <c r="N73">
        <f t="shared" si="55"/>
        <v>-26339</v>
      </c>
      <c r="O73">
        <f t="shared" si="56"/>
        <v>-24171</v>
      </c>
      <c r="P73">
        <f t="shared" si="57"/>
        <v>-28157</v>
      </c>
      <c r="Q73">
        <f t="shared" si="58"/>
        <v>-18439</v>
      </c>
      <c r="R73">
        <f t="shared" si="59"/>
        <v>-22492</v>
      </c>
      <c r="S73">
        <f t="shared" si="60"/>
        <v>-7836</v>
      </c>
      <c r="T73">
        <f t="shared" si="61"/>
        <v>-15025</v>
      </c>
      <c r="U73">
        <f t="shared" si="62"/>
        <v>2729</v>
      </c>
    </row>
    <row r="74" spans="2:43" x14ac:dyDescent="0.3">
      <c r="B74">
        <f t="shared" si="43"/>
        <v>-5072</v>
      </c>
      <c r="C74">
        <f t="shared" si="44"/>
        <v>-16270</v>
      </c>
      <c r="D74">
        <f t="shared" si="45"/>
        <v>0</v>
      </c>
      <c r="E74">
        <f t="shared" si="46"/>
        <v>-42679</v>
      </c>
      <c r="F74">
        <f t="shared" si="47"/>
        <v>-41600</v>
      </c>
      <c r="G74">
        <f t="shared" si="48"/>
        <v>-1805</v>
      </c>
      <c r="H74">
        <f t="shared" si="49"/>
        <v>-703</v>
      </c>
      <c r="I74">
        <f t="shared" si="50"/>
        <v>-44708</v>
      </c>
      <c r="J74">
        <f t="shared" si="51"/>
        <v>-34488</v>
      </c>
      <c r="K74">
        <f t="shared" si="52"/>
        <v>-44254</v>
      </c>
      <c r="L74">
        <f t="shared" si="53"/>
        <v>-39501</v>
      </c>
      <c r="M74">
        <f t="shared" si="54"/>
        <v>7532</v>
      </c>
      <c r="N74">
        <f t="shared" si="55"/>
        <v>-42609</v>
      </c>
      <c r="O74">
        <f t="shared" si="56"/>
        <v>-40441</v>
      </c>
      <c r="P74">
        <f t="shared" si="57"/>
        <v>-44427</v>
      </c>
      <c r="Q74">
        <f t="shared" si="58"/>
        <v>-34709</v>
      </c>
      <c r="R74">
        <f t="shared" si="59"/>
        <v>-38762</v>
      </c>
      <c r="S74">
        <f t="shared" si="60"/>
        <v>-24106</v>
      </c>
      <c r="T74">
        <f t="shared" si="61"/>
        <v>-31295</v>
      </c>
      <c r="U74">
        <f t="shared" si="62"/>
        <v>-13541</v>
      </c>
    </row>
    <row r="75" spans="2:43" x14ac:dyDescent="0.3">
      <c r="B75">
        <f t="shared" si="43"/>
        <v>37607</v>
      </c>
      <c r="C75">
        <f t="shared" si="44"/>
        <v>26409</v>
      </c>
      <c r="D75">
        <f t="shared" si="45"/>
        <v>42679</v>
      </c>
      <c r="E75">
        <f t="shared" si="46"/>
        <v>0</v>
      </c>
      <c r="F75">
        <f t="shared" si="47"/>
        <v>1079</v>
      </c>
      <c r="G75">
        <f t="shared" si="48"/>
        <v>40874</v>
      </c>
      <c r="H75">
        <f t="shared" si="49"/>
        <v>41976</v>
      </c>
      <c r="I75">
        <f t="shared" si="50"/>
        <v>-2029</v>
      </c>
      <c r="J75">
        <f t="shared" si="51"/>
        <v>8191</v>
      </c>
      <c r="K75">
        <f t="shared" si="52"/>
        <v>-1575</v>
      </c>
      <c r="L75">
        <f t="shared" si="53"/>
        <v>3178</v>
      </c>
      <c r="M75">
        <f t="shared" si="54"/>
        <v>50211</v>
      </c>
      <c r="N75">
        <f t="shared" si="55"/>
        <v>70</v>
      </c>
      <c r="O75">
        <f t="shared" si="56"/>
        <v>2238</v>
      </c>
      <c r="P75">
        <f t="shared" si="57"/>
        <v>-1748</v>
      </c>
      <c r="Q75">
        <f t="shared" si="58"/>
        <v>7970</v>
      </c>
      <c r="R75">
        <f t="shared" si="59"/>
        <v>3917</v>
      </c>
      <c r="S75">
        <f t="shared" si="60"/>
        <v>18573</v>
      </c>
      <c r="T75">
        <f t="shared" si="61"/>
        <v>11384</v>
      </c>
      <c r="U75">
        <f t="shared" si="62"/>
        <v>29138</v>
      </c>
    </row>
    <row r="76" spans="2:43" x14ac:dyDescent="0.3">
      <c r="B76">
        <f t="shared" si="43"/>
        <v>36528</v>
      </c>
      <c r="C76">
        <f t="shared" si="44"/>
        <v>25330</v>
      </c>
      <c r="D76">
        <f t="shared" si="45"/>
        <v>41600</v>
      </c>
      <c r="E76">
        <f t="shared" si="46"/>
        <v>-1079</v>
      </c>
      <c r="F76">
        <f t="shared" si="47"/>
        <v>0</v>
      </c>
      <c r="G76">
        <f t="shared" si="48"/>
        <v>39795</v>
      </c>
      <c r="H76">
        <f t="shared" si="49"/>
        <v>40897</v>
      </c>
      <c r="I76">
        <f t="shared" si="50"/>
        <v>-3108</v>
      </c>
      <c r="J76">
        <f t="shared" si="51"/>
        <v>7112</v>
      </c>
      <c r="K76">
        <f t="shared" si="52"/>
        <v>-2654</v>
      </c>
      <c r="L76">
        <f t="shared" si="53"/>
        <v>2099</v>
      </c>
      <c r="M76">
        <f t="shared" si="54"/>
        <v>49132</v>
      </c>
      <c r="N76">
        <f t="shared" si="55"/>
        <v>-1009</v>
      </c>
      <c r="O76">
        <f t="shared" si="56"/>
        <v>1159</v>
      </c>
      <c r="P76">
        <f t="shared" si="57"/>
        <v>-2827</v>
      </c>
      <c r="Q76">
        <f t="shared" si="58"/>
        <v>6891</v>
      </c>
      <c r="R76">
        <f t="shared" si="59"/>
        <v>2838</v>
      </c>
      <c r="S76">
        <f t="shared" si="60"/>
        <v>17494</v>
      </c>
      <c r="T76">
        <f t="shared" si="61"/>
        <v>10305</v>
      </c>
      <c r="U76">
        <f t="shared" si="62"/>
        <v>28059</v>
      </c>
    </row>
    <row r="77" spans="2:43" x14ac:dyDescent="0.3">
      <c r="B77">
        <f t="shared" si="43"/>
        <v>-3267</v>
      </c>
      <c r="C77">
        <f t="shared" si="44"/>
        <v>-14465</v>
      </c>
      <c r="D77">
        <f t="shared" si="45"/>
        <v>1805</v>
      </c>
      <c r="E77">
        <f t="shared" si="46"/>
        <v>-40874</v>
      </c>
      <c r="F77">
        <f t="shared" si="47"/>
        <v>-39795</v>
      </c>
      <c r="G77">
        <f t="shared" si="48"/>
        <v>0</v>
      </c>
      <c r="H77">
        <f t="shared" si="49"/>
        <v>1102</v>
      </c>
      <c r="I77">
        <f t="shared" si="50"/>
        <v>-42903</v>
      </c>
      <c r="J77">
        <f t="shared" si="51"/>
        <v>-32683</v>
      </c>
      <c r="K77">
        <f t="shared" si="52"/>
        <v>-42449</v>
      </c>
      <c r="L77">
        <f t="shared" si="53"/>
        <v>-37696</v>
      </c>
      <c r="M77">
        <f t="shared" si="54"/>
        <v>9337</v>
      </c>
      <c r="N77">
        <f t="shared" si="55"/>
        <v>-40804</v>
      </c>
      <c r="O77">
        <f t="shared" si="56"/>
        <v>-38636</v>
      </c>
      <c r="P77">
        <f t="shared" si="57"/>
        <v>-42622</v>
      </c>
      <c r="Q77">
        <f t="shared" si="58"/>
        <v>-32904</v>
      </c>
      <c r="R77">
        <f t="shared" si="59"/>
        <v>-36957</v>
      </c>
      <c r="S77">
        <f t="shared" si="60"/>
        <v>-22301</v>
      </c>
      <c r="T77">
        <f t="shared" si="61"/>
        <v>-29490</v>
      </c>
      <c r="U77">
        <f t="shared" si="62"/>
        <v>-11736</v>
      </c>
    </row>
    <row r="78" spans="2:43" x14ac:dyDescent="0.3">
      <c r="B78">
        <f t="shared" si="43"/>
        <v>-4369</v>
      </c>
      <c r="C78">
        <f t="shared" si="44"/>
        <v>-15567</v>
      </c>
      <c r="D78">
        <f t="shared" si="45"/>
        <v>703</v>
      </c>
      <c r="E78">
        <f t="shared" si="46"/>
        <v>-41976</v>
      </c>
      <c r="F78">
        <f t="shared" si="47"/>
        <v>-40897</v>
      </c>
      <c r="G78">
        <f t="shared" si="48"/>
        <v>-1102</v>
      </c>
      <c r="H78">
        <f t="shared" si="49"/>
        <v>0</v>
      </c>
      <c r="I78">
        <f t="shared" si="50"/>
        <v>-44005</v>
      </c>
      <c r="J78">
        <f t="shared" si="51"/>
        <v>-33785</v>
      </c>
      <c r="K78">
        <f t="shared" si="52"/>
        <v>-43551</v>
      </c>
      <c r="L78">
        <f t="shared" si="53"/>
        <v>-38798</v>
      </c>
      <c r="M78">
        <f t="shared" si="54"/>
        <v>8235</v>
      </c>
      <c r="N78">
        <f t="shared" si="55"/>
        <v>-41906</v>
      </c>
      <c r="O78">
        <f t="shared" si="56"/>
        <v>-39738</v>
      </c>
      <c r="P78">
        <f t="shared" si="57"/>
        <v>-43724</v>
      </c>
      <c r="Q78">
        <f t="shared" si="58"/>
        <v>-34006</v>
      </c>
      <c r="R78">
        <f t="shared" si="59"/>
        <v>-38059</v>
      </c>
      <c r="S78">
        <f t="shared" si="60"/>
        <v>-23403</v>
      </c>
      <c r="T78">
        <f t="shared" si="61"/>
        <v>-30592</v>
      </c>
      <c r="U78">
        <f t="shared" si="62"/>
        <v>-12838</v>
      </c>
    </row>
    <row r="79" spans="2:43" x14ac:dyDescent="0.3">
      <c r="B79">
        <f t="shared" si="43"/>
        <v>39636</v>
      </c>
      <c r="C79">
        <f t="shared" si="44"/>
        <v>28438</v>
      </c>
      <c r="D79">
        <f t="shared" si="45"/>
        <v>44708</v>
      </c>
      <c r="E79">
        <f t="shared" si="46"/>
        <v>2029</v>
      </c>
      <c r="F79">
        <f t="shared" si="47"/>
        <v>3108</v>
      </c>
      <c r="G79">
        <f t="shared" si="48"/>
        <v>42903</v>
      </c>
      <c r="H79">
        <f t="shared" si="49"/>
        <v>44005</v>
      </c>
      <c r="I79">
        <f t="shared" si="50"/>
        <v>0</v>
      </c>
      <c r="J79">
        <f t="shared" si="51"/>
        <v>10220</v>
      </c>
      <c r="K79">
        <f t="shared" si="52"/>
        <v>454</v>
      </c>
      <c r="L79">
        <f t="shared" si="53"/>
        <v>5207</v>
      </c>
      <c r="M79">
        <f t="shared" si="54"/>
        <v>52240</v>
      </c>
      <c r="N79">
        <f t="shared" si="55"/>
        <v>2099</v>
      </c>
      <c r="O79">
        <f t="shared" si="56"/>
        <v>4267</v>
      </c>
      <c r="P79">
        <f t="shared" si="57"/>
        <v>281</v>
      </c>
      <c r="Q79">
        <f t="shared" si="58"/>
        <v>9999</v>
      </c>
      <c r="R79">
        <f t="shared" si="59"/>
        <v>5946</v>
      </c>
      <c r="S79">
        <f t="shared" si="60"/>
        <v>20602</v>
      </c>
      <c r="T79">
        <f t="shared" si="61"/>
        <v>13413</v>
      </c>
      <c r="U79">
        <f t="shared" si="62"/>
        <v>31167</v>
      </c>
    </row>
    <row r="80" spans="2:43" x14ac:dyDescent="0.3">
      <c r="B80">
        <f t="shared" si="43"/>
        <v>29416</v>
      </c>
      <c r="C80">
        <f t="shared" si="44"/>
        <v>18218</v>
      </c>
      <c r="D80">
        <f t="shared" si="45"/>
        <v>34488</v>
      </c>
      <c r="E80">
        <f t="shared" si="46"/>
        <v>-8191</v>
      </c>
      <c r="F80">
        <f t="shared" si="47"/>
        <v>-7112</v>
      </c>
      <c r="G80">
        <f t="shared" si="48"/>
        <v>32683</v>
      </c>
      <c r="H80">
        <f t="shared" si="49"/>
        <v>33785</v>
      </c>
      <c r="I80">
        <f t="shared" si="50"/>
        <v>-10220</v>
      </c>
      <c r="J80">
        <f t="shared" si="51"/>
        <v>0</v>
      </c>
      <c r="K80">
        <f t="shared" si="52"/>
        <v>-9766</v>
      </c>
      <c r="L80">
        <f t="shared" si="53"/>
        <v>-5013</v>
      </c>
      <c r="M80">
        <f t="shared" si="54"/>
        <v>42020</v>
      </c>
      <c r="N80">
        <f t="shared" si="55"/>
        <v>-8121</v>
      </c>
      <c r="O80">
        <f t="shared" si="56"/>
        <v>-5953</v>
      </c>
      <c r="P80">
        <f t="shared" si="57"/>
        <v>-9939</v>
      </c>
      <c r="Q80">
        <f t="shared" si="58"/>
        <v>-221</v>
      </c>
      <c r="R80">
        <f t="shared" si="59"/>
        <v>-4274</v>
      </c>
      <c r="S80">
        <f t="shared" si="60"/>
        <v>10382</v>
      </c>
      <c r="T80">
        <f t="shared" si="61"/>
        <v>3193</v>
      </c>
      <c r="U80">
        <f t="shared" si="62"/>
        <v>20947</v>
      </c>
    </row>
    <row r="81" spans="2:21" x14ac:dyDescent="0.3">
      <c r="B81">
        <f t="shared" si="43"/>
        <v>39182</v>
      </c>
      <c r="C81">
        <f t="shared" si="44"/>
        <v>27984</v>
      </c>
      <c r="D81">
        <f t="shared" si="45"/>
        <v>44254</v>
      </c>
      <c r="E81">
        <f t="shared" si="46"/>
        <v>1575</v>
      </c>
      <c r="F81">
        <f t="shared" si="47"/>
        <v>2654</v>
      </c>
      <c r="G81">
        <f t="shared" si="48"/>
        <v>42449</v>
      </c>
      <c r="H81">
        <f t="shared" si="49"/>
        <v>43551</v>
      </c>
      <c r="I81">
        <f t="shared" si="50"/>
        <v>-454</v>
      </c>
      <c r="J81">
        <f t="shared" si="51"/>
        <v>9766</v>
      </c>
      <c r="K81">
        <f t="shared" si="52"/>
        <v>0</v>
      </c>
      <c r="L81">
        <f t="shared" si="53"/>
        <v>4753</v>
      </c>
      <c r="M81">
        <f t="shared" si="54"/>
        <v>51786</v>
      </c>
      <c r="N81">
        <f t="shared" si="55"/>
        <v>1645</v>
      </c>
      <c r="O81">
        <f t="shared" si="56"/>
        <v>3813</v>
      </c>
      <c r="P81">
        <f t="shared" si="57"/>
        <v>-173</v>
      </c>
      <c r="Q81">
        <f t="shared" si="58"/>
        <v>9545</v>
      </c>
      <c r="R81">
        <f t="shared" si="59"/>
        <v>5492</v>
      </c>
      <c r="S81">
        <f t="shared" si="60"/>
        <v>20148</v>
      </c>
      <c r="T81">
        <f t="shared" si="61"/>
        <v>12959</v>
      </c>
      <c r="U81">
        <f t="shared" si="62"/>
        <v>30713</v>
      </c>
    </row>
    <row r="82" spans="2:21" x14ac:dyDescent="0.3">
      <c r="B82">
        <f t="shared" si="43"/>
        <v>34429</v>
      </c>
      <c r="C82">
        <f t="shared" si="44"/>
        <v>23231</v>
      </c>
      <c r="D82">
        <f t="shared" si="45"/>
        <v>39501</v>
      </c>
      <c r="E82">
        <f t="shared" si="46"/>
        <v>-3178</v>
      </c>
      <c r="F82">
        <f t="shared" si="47"/>
        <v>-2099</v>
      </c>
      <c r="G82">
        <f t="shared" si="48"/>
        <v>37696</v>
      </c>
      <c r="H82">
        <f t="shared" si="49"/>
        <v>38798</v>
      </c>
      <c r="I82">
        <f t="shared" si="50"/>
        <v>-5207</v>
      </c>
      <c r="J82">
        <f t="shared" si="51"/>
        <v>5013</v>
      </c>
      <c r="K82">
        <f t="shared" si="52"/>
        <v>-4753</v>
      </c>
      <c r="L82">
        <f t="shared" si="53"/>
        <v>0</v>
      </c>
      <c r="M82">
        <f t="shared" si="54"/>
        <v>47033</v>
      </c>
      <c r="N82">
        <f t="shared" si="55"/>
        <v>-3108</v>
      </c>
      <c r="O82">
        <f t="shared" si="56"/>
        <v>-940</v>
      </c>
      <c r="P82">
        <f t="shared" si="57"/>
        <v>-4926</v>
      </c>
      <c r="Q82">
        <f t="shared" si="58"/>
        <v>4792</v>
      </c>
      <c r="R82">
        <f t="shared" si="59"/>
        <v>739</v>
      </c>
      <c r="S82">
        <f t="shared" si="60"/>
        <v>15395</v>
      </c>
      <c r="T82">
        <f t="shared" si="61"/>
        <v>8206</v>
      </c>
      <c r="U82">
        <f t="shared" si="62"/>
        <v>25960</v>
      </c>
    </row>
    <row r="83" spans="2:21" x14ac:dyDescent="0.3">
      <c r="B83">
        <f t="shared" si="43"/>
        <v>-12604</v>
      </c>
      <c r="C83">
        <f t="shared" si="44"/>
        <v>-23802</v>
      </c>
      <c r="D83">
        <f t="shared" si="45"/>
        <v>-7532</v>
      </c>
      <c r="E83">
        <f t="shared" si="46"/>
        <v>-50211</v>
      </c>
      <c r="F83">
        <f t="shared" si="47"/>
        <v>-49132</v>
      </c>
      <c r="G83">
        <f t="shared" si="48"/>
        <v>-9337</v>
      </c>
      <c r="H83">
        <f t="shared" si="49"/>
        <v>-8235</v>
      </c>
      <c r="I83">
        <f t="shared" si="50"/>
        <v>-52240</v>
      </c>
      <c r="J83">
        <f t="shared" si="51"/>
        <v>-42020</v>
      </c>
      <c r="K83">
        <f t="shared" si="52"/>
        <v>-51786</v>
      </c>
      <c r="L83">
        <f t="shared" si="53"/>
        <v>-47033</v>
      </c>
      <c r="M83">
        <f t="shared" si="54"/>
        <v>0</v>
      </c>
      <c r="N83">
        <f t="shared" si="55"/>
        <v>-50141</v>
      </c>
      <c r="O83">
        <f t="shared" si="56"/>
        <v>-47973</v>
      </c>
      <c r="P83">
        <f t="shared" si="57"/>
        <v>-51959</v>
      </c>
      <c r="Q83">
        <f t="shared" si="58"/>
        <v>-42241</v>
      </c>
      <c r="R83">
        <f t="shared" si="59"/>
        <v>-46294</v>
      </c>
      <c r="S83">
        <f t="shared" si="60"/>
        <v>-31638</v>
      </c>
      <c r="T83">
        <f t="shared" si="61"/>
        <v>-38827</v>
      </c>
      <c r="U83">
        <f t="shared" si="62"/>
        <v>-21073</v>
      </c>
    </row>
    <row r="84" spans="2:21" x14ac:dyDescent="0.3">
      <c r="B84">
        <f t="shared" si="43"/>
        <v>37537</v>
      </c>
      <c r="C84">
        <f t="shared" si="44"/>
        <v>26339</v>
      </c>
      <c r="D84">
        <f t="shared" si="45"/>
        <v>42609</v>
      </c>
      <c r="E84">
        <f t="shared" si="46"/>
        <v>-70</v>
      </c>
      <c r="F84">
        <f t="shared" si="47"/>
        <v>1009</v>
      </c>
      <c r="G84">
        <f t="shared" si="48"/>
        <v>40804</v>
      </c>
      <c r="H84">
        <f t="shared" si="49"/>
        <v>41906</v>
      </c>
      <c r="I84">
        <f t="shared" si="50"/>
        <v>-2099</v>
      </c>
      <c r="J84">
        <f t="shared" si="51"/>
        <v>8121</v>
      </c>
      <c r="K84">
        <f t="shared" si="52"/>
        <v>-1645</v>
      </c>
      <c r="L84">
        <f t="shared" si="53"/>
        <v>3108</v>
      </c>
      <c r="M84">
        <f t="shared" si="54"/>
        <v>50141</v>
      </c>
      <c r="N84">
        <f t="shared" si="55"/>
        <v>0</v>
      </c>
      <c r="O84">
        <f t="shared" si="56"/>
        <v>2168</v>
      </c>
      <c r="P84">
        <f t="shared" si="57"/>
        <v>-1818</v>
      </c>
      <c r="Q84">
        <f t="shared" si="58"/>
        <v>7900</v>
      </c>
      <c r="R84">
        <f t="shared" si="59"/>
        <v>3847</v>
      </c>
      <c r="S84">
        <f t="shared" si="60"/>
        <v>18503</v>
      </c>
      <c r="T84">
        <f t="shared" si="61"/>
        <v>11314</v>
      </c>
      <c r="U84">
        <f t="shared" si="62"/>
        <v>29068</v>
      </c>
    </row>
    <row r="85" spans="2:21" x14ac:dyDescent="0.3">
      <c r="B85">
        <f t="shared" si="43"/>
        <v>35369</v>
      </c>
      <c r="C85">
        <f t="shared" si="44"/>
        <v>24171</v>
      </c>
      <c r="D85">
        <f t="shared" si="45"/>
        <v>40441</v>
      </c>
      <c r="E85">
        <f t="shared" si="46"/>
        <v>-2238</v>
      </c>
      <c r="F85">
        <f t="shared" si="47"/>
        <v>-1159</v>
      </c>
      <c r="G85">
        <f t="shared" si="48"/>
        <v>38636</v>
      </c>
      <c r="H85">
        <f t="shared" si="49"/>
        <v>39738</v>
      </c>
      <c r="I85">
        <f t="shared" si="50"/>
        <v>-4267</v>
      </c>
      <c r="J85">
        <f t="shared" si="51"/>
        <v>5953</v>
      </c>
      <c r="K85">
        <f t="shared" si="52"/>
        <v>-3813</v>
      </c>
      <c r="L85">
        <f t="shared" si="53"/>
        <v>940</v>
      </c>
      <c r="M85">
        <f t="shared" si="54"/>
        <v>47973</v>
      </c>
      <c r="N85">
        <f t="shared" si="55"/>
        <v>-2168</v>
      </c>
      <c r="O85">
        <f t="shared" si="56"/>
        <v>0</v>
      </c>
      <c r="P85">
        <f t="shared" si="57"/>
        <v>-3986</v>
      </c>
      <c r="Q85">
        <f t="shared" si="58"/>
        <v>5732</v>
      </c>
      <c r="R85">
        <f t="shared" si="59"/>
        <v>1679</v>
      </c>
      <c r="S85">
        <f t="shared" si="60"/>
        <v>16335</v>
      </c>
      <c r="T85">
        <f t="shared" si="61"/>
        <v>9146</v>
      </c>
      <c r="U85">
        <f t="shared" si="62"/>
        <v>26900</v>
      </c>
    </row>
    <row r="86" spans="2:21" x14ac:dyDescent="0.3">
      <c r="B86">
        <f t="shared" si="43"/>
        <v>39355</v>
      </c>
      <c r="C86">
        <f t="shared" si="44"/>
        <v>28157</v>
      </c>
      <c r="D86">
        <f t="shared" si="45"/>
        <v>44427</v>
      </c>
      <c r="E86">
        <f t="shared" si="46"/>
        <v>1748</v>
      </c>
      <c r="F86">
        <f t="shared" si="47"/>
        <v>2827</v>
      </c>
      <c r="G86">
        <f t="shared" si="48"/>
        <v>42622</v>
      </c>
      <c r="H86">
        <f t="shared" si="49"/>
        <v>43724</v>
      </c>
      <c r="I86">
        <f t="shared" si="50"/>
        <v>-281</v>
      </c>
      <c r="J86">
        <f t="shared" si="51"/>
        <v>9939</v>
      </c>
      <c r="K86">
        <f t="shared" si="52"/>
        <v>173</v>
      </c>
      <c r="L86">
        <f t="shared" si="53"/>
        <v>4926</v>
      </c>
      <c r="M86">
        <f t="shared" si="54"/>
        <v>51959</v>
      </c>
      <c r="N86">
        <f t="shared" si="55"/>
        <v>1818</v>
      </c>
      <c r="O86">
        <f t="shared" si="56"/>
        <v>3986</v>
      </c>
      <c r="P86">
        <f t="shared" si="57"/>
        <v>0</v>
      </c>
      <c r="Q86">
        <f t="shared" si="58"/>
        <v>9718</v>
      </c>
      <c r="R86">
        <f t="shared" si="59"/>
        <v>5665</v>
      </c>
      <c r="S86">
        <f t="shared" si="60"/>
        <v>20321</v>
      </c>
      <c r="T86">
        <f t="shared" si="61"/>
        <v>13132</v>
      </c>
      <c r="U86">
        <f t="shared" si="62"/>
        <v>30886</v>
      </c>
    </row>
    <row r="87" spans="2:21" x14ac:dyDescent="0.3">
      <c r="B87">
        <f t="shared" si="43"/>
        <v>29637</v>
      </c>
      <c r="C87">
        <f t="shared" si="44"/>
        <v>18439</v>
      </c>
      <c r="D87">
        <f t="shared" si="45"/>
        <v>34709</v>
      </c>
      <c r="E87">
        <f t="shared" si="46"/>
        <v>-7970</v>
      </c>
      <c r="F87">
        <f t="shared" si="47"/>
        <v>-6891</v>
      </c>
      <c r="G87">
        <f t="shared" si="48"/>
        <v>32904</v>
      </c>
      <c r="H87">
        <f t="shared" si="49"/>
        <v>34006</v>
      </c>
      <c r="I87">
        <f t="shared" si="50"/>
        <v>-9999</v>
      </c>
      <c r="J87">
        <f t="shared" si="51"/>
        <v>221</v>
      </c>
      <c r="K87">
        <f t="shared" si="52"/>
        <v>-9545</v>
      </c>
      <c r="L87">
        <f t="shared" si="53"/>
        <v>-4792</v>
      </c>
      <c r="M87">
        <f t="shared" si="54"/>
        <v>42241</v>
      </c>
      <c r="N87">
        <f t="shared" si="55"/>
        <v>-7900</v>
      </c>
      <c r="O87">
        <f t="shared" si="56"/>
        <v>-5732</v>
      </c>
      <c r="P87">
        <f t="shared" si="57"/>
        <v>-9718</v>
      </c>
      <c r="Q87">
        <f t="shared" si="58"/>
        <v>0</v>
      </c>
      <c r="R87">
        <f t="shared" si="59"/>
        <v>-4053</v>
      </c>
      <c r="S87">
        <f t="shared" si="60"/>
        <v>10603</v>
      </c>
      <c r="T87">
        <f t="shared" si="61"/>
        <v>3414</v>
      </c>
      <c r="U87">
        <f t="shared" si="62"/>
        <v>21168</v>
      </c>
    </row>
    <row r="88" spans="2:21" x14ac:dyDescent="0.3">
      <c r="B88">
        <f t="shared" si="43"/>
        <v>33690</v>
      </c>
      <c r="C88">
        <f t="shared" si="44"/>
        <v>22492</v>
      </c>
      <c r="D88">
        <f t="shared" si="45"/>
        <v>38762</v>
      </c>
      <c r="E88">
        <f t="shared" si="46"/>
        <v>-3917</v>
      </c>
      <c r="F88">
        <f t="shared" si="47"/>
        <v>-2838</v>
      </c>
      <c r="G88">
        <f t="shared" si="48"/>
        <v>36957</v>
      </c>
      <c r="H88">
        <f t="shared" si="49"/>
        <v>38059</v>
      </c>
      <c r="I88">
        <f t="shared" si="50"/>
        <v>-5946</v>
      </c>
      <c r="J88">
        <f t="shared" si="51"/>
        <v>4274</v>
      </c>
      <c r="K88">
        <f t="shared" si="52"/>
        <v>-5492</v>
      </c>
      <c r="L88">
        <f t="shared" si="53"/>
        <v>-739</v>
      </c>
      <c r="M88">
        <f t="shared" si="54"/>
        <v>46294</v>
      </c>
      <c r="N88">
        <f t="shared" si="55"/>
        <v>-3847</v>
      </c>
      <c r="O88">
        <f t="shared" si="56"/>
        <v>-1679</v>
      </c>
      <c r="P88">
        <f t="shared" si="57"/>
        <v>-5665</v>
      </c>
      <c r="Q88">
        <f t="shared" si="58"/>
        <v>4053</v>
      </c>
      <c r="R88">
        <f t="shared" si="59"/>
        <v>0</v>
      </c>
      <c r="S88">
        <f t="shared" si="60"/>
        <v>14656</v>
      </c>
      <c r="T88">
        <f t="shared" si="61"/>
        <v>7467</v>
      </c>
      <c r="U88">
        <f t="shared" si="62"/>
        <v>25221</v>
      </c>
    </row>
    <row r="89" spans="2:21" x14ac:dyDescent="0.3">
      <c r="B89">
        <f t="shared" si="43"/>
        <v>19034</v>
      </c>
      <c r="C89">
        <f t="shared" si="44"/>
        <v>7836</v>
      </c>
      <c r="D89">
        <f t="shared" si="45"/>
        <v>24106</v>
      </c>
      <c r="E89">
        <f t="shared" si="46"/>
        <v>-18573</v>
      </c>
      <c r="F89">
        <f t="shared" si="47"/>
        <v>-17494</v>
      </c>
      <c r="G89">
        <f t="shared" si="48"/>
        <v>22301</v>
      </c>
      <c r="H89">
        <f t="shared" si="49"/>
        <v>23403</v>
      </c>
      <c r="I89">
        <f t="shared" si="50"/>
        <v>-20602</v>
      </c>
      <c r="J89">
        <f t="shared" si="51"/>
        <v>-10382</v>
      </c>
      <c r="K89">
        <f t="shared" si="52"/>
        <v>-20148</v>
      </c>
      <c r="L89">
        <f t="shared" si="53"/>
        <v>-15395</v>
      </c>
      <c r="M89">
        <f t="shared" si="54"/>
        <v>31638</v>
      </c>
      <c r="N89">
        <f t="shared" si="55"/>
        <v>-18503</v>
      </c>
      <c r="O89">
        <f t="shared" si="56"/>
        <v>-16335</v>
      </c>
      <c r="P89">
        <f t="shared" si="57"/>
        <v>-20321</v>
      </c>
      <c r="Q89">
        <f t="shared" si="58"/>
        <v>-10603</v>
      </c>
      <c r="R89">
        <f t="shared" si="59"/>
        <v>-14656</v>
      </c>
      <c r="S89">
        <f t="shared" si="60"/>
        <v>0</v>
      </c>
      <c r="T89">
        <f t="shared" si="61"/>
        <v>-7189</v>
      </c>
      <c r="U89">
        <f t="shared" si="62"/>
        <v>10565</v>
      </c>
    </row>
    <row r="90" spans="2:21" x14ac:dyDescent="0.3">
      <c r="B90">
        <f t="shared" si="43"/>
        <v>26223</v>
      </c>
      <c r="C90">
        <f t="shared" si="44"/>
        <v>15025</v>
      </c>
      <c r="D90">
        <f t="shared" si="45"/>
        <v>31295</v>
      </c>
      <c r="E90">
        <f t="shared" si="46"/>
        <v>-11384</v>
      </c>
      <c r="F90">
        <f t="shared" si="47"/>
        <v>-10305</v>
      </c>
      <c r="G90">
        <f t="shared" si="48"/>
        <v>29490</v>
      </c>
      <c r="H90">
        <f t="shared" si="49"/>
        <v>30592</v>
      </c>
      <c r="I90">
        <f t="shared" si="50"/>
        <v>-13413</v>
      </c>
      <c r="J90">
        <f t="shared" si="51"/>
        <v>-3193</v>
      </c>
      <c r="K90">
        <f t="shared" si="52"/>
        <v>-12959</v>
      </c>
      <c r="L90">
        <f t="shared" si="53"/>
        <v>-8206</v>
      </c>
      <c r="M90">
        <f t="shared" si="54"/>
        <v>38827</v>
      </c>
      <c r="N90">
        <f t="shared" si="55"/>
        <v>-11314</v>
      </c>
      <c r="O90">
        <f t="shared" si="56"/>
        <v>-9146</v>
      </c>
      <c r="P90">
        <f t="shared" si="57"/>
        <v>-13132</v>
      </c>
      <c r="Q90">
        <f t="shared" si="58"/>
        <v>-3414</v>
      </c>
      <c r="R90">
        <f t="shared" si="59"/>
        <v>-7467</v>
      </c>
      <c r="S90">
        <f t="shared" si="60"/>
        <v>7189</v>
      </c>
      <c r="T90">
        <f t="shared" si="61"/>
        <v>0</v>
      </c>
      <c r="U90">
        <f t="shared" si="62"/>
        <v>17754</v>
      </c>
    </row>
    <row r="91" spans="2:21" x14ac:dyDescent="0.3">
      <c r="B91">
        <f t="shared" si="43"/>
        <v>8469</v>
      </c>
      <c r="C91">
        <f t="shared" si="44"/>
        <v>-2729</v>
      </c>
      <c r="D91">
        <f t="shared" si="45"/>
        <v>13541</v>
      </c>
      <c r="E91">
        <f t="shared" si="46"/>
        <v>-29138</v>
      </c>
      <c r="F91">
        <f t="shared" si="47"/>
        <v>-28059</v>
      </c>
      <c r="G91">
        <f t="shared" si="48"/>
        <v>11736</v>
      </c>
      <c r="H91">
        <f t="shared" si="49"/>
        <v>12838</v>
      </c>
      <c r="I91">
        <f t="shared" si="50"/>
        <v>-31167</v>
      </c>
      <c r="J91">
        <f t="shared" si="51"/>
        <v>-20947</v>
      </c>
      <c r="K91">
        <f t="shared" si="52"/>
        <v>-30713</v>
      </c>
      <c r="L91">
        <f t="shared" si="53"/>
        <v>-25960</v>
      </c>
      <c r="M91">
        <f t="shared" si="54"/>
        <v>21073</v>
      </c>
      <c r="N91">
        <f t="shared" si="55"/>
        <v>-29068</v>
      </c>
      <c r="O91">
        <f t="shared" si="56"/>
        <v>-26900</v>
      </c>
      <c r="P91">
        <f t="shared" si="57"/>
        <v>-30886</v>
      </c>
      <c r="Q91">
        <f t="shared" si="58"/>
        <v>-21168</v>
      </c>
      <c r="R91">
        <f t="shared" si="59"/>
        <v>-25221</v>
      </c>
      <c r="S91">
        <f t="shared" si="60"/>
        <v>-10565</v>
      </c>
      <c r="T91">
        <f t="shared" si="61"/>
        <v>-17754</v>
      </c>
      <c r="U91">
        <f t="shared" si="62"/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Неправильнон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2020-06-12T13:19:50Z</dcterms:modified>
</cp:coreProperties>
</file>