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na.intra.agf.com\torfs$\FFCM-Group\Portfolio_Management\Exposure_Reports\2021\202101\20210104\"/>
    </mc:Choice>
  </mc:AlternateContent>
  <xr:revisionPtr revIDLastSave="0" documentId="13_ncr:1_{9D6555FB-8C53-449D-826F-C7DDAEFC0E19}" xr6:coauthVersionLast="45" xr6:coauthVersionMax="45" xr10:uidLastSave="{00000000-0000-0000-0000-000000000000}"/>
  <bookViews>
    <workbookView xWindow="-13410" yWindow="-16320" windowWidth="29040" windowHeight="16440" xr2:uid="{00000000-000D-0000-FFFF-FFFF00000000}"/>
  </bookViews>
  <sheets>
    <sheet name="BTAL" sheetId="15" r:id="rId1"/>
    <sheet name="DJTLABT" sheetId="6" r:id="rId2"/>
    <sheet name="DJTSABT" sheetId="10" r:id="rId3"/>
    <sheet name="MOM" sheetId="14" r:id="rId4"/>
    <sheet name="DJTLMOT" sheetId="8" r:id="rId5"/>
    <sheet name="DJTSMOT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1" i="11" l="1"/>
  <c r="J41" i="11"/>
  <c r="J25" i="11"/>
  <c r="K25" i="11" s="1"/>
  <c r="K38" i="11"/>
  <c r="J38" i="11"/>
  <c r="K11" i="11"/>
  <c r="J11" i="11"/>
  <c r="J35" i="11"/>
  <c r="K35" i="11" s="1"/>
  <c r="K47" i="11"/>
  <c r="J47" i="11"/>
  <c r="K18" i="11"/>
  <c r="J18" i="11"/>
  <c r="K45" i="11"/>
  <c r="J45" i="11"/>
  <c r="J24" i="11"/>
  <c r="K24" i="11" s="1"/>
  <c r="K3" i="11"/>
  <c r="J3" i="11"/>
  <c r="K4" i="11"/>
  <c r="J4" i="11"/>
  <c r="J15" i="11"/>
  <c r="K15" i="11" s="1"/>
  <c r="K30" i="11"/>
  <c r="J30" i="11"/>
  <c r="J14" i="11"/>
  <c r="K14" i="11" s="1"/>
  <c r="K31" i="11"/>
  <c r="J31" i="11"/>
  <c r="J6" i="11"/>
  <c r="K6" i="11" s="1"/>
  <c r="J49" i="11"/>
  <c r="K49" i="11" s="1"/>
  <c r="J17" i="11"/>
  <c r="K17" i="11" s="1"/>
  <c r="J12" i="11"/>
  <c r="K12" i="11" s="1"/>
  <c r="K16" i="11"/>
  <c r="J16" i="11"/>
  <c r="K36" i="11"/>
  <c r="J36" i="11"/>
  <c r="J21" i="11"/>
  <c r="K21" i="11" s="1"/>
  <c r="K44" i="11"/>
  <c r="J44" i="11"/>
  <c r="J7" i="11"/>
  <c r="K7" i="11" s="1"/>
  <c r="K9" i="11"/>
  <c r="J9" i="11"/>
  <c r="J48" i="11"/>
  <c r="K48" i="11" s="1"/>
  <c r="K20" i="11"/>
  <c r="J20" i="11"/>
  <c r="J39" i="11"/>
  <c r="K39" i="11" s="1"/>
  <c r="K29" i="11"/>
  <c r="J29" i="11"/>
  <c r="K19" i="11"/>
  <c r="J19" i="11"/>
  <c r="J10" i="11"/>
  <c r="K10" i="11" s="1"/>
  <c r="K27" i="11"/>
  <c r="J27" i="11"/>
  <c r="J26" i="11"/>
  <c r="K26" i="11" s="1"/>
  <c r="J22" i="11"/>
  <c r="K22" i="11" s="1"/>
  <c r="K2" i="11"/>
  <c r="J2" i="11"/>
  <c r="K43" i="11"/>
  <c r="J43" i="11"/>
  <c r="J51" i="11"/>
  <c r="K51" i="11" s="1"/>
  <c r="J32" i="11"/>
  <c r="K32" i="11" s="1"/>
  <c r="K8" i="11"/>
  <c r="J8" i="11"/>
  <c r="J50" i="11"/>
  <c r="K50" i="11" s="1"/>
  <c r="J40" i="11"/>
  <c r="K40" i="11" s="1"/>
  <c r="K5" i="11"/>
  <c r="J5" i="11"/>
  <c r="K33" i="11"/>
  <c r="J33" i="11"/>
  <c r="K42" i="11"/>
  <c r="J42" i="11"/>
  <c r="K28" i="11"/>
  <c r="J28" i="11"/>
  <c r="K23" i="11"/>
  <c r="J23" i="11"/>
  <c r="J46" i="11"/>
  <c r="K46" i="11" s="1"/>
  <c r="K37" i="11"/>
  <c r="J37" i="11"/>
  <c r="K34" i="11"/>
  <c r="J34" i="11"/>
  <c r="K13" i="11"/>
  <c r="J13" i="11"/>
  <c r="K4" i="8"/>
  <c r="J4" i="8"/>
  <c r="J16" i="8"/>
  <c r="K16" i="8" s="1"/>
  <c r="J49" i="8"/>
  <c r="K49" i="8" s="1"/>
  <c r="K26" i="8"/>
  <c r="J26" i="8"/>
  <c r="J27" i="8"/>
  <c r="K27" i="8" s="1"/>
  <c r="K33" i="8"/>
  <c r="J33" i="8"/>
  <c r="K11" i="8"/>
  <c r="J11" i="8"/>
  <c r="J17" i="8"/>
  <c r="K17" i="8" s="1"/>
  <c r="K19" i="8"/>
  <c r="J19" i="8"/>
  <c r="J34" i="8"/>
  <c r="K34" i="8" s="1"/>
  <c r="J22" i="8"/>
  <c r="K22" i="8" s="1"/>
  <c r="J24" i="8"/>
  <c r="K24" i="8" s="1"/>
  <c r="K6" i="8"/>
  <c r="J6" i="8"/>
  <c r="K45" i="8"/>
  <c r="J45" i="8"/>
  <c r="K32" i="8"/>
  <c r="J32" i="8"/>
  <c r="K2" i="8"/>
  <c r="J2" i="8"/>
  <c r="K30" i="8"/>
  <c r="J30" i="8"/>
  <c r="K50" i="8"/>
  <c r="J50" i="8"/>
  <c r="K23" i="8"/>
  <c r="J23" i="8"/>
  <c r="K41" i="8"/>
  <c r="J41" i="8"/>
  <c r="K43" i="8"/>
  <c r="J43" i="8"/>
  <c r="J25" i="8"/>
  <c r="K25" i="8" s="1"/>
  <c r="J18" i="8"/>
  <c r="K18" i="8" s="1"/>
  <c r="K5" i="8"/>
  <c r="J5" i="8"/>
  <c r="K42" i="8"/>
  <c r="J42" i="8"/>
  <c r="K36" i="8"/>
  <c r="J36" i="8"/>
  <c r="K44" i="8"/>
  <c r="J44" i="8"/>
  <c r="K15" i="8"/>
  <c r="J15" i="8"/>
  <c r="K9" i="8"/>
  <c r="J9" i="8"/>
  <c r="K31" i="8"/>
  <c r="J31" i="8"/>
  <c r="J10" i="8"/>
  <c r="K10" i="8" s="1"/>
  <c r="K21" i="8"/>
  <c r="J21" i="8"/>
  <c r="K51" i="8"/>
  <c r="J51" i="8"/>
  <c r="K20" i="8"/>
  <c r="J20" i="8"/>
  <c r="K3" i="8"/>
  <c r="J3" i="8"/>
  <c r="K38" i="8"/>
  <c r="J38" i="8"/>
  <c r="K29" i="8"/>
  <c r="J29" i="8"/>
  <c r="J7" i="8"/>
  <c r="K7" i="8" s="1"/>
  <c r="K8" i="8"/>
  <c r="J8" i="8"/>
  <c r="J46" i="8"/>
  <c r="K46" i="8" s="1"/>
  <c r="K39" i="8"/>
  <c r="J39" i="8"/>
  <c r="K47" i="8"/>
  <c r="J47" i="8"/>
  <c r="K35" i="8"/>
  <c r="J35" i="8"/>
  <c r="K28" i="8"/>
  <c r="J28" i="8"/>
  <c r="K12" i="8"/>
  <c r="J12" i="8"/>
  <c r="K37" i="8"/>
  <c r="J37" i="8"/>
  <c r="J48" i="8"/>
  <c r="K48" i="8" s="1"/>
  <c r="K13" i="8"/>
  <c r="J13" i="8"/>
  <c r="K40" i="8"/>
  <c r="J40" i="8"/>
  <c r="J14" i="8"/>
  <c r="K14" i="8" s="1"/>
  <c r="K7" i="10" l="1"/>
  <c r="J7" i="10"/>
  <c r="K26" i="10"/>
  <c r="J26" i="10"/>
  <c r="K40" i="10"/>
  <c r="J40" i="10"/>
  <c r="K18" i="10"/>
  <c r="J18" i="10"/>
  <c r="K37" i="10"/>
  <c r="J37" i="10"/>
  <c r="K8" i="10"/>
  <c r="J8" i="10"/>
  <c r="K51" i="10"/>
  <c r="J51" i="10"/>
  <c r="K36" i="10"/>
  <c r="J36" i="10"/>
  <c r="K38" i="10"/>
  <c r="J38" i="10"/>
  <c r="K9" i="10"/>
  <c r="J9" i="10"/>
  <c r="K45" i="10"/>
  <c r="J45" i="10"/>
  <c r="K10" i="10"/>
  <c r="J10" i="10"/>
  <c r="K44" i="10"/>
  <c r="J44" i="10"/>
  <c r="K19" i="10"/>
  <c r="J19" i="10"/>
  <c r="K15" i="10"/>
  <c r="J15" i="10"/>
  <c r="K23" i="10"/>
  <c r="J23" i="10"/>
  <c r="K2" i="10"/>
  <c r="J2" i="10"/>
  <c r="K12" i="10"/>
  <c r="J12" i="10"/>
  <c r="K20" i="10"/>
  <c r="J20" i="10"/>
  <c r="K14" i="10"/>
  <c r="J14" i="10"/>
  <c r="K22" i="10"/>
  <c r="J22" i="10"/>
  <c r="K11" i="10"/>
  <c r="J11" i="10"/>
  <c r="K25" i="10"/>
  <c r="J25" i="10"/>
  <c r="K39" i="10"/>
  <c r="J39" i="10"/>
  <c r="K33" i="10"/>
  <c r="J33" i="10"/>
  <c r="K35" i="10"/>
  <c r="J35" i="10"/>
  <c r="K43" i="10"/>
  <c r="J43" i="10"/>
  <c r="K4" i="10"/>
  <c r="J4" i="10"/>
  <c r="K41" i="10"/>
  <c r="J41" i="10"/>
  <c r="K6" i="10"/>
  <c r="J6" i="10"/>
  <c r="K47" i="10"/>
  <c r="J47" i="10"/>
  <c r="K49" i="10"/>
  <c r="J49" i="10"/>
  <c r="K24" i="10"/>
  <c r="J24" i="10"/>
  <c r="K21" i="10"/>
  <c r="J21" i="10"/>
  <c r="K46" i="10"/>
  <c r="J46" i="10"/>
  <c r="K27" i="10"/>
  <c r="J27" i="10"/>
  <c r="K3" i="10"/>
  <c r="J3" i="10"/>
  <c r="K42" i="10"/>
  <c r="J42" i="10"/>
  <c r="K32" i="10"/>
  <c r="J32" i="10"/>
  <c r="K13" i="10"/>
  <c r="J13" i="10"/>
  <c r="K28" i="10"/>
  <c r="J28" i="10"/>
  <c r="K5" i="10"/>
  <c r="J5" i="10"/>
  <c r="K50" i="10"/>
  <c r="J50" i="10"/>
  <c r="K31" i="10"/>
  <c r="J31" i="10"/>
  <c r="K48" i="10"/>
  <c r="J48" i="10"/>
  <c r="K16" i="10"/>
  <c r="J16" i="10"/>
  <c r="K29" i="10"/>
  <c r="J29" i="10"/>
  <c r="K34" i="10"/>
  <c r="J34" i="10"/>
  <c r="K30" i="10"/>
  <c r="J30" i="10"/>
  <c r="K17" i="10"/>
  <c r="J17" i="10"/>
  <c r="J13" i="6"/>
  <c r="K13" i="6" s="1"/>
  <c r="J4" i="6"/>
  <c r="K4" i="6" s="1"/>
  <c r="J25" i="6"/>
  <c r="K25" i="6" s="1"/>
  <c r="J40" i="6"/>
  <c r="K40" i="6" s="1"/>
  <c r="K48" i="6"/>
  <c r="J48" i="6"/>
  <c r="J44" i="6"/>
  <c r="K44" i="6" s="1"/>
  <c r="J32" i="6"/>
  <c r="K32" i="6" s="1"/>
  <c r="J29" i="6"/>
  <c r="K29" i="6" s="1"/>
  <c r="J51" i="6"/>
  <c r="K51" i="6" s="1"/>
  <c r="J15" i="6"/>
  <c r="K15" i="6" s="1"/>
  <c r="J50" i="6"/>
  <c r="K50" i="6" s="1"/>
  <c r="J6" i="6"/>
  <c r="K6" i="6" s="1"/>
  <c r="K7" i="6"/>
  <c r="J7" i="6"/>
  <c r="J39" i="6"/>
  <c r="K39" i="6" s="1"/>
  <c r="K28" i="6"/>
  <c r="J28" i="6"/>
  <c r="J2" i="6"/>
  <c r="K2" i="6" s="1"/>
  <c r="J31" i="6"/>
  <c r="K31" i="6" s="1"/>
  <c r="J41" i="6"/>
  <c r="K41" i="6" s="1"/>
  <c r="J20" i="6"/>
  <c r="K20" i="6" s="1"/>
  <c r="J26" i="6"/>
  <c r="K26" i="6" s="1"/>
  <c r="K10" i="6"/>
  <c r="J10" i="6"/>
  <c r="J34" i="6"/>
  <c r="K34" i="6" s="1"/>
  <c r="J37" i="6"/>
  <c r="K37" i="6" s="1"/>
  <c r="K21" i="6"/>
  <c r="J21" i="6"/>
  <c r="J5" i="6"/>
  <c r="K5" i="6" s="1"/>
  <c r="J14" i="6"/>
  <c r="K14" i="6" s="1"/>
  <c r="J43" i="6"/>
  <c r="K43" i="6" s="1"/>
  <c r="K36" i="6"/>
  <c r="J36" i="6"/>
  <c r="J45" i="6"/>
  <c r="K45" i="6" s="1"/>
  <c r="K35" i="6"/>
  <c r="J35" i="6"/>
  <c r="J23" i="6"/>
  <c r="K23" i="6" s="1"/>
  <c r="J24" i="6"/>
  <c r="K24" i="6" s="1"/>
  <c r="J46" i="6"/>
  <c r="K46" i="6" s="1"/>
  <c r="J38" i="6"/>
  <c r="K38" i="6" s="1"/>
  <c r="K11" i="6"/>
  <c r="J11" i="6"/>
  <c r="J16" i="6"/>
  <c r="K16" i="6" s="1"/>
  <c r="J22" i="6"/>
  <c r="K22" i="6" s="1"/>
  <c r="J18" i="6"/>
  <c r="K18" i="6" s="1"/>
  <c r="K17" i="6"/>
  <c r="J17" i="6"/>
  <c r="J42" i="6"/>
  <c r="K42" i="6" s="1"/>
  <c r="J3" i="6"/>
  <c r="K3" i="6" s="1"/>
  <c r="J47" i="6"/>
  <c r="K47" i="6" s="1"/>
  <c r="J27" i="6"/>
  <c r="K27" i="6" s="1"/>
  <c r="J30" i="6"/>
  <c r="K30" i="6" s="1"/>
  <c r="J49" i="6"/>
  <c r="K49" i="6" s="1"/>
  <c r="K19" i="6"/>
  <c r="J19" i="6"/>
  <c r="J33" i="6"/>
  <c r="K33" i="6" s="1"/>
  <c r="K9" i="6"/>
  <c r="J9" i="6"/>
  <c r="K8" i="6"/>
  <c r="J8" i="6"/>
  <c r="K12" i="6"/>
  <c r="J12" i="6"/>
</calcChain>
</file>

<file path=xl/sharedStrings.xml><?xml version="1.0" encoding="utf-8"?>
<sst xmlns="http://schemas.openxmlformats.org/spreadsheetml/2006/main" count="1536" uniqueCount="793">
  <si>
    <t>Date</t>
  </si>
  <si>
    <t>CUSIP</t>
  </si>
  <si>
    <t>Name</t>
  </si>
  <si>
    <t>Ticker</t>
  </si>
  <si>
    <t>ISIN</t>
  </si>
  <si>
    <t>Sector</t>
  </si>
  <si>
    <t>PX_LAST</t>
  </si>
  <si>
    <t>Health Care</t>
  </si>
  <si>
    <t>Industrials</t>
  </si>
  <si>
    <t>Utilities</t>
  </si>
  <si>
    <t>Financials</t>
  </si>
  <si>
    <t>Long Market Value</t>
  </si>
  <si>
    <t>Long Weight</t>
  </si>
  <si>
    <t>Short Shares</t>
  </si>
  <si>
    <t>Short Market Value</t>
  </si>
  <si>
    <t>Short Weight</t>
  </si>
  <si>
    <t>Long Index Swap Terms</t>
  </si>
  <si>
    <t>Trade Date</t>
  </si>
  <si>
    <t>30 September 2019</t>
  </si>
  <si>
    <t>Effective Date</t>
  </si>
  <si>
    <t>2 October 2019</t>
  </si>
  <si>
    <t>Termination Date</t>
  </si>
  <si>
    <t>Settlement Currency</t>
  </si>
  <si>
    <t>USD</t>
  </si>
  <si>
    <t>Equity Notional Amount Outstanding</t>
  </si>
  <si>
    <t>Index Ticker</t>
  </si>
  <si>
    <t>DJTLABT</t>
  </si>
  <si>
    <t>DJTSABT</t>
  </si>
  <si>
    <t>Floating Base Rate</t>
  </si>
  <si>
    <t>USD 1 Month LIBOR BBA</t>
  </si>
  <si>
    <t>Floating Maturity</t>
  </si>
  <si>
    <t>One Month</t>
  </si>
  <si>
    <t>Spread</t>
  </si>
  <si>
    <t>35 bps</t>
  </si>
  <si>
    <t>-40 bps</t>
  </si>
  <si>
    <t>Day Count</t>
  </si>
  <si>
    <t>Actual/360</t>
  </si>
  <si>
    <t>Counterparty</t>
  </si>
  <si>
    <t>Morgan Stanley Capital Services LLC</t>
  </si>
  <si>
    <t>40 bps</t>
  </si>
  <si>
    <t>DJTLMOT</t>
  </si>
  <si>
    <t>DJTSMOT</t>
  </si>
  <si>
    <t>-50 bps</t>
  </si>
  <si>
    <t>Short Index Swap Terms</t>
  </si>
  <si>
    <t>Current Index Level</t>
  </si>
  <si>
    <t>83304A106</t>
  </si>
  <si>
    <t>Snap, Inc.</t>
  </si>
  <si>
    <t>SNAP</t>
  </si>
  <si>
    <t>US83304A1060</t>
  </si>
  <si>
    <t>98980G102</t>
  </si>
  <si>
    <t>Zscaler, Inc.</t>
  </si>
  <si>
    <t>ZS</t>
  </si>
  <si>
    <t>US98980G1022</t>
  </si>
  <si>
    <t>Information Technology</t>
  </si>
  <si>
    <t>Communication Services</t>
  </si>
  <si>
    <t>Materials</t>
  </si>
  <si>
    <t>Consumer Discretionary</t>
  </si>
  <si>
    <t>Real Estate</t>
  </si>
  <si>
    <t>Consumer Staples</t>
  </si>
  <si>
    <t>ALGN</t>
  </si>
  <si>
    <t>Align Technology Inc</t>
  </si>
  <si>
    <t>016255101</t>
  </si>
  <si>
    <t>US0162551016</t>
  </si>
  <si>
    <t>ALLY</t>
  </si>
  <si>
    <t>Ally Financial Inc</t>
  </si>
  <si>
    <t>02005N100</t>
  </si>
  <si>
    <t>US02005N1000</t>
  </si>
  <si>
    <t>FCX</t>
  </si>
  <si>
    <t>Freeport-McMoRan Inc</t>
  </si>
  <si>
    <t>35671D857</t>
  </si>
  <si>
    <t>US35671D8570</t>
  </si>
  <si>
    <t>ON</t>
  </si>
  <si>
    <t>On Semiconductor Corp</t>
  </si>
  <si>
    <t>682189105</t>
  </si>
  <si>
    <t>US6821891057</t>
  </si>
  <si>
    <t>VIAC</t>
  </si>
  <si>
    <t>ViacomCBS  Inc B</t>
  </si>
  <si>
    <t>92556H206</t>
  </si>
  <si>
    <t>US92556H2067</t>
  </si>
  <si>
    <t>SEDOL</t>
  </si>
  <si>
    <t>BZ00V34</t>
  </si>
  <si>
    <t>2679204</t>
  </si>
  <si>
    <t>B72XK05</t>
  </si>
  <si>
    <t>2352118</t>
  </si>
  <si>
    <t>2583576</t>
  </si>
  <si>
    <t>BD8DJ71</t>
  </si>
  <si>
    <t>BKTNTR9</t>
  </si>
  <si>
    <t>AES</t>
  </si>
  <si>
    <t>AES Corp</t>
  </si>
  <si>
    <t>00130H105</t>
  </si>
  <si>
    <t>2002479</t>
  </si>
  <si>
    <t>US00130H1059</t>
  </si>
  <si>
    <t>CDAY</t>
  </si>
  <si>
    <t>Ceridian HCM Holding Inc.</t>
  </si>
  <si>
    <t>15677J108</t>
  </si>
  <si>
    <t>BFX1V56</t>
  </si>
  <si>
    <t>US15677J1088</t>
  </si>
  <si>
    <t>DECK</t>
  </si>
  <si>
    <t>Deckers Outdoor</t>
  </si>
  <si>
    <t>243537107</t>
  </si>
  <si>
    <t>2267278</t>
  </si>
  <si>
    <t>US2435371073</t>
  </si>
  <si>
    <t>MPWR</t>
  </si>
  <si>
    <t>Monolithic Power Systems</t>
  </si>
  <si>
    <t>609839105</t>
  </si>
  <si>
    <t>B01Z7J1</t>
  </si>
  <si>
    <t>US6098391054</t>
  </si>
  <si>
    <t>ALKS</t>
  </si>
  <si>
    <t>Alkermes plc</t>
  </si>
  <si>
    <t>G01767105</t>
  </si>
  <si>
    <t>B3P6D26</t>
  </si>
  <si>
    <t>IE00B56GVS15</t>
  </si>
  <si>
    <t>HPQ</t>
  </si>
  <si>
    <t>HP Inc</t>
  </si>
  <si>
    <t>40434L105</t>
  </si>
  <si>
    <t>BYX4D52</t>
  </si>
  <si>
    <t>US40434L1052</t>
  </si>
  <si>
    <t>ALXN</t>
  </si>
  <si>
    <t>Alexion Pharmaceuticals Inc</t>
  </si>
  <si>
    <t>015351109</t>
  </si>
  <si>
    <t>2036070</t>
  </si>
  <si>
    <t>US0153511094</t>
  </si>
  <si>
    <t>KEYS</t>
  </si>
  <si>
    <t>Keysight Technologies Inc</t>
  </si>
  <si>
    <t>49338L103</t>
  </si>
  <si>
    <t>BQZJ0Q9</t>
  </si>
  <si>
    <t>US49338L1035</t>
  </si>
  <si>
    <t>MRCY</t>
  </si>
  <si>
    <t>Mercury Systems Inc</t>
  </si>
  <si>
    <t>589378108</t>
  </si>
  <si>
    <t>2144047</t>
  </si>
  <si>
    <t>US5893781089</t>
  </si>
  <si>
    <t>MDB</t>
  </si>
  <si>
    <t>MongoDB, Inc.</t>
  </si>
  <si>
    <t>60937P106</t>
  </si>
  <si>
    <t>BF2FJ99</t>
  </si>
  <si>
    <t>US60937P1066</t>
  </si>
  <si>
    <t>ORCL</t>
  </si>
  <si>
    <t>Oracle Corp</t>
  </si>
  <si>
    <t>68389X105</t>
  </si>
  <si>
    <t>2661568</t>
  </si>
  <si>
    <t>US68389X1054</t>
  </si>
  <si>
    <t>PGR</t>
  </si>
  <si>
    <t>Progressive Corp</t>
  </si>
  <si>
    <t>743315103</t>
  </si>
  <si>
    <t>2705024</t>
  </si>
  <si>
    <t>US7433151039</t>
  </si>
  <si>
    <t>TW</t>
  </si>
  <si>
    <t>Tradeweb Markets Inc.</t>
  </si>
  <si>
    <t>892672106</t>
  </si>
  <si>
    <t>BJXMVK2</t>
  </si>
  <si>
    <t>US8926721064</t>
  </si>
  <si>
    <t>COF</t>
  </si>
  <si>
    <t>Capital One Financial</t>
  </si>
  <si>
    <t>14040H105</t>
  </si>
  <si>
    <t>2654461</t>
  </si>
  <si>
    <t>US14040H1059</t>
  </si>
  <si>
    <t>CRL</t>
  </si>
  <si>
    <t>Charles River Laboratories</t>
  </si>
  <si>
    <t>159864107</t>
  </si>
  <si>
    <t>2604336</t>
  </si>
  <si>
    <t>US1598641074</t>
  </si>
  <si>
    <t>DAR</t>
  </si>
  <si>
    <t>Darling Ingredients Inc</t>
  </si>
  <si>
    <t>237266101</t>
  </si>
  <si>
    <t>2250289</t>
  </si>
  <si>
    <t>US2372661015</t>
  </si>
  <si>
    <t>DFS</t>
  </si>
  <si>
    <t>Discover Financial Services</t>
  </si>
  <si>
    <t>254709108</t>
  </si>
  <si>
    <t>B1YLC43</t>
  </si>
  <si>
    <t>US2547091080</t>
  </si>
  <si>
    <t>LW</t>
  </si>
  <si>
    <t>Lamb Weston Holdings Inc</t>
  </si>
  <si>
    <t>513272104</t>
  </si>
  <si>
    <t>BDQZFJ3</t>
  </si>
  <si>
    <t>US5132721045</t>
  </si>
  <si>
    <t>NCLH</t>
  </si>
  <si>
    <t>Norwegian Cruise Line Holdings Ltd</t>
  </si>
  <si>
    <t>G66721104</t>
  </si>
  <si>
    <t>B9CGTC3</t>
  </si>
  <si>
    <t>BMG667211046</t>
  </si>
  <si>
    <t>NTNX</t>
  </si>
  <si>
    <t>Nutanix, Inc.A</t>
  </si>
  <si>
    <t>67059N108</t>
  </si>
  <si>
    <t>BYQBFT8</t>
  </si>
  <si>
    <t>US67059N1081</t>
  </si>
  <si>
    <t>PVH</t>
  </si>
  <si>
    <t>PVH Corp</t>
  </si>
  <si>
    <t>693656100</t>
  </si>
  <si>
    <t>B3V9F12</t>
  </si>
  <si>
    <t>US6936561009</t>
  </si>
  <si>
    <t>SYF</t>
  </si>
  <si>
    <t>Synchrony Financial</t>
  </si>
  <si>
    <t>87165B103</t>
  </si>
  <si>
    <t>BP96PS6</t>
  </si>
  <si>
    <t>US87165B1035</t>
  </si>
  <si>
    <t>WDC</t>
  </si>
  <si>
    <t>Western Digital Corp</t>
  </si>
  <si>
    <t>958102105</t>
  </si>
  <si>
    <t>2954699</t>
  </si>
  <si>
    <t>US9581021055</t>
  </si>
  <si>
    <t>Z</t>
  </si>
  <si>
    <t>Zillow Group Inc C</t>
  </si>
  <si>
    <t>98954M200</t>
  </si>
  <si>
    <t>BYXJF62</t>
  </si>
  <si>
    <t>US98954M2008</t>
  </si>
  <si>
    <t>JAZZ</t>
  </si>
  <si>
    <t>Jazz Pharmaceuticals plc</t>
  </si>
  <si>
    <t>G50871105</t>
  </si>
  <si>
    <t>B4Q5ZN4</t>
  </si>
  <si>
    <t>IE00B4Q5ZN47</t>
  </si>
  <si>
    <t>RL</t>
  </si>
  <si>
    <t>Ralph Lauren Corp A</t>
  </si>
  <si>
    <t>751212101</t>
  </si>
  <si>
    <t>B4V9661</t>
  </si>
  <si>
    <t>US7512121010</t>
  </si>
  <si>
    <t>CPRT</t>
  </si>
  <si>
    <t>Copart Inc</t>
  </si>
  <si>
    <t>217204106</t>
  </si>
  <si>
    <t>2208073</t>
  </si>
  <si>
    <t>US2172041061</t>
  </si>
  <si>
    <t>CRWD</t>
  </si>
  <si>
    <t>CrowdStrike Holdings, Inc.</t>
  </si>
  <si>
    <t>22788C105</t>
  </si>
  <si>
    <t>BJJP138</t>
  </si>
  <si>
    <t>US22788C1053</t>
  </si>
  <si>
    <t>DDOG</t>
  </si>
  <si>
    <t>Datadog, Inc.</t>
  </si>
  <si>
    <t>23804L103</t>
  </si>
  <si>
    <t>BKT9Y49</t>
  </si>
  <si>
    <t>US23804L1035</t>
  </si>
  <si>
    <t>FE</t>
  </si>
  <si>
    <t>FirstEnergy Corp</t>
  </si>
  <si>
    <t>337932107</t>
  </si>
  <si>
    <t>2100920</t>
  </si>
  <si>
    <t>US3379321074</t>
  </si>
  <si>
    <t>NTAP</t>
  </si>
  <si>
    <t>NetApp Inc</t>
  </si>
  <si>
    <t>64110D104</t>
  </si>
  <si>
    <t>2630643</t>
  </si>
  <si>
    <t>US64110D1046</t>
  </si>
  <si>
    <t>20210104</t>
  </si>
  <si>
    <t>ATVI</t>
  </si>
  <si>
    <t>Activision Blizzard Inc</t>
  </si>
  <si>
    <t>00507V109</t>
  </si>
  <si>
    <t>2575818</t>
  </si>
  <si>
    <t>US00507V1098</t>
  </si>
  <si>
    <t>AMED</t>
  </si>
  <si>
    <t>Amedisys Inc</t>
  </si>
  <si>
    <t>023436108</t>
  </si>
  <si>
    <t>2024332</t>
  </si>
  <si>
    <t>US0234361089</t>
  </si>
  <si>
    <t>COLD</t>
  </si>
  <si>
    <t>Americold Realty Trust</t>
  </si>
  <si>
    <t>03064D108</t>
  </si>
  <si>
    <t>B3SKZK7</t>
  </si>
  <si>
    <t>US03064D1081</t>
  </si>
  <si>
    <t>ADSK</t>
  </si>
  <si>
    <t>Autodesk Inc</t>
  </si>
  <si>
    <t>052769106</t>
  </si>
  <si>
    <t>2065159</t>
  </si>
  <si>
    <t>US0527691069</t>
  </si>
  <si>
    <t>BDX</t>
  </si>
  <si>
    <t>Becton Dickinson &amp; Co</t>
  </si>
  <si>
    <t>075887109</t>
  </si>
  <si>
    <t>2087807</t>
  </si>
  <si>
    <t>US0758871091</t>
  </si>
  <si>
    <t>BIO</t>
  </si>
  <si>
    <t>Bio-Rad Laboratories Inc A</t>
  </si>
  <si>
    <t>090572207</t>
  </si>
  <si>
    <t>2098508</t>
  </si>
  <si>
    <t>US0905722072</t>
  </si>
  <si>
    <t>NET</t>
  </si>
  <si>
    <t>Cloudflare Inc.-A</t>
  </si>
  <si>
    <t>18915M107</t>
  </si>
  <si>
    <t>BJXC5M2</t>
  </si>
  <si>
    <t>US18915M1071</t>
  </si>
  <si>
    <t>CGNX</t>
  </si>
  <si>
    <t>Cognex Corp</t>
  </si>
  <si>
    <t>192422103</t>
  </si>
  <si>
    <t>2208288</t>
  </si>
  <si>
    <t>US1924221039</t>
  </si>
  <si>
    <t>DBX</t>
  </si>
  <si>
    <t>Dropbox, Inc.</t>
  </si>
  <si>
    <t>26210C104</t>
  </si>
  <si>
    <t>BG0T321</t>
  </si>
  <si>
    <t>US26210C1045</t>
  </si>
  <si>
    <t>EA</t>
  </si>
  <si>
    <t>Electronic Arts</t>
  </si>
  <si>
    <t>285512109</t>
  </si>
  <si>
    <t>2310194</t>
  </si>
  <si>
    <t>US2855121099</t>
  </si>
  <si>
    <t>LLY</t>
  </si>
  <si>
    <t>Eli Lilly &amp; Co</t>
  </si>
  <si>
    <t>532457108</t>
  </si>
  <si>
    <t>2516152</t>
  </si>
  <si>
    <t>US5324571083</t>
  </si>
  <si>
    <t>FIVN</t>
  </si>
  <si>
    <t>Five9, Inc.</t>
  </si>
  <si>
    <t>338307101</t>
  </si>
  <si>
    <t>BKY7X18</t>
  </si>
  <si>
    <t>US3383071012</t>
  </si>
  <si>
    <t>FTNT</t>
  </si>
  <si>
    <t>Fortinet Inc</t>
  </si>
  <si>
    <t>34959E109</t>
  </si>
  <si>
    <t>B5B2106</t>
  </si>
  <si>
    <t>US34959E1091</t>
  </si>
  <si>
    <t>BEN</t>
  </si>
  <si>
    <t>Franklin Resources Inc</t>
  </si>
  <si>
    <t>354613101</t>
  </si>
  <si>
    <t>2350684</t>
  </si>
  <si>
    <t>US3546131018</t>
  </si>
  <si>
    <t>FTDR</t>
  </si>
  <si>
    <t>frontdoor, inc.</t>
  </si>
  <si>
    <t>35905A109</t>
  </si>
  <si>
    <t>BFYF094</t>
  </si>
  <si>
    <t>US35905A1097</t>
  </si>
  <si>
    <t>ICUI</t>
  </si>
  <si>
    <t>ICU Medical Inc</t>
  </si>
  <si>
    <t>44930G107</t>
  </si>
  <si>
    <t>2451918</t>
  </si>
  <si>
    <t>US44930G1076</t>
  </si>
  <si>
    <t>IBKR</t>
  </si>
  <si>
    <t>Interactive Brokers Group A</t>
  </si>
  <si>
    <t>45841N107</t>
  </si>
  <si>
    <t>B1WT4X2</t>
  </si>
  <si>
    <t>US45841N1072</t>
  </si>
  <si>
    <t>ICE</t>
  </si>
  <si>
    <t>Intercontinental Exchange Inc</t>
  </si>
  <si>
    <t>45866F104</t>
  </si>
  <si>
    <t>BFSSDS9</t>
  </si>
  <si>
    <t>US45866F1049</t>
  </si>
  <si>
    <t>JNJ</t>
  </si>
  <si>
    <t>Johnson &amp; Johnson</t>
  </si>
  <si>
    <t>478160104</t>
  </si>
  <si>
    <t>2475833</t>
  </si>
  <si>
    <t>US4781601046</t>
  </si>
  <si>
    <t>MKTX</t>
  </si>
  <si>
    <t>MarketAxess Holdings</t>
  </si>
  <si>
    <t>57060D108</t>
  </si>
  <si>
    <t>B03Q9D0</t>
  </si>
  <si>
    <t>US57060D1081</t>
  </si>
  <si>
    <t>MORN</t>
  </si>
  <si>
    <t>Morningstar</t>
  </si>
  <si>
    <t>617700109</t>
  </si>
  <si>
    <t>B081VR8</t>
  </si>
  <si>
    <t>US6177001095</t>
  </si>
  <si>
    <t>MSCI</t>
  </si>
  <si>
    <t>MSCI Inc</t>
  </si>
  <si>
    <t>55354G100</t>
  </si>
  <si>
    <t>B2972D2</t>
  </si>
  <si>
    <t>US55354G1004</t>
  </si>
  <si>
    <t>NFLX</t>
  </si>
  <si>
    <t>NetFlix Inc</t>
  </si>
  <si>
    <t>64110L106</t>
  </si>
  <si>
    <t>2857817</t>
  </si>
  <si>
    <t>US64110L1061</t>
  </si>
  <si>
    <t>NYCB</t>
  </si>
  <si>
    <t>New York Community Bancorp Inc</t>
  </si>
  <si>
    <t>649445103</t>
  </si>
  <si>
    <t>2711656</t>
  </si>
  <si>
    <t>US6494451031</t>
  </si>
  <si>
    <t>NLSN</t>
  </si>
  <si>
    <t>Nielsen Holdings plc</t>
  </si>
  <si>
    <t>G6518L108</t>
  </si>
  <si>
    <t>BWFY550</t>
  </si>
  <si>
    <t>GB00BWFY5505</t>
  </si>
  <si>
    <t>NLOK</t>
  </si>
  <si>
    <t>NortonLifeLock Inc.</t>
  </si>
  <si>
    <t>668771108</t>
  </si>
  <si>
    <t>BJN4XN5</t>
  </si>
  <si>
    <t>US6687711084</t>
  </si>
  <si>
    <t>NVAX</t>
  </si>
  <si>
    <t>Novavax Inc</t>
  </si>
  <si>
    <t>670002401</t>
  </si>
  <si>
    <t>BJDQXG4</t>
  </si>
  <si>
    <t>US6700024010</t>
  </si>
  <si>
    <t>OKTA</t>
  </si>
  <si>
    <t>Okta, Inc.</t>
  </si>
  <si>
    <t>679295105</t>
  </si>
  <si>
    <t>BDFZSP1</t>
  </si>
  <si>
    <t>US6792951054</t>
  </si>
  <si>
    <t>PTON</t>
  </si>
  <si>
    <t>Peloton Interactive, Inc.</t>
  </si>
  <si>
    <t>70614W100</t>
  </si>
  <si>
    <t>BJ7WJS2</t>
  </si>
  <si>
    <t>US70614W1009</t>
  </si>
  <si>
    <t>POOL</t>
  </si>
  <si>
    <t>Pool Corp</t>
  </si>
  <si>
    <t>73278L105</t>
  </si>
  <si>
    <t>2781585</t>
  </si>
  <si>
    <t>US73278L1052</t>
  </si>
  <si>
    <t>RNG</t>
  </si>
  <si>
    <t>RingCentral Inc A</t>
  </si>
  <si>
    <t>76680R206</t>
  </si>
  <si>
    <t>BDZCRX3</t>
  </si>
  <si>
    <t>US76680R2067</t>
  </si>
  <si>
    <t>SMAR</t>
  </si>
  <si>
    <t>Smartsheet, Inc.</t>
  </si>
  <si>
    <t>83200N103</t>
  </si>
  <si>
    <t>BFZND98</t>
  </si>
  <si>
    <t>US83200N1037</t>
  </si>
  <si>
    <t>SUI</t>
  </si>
  <si>
    <t>Sun Communities</t>
  </si>
  <si>
    <t>866674104</t>
  </si>
  <si>
    <t>2860257</t>
  </si>
  <si>
    <t>US8666741041</t>
  </si>
  <si>
    <t>TTWO</t>
  </si>
  <si>
    <t>Take-Two Interactive Software</t>
  </si>
  <si>
    <t>874054109</t>
  </si>
  <si>
    <t>2122117</t>
  </si>
  <si>
    <t>US8740541094</t>
  </si>
  <si>
    <t>UI</t>
  </si>
  <si>
    <t>Ubiquiti Inc</t>
  </si>
  <si>
    <t>90353W103</t>
  </si>
  <si>
    <t>BK9Z6V8</t>
  </si>
  <si>
    <t>US90353W1036</t>
  </si>
  <si>
    <t>UTHR</t>
  </si>
  <si>
    <t>United Therapeutics Corp</t>
  </si>
  <si>
    <t>91307C102</t>
  </si>
  <si>
    <t>2430412</t>
  </si>
  <si>
    <t>US91307C1027</t>
  </si>
  <si>
    <t>VRSN</t>
  </si>
  <si>
    <t>VeriSign Inc</t>
  </si>
  <si>
    <t>92343E102</t>
  </si>
  <si>
    <t>2142922</t>
  </si>
  <si>
    <t>US92343E1029</t>
  </si>
  <si>
    <t>VRTX</t>
  </si>
  <si>
    <t>Vertex Pharmaceuticals Inc</t>
  </si>
  <si>
    <t>92532F100</t>
  </si>
  <si>
    <t>2931034</t>
  </si>
  <si>
    <t>US92532F1003</t>
  </si>
  <si>
    <t>VIRT</t>
  </si>
  <si>
    <t>Virtu Financial Inc. A</t>
  </si>
  <si>
    <t>928254101</t>
  </si>
  <si>
    <t>BWTVWD4</t>
  </si>
  <si>
    <t>US9282541013</t>
  </si>
  <si>
    <t>WWE</t>
  </si>
  <si>
    <t>World Wrestling Entertainment Inc-A</t>
  </si>
  <si>
    <t>98156Q108</t>
  </si>
  <si>
    <t>2503529</t>
  </si>
  <si>
    <t>US98156Q1085</t>
  </si>
  <si>
    <t>ZNGA</t>
  </si>
  <si>
    <t>Zynga Inc. A</t>
  </si>
  <si>
    <t>98986T108</t>
  </si>
  <si>
    <t>B79PX49</t>
  </si>
  <si>
    <t>US98986T1088</t>
  </si>
  <si>
    <t>ACHC</t>
  </si>
  <si>
    <t>Acadia Healthcare Company Inc</t>
  </si>
  <si>
    <t>00404A109</t>
  </si>
  <si>
    <t>B65VZ37</t>
  </si>
  <si>
    <t>US00404A1097</t>
  </si>
  <si>
    <t>AL</t>
  </si>
  <si>
    <t>Air Lease Corp</t>
  </si>
  <si>
    <t>00912X302</t>
  </si>
  <si>
    <t>B3XS562</t>
  </si>
  <si>
    <t>US00912X3026</t>
  </si>
  <si>
    <t>AA</t>
  </si>
  <si>
    <t>Alcoa Corp</t>
  </si>
  <si>
    <t>013872106</t>
  </si>
  <si>
    <t>BYNF418</t>
  </si>
  <si>
    <t>US0138721065</t>
  </si>
  <si>
    <t>C</t>
  </si>
  <si>
    <t>Citigroup Inc</t>
  </si>
  <si>
    <t>172967424</t>
  </si>
  <si>
    <t>2297907</t>
  </si>
  <si>
    <t>US1729674242</t>
  </si>
  <si>
    <t>COHR</t>
  </si>
  <si>
    <t>Coherent Inc</t>
  </si>
  <si>
    <t>192479103</t>
  </si>
  <si>
    <t>2208374</t>
  </si>
  <si>
    <t>US1924791031</t>
  </si>
  <si>
    <t>CACC</t>
  </si>
  <si>
    <t>Credit Acceptance Corp</t>
  </si>
  <si>
    <t>225310101</t>
  </si>
  <si>
    <t>2232050</t>
  </si>
  <si>
    <t>US2253101016</t>
  </si>
  <si>
    <t>DXC</t>
  </si>
  <si>
    <t>DXC Technology Company</t>
  </si>
  <si>
    <t>23355L106</t>
  </si>
  <si>
    <t>BYXD7B3</t>
  </si>
  <si>
    <t>US23355L1061</t>
  </si>
  <si>
    <t>ENPH</t>
  </si>
  <si>
    <t>Enphase Energy Inc</t>
  </si>
  <si>
    <t>29355A107</t>
  </si>
  <si>
    <t>B65SQW4</t>
  </si>
  <si>
    <t>US29355A1079</t>
  </si>
  <si>
    <t>GPN</t>
  </si>
  <si>
    <t>Global Payments Inc</t>
  </si>
  <si>
    <t>37940X102</t>
  </si>
  <si>
    <t>2712013</t>
  </si>
  <si>
    <t>US37940X1028</t>
  </si>
  <si>
    <t>HWM</t>
  </si>
  <si>
    <t>Howmet Aerospace Inc.</t>
  </si>
  <si>
    <t>443201108</t>
  </si>
  <si>
    <t>BKLJ8V2</t>
  </si>
  <si>
    <t>US4432011082</t>
  </si>
  <si>
    <t>ISRG</t>
  </si>
  <si>
    <t>Intuitive Surgical Inc</t>
  </si>
  <si>
    <t>46120E602</t>
  </si>
  <si>
    <t>2871301</t>
  </si>
  <si>
    <t>US46120E6023</t>
  </si>
  <si>
    <t>JBL</t>
  </si>
  <si>
    <t>Jabil Inc</t>
  </si>
  <si>
    <t>466313103</t>
  </si>
  <si>
    <t>2471789</t>
  </si>
  <si>
    <t>US4663131039</t>
  </si>
  <si>
    <t>KBR</t>
  </si>
  <si>
    <t>KBR Inc</t>
  </si>
  <si>
    <t>48242W106</t>
  </si>
  <si>
    <t>B1HHB18</t>
  </si>
  <si>
    <t>US48242W1062</t>
  </si>
  <si>
    <t>KSS</t>
  </si>
  <si>
    <t>Kohl's Corp</t>
  </si>
  <si>
    <t>500255104</t>
  </si>
  <si>
    <t>2496113</t>
  </si>
  <si>
    <t>US5002551043</t>
  </si>
  <si>
    <t>LYFT</t>
  </si>
  <si>
    <t>Lyft Inc.-A</t>
  </si>
  <si>
    <t>55087P104</t>
  </si>
  <si>
    <t>BJT1RW7</t>
  </si>
  <si>
    <t>US55087P1049</t>
  </si>
  <si>
    <t>MIC</t>
  </si>
  <si>
    <t>Macquarie Infrastructure Corp</t>
  </si>
  <si>
    <t>55608B105</t>
  </si>
  <si>
    <t>B1Z4VB1</t>
  </si>
  <si>
    <t>US55608B1052</t>
  </si>
  <si>
    <t>MANH</t>
  </si>
  <si>
    <t>Manhattan Associates Inc</t>
  </si>
  <si>
    <t>562750109</t>
  </si>
  <si>
    <t>2239471</t>
  </si>
  <si>
    <t>US5627501092</t>
  </si>
  <si>
    <t>MGM</t>
  </si>
  <si>
    <t>MGM Resorts International</t>
  </si>
  <si>
    <t>552953101</t>
  </si>
  <si>
    <t>2547419</t>
  </si>
  <si>
    <t>US5529531015</t>
  </si>
  <si>
    <t>MNST</t>
  </si>
  <si>
    <t>Monster Beverage Corp New</t>
  </si>
  <si>
    <t>61174X109</t>
  </si>
  <si>
    <t>BZ07BW4</t>
  </si>
  <si>
    <t>US61174X1090</t>
  </si>
  <si>
    <t>NRG</t>
  </si>
  <si>
    <t>NRG Energy</t>
  </si>
  <si>
    <t>629377508</t>
  </si>
  <si>
    <t>2212922</t>
  </si>
  <si>
    <t>US6293775085</t>
  </si>
  <si>
    <t>NUVA</t>
  </si>
  <si>
    <t>NuVasive Inc</t>
  </si>
  <si>
    <t>670704105</t>
  </si>
  <si>
    <t>B00GJC2</t>
  </si>
  <si>
    <t>US6707041058</t>
  </si>
  <si>
    <t>OMF</t>
  </si>
  <si>
    <t>OneMain Holdings Inc</t>
  </si>
  <si>
    <t>68268W103</t>
  </si>
  <si>
    <t>BYSZB89</t>
  </si>
  <si>
    <t>US68268W1036</t>
  </si>
  <si>
    <t>PS</t>
  </si>
  <si>
    <t>Pluralsight, Inc.-A</t>
  </si>
  <si>
    <t>72941B106</t>
  </si>
  <si>
    <t>BFZCT75</t>
  </si>
  <si>
    <t>US72941B1061</t>
  </si>
  <si>
    <t>PRAH</t>
  </si>
  <si>
    <t>Pra Health Sciences Inc</t>
  </si>
  <si>
    <t>69354M108</t>
  </si>
  <si>
    <t>BSHZ3V5</t>
  </si>
  <si>
    <t>US69354M1080</t>
  </si>
  <si>
    <t>PTC</t>
  </si>
  <si>
    <t>PTC Inc</t>
  </si>
  <si>
    <t>69370C100</t>
  </si>
  <si>
    <t>B95N910</t>
  </si>
  <si>
    <t>US69370C1009</t>
  </si>
  <si>
    <t>PSTG</t>
  </si>
  <si>
    <t>Pure Storage Inc</t>
  </si>
  <si>
    <t>74624M102</t>
  </si>
  <si>
    <t>BYZ62T3</t>
  </si>
  <si>
    <t>US74624M1027</t>
  </si>
  <si>
    <t>SEDG</t>
  </si>
  <si>
    <t>SolarEdge Technologies Inc</t>
  </si>
  <si>
    <t>83417M104</t>
  </si>
  <si>
    <t>BWC52Q6</t>
  </si>
  <si>
    <t>US83417M1045</t>
  </si>
  <si>
    <t>THC</t>
  </si>
  <si>
    <t>Tenet Healthcare</t>
  </si>
  <si>
    <t>88033G407</t>
  </si>
  <si>
    <t>B8DMK08</t>
  </si>
  <si>
    <t>US88033G4073</t>
  </si>
  <si>
    <t>TER</t>
  </si>
  <si>
    <t>Teradyne Inc</t>
  </si>
  <si>
    <t>880770102</t>
  </si>
  <si>
    <t>2884183</t>
  </si>
  <si>
    <t>US8807701029</t>
  </si>
  <si>
    <t>TRMB</t>
  </si>
  <si>
    <t>Trimble Inc</t>
  </si>
  <si>
    <t>896239100</t>
  </si>
  <si>
    <t>2903958</t>
  </si>
  <si>
    <t>US8962391004</t>
  </si>
  <si>
    <t>WEX</t>
  </si>
  <si>
    <t>WEX Inc</t>
  </si>
  <si>
    <t>96208T104</t>
  </si>
  <si>
    <t>B8383P2</t>
  </si>
  <si>
    <t>US96208T1043</t>
  </si>
  <si>
    <t>WY</t>
  </si>
  <si>
    <t>Weyerhaeuser Co</t>
  </si>
  <si>
    <t>962166104</t>
  </si>
  <si>
    <t>2958936</t>
  </si>
  <si>
    <t>US9621661043</t>
  </si>
  <si>
    <t>WYNN</t>
  </si>
  <si>
    <t>Wynn Resorts Ltd</t>
  </si>
  <si>
    <t>983134107</t>
  </si>
  <si>
    <t>2963811</t>
  </si>
  <si>
    <t>US9831341071</t>
  </si>
  <si>
    <t>XPO</t>
  </si>
  <si>
    <t>XPO Logistics Inc</t>
  </si>
  <si>
    <t>983793100</t>
  </si>
  <si>
    <t>B6Z1355</t>
  </si>
  <si>
    <t>US9837931008</t>
  </si>
  <si>
    <t>ABMD</t>
  </si>
  <si>
    <t>Abiomed Inc</t>
  </si>
  <si>
    <t>003654100</t>
  </si>
  <si>
    <t>2003698</t>
  </si>
  <si>
    <t>US0036541003</t>
  </si>
  <si>
    <t>XLRN</t>
  </si>
  <si>
    <t>Acceleron Pharma Inc.</t>
  </si>
  <si>
    <t>00434H108</t>
  </si>
  <si>
    <t>BDGTXQ8</t>
  </si>
  <si>
    <t>US00434H1086</t>
  </si>
  <si>
    <t>AAPL</t>
  </si>
  <si>
    <t>Apple Inc.</t>
  </si>
  <si>
    <t>037833100</t>
  </si>
  <si>
    <t>2046251</t>
  </si>
  <si>
    <t>US0378331005</t>
  </si>
  <si>
    <t>SAM</t>
  </si>
  <si>
    <t>Boston Beer Inc A</t>
  </si>
  <si>
    <t>100557107</t>
  </si>
  <si>
    <t>2113393</t>
  </si>
  <si>
    <t>US1005571070</t>
  </si>
  <si>
    <t>CHGG</t>
  </si>
  <si>
    <t>Chegg Inc</t>
  </si>
  <si>
    <t>163092109</t>
  </si>
  <si>
    <t>BG6N6K6</t>
  </si>
  <si>
    <t>US1630921096</t>
  </si>
  <si>
    <t>CHWY</t>
  </si>
  <si>
    <t>Chewy, Inc.-A</t>
  </si>
  <si>
    <t>16679L109</t>
  </si>
  <si>
    <t>BJLFHW7</t>
  </si>
  <si>
    <t>US16679L1098</t>
  </si>
  <si>
    <t>DXCM</t>
  </si>
  <si>
    <t>DexCom Inc</t>
  </si>
  <si>
    <t>252131107</t>
  </si>
  <si>
    <t>B0796X4</t>
  </si>
  <si>
    <t>US2521311074</t>
  </si>
  <si>
    <t>EPAM</t>
  </si>
  <si>
    <t>EPAM Systems Inc</t>
  </si>
  <si>
    <t>29414B104</t>
  </si>
  <si>
    <t>B44Z3T8</t>
  </si>
  <si>
    <t>US29414B1044</t>
  </si>
  <si>
    <t>ETSY</t>
  </si>
  <si>
    <t>Etsy, Inc.</t>
  </si>
  <si>
    <t>29786A106</t>
  </si>
  <si>
    <t>BWTN5N1</t>
  </si>
  <si>
    <t>US29786A1060</t>
  </si>
  <si>
    <t>FND</t>
  </si>
  <si>
    <t>Floor &amp; Decor Holdings, Inc.-A</t>
  </si>
  <si>
    <t>339750101</t>
  </si>
  <si>
    <t>BYQHP96</t>
  </si>
  <si>
    <t>US3397501012</t>
  </si>
  <si>
    <t>PYPL</t>
  </si>
  <si>
    <t>PayPal Holdings Inc.</t>
  </si>
  <si>
    <t>70450Y103</t>
  </si>
  <si>
    <t>BYW36M8</t>
  </si>
  <si>
    <t>US70450Y1038</t>
  </si>
  <si>
    <t>SMG</t>
  </si>
  <si>
    <t>Scotts Miracle-Gro Compnay</t>
  </si>
  <si>
    <t>810186106</t>
  </si>
  <si>
    <t>2781518</t>
  </si>
  <si>
    <t>US8101861065</t>
  </si>
  <si>
    <t>SITE</t>
  </si>
  <si>
    <t>SiteOne Landscape Supply, Inc.</t>
  </si>
  <si>
    <t>82982L103</t>
  </si>
  <si>
    <t>BYQ7X81</t>
  </si>
  <si>
    <t>US82982L1035</t>
  </si>
  <si>
    <t>SNPS</t>
  </si>
  <si>
    <t>Synopsys Inc</t>
  </si>
  <si>
    <t>871607107</t>
  </si>
  <si>
    <t>2867719</t>
  </si>
  <si>
    <t>US8716071076</t>
  </si>
  <si>
    <t>TSLA</t>
  </si>
  <si>
    <t>Tesla, Inc</t>
  </si>
  <si>
    <t>88160R101</t>
  </si>
  <si>
    <t>B616C79</t>
  </si>
  <si>
    <t>US88160R1014</t>
  </si>
  <si>
    <t>TREX</t>
  </si>
  <si>
    <t>Trex Co</t>
  </si>
  <si>
    <t>89531P105</t>
  </si>
  <si>
    <t>2483074</t>
  </si>
  <si>
    <t>US89531P1057</t>
  </si>
  <si>
    <t>TWLO</t>
  </si>
  <si>
    <t>Twilio Inc-A</t>
  </si>
  <si>
    <t>90138F102</t>
  </si>
  <si>
    <t>BD6P5Q0</t>
  </si>
  <si>
    <t>US90138F1021</t>
  </si>
  <si>
    <t>RARE</t>
  </si>
  <si>
    <t>Ultragenyx Pharmaceutical Inc</t>
  </si>
  <si>
    <t>90400D108</t>
  </si>
  <si>
    <t>BJ62Z18</t>
  </si>
  <si>
    <t>US90400D1081</t>
  </si>
  <si>
    <t>ACIW</t>
  </si>
  <si>
    <t>ACI Worldwide Inc</t>
  </si>
  <si>
    <t>004498101</t>
  </si>
  <si>
    <t>2889155</t>
  </si>
  <si>
    <t>US0044981019</t>
  </si>
  <si>
    <t>AIV</t>
  </si>
  <si>
    <t>Apartment Investment &amp; Mgmt</t>
  </si>
  <si>
    <t>03748R747</t>
  </si>
  <si>
    <t>BN2W9T6</t>
  </si>
  <si>
    <t>US03748R7474</t>
  </si>
  <si>
    <t>AVT</t>
  </si>
  <si>
    <t>Avnet Inc</t>
  </si>
  <si>
    <t>053807103</t>
  </si>
  <si>
    <t>2066505</t>
  </si>
  <si>
    <t>US0538071038</t>
  </si>
  <si>
    <t>BMRN</t>
  </si>
  <si>
    <t>Biomarin Pharmaceutical Inc</t>
  </si>
  <si>
    <t>09061G101</t>
  </si>
  <si>
    <t>2437071</t>
  </si>
  <si>
    <t>US09061G1013</t>
  </si>
  <si>
    <t>CARG</t>
  </si>
  <si>
    <t>CarGurus Inc.</t>
  </si>
  <si>
    <t>141788109</t>
  </si>
  <si>
    <t>BF5D6S8</t>
  </si>
  <si>
    <t>US1417881091</t>
  </si>
  <si>
    <t>CINF</t>
  </si>
  <si>
    <t>Cincinnati Financial Corp</t>
  </si>
  <si>
    <t>172062101</t>
  </si>
  <si>
    <t>2196888</t>
  </si>
  <si>
    <t>US1720621010</t>
  </si>
  <si>
    <t>DD</t>
  </si>
  <si>
    <t>DuPont de Nemours Inc.</t>
  </si>
  <si>
    <t>26614N102</t>
  </si>
  <si>
    <t>BK0VN47</t>
  </si>
  <si>
    <t>US26614N1028</t>
  </si>
  <si>
    <t>FEYE</t>
  </si>
  <si>
    <t>FireEye Inc</t>
  </si>
  <si>
    <t>31816Q101</t>
  </si>
  <si>
    <t>BD4R405</t>
  </si>
  <si>
    <t>US31816Q1013</t>
  </si>
  <si>
    <t>ILMN</t>
  </si>
  <si>
    <t>Illumina Inc</t>
  </si>
  <si>
    <t>452327109</t>
  </si>
  <si>
    <t>2613990</t>
  </si>
  <si>
    <t>US4523271090</t>
  </si>
  <si>
    <t>IART</t>
  </si>
  <si>
    <t>Integra Lifesciences Hldg</t>
  </si>
  <si>
    <t>457985208</t>
  </si>
  <si>
    <t>2248693</t>
  </si>
  <si>
    <t>US4579852082</t>
  </si>
  <si>
    <t>IONS</t>
  </si>
  <si>
    <t>Ionis Pharmaceuticals Inc</t>
  </si>
  <si>
    <t>462222100</t>
  </si>
  <si>
    <t>BDJ0LS6</t>
  </si>
  <si>
    <t>US4622221004</t>
  </si>
  <si>
    <t>JCOM</t>
  </si>
  <si>
    <t>J2 Global Inc</t>
  </si>
  <si>
    <t>48123V102</t>
  </si>
  <si>
    <t>B75DGJ3</t>
  </si>
  <si>
    <t>US48123V1026</t>
  </si>
  <si>
    <t>MTZ</t>
  </si>
  <si>
    <t>Mastec Inc</t>
  </si>
  <si>
    <t>576323109</t>
  </si>
  <si>
    <t>2155306</t>
  </si>
  <si>
    <t>US5763231090</t>
  </si>
  <si>
    <t>NATI</t>
  </si>
  <si>
    <t>National Instruments Corp</t>
  </si>
  <si>
    <t>636518102</t>
  </si>
  <si>
    <t>2645078</t>
  </si>
  <si>
    <t>US6365181022</t>
  </si>
  <si>
    <t>NEWR</t>
  </si>
  <si>
    <t>New Relic Inc</t>
  </si>
  <si>
    <t>64829B100</t>
  </si>
  <si>
    <t>BT6T3N7</t>
  </si>
  <si>
    <t>US64829B1008</t>
  </si>
  <si>
    <t>PFPT</t>
  </si>
  <si>
    <t>Proofpoint Inc.</t>
  </si>
  <si>
    <t>743424103</t>
  </si>
  <si>
    <t>B6VDQC3</t>
  </si>
  <si>
    <t>US7434241037</t>
  </si>
  <si>
    <t>VTRS</t>
  </si>
  <si>
    <t>Viatris Inc</t>
  </si>
  <si>
    <t>92556V106</t>
  </si>
  <si>
    <t>BMWS3X9</t>
  </si>
  <si>
    <t>US92556V1061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</si>
</sst>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00"/>
    <numFmt numFmtId="165" formatCode="&quot;$&quot;#,##0.0000_);\(&quot;$&quot;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 applyFill="1" applyAlignment="1">
      <alignment horizontal="center" wrapText="1"/>
    </xf>
    <xf numFmtId="10" fontId="0" fillId="0" borderId="0" xfId="2" applyNumberFormat="1" applyFont="1" applyFill="1" applyAlignment="1">
      <alignment horizontal="center" wrapText="1"/>
    </xf>
    <xf numFmtId="49" fontId="0" fillId="0" borderId="0" xfId="0" applyNumberFormat="1"/>
    <xf numFmtId="44" fontId="0" fillId="0" borderId="0" xfId="1" applyNumberFormat="1" applyFont="1"/>
    <xf numFmtId="164" fontId="0" fillId="0" borderId="0" xfId="1" applyNumberFormat="1" applyFont="1"/>
    <xf numFmtId="10" fontId="0" fillId="0" borderId="0" xfId="2" applyNumberFormat="1" applyFont="1"/>
    <xf numFmtId="164" fontId="0" fillId="0" borderId="0" xfId="0" applyNumberFormat="1"/>
    <xf numFmtId="10" fontId="0" fillId="0" borderId="0" xfId="1" applyNumberFormat="1" applyFont="1"/>
    <xf numFmtId="44" fontId="0" fillId="0" borderId="0" xfId="0" applyNumberFormat="1" applyFill="1" applyAlignment="1">
      <alignment horizontal="center" wrapText="1"/>
    </xf>
    <xf numFmtId="164" fontId="0" fillId="0" borderId="0" xfId="0" applyNumberFormat="1" applyFill="1" applyAlignment="1">
      <alignment horizontal="center" wrapText="1"/>
    </xf>
    <xf numFmtId="0" fontId="0" fillId="0" borderId="0" xfId="0" applyFill="1"/>
    <xf numFmtId="7" fontId="0" fillId="0" borderId="0" xfId="1" applyNumberFormat="1" applyFont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/>
    <xf numFmtId="15" fontId="0" fillId="0" borderId="4" xfId="0" quotePrefix="1" applyNumberFormat="1" applyBorder="1" applyAlignment="1">
      <alignment horizontal="right"/>
    </xf>
    <xf numFmtId="0" fontId="0" fillId="0" borderId="5" xfId="0" applyBorder="1"/>
    <xf numFmtId="15" fontId="0" fillId="0" borderId="6" xfId="0" quotePrefix="1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quotePrefix="1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7" fontId="0" fillId="0" borderId="6" xfId="1" applyNumberFormat="1" applyFont="1" applyBorder="1" applyAlignment="1">
      <alignment horizontal="right"/>
    </xf>
    <xf numFmtId="165" fontId="0" fillId="0" borderId="6" xfId="1" applyNumberFormat="1" applyFont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E13"/>
  <sheetViews>
    <sheetView tabSelected="1" workbookViewId="0">
      <selection activeCell="A15" sqref="A15"/>
    </sheetView>
  </sheetViews>
  <sheetFormatPr defaultRowHeight="14.5" x14ac:dyDescent="0.35"/>
  <cols>
    <col min="1" max="1" width="31.81640625" bestFit="1" customWidth="1"/>
    <col min="2" max="2" width="33" bestFit="1" customWidth="1"/>
    <col min="4" max="4" width="31.81640625" bestFit="1" customWidth="1"/>
    <col min="5" max="5" width="33" bestFit="1" customWidth="1"/>
  </cols>
  <sheetData>
    <row r="1" spans="1:5" ht="15" thickBot="1" x14ac:dyDescent="0.4">
      <c r="A1" s="13" t="s">
        <v>16</v>
      </c>
      <c r="B1" s="14"/>
      <c r="D1" s="13" t="s">
        <v>43</v>
      </c>
      <c r="E1" s="14"/>
    </row>
    <row r="2" spans="1:5" x14ac:dyDescent="0.35">
      <c r="A2" s="15" t="s">
        <v>17</v>
      </c>
      <c r="B2" s="16" t="s">
        <v>18</v>
      </c>
      <c r="D2" s="15" t="s">
        <v>17</v>
      </c>
      <c r="E2" s="16" t="s">
        <v>18</v>
      </c>
    </row>
    <row r="3" spans="1:5" x14ac:dyDescent="0.35">
      <c r="A3" s="17" t="s">
        <v>19</v>
      </c>
      <c r="B3" s="18" t="s">
        <v>20</v>
      </c>
      <c r="D3" s="17" t="s">
        <v>19</v>
      </c>
      <c r="E3" s="18" t="s">
        <v>20</v>
      </c>
    </row>
    <row r="4" spans="1:5" x14ac:dyDescent="0.35">
      <c r="A4" s="17" t="s">
        <v>21</v>
      </c>
      <c r="B4" s="18" t="s">
        <v>20</v>
      </c>
      <c r="D4" s="17" t="s">
        <v>21</v>
      </c>
      <c r="E4" s="18" t="s">
        <v>20</v>
      </c>
    </row>
    <row r="5" spans="1:5" x14ac:dyDescent="0.35">
      <c r="A5" s="17" t="s">
        <v>22</v>
      </c>
      <c r="B5" s="19" t="s">
        <v>23</v>
      </c>
      <c r="D5" s="17" t="s">
        <v>22</v>
      </c>
      <c r="E5" s="19" t="s">
        <v>23</v>
      </c>
    </row>
    <row r="6" spans="1:5" x14ac:dyDescent="0.35">
      <c r="A6" s="17" t="s">
        <v>24</v>
      </c>
      <c r="B6" s="23">
        <v>20806410.513799999</v>
      </c>
      <c r="D6" s="17" t="s">
        <v>24</v>
      </c>
      <c r="E6" s="23">
        <v>-21514015.506299999</v>
      </c>
    </row>
    <row r="7" spans="1:5" x14ac:dyDescent="0.35">
      <c r="A7" s="17" t="s">
        <v>25</v>
      </c>
      <c r="B7" s="19" t="s">
        <v>26</v>
      </c>
      <c r="D7" s="17" t="s">
        <v>25</v>
      </c>
      <c r="E7" s="19" t="s">
        <v>27</v>
      </c>
    </row>
    <row r="8" spans="1:5" x14ac:dyDescent="0.35">
      <c r="A8" s="17" t="s">
        <v>44</v>
      </c>
      <c r="B8" s="24">
        <v>3055.7249999999999</v>
      </c>
      <c r="D8" s="17" t="s">
        <v>44</v>
      </c>
      <c r="E8" s="24">
        <v>2393.1066999999998</v>
      </c>
    </row>
    <row r="9" spans="1:5" x14ac:dyDescent="0.35">
      <c r="A9" s="17" t="s">
        <v>28</v>
      </c>
      <c r="B9" s="19" t="s">
        <v>29</v>
      </c>
      <c r="D9" s="17" t="s">
        <v>28</v>
      </c>
      <c r="E9" s="19" t="s">
        <v>29</v>
      </c>
    </row>
    <row r="10" spans="1:5" x14ac:dyDescent="0.35">
      <c r="A10" s="17" t="s">
        <v>30</v>
      </c>
      <c r="B10" s="19" t="s">
        <v>31</v>
      </c>
      <c r="D10" s="17" t="s">
        <v>30</v>
      </c>
      <c r="E10" s="19" t="s">
        <v>31</v>
      </c>
    </row>
    <row r="11" spans="1:5" x14ac:dyDescent="0.35">
      <c r="A11" s="17" t="s">
        <v>32</v>
      </c>
      <c r="B11" s="20" t="s">
        <v>33</v>
      </c>
      <c r="D11" s="17" t="s">
        <v>32</v>
      </c>
      <c r="E11" s="20" t="s">
        <v>34</v>
      </c>
    </row>
    <row r="12" spans="1:5" x14ac:dyDescent="0.35">
      <c r="A12" s="17" t="s">
        <v>35</v>
      </c>
      <c r="B12" s="20" t="s">
        <v>36</v>
      </c>
      <c r="D12" s="17" t="s">
        <v>35</v>
      </c>
      <c r="E12" s="20" t="s">
        <v>36</v>
      </c>
    </row>
    <row r="13" spans="1:5" ht="15" thickBot="1" x14ac:dyDescent="0.4">
      <c r="A13" s="21" t="s">
        <v>37</v>
      </c>
      <c r="B13" s="22" t="s">
        <v>38</v>
      </c>
      <c r="D13" s="21" t="s">
        <v>37</v>
      </c>
      <c r="E13" s="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K202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2" width="9.08984375" style="3" customWidth="1"/>
    <col min="3" max="3" width="34.1796875" style="3" customWidth="1"/>
    <col min="4" max="5" width="10.6328125" style="3" customWidth="1"/>
    <col min="6" max="6" width="14.26953125" style="3" customWidth="1"/>
    <col min="7" max="7" width="22.08984375" style="3" bestFit="1" customWidth="1"/>
    <col min="8" max="8" width="9.08984375" style="4" customWidth="1"/>
    <col min="9" max="9" width="9.08984375" style="5" customWidth="1"/>
    <col min="10" max="10" width="9.08984375" style="4" customWidth="1"/>
    <col min="11" max="11" width="9.08984375" style="8" customWidth="1"/>
  </cols>
  <sheetData>
    <row r="1" spans="1:11" s="11" customFormat="1" ht="43.5" x14ac:dyDescent="0.35">
      <c r="A1" s="1" t="s">
        <v>0</v>
      </c>
      <c r="B1" s="1" t="s">
        <v>3</v>
      </c>
      <c r="C1" s="1" t="s">
        <v>2</v>
      </c>
      <c r="D1" s="1" t="s">
        <v>1</v>
      </c>
      <c r="E1" s="1" t="s">
        <v>79</v>
      </c>
      <c r="F1" s="1" t="s">
        <v>4</v>
      </c>
      <c r="G1" s="1" t="s">
        <v>5</v>
      </c>
      <c r="H1" s="9" t="s">
        <v>6</v>
      </c>
      <c r="I1" s="10" t="s">
        <v>13</v>
      </c>
      <c r="J1" s="9" t="s">
        <v>11</v>
      </c>
      <c r="K1" s="2" t="s">
        <v>12</v>
      </c>
    </row>
    <row r="2" spans="1:11" x14ac:dyDescent="0.35">
      <c r="A2" s="3" t="s">
        <v>242</v>
      </c>
      <c r="B2" s="3" t="s">
        <v>383</v>
      </c>
      <c r="C2" s="3" t="s">
        <v>384</v>
      </c>
      <c r="D2" s="3" t="s">
        <v>385</v>
      </c>
      <c r="E2" s="3" t="s">
        <v>386</v>
      </c>
      <c r="F2" s="3" t="s">
        <v>387</v>
      </c>
      <c r="G2" s="3" t="s">
        <v>56</v>
      </c>
      <c r="H2" s="12">
        <v>151.72</v>
      </c>
      <c r="I2" s="7">
        <v>0.138124955499664</v>
      </c>
      <c r="J2" s="4">
        <f>$H2*$I2</f>
        <v>20.956318248409023</v>
      </c>
      <c r="K2" s="6">
        <f>$J2/3055.7219</f>
        <v>6.8580580740704913E-3</v>
      </c>
    </row>
    <row r="3" spans="1:11" x14ac:dyDescent="0.35">
      <c r="A3" s="3" t="s">
        <v>242</v>
      </c>
      <c r="B3" s="3" t="s">
        <v>222</v>
      </c>
      <c r="C3" s="3" t="s">
        <v>223</v>
      </c>
      <c r="D3" s="3" t="s">
        <v>224</v>
      </c>
      <c r="E3" s="3" t="s">
        <v>225</v>
      </c>
      <c r="F3" s="3" t="s">
        <v>226</v>
      </c>
      <c r="G3" s="3" t="s">
        <v>53</v>
      </c>
      <c r="H3" s="12">
        <v>211.82</v>
      </c>
      <c r="I3" s="7">
        <v>9.7431467439118999E-2</v>
      </c>
      <c r="J3" s="4">
        <f>$H3*$I3</f>
        <v>20.637933432954185</v>
      </c>
      <c r="K3" s="6">
        <f>$J3/3055.7219</f>
        <v>6.7538650794609894E-3</v>
      </c>
    </row>
    <row r="4" spans="1:11" x14ac:dyDescent="0.35">
      <c r="A4" s="3" t="s">
        <v>242</v>
      </c>
      <c r="B4" s="3" t="s">
        <v>51</v>
      </c>
      <c r="C4" s="3" t="s">
        <v>50</v>
      </c>
      <c r="D4" s="3" t="s">
        <v>49</v>
      </c>
      <c r="E4" s="3" t="s">
        <v>80</v>
      </c>
      <c r="F4" s="3" t="s">
        <v>52</v>
      </c>
      <c r="G4" s="3" t="s">
        <v>53</v>
      </c>
      <c r="H4" s="12">
        <v>199.71</v>
      </c>
      <c r="I4" s="7">
        <v>0.103131473962546</v>
      </c>
      <c r="J4" s="4">
        <f>$H4*$I4</f>
        <v>20.596386665060063</v>
      </c>
      <c r="K4" s="6">
        <f>$J4/3055.7219</f>
        <v>6.7402686956100494E-3</v>
      </c>
    </row>
    <row r="5" spans="1:11" x14ac:dyDescent="0.35">
      <c r="A5" s="3" t="s">
        <v>242</v>
      </c>
      <c r="B5" s="3" t="s">
        <v>132</v>
      </c>
      <c r="C5" s="3" t="s">
        <v>133</v>
      </c>
      <c r="D5" s="3" t="s">
        <v>134</v>
      </c>
      <c r="E5" s="3" t="s">
        <v>135</v>
      </c>
      <c r="F5" s="3" t="s">
        <v>136</v>
      </c>
      <c r="G5" s="3" t="s">
        <v>53</v>
      </c>
      <c r="H5" s="12">
        <v>359.04</v>
      </c>
      <c r="I5" s="7">
        <v>5.5030736238743001E-2</v>
      </c>
      <c r="J5" s="4">
        <f>$H5*$I5</f>
        <v>19.758235539158289</v>
      </c>
      <c r="K5" s="6">
        <f>$J5/3055.7219</f>
        <v>6.4659796230665785E-3</v>
      </c>
    </row>
    <row r="6" spans="1:11" x14ac:dyDescent="0.35">
      <c r="A6" s="3" t="s">
        <v>242</v>
      </c>
      <c r="B6" s="3" t="s">
        <v>398</v>
      </c>
      <c r="C6" s="3" t="s">
        <v>399</v>
      </c>
      <c r="D6" s="3" t="s">
        <v>400</v>
      </c>
      <c r="E6" s="3" t="s">
        <v>401</v>
      </c>
      <c r="F6" s="3" t="s">
        <v>402</v>
      </c>
      <c r="G6" s="3" t="s">
        <v>53</v>
      </c>
      <c r="H6" s="12">
        <v>69.290000000000006</v>
      </c>
      <c r="I6" s="7">
        <v>0.28384274481036798</v>
      </c>
      <c r="J6" s="4">
        <f>$H6*$I6</f>
        <v>19.6674637879104</v>
      </c>
      <c r="K6" s="6">
        <f>$J6/3055.7219</f>
        <v>6.4362741216438578E-3</v>
      </c>
    </row>
    <row r="7" spans="1:11" x14ac:dyDescent="0.35">
      <c r="A7" s="3" t="s">
        <v>242</v>
      </c>
      <c r="B7" s="3" t="s">
        <v>393</v>
      </c>
      <c r="C7" s="3" t="s">
        <v>394</v>
      </c>
      <c r="D7" s="3" t="s">
        <v>395</v>
      </c>
      <c r="E7" s="3" t="s">
        <v>396</v>
      </c>
      <c r="F7" s="3" t="s">
        <v>397</v>
      </c>
      <c r="G7" s="3" t="s">
        <v>53</v>
      </c>
      <c r="H7" s="12">
        <v>378.97</v>
      </c>
      <c r="I7" s="7">
        <v>5.1485513078177003E-2</v>
      </c>
      <c r="J7" s="4">
        <f>$H7*$I7</f>
        <v>19.511464891236741</v>
      </c>
      <c r="K7" s="6">
        <f>$J7/3055.7219</f>
        <v>6.3852227165164281E-3</v>
      </c>
    </row>
    <row r="8" spans="1:11" x14ac:dyDescent="0.35">
      <c r="A8" s="3" t="s">
        <v>242</v>
      </c>
      <c r="B8" s="3" t="s">
        <v>117</v>
      </c>
      <c r="C8" s="3" t="s">
        <v>118</v>
      </c>
      <c r="D8" s="3" t="s">
        <v>119</v>
      </c>
      <c r="E8" s="3" t="s">
        <v>120</v>
      </c>
      <c r="F8" s="3" t="s">
        <v>121</v>
      </c>
      <c r="G8" s="3" t="s">
        <v>7</v>
      </c>
      <c r="H8" s="12">
        <v>156.24</v>
      </c>
      <c r="I8" s="7">
        <v>0.118277417015428</v>
      </c>
      <c r="J8" s="4">
        <f>$H8*$I8</f>
        <v>18.479663634490471</v>
      </c>
      <c r="K8" s="6">
        <f>$J8/3055.7219</f>
        <v>6.0475606875385066E-3</v>
      </c>
    </row>
    <row r="9" spans="1:11" x14ac:dyDescent="0.35">
      <c r="A9" s="3" t="s">
        <v>242</v>
      </c>
      <c r="B9" s="3" t="s">
        <v>248</v>
      </c>
      <c r="C9" s="3" t="s">
        <v>249</v>
      </c>
      <c r="D9" s="3" t="s">
        <v>250</v>
      </c>
      <c r="E9" s="3" t="s">
        <v>251</v>
      </c>
      <c r="F9" s="3" t="s">
        <v>252</v>
      </c>
      <c r="G9" s="3" t="s">
        <v>7</v>
      </c>
      <c r="H9" s="12">
        <v>293.33</v>
      </c>
      <c r="I9" s="7">
        <v>6.2953449238096995E-2</v>
      </c>
      <c r="J9" s="4">
        <f>$H9*$I9</f>
        <v>18.46613526501099</v>
      </c>
      <c r="K9" s="6">
        <f>$J9/3055.7219</f>
        <v>6.0431334621815517E-3</v>
      </c>
    </row>
    <row r="10" spans="1:11" x14ac:dyDescent="0.35">
      <c r="A10" s="3" t="s">
        <v>242</v>
      </c>
      <c r="B10" s="3" t="s">
        <v>363</v>
      </c>
      <c r="C10" s="3" t="s">
        <v>364</v>
      </c>
      <c r="D10" s="3" t="s">
        <v>365</v>
      </c>
      <c r="E10" s="3" t="s">
        <v>366</v>
      </c>
      <c r="F10" s="3" t="s">
        <v>367</v>
      </c>
      <c r="G10" s="3" t="s">
        <v>8</v>
      </c>
      <c r="H10" s="12">
        <v>20.87</v>
      </c>
      <c r="I10" s="7">
        <v>0.87664857367672999</v>
      </c>
      <c r="J10" s="4">
        <f>$H10*$I10</f>
        <v>18.295655732633357</v>
      </c>
      <c r="K10" s="6">
        <f>$J10/3055.7219</f>
        <v>5.9873431978981319E-3</v>
      </c>
    </row>
    <row r="11" spans="1:11" x14ac:dyDescent="0.35">
      <c r="A11" s="3" t="s">
        <v>242</v>
      </c>
      <c r="B11" s="3" t="s">
        <v>303</v>
      </c>
      <c r="C11" s="3" t="s">
        <v>304</v>
      </c>
      <c r="D11" s="3" t="s">
        <v>305</v>
      </c>
      <c r="E11" s="3" t="s">
        <v>306</v>
      </c>
      <c r="F11" s="3" t="s">
        <v>307</v>
      </c>
      <c r="G11" s="3" t="s">
        <v>53</v>
      </c>
      <c r="H11" s="12">
        <v>148.53</v>
      </c>
      <c r="I11" s="7">
        <v>0.12278550306745301</v>
      </c>
      <c r="J11" s="4">
        <f>$H11*$I11</f>
        <v>18.237330770608796</v>
      </c>
      <c r="K11" s="6">
        <f>$J11/3055.7219</f>
        <v>5.9682560676116488E-3</v>
      </c>
    </row>
    <row r="12" spans="1:11" x14ac:dyDescent="0.35">
      <c r="A12" s="3" t="s">
        <v>242</v>
      </c>
      <c r="B12" s="3" t="s">
        <v>243</v>
      </c>
      <c r="C12" s="3" t="s">
        <v>244</v>
      </c>
      <c r="D12" s="3" t="s">
        <v>245</v>
      </c>
      <c r="E12" s="3" t="s">
        <v>246</v>
      </c>
      <c r="F12" s="3" t="s">
        <v>247</v>
      </c>
      <c r="G12" s="3" t="s">
        <v>54</v>
      </c>
      <c r="H12" s="12">
        <v>92.85</v>
      </c>
      <c r="I12" s="7">
        <v>0.19355486918468701</v>
      </c>
      <c r="J12" s="4">
        <f>$H12*$I12</f>
        <v>17.971569603798187</v>
      </c>
      <c r="K12" s="6">
        <f>$J12/3055.7219</f>
        <v>5.8812844204828288E-3</v>
      </c>
    </row>
    <row r="13" spans="1:11" x14ac:dyDescent="0.35">
      <c r="A13" s="3" t="s">
        <v>242</v>
      </c>
      <c r="B13" s="3" t="s">
        <v>443</v>
      </c>
      <c r="C13" s="3" t="s">
        <v>444</v>
      </c>
      <c r="D13" s="3" t="s">
        <v>445</v>
      </c>
      <c r="E13" s="3" t="s">
        <v>446</v>
      </c>
      <c r="F13" s="3" t="s">
        <v>447</v>
      </c>
      <c r="G13" s="3" t="s">
        <v>54</v>
      </c>
      <c r="H13" s="12">
        <v>9.8699999999999992</v>
      </c>
      <c r="I13" s="7">
        <v>1.8201416010965199</v>
      </c>
      <c r="J13" s="4">
        <f>$H13*$I13</f>
        <v>17.964797602822649</v>
      </c>
      <c r="K13" s="6">
        <f>$J13/3055.7219</f>
        <v>5.8790682499027967E-3</v>
      </c>
    </row>
    <row r="14" spans="1:11" x14ac:dyDescent="0.35">
      <c r="A14" s="3" t="s">
        <v>242</v>
      </c>
      <c r="B14" s="3" t="s">
        <v>127</v>
      </c>
      <c r="C14" s="3" t="s">
        <v>128</v>
      </c>
      <c r="D14" s="3" t="s">
        <v>129</v>
      </c>
      <c r="E14" s="3" t="s">
        <v>130</v>
      </c>
      <c r="F14" s="3" t="s">
        <v>131</v>
      </c>
      <c r="G14" s="3" t="s">
        <v>8</v>
      </c>
      <c r="H14" s="12">
        <v>88.06</v>
      </c>
      <c r="I14" s="7">
        <v>0.20339618394707601</v>
      </c>
      <c r="J14" s="4">
        <f>$H14*$I14</f>
        <v>17.911067958379515</v>
      </c>
      <c r="K14" s="6">
        <f>$J14/3055.7219</f>
        <v>5.8614849598648084E-3</v>
      </c>
    </row>
    <row r="15" spans="1:11" x14ac:dyDescent="0.35">
      <c r="A15" s="3" t="s">
        <v>242</v>
      </c>
      <c r="B15" s="3" t="s">
        <v>408</v>
      </c>
      <c r="C15" s="3" t="s">
        <v>409</v>
      </c>
      <c r="D15" s="3" t="s">
        <v>410</v>
      </c>
      <c r="E15" s="3" t="s">
        <v>411</v>
      </c>
      <c r="F15" s="3" t="s">
        <v>412</v>
      </c>
      <c r="G15" s="3" t="s">
        <v>54</v>
      </c>
      <c r="H15" s="12">
        <v>207.79</v>
      </c>
      <c r="I15" s="7">
        <v>8.5739461866426003E-2</v>
      </c>
      <c r="J15" s="4">
        <f>$H15*$I15</f>
        <v>17.815802781224658</v>
      </c>
      <c r="K15" s="6">
        <f>$J15/3055.7219</f>
        <v>5.8303089627445015E-3</v>
      </c>
    </row>
    <row r="16" spans="1:11" x14ac:dyDescent="0.35">
      <c r="A16" s="3" t="s">
        <v>242</v>
      </c>
      <c r="B16" s="3" t="s">
        <v>298</v>
      </c>
      <c r="C16" s="3" t="s">
        <v>299</v>
      </c>
      <c r="D16" s="3" t="s">
        <v>300</v>
      </c>
      <c r="E16" s="3" t="s">
        <v>301</v>
      </c>
      <c r="F16" s="3" t="s">
        <v>302</v>
      </c>
      <c r="G16" s="3" t="s">
        <v>53</v>
      </c>
      <c r="H16" s="12">
        <v>174.4</v>
      </c>
      <c r="I16" s="7">
        <v>0.10179762869667899</v>
      </c>
      <c r="J16" s="4">
        <f>$H16*$I16</f>
        <v>17.753506444700818</v>
      </c>
      <c r="K16" s="6">
        <f>$J16/3055.7219</f>
        <v>5.8099221806476621E-3</v>
      </c>
    </row>
    <row r="17" spans="1:11" x14ac:dyDescent="0.35">
      <c r="A17" s="3" t="s">
        <v>242</v>
      </c>
      <c r="B17" s="3" t="s">
        <v>283</v>
      </c>
      <c r="C17" s="3" t="s">
        <v>284</v>
      </c>
      <c r="D17" s="3" t="s">
        <v>285</v>
      </c>
      <c r="E17" s="3" t="s">
        <v>286</v>
      </c>
      <c r="F17" s="3" t="s">
        <v>287</v>
      </c>
      <c r="G17" s="3" t="s">
        <v>53</v>
      </c>
      <c r="H17" s="12">
        <v>22.19</v>
      </c>
      <c r="I17" s="7">
        <v>0.789221290448329</v>
      </c>
      <c r="J17" s="4">
        <f>$H17*$I17</f>
        <v>17.512820435048422</v>
      </c>
      <c r="K17" s="6">
        <f>$J17/3055.7219</f>
        <v>5.7311565018558861E-3</v>
      </c>
    </row>
    <row r="18" spans="1:11" x14ac:dyDescent="0.35">
      <c r="A18" s="3" t="s">
        <v>242</v>
      </c>
      <c r="B18" s="3" t="s">
        <v>288</v>
      </c>
      <c r="C18" s="3" t="s">
        <v>289</v>
      </c>
      <c r="D18" s="3" t="s">
        <v>290</v>
      </c>
      <c r="E18" s="3" t="s">
        <v>291</v>
      </c>
      <c r="F18" s="3" t="s">
        <v>292</v>
      </c>
      <c r="G18" s="3" t="s">
        <v>54</v>
      </c>
      <c r="H18" s="12">
        <v>143.6</v>
      </c>
      <c r="I18" s="7">
        <v>0.12109050152820799</v>
      </c>
      <c r="J18" s="4">
        <f>$H18*$I18</f>
        <v>17.388596019450667</v>
      </c>
      <c r="K18" s="6">
        <f>$J18/3055.7219</f>
        <v>5.6905034517213977E-3</v>
      </c>
    </row>
    <row r="19" spans="1:11" x14ac:dyDescent="0.35">
      <c r="A19" s="3" t="s">
        <v>242</v>
      </c>
      <c r="B19" s="3" t="s">
        <v>258</v>
      </c>
      <c r="C19" s="3" t="s">
        <v>259</v>
      </c>
      <c r="D19" s="3" t="s">
        <v>260</v>
      </c>
      <c r="E19" s="3" t="s">
        <v>261</v>
      </c>
      <c r="F19" s="3" t="s">
        <v>262</v>
      </c>
      <c r="G19" s="3" t="s">
        <v>53</v>
      </c>
      <c r="H19" s="12">
        <v>305.33999999999997</v>
      </c>
      <c r="I19" s="7">
        <v>5.6227102787096001E-2</v>
      </c>
      <c r="J19" s="4">
        <f>$H19*$I19</f>
        <v>17.16838356501189</v>
      </c>
      <c r="K19" s="6">
        <f>$J19/3055.7219</f>
        <v>5.6184378444294591E-3</v>
      </c>
    </row>
    <row r="20" spans="1:11" x14ac:dyDescent="0.35">
      <c r="A20" s="3" t="s">
        <v>242</v>
      </c>
      <c r="B20" s="3" t="s">
        <v>373</v>
      </c>
      <c r="C20" s="3" t="s">
        <v>374</v>
      </c>
      <c r="D20" s="3" t="s">
        <v>375</v>
      </c>
      <c r="E20" s="3" t="s">
        <v>376</v>
      </c>
      <c r="F20" s="3" t="s">
        <v>377</v>
      </c>
      <c r="G20" s="3" t="s">
        <v>7</v>
      </c>
      <c r="H20" s="12">
        <v>111.51</v>
      </c>
      <c r="I20" s="7">
        <v>0.15274449605340901</v>
      </c>
      <c r="J20" s="4">
        <f>$H20*$I20</f>
        <v>17.032538754915638</v>
      </c>
      <c r="K20" s="6">
        <f>$J20/3055.7219</f>
        <v>5.5739819631215907E-3</v>
      </c>
    </row>
    <row r="21" spans="1:11" x14ac:dyDescent="0.35">
      <c r="A21" s="3" t="s">
        <v>242</v>
      </c>
      <c r="B21" s="3" t="s">
        <v>343</v>
      </c>
      <c r="C21" s="3" t="s">
        <v>344</v>
      </c>
      <c r="D21" s="3" t="s">
        <v>345</v>
      </c>
      <c r="E21" s="3" t="s">
        <v>346</v>
      </c>
      <c r="F21" s="3" t="s">
        <v>347</v>
      </c>
      <c r="G21" s="3" t="s">
        <v>10</v>
      </c>
      <c r="H21" s="12">
        <v>231.57</v>
      </c>
      <c r="I21" s="7">
        <v>7.3300442027541005E-2</v>
      </c>
      <c r="J21" s="4">
        <f>$H21*$I21</f>
        <v>16.974183360317671</v>
      </c>
      <c r="K21" s="6">
        <f>$J21/3055.7219</f>
        <v>5.5548848736259905E-3</v>
      </c>
    </row>
    <row r="22" spans="1:11" x14ac:dyDescent="0.35">
      <c r="A22" s="3" t="s">
        <v>242</v>
      </c>
      <c r="B22" s="3" t="s">
        <v>293</v>
      </c>
      <c r="C22" s="3" t="s">
        <v>294</v>
      </c>
      <c r="D22" s="3" t="s">
        <v>295</v>
      </c>
      <c r="E22" s="3" t="s">
        <v>296</v>
      </c>
      <c r="F22" s="3" t="s">
        <v>297</v>
      </c>
      <c r="G22" s="3" t="s">
        <v>7</v>
      </c>
      <c r="H22" s="12">
        <v>168.84</v>
      </c>
      <c r="I22" s="7">
        <v>0.10049090965346399</v>
      </c>
      <c r="J22" s="4">
        <f>$H22*$I22</f>
        <v>16.96688518589086</v>
      </c>
      <c r="K22" s="6">
        <f>$J22/3055.7219</f>
        <v>5.5524965101997207E-3</v>
      </c>
    </row>
    <row r="23" spans="1:11" x14ac:dyDescent="0.35">
      <c r="A23" s="3" t="s">
        <v>242</v>
      </c>
      <c r="B23" s="3" t="s">
        <v>323</v>
      </c>
      <c r="C23" s="3" t="s">
        <v>324</v>
      </c>
      <c r="D23" s="3" t="s">
        <v>325</v>
      </c>
      <c r="E23" s="3" t="s">
        <v>326</v>
      </c>
      <c r="F23" s="3" t="s">
        <v>327</v>
      </c>
      <c r="G23" s="3" t="s">
        <v>10</v>
      </c>
      <c r="H23" s="12">
        <v>60.92</v>
      </c>
      <c r="I23" s="7">
        <v>0.27593581218061197</v>
      </c>
      <c r="J23" s="4">
        <f>$H23*$I23</f>
        <v>16.810009678042881</v>
      </c>
      <c r="K23" s="6">
        <f>$J23/3055.7219</f>
        <v>5.5011582297600061E-3</v>
      </c>
    </row>
    <row r="24" spans="1:11" x14ac:dyDescent="0.35">
      <c r="A24" s="3" t="s">
        <v>242</v>
      </c>
      <c r="B24" s="3" t="s">
        <v>318</v>
      </c>
      <c r="C24" s="3" t="s">
        <v>319</v>
      </c>
      <c r="D24" s="3" t="s">
        <v>320</v>
      </c>
      <c r="E24" s="3" t="s">
        <v>321</v>
      </c>
      <c r="F24" s="3" t="s">
        <v>322</v>
      </c>
      <c r="G24" s="3" t="s">
        <v>7</v>
      </c>
      <c r="H24" s="12">
        <v>214.49</v>
      </c>
      <c r="I24" s="7">
        <v>7.7883679978446002E-2</v>
      </c>
      <c r="J24" s="4">
        <f>$H24*$I24</f>
        <v>16.705270518576885</v>
      </c>
      <c r="K24" s="6">
        <f>$J24/3055.7219</f>
        <v>5.4668818253967699E-3</v>
      </c>
    </row>
    <row r="25" spans="1:11" x14ac:dyDescent="0.35">
      <c r="A25" s="3" t="s">
        <v>242</v>
      </c>
      <c r="B25" s="3" t="s">
        <v>438</v>
      </c>
      <c r="C25" s="3" t="s">
        <v>439</v>
      </c>
      <c r="D25" s="3" t="s">
        <v>440</v>
      </c>
      <c r="E25" s="3" t="s">
        <v>441</v>
      </c>
      <c r="F25" s="3" t="s">
        <v>442</v>
      </c>
      <c r="G25" s="3" t="s">
        <v>54</v>
      </c>
      <c r="H25" s="12">
        <v>48.05</v>
      </c>
      <c r="I25" s="7">
        <v>0.34644617674924799</v>
      </c>
      <c r="J25" s="4">
        <f>$H25*$I25</f>
        <v>16.646738792801365</v>
      </c>
      <c r="K25" s="6">
        <f>$J25/3055.7219</f>
        <v>5.4477270306572618E-3</v>
      </c>
    </row>
    <row r="26" spans="1:11" x14ac:dyDescent="0.35">
      <c r="A26" s="3" t="s">
        <v>242</v>
      </c>
      <c r="B26" s="3" t="s">
        <v>368</v>
      </c>
      <c r="C26" s="3" t="s">
        <v>369</v>
      </c>
      <c r="D26" s="3" t="s">
        <v>370</v>
      </c>
      <c r="E26" s="3" t="s">
        <v>371</v>
      </c>
      <c r="F26" s="3" t="s">
        <v>372</v>
      </c>
      <c r="G26" s="3" t="s">
        <v>53</v>
      </c>
      <c r="H26" s="12">
        <v>20.78</v>
      </c>
      <c r="I26" s="7">
        <v>0.79918401804442096</v>
      </c>
      <c r="J26" s="4">
        <f>$H26*$I26</f>
        <v>16.60704389496307</v>
      </c>
      <c r="K26" s="6">
        <f>$J26/3055.7219</f>
        <v>5.4347366803775797E-3</v>
      </c>
    </row>
    <row r="27" spans="1:11" x14ac:dyDescent="0.35">
      <c r="A27" s="3" t="s">
        <v>242</v>
      </c>
      <c r="B27" s="3" t="s">
        <v>273</v>
      </c>
      <c r="C27" s="3" t="s">
        <v>274</v>
      </c>
      <c r="D27" s="3" t="s">
        <v>275</v>
      </c>
      <c r="E27" s="3" t="s">
        <v>276</v>
      </c>
      <c r="F27" s="3" t="s">
        <v>277</v>
      </c>
      <c r="G27" s="3" t="s">
        <v>53</v>
      </c>
      <c r="H27" s="12">
        <v>75.989999999999995</v>
      </c>
      <c r="I27" s="7">
        <v>0.218340572931041</v>
      </c>
      <c r="J27" s="4">
        <f>$H27*$I27</f>
        <v>16.591700137029804</v>
      </c>
      <c r="K27" s="6">
        <f>$J27/3055.7219</f>
        <v>5.4297153602328157E-3</v>
      </c>
    </row>
    <row r="28" spans="1:11" x14ac:dyDescent="0.35">
      <c r="A28" s="3" t="s">
        <v>242</v>
      </c>
      <c r="B28" s="3" t="s">
        <v>388</v>
      </c>
      <c r="C28" s="3" t="s">
        <v>389</v>
      </c>
      <c r="D28" s="3" t="s">
        <v>390</v>
      </c>
      <c r="E28" s="3" t="s">
        <v>391</v>
      </c>
      <c r="F28" s="3" t="s">
        <v>392</v>
      </c>
      <c r="G28" s="3" t="s">
        <v>56</v>
      </c>
      <c r="H28" s="12">
        <v>372.5</v>
      </c>
      <c r="I28" s="7">
        <v>4.4355832852360999E-2</v>
      </c>
      <c r="J28" s="4">
        <f>$H28*$I28</f>
        <v>16.522547737504471</v>
      </c>
      <c r="K28" s="6">
        <f>$J28/3055.7219</f>
        <v>5.407084897845079E-3</v>
      </c>
    </row>
    <row r="29" spans="1:11" x14ac:dyDescent="0.35">
      <c r="A29" s="3" t="s">
        <v>242</v>
      </c>
      <c r="B29" s="3" t="s">
        <v>413</v>
      </c>
      <c r="C29" s="3" t="s">
        <v>414</v>
      </c>
      <c r="D29" s="3" t="s">
        <v>415</v>
      </c>
      <c r="E29" s="3" t="s">
        <v>416</v>
      </c>
      <c r="F29" s="3" t="s">
        <v>417</v>
      </c>
      <c r="G29" s="3" t="s">
        <v>53</v>
      </c>
      <c r="H29" s="12">
        <v>278.51</v>
      </c>
      <c r="I29" s="7">
        <v>5.9105101513115002E-2</v>
      </c>
      <c r="J29" s="4">
        <f>$H29*$I29</f>
        <v>16.461361822417658</v>
      </c>
      <c r="K29" s="6">
        <f>$J29/3055.7219</f>
        <v>5.3870615066173586E-3</v>
      </c>
    </row>
    <row r="30" spans="1:11" x14ac:dyDescent="0.35">
      <c r="A30" s="3" t="s">
        <v>242</v>
      </c>
      <c r="B30" s="3" t="s">
        <v>268</v>
      </c>
      <c r="C30" s="3" t="s">
        <v>269</v>
      </c>
      <c r="D30" s="3" t="s">
        <v>270</v>
      </c>
      <c r="E30" s="3" t="s">
        <v>271</v>
      </c>
      <c r="F30" s="3" t="s">
        <v>272</v>
      </c>
      <c r="G30" s="3" t="s">
        <v>7</v>
      </c>
      <c r="H30" s="12">
        <v>582.94000000000005</v>
      </c>
      <c r="I30" s="7">
        <v>2.8188657288162E-2</v>
      </c>
      <c r="J30" s="4">
        <f>$H30*$I30</f>
        <v>16.432295879561156</v>
      </c>
      <c r="K30" s="6">
        <f>$J30/3055.7219</f>
        <v>5.377549534059744E-3</v>
      </c>
    </row>
    <row r="31" spans="1:11" x14ac:dyDescent="0.35">
      <c r="A31" s="3" t="s">
        <v>242</v>
      </c>
      <c r="B31" s="3" t="s">
        <v>137</v>
      </c>
      <c r="C31" s="3" t="s">
        <v>138</v>
      </c>
      <c r="D31" s="3" t="s">
        <v>139</v>
      </c>
      <c r="E31" s="3" t="s">
        <v>140</v>
      </c>
      <c r="F31" s="3" t="s">
        <v>141</v>
      </c>
      <c r="G31" s="3" t="s">
        <v>53</v>
      </c>
      <c r="H31" s="12">
        <v>64.69</v>
      </c>
      <c r="I31" s="7">
        <v>0.252929178543781</v>
      </c>
      <c r="J31" s="4">
        <f>$H31*$I31</f>
        <v>16.361988559997194</v>
      </c>
      <c r="K31" s="6">
        <f>$J31/3055.7219</f>
        <v>5.3545411184169585E-3</v>
      </c>
    </row>
    <row r="32" spans="1:11" x14ac:dyDescent="0.35">
      <c r="A32" s="3" t="s">
        <v>242</v>
      </c>
      <c r="B32" s="3" t="s">
        <v>418</v>
      </c>
      <c r="C32" s="3" t="s">
        <v>419</v>
      </c>
      <c r="D32" s="3" t="s">
        <v>420</v>
      </c>
      <c r="E32" s="3" t="s">
        <v>421</v>
      </c>
      <c r="F32" s="3" t="s">
        <v>422</v>
      </c>
      <c r="G32" s="3" t="s">
        <v>7</v>
      </c>
      <c r="H32" s="12">
        <v>151.79</v>
      </c>
      <c r="I32" s="7">
        <v>0.10751777899114701</v>
      </c>
      <c r="J32" s="4">
        <f>$H32*$I32</f>
        <v>16.320123673066202</v>
      </c>
      <c r="K32" s="6">
        <f>$J32/3055.7219</f>
        <v>5.3408406285487568E-3</v>
      </c>
    </row>
    <row r="33" spans="1:11" x14ac:dyDescent="0.35">
      <c r="A33" s="3" t="s">
        <v>242</v>
      </c>
      <c r="B33" s="3" t="s">
        <v>253</v>
      </c>
      <c r="C33" s="3" t="s">
        <v>254</v>
      </c>
      <c r="D33" s="3" t="s">
        <v>255</v>
      </c>
      <c r="E33" s="3" t="s">
        <v>256</v>
      </c>
      <c r="F33" s="3" t="s">
        <v>257</v>
      </c>
      <c r="G33" s="3" t="s">
        <v>57</v>
      </c>
      <c r="H33" s="12">
        <v>37.33</v>
      </c>
      <c r="I33" s="7">
        <v>0.436877672030345</v>
      </c>
      <c r="J33" s="4">
        <f>$H33*$I33</f>
        <v>16.308643496892778</v>
      </c>
      <c r="K33" s="6">
        <f>$J33/3055.7219</f>
        <v>5.3370836845109421E-3</v>
      </c>
    </row>
    <row r="34" spans="1:11" x14ac:dyDescent="0.35">
      <c r="A34" s="3" t="s">
        <v>242</v>
      </c>
      <c r="B34" s="3" t="s">
        <v>353</v>
      </c>
      <c r="C34" s="3" t="s">
        <v>354</v>
      </c>
      <c r="D34" s="3" t="s">
        <v>355</v>
      </c>
      <c r="E34" s="3" t="s">
        <v>356</v>
      </c>
      <c r="F34" s="3" t="s">
        <v>357</v>
      </c>
      <c r="G34" s="3" t="s">
        <v>54</v>
      </c>
      <c r="H34" s="12">
        <v>540.73</v>
      </c>
      <c r="I34" s="7">
        <v>3.0154764763074E-2</v>
      </c>
      <c r="J34" s="4">
        <f>$H34*$I34</f>
        <v>16.305585950337004</v>
      </c>
      <c r="K34" s="6">
        <f>$J34/3055.7219</f>
        <v>5.3360830873833785E-3</v>
      </c>
    </row>
    <row r="35" spans="1:11" x14ac:dyDescent="0.35">
      <c r="A35" s="3" t="s">
        <v>242</v>
      </c>
      <c r="B35" s="3" t="s">
        <v>328</v>
      </c>
      <c r="C35" s="3" t="s">
        <v>329</v>
      </c>
      <c r="D35" s="3" t="s">
        <v>330</v>
      </c>
      <c r="E35" s="3" t="s">
        <v>331</v>
      </c>
      <c r="F35" s="3" t="s">
        <v>332</v>
      </c>
      <c r="G35" s="3" t="s">
        <v>10</v>
      </c>
      <c r="H35" s="12">
        <v>115.29</v>
      </c>
      <c r="I35" s="7">
        <v>0.14127420984546701</v>
      </c>
      <c r="J35" s="4">
        <f>$H35*$I35</f>
        <v>16.287503653083892</v>
      </c>
      <c r="K35" s="6">
        <f>$J35/3055.7219</f>
        <v>5.3301655667958173E-3</v>
      </c>
    </row>
    <row r="36" spans="1:11" x14ac:dyDescent="0.35">
      <c r="A36" s="3" t="s">
        <v>242</v>
      </c>
      <c r="B36" s="3" t="s">
        <v>122</v>
      </c>
      <c r="C36" s="3" t="s">
        <v>123</v>
      </c>
      <c r="D36" s="3" t="s">
        <v>124</v>
      </c>
      <c r="E36" s="3" t="s">
        <v>125</v>
      </c>
      <c r="F36" s="3" t="s">
        <v>126</v>
      </c>
      <c r="G36" s="3" t="s">
        <v>53</v>
      </c>
      <c r="H36" s="12">
        <v>132.09</v>
      </c>
      <c r="I36" s="7">
        <v>0.123274067124741</v>
      </c>
      <c r="J36" s="4">
        <f>$H36*$I36</f>
        <v>16.28327152650704</v>
      </c>
      <c r="K36" s="6">
        <f>$J36/3055.7219</f>
        <v>5.328780582587388E-3</v>
      </c>
    </row>
    <row r="37" spans="1:11" x14ac:dyDescent="0.35">
      <c r="A37" s="3" t="s">
        <v>242</v>
      </c>
      <c r="B37" s="3" t="s">
        <v>348</v>
      </c>
      <c r="C37" s="3" t="s">
        <v>349</v>
      </c>
      <c r="D37" s="3" t="s">
        <v>350</v>
      </c>
      <c r="E37" s="3" t="s">
        <v>351</v>
      </c>
      <c r="F37" s="3" t="s">
        <v>352</v>
      </c>
      <c r="G37" s="3" t="s">
        <v>10</v>
      </c>
      <c r="H37" s="12">
        <v>446.53</v>
      </c>
      <c r="I37" s="7">
        <v>3.6435624083593E-2</v>
      </c>
      <c r="J37" s="4">
        <f>$H37*$I37</f>
        <v>16.269599222046782</v>
      </c>
      <c r="K37" s="6">
        <f>$J37/3055.7219</f>
        <v>5.3243062538010357E-3</v>
      </c>
    </row>
    <row r="38" spans="1:11" x14ac:dyDescent="0.35">
      <c r="A38" s="3" t="s">
        <v>242</v>
      </c>
      <c r="B38" s="3" t="s">
        <v>308</v>
      </c>
      <c r="C38" s="3" t="s">
        <v>309</v>
      </c>
      <c r="D38" s="3" t="s">
        <v>310</v>
      </c>
      <c r="E38" s="3" t="s">
        <v>311</v>
      </c>
      <c r="F38" s="3" t="s">
        <v>312</v>
      </c>
      <c r="G38" s="3" t="s">
        <v>10</v>
      </c>
      <c r="H38" s="12">
        <v>24.99</v>
      </c>
      <c r="I38" s="7">
        <v>0.65092234281498496</v>
      </c>
      <c r="J38" s="4">
        <f>$H38*$I38</f>
        <v>16.266549346946473</v>
      </c>
      <c r="K38" s="6">
        <f>$J38/3055.7219</f>
        <v>5.3233081671949511E-3</v>
      </c>
    </row>
    <row r="39" spans="1:11" x14ac:dyDescent="0.35">
      <c r="A39" s="3" t="s">
        <v>242</v>
      </c>
      <c r="B39" s="3" t="s">
        <v>142</v>
      </c>
      <c r="C39" s="3" t="s">
        <v>143</v>
      </c>
      <c r="D39" s="3" t="s">
        <v>144</v>
      </c>
      <c r="E39" s="3" t="s">
        <v>145</v>
      </c>
      <c r="F39" s="3" t="s">
        <v>146</v>
      </c>
      <c r="G39" s="3" t="s">
        <v>10</v>
      </c>
      <c r="H39" s="12">
        <v>98.88</v>
      </c>
      <c r="I39" s="7">
        <v>0.16429124234192199</v>
      </c>
      <c r="J39" s="4">
        <f>$H39*$I39</f>
        <v>16.245118042769246</v>
      </c>
      <c r="K39" s="6">
        <f>$J39/3055.7219</f>
        <v>5.3162946676427736E-3</v>
      </c>
    </row>
    <row r="40" spans="1:11" x14ac:dyDescent="0.35">
      <c r="A40" s="3" t="s">
        <v>242</v>
      </c>
      <c r="B40" s="3" t="s">
        <v>433</v>
      </c>
      <c r="C40" s="3" t="s">
        <v>434</v>
      </c>
      <c r="D40" s="3" t="s">
        <v>435</v>
      </c>
      <c r="E40" s="3" t="s">
        <v>436</v>
      </c>
      <c r="F40" s="3" t="s">
        <v>437</v>
      </c>
      <c r="G40" s="3" t="s">
        <v>10</v>
      </c>
      <c r="H40" s="12">
        <v>25.17</v>
      </c>
      <c r="I40" s="7">
        <v>0.64202525611866001</v>
      </c>
      <c r="J40" s="4">
        <f>$H40*$I40</f>
        <v>16.159775696506674</v>
      </c>
      <c r="K40" s="6">
        <f>$J40/3055.7219</f>
        <v>5.2883659656681042E-3</v>
      </c>
    </row>
    <row r="41" spans="1:11" x14ac:dyDescent="0.35">
      <c r="A41" s="3" t="s">
        <v>242</v>
      </c>
      <c r="B41" s="3" t="s">
        <v>378</v>
      </c>
      <c r="C41" s="3" t="s">
        <v>379</v>
      </c>
      <c r="D41" s="3" t="s">
        <v>380</v>
      </c>
      <c r="E41" s="3" t="s">
        <v>381</v>
      </c>
      <c r="F41" s="3" t="s">
        <v>382</v>
      </c>
      <c r="G41" s="3" t="s">
        <v>53</v>
      </c>
      <c r="H41" s="12">
        <v>254.26</v>
      </c>
      <c r="I41" s="7">
        <v>6.3441673095002996E-2</v>
      </c>
      <c r="J41" s="4">
        <f>$H41*$I41</f>
        <v>16.130679801135461</v>
      </c>
      <c r="K41" s="6">
        <f>$J41/3055.7219</f>
        <v>5.2788441910029378E-3</v>
      </c>
    </row>
    <row r="42" spans="1:11" x14ac:dyDescent="0.35">
      <c r="A42" s="3" t="s">
        <v>242</v>
      </c>
      <c r="B42" s="3" t="s">
        <v>227</v>
      </c>
      <c r="C42" s="3" t="s">
        <v>228</v>
      </c>
      <c r="D42" s="3" t="s">
        <v>229</v>
      </c>
      <c r="E42" s="3" t="s">
        <v>230</v>
      </c>
      <c r="F42" s="3" t="s">
        <v>231</v>
      </c>
      <c r="G42" s="3" t="s">
        <v>53</v>
      </c>
      <c r="H42" s="12">
        <v>98.44</v>
      </c>
      <c r="I42" s="7">
        <v>0.16327800862042799</v>
      </c>
      <c r="J42" s="4">
        <f>$H42*$I42</f>
        <v>16.073087168594931</v>
      </c>
      <c r="K42" s="6">
        <f>$J42/3055.7219</f>
        <v>5.2599967191369517E-3</v>
      </c>
    </row>
    <row r="43" spans="1:11" x14ac:dyDescent="0.35">
      <c r="A43" s="3" t="s">
        <v>242</v>
      </c>
      <c r="B43" s="3" t="s">
        <v>338</v>
      </c>
      <c r="C43" s="3" t="s">
        <v>339</v>
      </c>
      <c r="D43" s="3" t="s">
        <v>340</v>
      </c>
      <c r="E43" s="3" t="s">
        <v>341</v>
      </c>
      <c r="F43" s="3" t="s">
        <v>342</v>
      </c>
      <c r="G43" s="3" t="s">
        <v>10</v>
      </c>
      <c r="H43" s="12">
        <v>570.55999999999995</v>
      </c>
      <c r="I43" s="7">
        <v>2.8085354335472001E-2</v>
      </c>
      <c r="J43" s="4">
        <f>$H43*$I43</f>
        <v>16.024379769646902</v>
      </c>
      <c r="K43" s="6">
        <f>$J43/3055.7219</f>
        <v>5.2440569836040719E-3</v>
      </c>
    </row>
    <row r="44" spans="1:11" x14ac:dyDescent="0.35">
      <c r="A44" s="3" t="s">
        <v>242</v>
      </c>
      <c r="B44" s="3" t="s">
        <v>423</v>
      </c>
      <c r="C44" s="3" t="s">
        <v>424</v>
      </c>
      <c r="D44" s="3" t="s">
        <v>425</v>
      </c>
      <c r="E44" s="3" t="s">
        <v>426</v>
      </c>
      <c r="F44" s="3" t="s">
        <v>427</v>
      </c>
      <c r="G44" s="3" t="s">
        <v>53</v>
      </c>
      <c r="H44" s="12">
        <v>216.4</v>
      </c>
      <c r="I44" s="7">
        <v>7.3742189855019999E-2</v>
      </c>
      <c r="J44" s="4">
        <f>$H44*$I44</f>
        <v>15.957809884626329</v>
      </c>
      <c r="K44" s="6">
        <f>$J44/3055.7219</f>
        <v>5.2222716617720769E-3</v>
      </c>
    </row>
    <row r="45" spans="1:11" x14ac:dyDescent="0.35">
      <c r="A45" s="3" t="s">
        <v>242</v>
      </c>
      <c r="B45" s="3" t="s">
        <v>333</v>
      </c>
      <c r="C45" s="3" t="s">
        <v>334</v>
      </c>
      <c r="D45" s="3" t="s">
        <v>335</v>
      </c>
      <c r="E45" s="3" t="s">
        <v>336</v>
      </c>
      <c r="F45" s="3" t="s">
        <v>337</v>
      </c>
      <c r="G45" s="3" t="s">
        <v>7</v>
      </c>
      <c r="H45" s="12">
        <v>157.38</v>
      </c>
      <c r="I45" s="7">
        <v>0.101210348291654</v>
      </c>
      <c r="J45" s="4">
        <f>$H45*$I45</f>
        <v>15.928484614140507</v>
      </c>
      <c r="K45" s="6">
        <f>$J45/3055.7219</f>
        <v>5.2126748229740756E-3</v>
      </c>
    </row>
    <row r="46" spans="1:11" x14ac:dyDescent="0.35">
      <c r="A46" s="3" t="s">
        <v>242</v>
      </c>
      <c r="B46" s="3" t="s">
        <v>313</v>
      </c>
      <c r="C46" s="3" t="s">
        <v>314</v>
      </c>
      <c r="D46" s="3" t="s">
        <v>315</v>
      </c>
      <c r="E46" s="3" t="s">
        <v>316</v>
      </c>
      <c r="F46" s="3" t="s">
        <v>317</v>
      </c>
      <c r="G46" s="3" t="s">
        <v>56</v>
      </c>
      <c r="H46" s="12">
        <v>50.21</v>
      </c>
      <c r="I46" s="7">
        <v>0.31702880053932703</v>
      </c>
      <c r="J46" s="4">
        <f>$H46*$I46</f>
        <v>15.91801607507961</v>
      </c>
      <c r="K46" s="6">
        <f>$J46/3055.7219</f>
        <v>5.209248942150007E-3</v>
      </c>
    </row>
    <row r="47" spans="1:11" x14ac:dyDescent="0.35">
      <c r="A47" s="3" t="s">
        <v>242</v>
      </c>
      <c r="B47" s="3" t="s">
        <v>278</v>
      </c>
      <c r="C47" s="3" t="s">
        <v>279</v>
      </c>
      <c r="D47" s="3" t="s">
        <v>280</v>
      </c>
      <c r="E47" s="3" t="s">
        <v>281</v>
      </c>
      <c r="F47" s="3" t="s">
        <v>282</v>
      </c>
      <c r="G47" s="3" t="s">
        <v>53</v>
      </c>
      <c r="H47" s="12">
        <v>80.28</v>
      </c>
      <c r="I47" s="7">
        <v>0.198218524486443</v>
      </c>
      <c r="J47" s="4">
        <f>$H47*$I47</f>
        <v>15.912983145771644</v>
      </c>
      <c r="K47" s="6">
        <f>$J47/3055.7219</f>
        <v>5.2076018913146662E-3</v>
      </c>
    </row>
    <row r="48" spans="1:11" x14ac:dyDescent="0.35">
      <c r="A48" s="3" t="s">
        <v>242</v>
      </c>
      <c r="B48" s="3" t="s">
        <v>428</v>
      </c>
      <c r="C48" s="3" t="s">
        <v>429</v>
      </c>
      <c r="D48" s="3" t="s">
        <v>430</v>
      </c>
      <c r="E48" s="3" t="s">
        <v>431</v>
      </c>
      <c r="F48" s="3" t="s">
        <v>432</v>
      </c>
      <c r="G48" s="3" t="s">
        <v>7</v>
      </c>
      <c r="H48" s="12">
        <v>236.34</v>
      </c>
      <c r="I48" s="7">
        <v>6.7256964474630004E-2</v>
      </c>
      <c r="J48" s="4">
        <f>$H48*$I48</f>
        <v>15.895510983934056</v>
      </c>
      <c r="K48" s="6">
        <f>$J48/3055.7219</f>
        <v>5.2018840405385243E-3</v>
      </c>
    </row>
    <row r="49" spans="1:11" x14ac:dyDescent="0.35">
      <c r="A49" s="3" t="s">
        <v>242</v>
      </c>
      <c r="B49" s="3" t="s">
        <v>263</v>
      </c>
      <c r="C49" s="3" t="s">
        <v>264</v>
      </c>
      <c r="D49" s="3" t="s">
        <v>265</v>
      </c>
      <c r="E49" s="3" t="s">
        <v>266</v>
      </c>
      <c r="F49" s="3" t="s">
        <v>267</v>
      </c>
      <c r="G49" s="3" t="s">
        <v>7</v>
      </c>
      <c r="H49" s="12">
        <v>250.22</v>
      </c>
      <c r="I49" s="7">
        <v>6.3505311216269997E-2</v>
      </c>
      <c r="J49" s="4">
        <f>$H49*$I49</f>
        <v>15.890298972535078</v>
      </c>
      <c r="K49" s="6">
        <f>$J49/3055.7219</f>
        <v>5.2001783842093342E-3</v>
      </c>
    </row>
    <row r="50" spans="1:11" x14ac:dyDescent="0.35">
      <c r="A50" s="3" t="s">
        <v>242</v>
      </c>
      <c r="B50" s="3" t="s">
        <v>403</v>
      </c>
      <c r="C50" s="3" t="s">
        <v>404</v>
      </c>
      <c r="D50" s="3" t="s">
        <v>405</v>
      </c>
      <c r="E50" s="3" t="s">
        <v>406</v>
      </c>
      <c r="F50" s="3" t="s">
        <v>407</v>
      </c>
      <c r="G50" s="3" t="s">
        <v>57</v>
      </c>
      <c r="H50" s="12">
        <v>151.94999999999999</v>
      </c>
      <c r="I50" s="7">
        <v>0.104403332679233</v>
      </c>
      <c r="J50" s="4">
        <f>$H50*$I50</f>
        <v>15.864086400609454</v>
      </c>
      <c r="K50" s="6">
        <f>$J50/3055.7219</f>
        <v>5.1916001913032252E-3</v>
      </c>
    </row>
    <row r="51" spans="1:11" x14ac:dyDescent="0.35">
      <c r="A51" s="3" t="s">
        <v>242</v>
      </c>
      <c r="B51" s="3" t="s">
        <v>147</v>
      </c>
      <c r="C51" s="3" t="s">
        <v>148</v>
      </c>
      <c r="D51" s="3" t="s">
        <v>149</v>
      </c>
      <c r="E51" s="3" t="s">
        <v>150</v>
      </c>
      <c r="F51" s="3" t="s">
        <v>151</v>
      </c>
      <c r="G51" s="3" t="s">
        <v>10</v>
      </c>
      <c r="H51" s="12">
        <v>62.45</v>
      </c>
      <c r="I51" s="7">
        <v>0.252709698173746</v>
      </c>
      <c r="J51" s="4">
        <f>$H51*$I51</f>
        <v>15.781720650950438</v>
      </c>
      <c r="K51" s="6">
        <f>$J51/3055.7219</f>
        <v>5.1646455951866689E-3</v>
      </c>
    </row>
    <row r="52" spans="1:11" x14ac:dyDescent="0.35">
      <c r="H52" s="12"/>
      <c r="I52" s="7"/>
      <c r="K52" s="6"/>
    </row>
    <row r="53" spans="1:11" x14ac:dyDescent="0.35">
      <c r="H53" s="12"/>
      <c r="I53" s="7"/>
      <c r="K53" s="6"/>
    </row>
    <row r="54" spans="1:11" x14ac:dyDescent="0.35">
      <c r="H54" s="12"/>
      <c r="I54" s="7"/>
      <c r="K54" s="6"/>
    </row>
    <row r="55" spans="1:11" x14ac:dyDescent="0.35">
      <c r="H55" s="12"/>
      <c r="I55" s="7"/>
      <c r="K55" s="6"/>
    </row>
    <row r="56" spans="1:11" x14ac:dyDescent="0.35">
      <c r="H56" s="12"/>
      <c r="I56" s="7"/>
      <c r="K56" s="6"/>
    </row>
    <row r="57" spans="1:11" x14ac:dyDescent="0.35">
      <c r="H57" s="12"/>
      <c r="I57" s="7"/>
      <c r="K57" s="6"/>
    </row>
    <row r="58" spans="1:11" x14ac:dyDescent="0.35">
      <c r="H58" s="12"/>
      <c r="I58" s="7"/>
      <c r="K58" s="6"/>
    </row>
    <row r="59" spans="1:11" x14ac:dyDescent="0.35">
      <c r="H59" s="12"/>
      <c r="I59" s="7"/>
      <c r="K59" s="6"/>
    </row>
    <row r="60" spans="1:11" x14ac:dyDescent="0.35">
      <c r="H60" s="12"/>
      <c r="I60" s="7"/>
      <c r="K60" s="6"/>
    </row>
    <row r="61" spans="1:11" x14ac:dyDescent="0.35">
      <c r="H61" s="12"/>
      <c r="I61" s="7"/>
      <c r="K61" s="6"/>
    </row>
    <row r="62" spans="1:11" x14ac:dyDescent="0.35">
      <c r="H62" s="12"/>
      <c r="I62" s="7"/>
      <c r="K62" s="6"/>
    </row>
    <row r="63" spans="1:11" x14ac:dyDescent="0.35">
      <c r="H63" s="12"/>
      <c r="I63" s="7"/>
      <c r="K63" s="6"/>
    </row>
    <row r="64" spans="1:11" x14ac:dyDescent="0.35">
      <c r="H64" s="12"/>
      <c r="I64" s="7"/>
      <c r="K64" s="6"/>
    </row>
    <row r="65" spans="8:11" x14ac:dyDescent="0.35">
      <c r="H65" s="12"/>
      <c r="I65" s="7"/>
      <c r="K65" s="6"/>
    </row>
    <row r="66" spans="8:11" x14ac:dyDescent="0.35">
      <c r="H66" s="12"/>
      <c r="I66" s="7"/>
      <c r="K66" s="6"/>
    </row>
    <row r="67" spans="8:11" x14ac:dyDescent="0.35">
      <c r="H67" s="12"/>
      <c r="I67" s="7"/>
      <c r="K67" s="6"/>
    </row>
    <row r="68" spans="8:11" x14ac:dyDescent="0.35">
      <c r="H68" s="12"/>
      <c r="I68" s="7"/>
      <c r="K68" s="6"/>
    </row>
    <row r="69" spans="8:11" x14ac:dyDescent="0.35">
      <c r="H69" s="12"/>
      <c r="I69" s="7"/>
      <c r="K69" s="6"/>
    </row>
    <row r="70" spans="8:11" x14ac:dyDescent="0.35">
      <c r="H70" s="12"/>
      <c r="I70" s="7"/>
      <c r="K70" s="6"/>
    </row>
    <row r="71" spans="8:11" x14ac:dyDescent="0.35">
      <c r="H71" s="12"/>
      <c r="I71" s="7"/>
      <c r="K71" s="6"/>
    </row>
    <row r="72" spans="8:11" x14ac:dyDescent="0.35">
      <c r="H72" s="12"/>
      <c r="I72" s="7"/>
      <c r="K72" s="6"/>
    </row>
    <row r="73" spans="8:11" x14ac:dyDescent="0.35">
      <c r="H73" s="12"/>
      <c r="I73" s="7"/>
      <c r="K73" s="6"/>
    </row>
    <row r="74" spans="8:11" x14ac:dyDescent="0.35">
      <c r="H74" s="12"/>
      <c r="I74" s="7"/>
      <c r="K74" s="6"/>
    </row>
    <row r="75" spans="8:11" x14ac:dyDescent="0.35">
      <c r="H75" s="12"/>
      <c r="I75" s="7"/>
      <c r="K75" s="6"/>
    </row>
    <row r="76" spans="8:11" x14ac:dyDescent="0.35">
      <c r="H76" s="12"/>
      <c r="I76" s="7"/>
      <c r="K76" s="6"/>
    </row>
    <row r="77" spans="8:11" x14ac:dyDescent="0.35">
      <c r="H77" s="12"/>
      <c r="I77" s="7"/>
      <c r="K77" s="6"/>
    </row>
    <row r="78" spans="8:11" x14ac:dyDescent="0.35">
      <c r="H78" s="12"/>
      <c r="I78" s="7"/>
      <c r="K78" s="6"/>
    </row>
    <row r="79" spans="8:11" x14ac:dyDescent="0.35">
      <c r="H79" s="12"/>
      <c r="I79" s="7"/>
      <c r="K79" s="6"/>
    </row>
    <row r="80" spans="8:11" x14ac:dyDescent="0.35">
      <c r="H80" s="12"/>
      <c r="I80" s="7"/>
      <c r="K80" s="6"/>
    </row>
    <row r="81" spans="8:11" x14ac:dyDescent="0.35">
      <c r="H81" s="12"/>
      <c r="I81" s="7"/>
      <c r="K81" s="6"/>
    </row>
    <row r="82" spans="8:11" x14ac:dyDescent="0.35">
      <c r="H82" s="12"/>
      <c r="I82" s="7"/>
      <c r="K82" s="6"/>
    </row>
    <row r="83" spans="8:11" x14ac:dyDescent="0.35">
      <c r="H83" s="12"/>
      <c r="I83" s="7"/>
      <c r="K83" s="6"/>
    </row>
    <row r="84" spans="8:11" x14ac:dyDescent="0.35">
      <c r="H84" s="12"/>
      <c r="I84" s="7"/>
      <c r="K84" s="6"/>
    </row>
    <row r="85" spans="8:11" x14ac:dyDescent="0.35">
      <c r="H85" s="12"/>
      <c r="I85" s="7"/>
      <c r="K85" s="6"/>
    </row>
    <row r="86" spans="8:11" x14ac:dyDescent="0.35">
      <c r="H86" s="12"/>
      <c r="I86" s="7"/>
      <c r="K86" s="6"/>
    </row>
    <row r="87" spans="8:11" x14ac:dyDescent="0.35">
      <c r="H87" s="12"/>
      <c r="I87" s="7"/>
      <c r="K87" s="6"/>
    </row>
    <row r="88" spans="8:11" x14ac:dyDescent="0.35">
      <c r="H88" s="12"/>
      <c r="I88" s="7"/>
      <c r="K88" s="6"/>
    </row>
    <row r="89" spans="8:11" x14ac:dyDescent="0.35">
      <c r="H89" s="12"/>
      <c r="I89" s="7"/>
      <c r="K89" s="6"/>
    </row>
    <row r="90" spans="8:11" x14ac:dyDescent="0.35">
      <c r="H90" s="12"/>
      <c r="I90" s="7"/>
      <c r="K90" s="6"/>
    </row>
    <row r="91" spans="8:11" x14ac:dyDescent="0.35">
      <c r="H91" s="12"/>
      <c r="I91" s="7"/>
      <c r="K91" s="6"/>
    </row>
    <row r="92" spans="8:11" x14ac:dyDescent="0.35">
      <c r="H92" s="12"/>
      <c r="I92" s="7"/>
      <c r="K92" s="6"/>
    </row>
    <row r="93" spans="8:11" x14ac:dyDescent="0.35">
      <c r="H93" s="12"/>
      <c r="I93" s="7"/>
      <c r="K93" s="6"/>
    </row>
    <row r="94" spans="8:11" x14ac:dyDescent="0.35">
      <c r="H94" s="12"/>
      <c r="I94" s="7"/>
      <c r="K94" s="6"/>
    </row>
    <row r="95" spans="8:11" x14ac:dyDescent="0.35">
      <c r="H95" s="12"/>
      <c r="I95" s="7"/>
      <c r="K95" s="6"/>
    </row>
    <row r="96" spans="8:11" x14ac:dyDescent="0.35">
      <c r="H96" s="12"/>
      <c r="I96" s="7"/>
      <c r="K96" s="6"/>
    </row>
    <row r="97" spans="8:11" x14ac:dyDescent="0.35">
      <c r="H97" s="12"/>
      <c r="I97" s="7"/>
      <c r="K97" s="6"/>
    </row>
    <row r="98" spans="8:11" x14ac:dyDescent="0.35">
      <c r="H98" s="12"/>
      <c r="I98" s="7"/>
      <c r="K98" s="6"/>
    </row>
    <row r="99" spans="8:11" x14ac:dyDescent="0.35">
      <c r="H99" s="12"/>
      <c r="I99" s="7"/>
      <c r="K99" s="6"/>
    </row>
    <row r="100" spans="8:11" x14ac:dyDescent="0.35">
      <c r="H100" s="12"/>
      <c r="I100" s="7"/>
      <c r="K100" s="6"/>
    </row>
    <row r="101" spans="8:11" x14ac:dyDescent="0.35">
      <c r="H101" s="12"/>
      <c r="I101" s="7"/>
      <c r="K101" s="6"/>
    </row>
    <row r="102" spans="8:11" x14ac:dyDescent="0.35">
      <c r="H102" s="12"/>
      <c r="I102" s="7"/>
      <c r="K102" s="6"/>
    </row>
    <row r="103" spans="8:11" x14ac:dyDescent="0.35">
      <c r="H103" s="12"/>
      <c r="I103" s="7"/>
      <c r="K103" s="6"/>
    </row>
    <row r="104" spans="8:11" x14ac:dyDescent="0.35">
      <c r="H104" s="12"/>
      <c r="I104" s="7"/>
      <c r="K104" s="6"/>
    </row>
    <row r="105" spans="8:11" x14ac:dyDescent="0.35">
      <c r="H105" s="12"/>
      <c r="I105" s="7"/>
      <c r="K105" s="6"/>
    </row>
    <row r="106" spans="8:11" x14ac:dyDescent="0.35">
      <c r="H106" s="12"/>
      <c r="I106" s="7"/>
      <c r="K106" s="6"/>
    </row>
    <row r="107" spans="8:11" x14ac:dyDescent="0.35">
      <c r="H107" s="12"/>
      <c r="I107" s="7"/>
      <c r="K107" s="6"/>
    </row>
    <row r="108" spans="8:11" x14ac:dyDescent="0.35">
      <c r="H108" s="12"/>
      <c r="I108" s="7"/>
      <c r="K108" s="6"/>
    </row>
    <row r="109" spans="8:11" x14ac:dyDescent="0.35">
      <c r="H109" s="12"/>
      <c r="I109" s="7"/>
      <c r="K109" s="6"/>
    </row>
    <row r="110" spans="8:11" x14ac:dyDescent="0.35">
      <c r="H110" s="12"/>
      <c r="I110" s="7"/>
      <c r="K110" s="6"/>
    </row>
    <row r="111" spans="8:11" x14ac:dyDescent="0.35">
      <c r="H111" s="12"/>
      <c r="I111" s="7"/>
      <c r="K111" s="6"/>
    </row>
    <row r="112" spans="8:11" x14ac:dyDescent="0.35">
      <c r="H112" s="12"/>
      <c r="I112" s="7"/>
      <c r="K112" s="6"/>
    </row>
    <row r="113" spans="8:11" x14ac:dyDescent="0.35">
      <c r="H113" s="12"/>
      <c r="I113" s="7"/>
      <c r="K113" s="6"/>
    </row>
    <row r="114" spans="8:11" x14ac:dyDescent="0.35">
      <c r="H114" s="12"/>
      <c r="I114" s="7"/>
      <c r="K114" s="6"/>
    </row>
    <row r="115" spans="8:11" x14ac:dyDescent="0.35">
      <c r="H115" s="12"/>
      <c r="I115" s="7"/>
      <c r="K115" s="6"/>
    </row>
    <row r="116" spans="8:11" x14ac:dyDescent="0.35">
      <c r="H116" s="12"/>
      <c r="I116" s="7"/>
      <c r="K116" s="6"/>
    </row>
    <row r="117" spans="8:11" x14ac:dyDescent="0.35">
      <c r="H117" s="12"/>
      <c r="I117" s="7"/>
      <c r="K117" s="6"/>
    </row>
    <row r="118" spans="8:11" x14ac:dyDescent="0.35">
      <c r="H118" s="12"/>
      <c r="I118" s="7"/>
      <c r="K118" s="6"/>
    </row>
    <row r="119" spans="8:11" x14ac:dyDescent="0.35">
      <c r="H119" s="12"/>
      <c r="I119" s="7"/>
      <c r="K119" s="6"/>
    </row>
    <row r="120" spans="8:11" x14ac:dyDescent="0.35">
      <c r="H120" s="12"/>
      <c r="I120" s="7"/>
      <c r="K120" s="6"/>
    </row>
    <row r="121" spans="8:11" x14ac:dyDescent="0.35">
      <c r="H121" s="12"/>
      <c r="I121" s="7"/>
      <c r="K121" s="6"/>
    </row>
    <row r="122" spans="8:11" x14ac:dyDescent="0.35">
      <c r="H122" s="12"/>
      <c r="I122" s="7"/>
      <c r="K122" s="6"/>
    </row>
    <row r="123" spans="8:11" x14ac:dyDescent="0.35">
      <c r="H123" s="12"/>
      <c r="I123" s="7"/>
      <c r="K123" s="6"/>
    </row>
    <row r="124" spans="8:11" x14ac:dyDescent="0.35">
      <c r="H124" s="12"/>
      <c r="I124" s="7"/>
      <c r="K124" s="6"/>
    </row>
    <row r="125" spans="8:11" x14ac:dyDescent="0.35">
      <c r="H125" s="12"/>
      <c r="I125" s="7"/>
      <c r="K125" s="6"/>
    </row>
    <row r="126" spans="8:11" x14ac:dyDescent="0.35">
      <c r="H126" s="12"/>
      <c r="I126" s="7"/>
      <c r="K126" s="6"/>
    </row>
    <row r="127" spans="8:11" x14ac:dyDescent="0.35">
      <c r="H127" s="12"/>
      <c r="I127" s="7"/>
      <c r="K127" s="6"/>
    </row>
    <row r="128" spans="8:11" x14ac:dyDescent="0.35">
      <c r="H128" s="12"/>
      <c r="I128" s="7"/>
      <c r="K128" s="6"/>
    </row>
    <row r="129" spans="8:11" x14ac:dyDescent="0.35">
      <c r="H129" s="12"/>
      <c r="I129" s="7"/>
      <c r="K129" s="6"/>
    </row>
    <row r="130" spans="8:11" x14ac:dyDescent="0.35">
      <c r="H130" s="12"/>
      <c r="I130" s="7"/>
      <c r="K130" s="6"/>
    </row>
    <row r="131" spans="8:11" x14ac:dyDescent="0.35">
      <c r="H131" s="12"/>
      <c r="I131" s="7"/>
      <c r="K131" s="6"/>
    </row>
    <row r="132" spans="8:11" x14ac:dyDescent="0.35">
      <c r="H132" s="12"/>
      <c r="I132" s="7"/>
      <c r="K132" s="6"/>
    </row>
    <row r="133" spans="8:11" x14ac:dyDescent="0.35">
      <c r="H133" s="12"/>
      <c r="I133" s="7"/>
      <c r="K133" s="6"/>
    </row>
    <row r="134" spans="8:11" x14ac:dyDescent="0.35">
      <c r="H134" s="12"/>
      <c r="I134" s="7"/>
      <c r="K134" s="6"/>
    </row>
    <row r="135" spans="8:11" x14ac:dyDescent="0.35">
      <c r="H135" s="12"/>
      <c r="I135" s="7"/>
      <c r="K135" s="6"/>
    </row>
    <row r="136" spans="8:11" x14ac:dyDescent="0.35">
      <c r="H136" s="12"/>
      <c r="I136" s="7"/>
      <c r="K136" s="6"/>
    </row>
    <row r="137" spans="8:11" x14ac:dyDescent="0.35">
      <c r="H137" s="12"/>
      <c r="I137" s="7"/>
      <c r="K137" s="6"/>
    </row>
    <row r="138" spans="8:11" x14ac:dyDescent="0.35">
      <c r="H138" s="12"/>
      <c r="I138" s="7"/>
      <c r="K138" s="6"/>
    </row>
    <row r="139" spans="8:11" x14ac:dyDescent="0.35">
      <c r="H139" s="12"/>
      <c r="I139" s="7"/>
      <c r="K139" s="6"/>
    </row>
    <row r="140" spans="8:11" x14ac:dyDescent="0.35">
      <c r="H140" s="12"/>
      <c r="I140" s="7"/>
      <c r="K140" s="6"/>
    </row>
    <row r="141" spans="8:11" x14ac:dyDescent="0.35">
      <c r="H141" s="12"/>
      <c r="I141" s="7"/>
      <c r="K141" s="6"/>
    </row>
    <row r="142" spans="8:11" x14ac:dyDescent="0.35">
      <c r="H142" s="12"/>
      <c r="I142" s="7"/>
      <c r="K142" s="6"/>
    </row>
    <row r="143" spans="8:11" x14ac:dyDescent="0.35">
      <c r="H143" s="12"/>
      <c r="I143" s="7"/>
      <c r="K143" s="6"/>
    </row>
    <row r="144" spans="8:11" x14ac:dyDescent="0.35">
      <c r="H144" s="12"/>
      <c r="I144" s="7"/>
      <c r="K144" s="6"/>
    </row>
    <row r="145" spans="8:11" x14ac:dyDescent="0.35">
      <c r="H145" s="12"/>
      <c r="I145" s="7"/>
      <c r="K145" s="6"/>
    </row>
    <row r="146" spans="8:11" x14ac:dyDescent="0.35">
      <c r="H146" s="12"/>
      <c r="I146" s="7"/>
      <c r="K146" s="6"/>
    </row>
    <row r="147" spans="8:11" x14ac:dyDescent="0.35">
      <c r="H147" s="12"/>
      <c r="I147" s="7"/>
      <c r="K147" s="6"/>
    </row>
    <row r="148" spans="8:11" x14ac:dyDescent="0.35">
      <c r="H148" s="12"/>
      <c r="I148" s="7"/>
      <c r="K148" s="6"/>
    </row>
    <row r="149" spans="8:11" x14ac:dyDescent="0.35">
      <c r="H149" s="12"/>
      <c r="I149" s="7"/>
      <c r="K149" s="6"/>
    </row>
    <row r="150" spans="8:11" x14ac:dyDescent="0.35">
      <c r="H150" s="12"/>
      <c r="I150" s="7"/>
      <c r="K150" s="6"/>
    </row>
    <row r="151" spans="8:11" x14ac:dyDescent="0.35">
      <c r="H151" s="12"/>
      <c r="I151" s="7"/>
      <c r="K151" s="6"/>
    </row>
    <row r="152" spans="8:11" x14ac:dyDescent="0.35">
      <c r="H152" s="12"/>
      <c r="I152" s="7"/>
      <c r="K152" s="6"/>
    </row>
    <row r="153" spans="8:11" x14ac:dyDescent="0.35">
      <c r="H153" s="12"/>
      <c r="I153" s="7"/>
      <c r="K153" s="6"/>
    </row>
    <row r="154" spans="8:11" x14ac:dyDescent="0.35">
      <c r="H154" s="12"/>
      <c r="I154" s="7"/>
      <c r="K154" s="6"/>
    </row>
    <row r="155" spans="8:11" x14ac:dyDescent="0.35">
      <c r="H155" s="12"/>
      <c r="I155" s="7"/>
      <c r="K155" s="6"/>
    </row>
    <row r="156" spans="8:11" x14ac:dyDescent="0.35">
      <c r="H156" s="12"/>
      <c r="I156" s="7"/>
      <c r="K156" s="6"/>
    </row>
    <row r="157" spans="8:11" x14ac:dyDescent="0.35">
      <c r="H157" s="12"/>
      <c r="I157" s="7"/>
      <c r="K157" s="6"/>
    </row>
    <row r="158" spans="8:11" x14ac:dyDescent="0.35">
      <c r="H158" s="12"/>
      <c r="I158" s="7"/>
      <c r="K158" s="6"/>
    </row>
    <row r="159" spans="8:11" x14ac:dyDescent="0.35">
      <c r="H159" s="12"/>
      <c r="I159" s="7"/>
      <c r="K159" s="6"/>
    </row>
    <row r="160" spans="8:11" x14ac:dyDescent="0.35">
      <c r="H160" s="12"/>
      <c r="I160" s="7"/>
      <c r="K160" s="6"/>
    </row>
    <row r="161" spans="8:11" x14ac:dyDescent="0.35">
      <c r="H161" s="12"/>
      <c r="I161" s="7"/>
      <c r="K161" s="6"/>
    </row>
    <row r="162" spans="8:11" x14ac:dyDescent="0.35">
      <c r="H162" s="12"/>
      <c r="I162" s="7"/>
      <c r="K162" s="6"/>
    </row>
    <row r="163" spans="8:11" x14ac:dyDescent="0.35">
      <c r="H163" s="12"/>
      <c r="I163" s="7"/>
      <c r="K163" s="6"/>
    </row>
    <row r="164" spans="8:11" x14ac:dyDescent="0.35">
      <c r="H164" s="12"/>
      <c r="I164" s="7"/>
      <c r="K164" s="6"/>
    </row>
    <row r="165" spans="8:11" x14ac:dyDescent="0.35">
      <c r="H165" s="12"/>
      <c r="I165" s="7"/>
      <c r="K165" s="6"/>
    </row>
    <row r="166" spans="8:11" x14ac:dyDescent="0.35">
      <c r="H166" s="12"/>
      <c r="I166" s="7"/>
      <c r="K166" s="6"/>
    </row>
    <row r="167" spans="8:11" x14ac:dyDescent="0.35">
      <c r="H167" s="12"/>
      <c r="I167" s="7"/>
      <c r="K167" s="6"/>
    </row>
    <row r="168" spans="8:11" x14ac:dyDescent="0.35">
      <c r="H168" s="12"/>
      <c r="I168" s="7"/>
      <c r="K168" s="6"/>
    </row>
    <row r="169" spans="8:11" x14ac:dyDescent="0.35">
      <c r="H169" s="12"/>
      <c r="I169" s="7"/>
      <c r="K169" s="6"/>
    </row>
    <row r="170" spans="8:11" x14ac:dyDescent="0.35">
      <c r="H170" s="12"/>
      <c r="I170" s="7"/>
      <c r="K170" s="6"/>
    </row>
    <row r="171" spans="8:11" x14ac:dyDescent="0.35">
      <c r="H171" s="12"/>
      <c r="I171" s="7"/>
      <c r="K171" s="6"/>
    </row>
    <row r="172" spans="8:11" x14ac:dyDescent="0.35">
      <c r="H172" s="12"/>
      <c r="I172" s="7"/>
      <c r="K172" s="6"/>
    </row>
    <row r="173" spans="8:11" x14ac:dyDescent="0.35">
      <c r="H173" s="12"/>
      <c r="I173" s="7"/>
      <c r="K173" s="6"/>
    </row>
    <row r="174" spans="8:11" x14ac:dyDescent="0.35">
      <c r="H174" s="12"/>
      <c r="I174" s="7"/>
      <c r="K174" s="6"/>
    </row>
    <row r="175" spans="8:11" x14ac:dyDescent="0.35">
      <c r="H175" s="12"/>
      <c r="I175" s="7"/>
      <c r="K175" s="6"/>
    </row>
    <row r="176" spans="8:11" x14ac:dyDescent="0.35">
      <c r="H176" s="12"/>
      <c r="I176" s="7"/>
      <c r="K176" s="6"/>
    </row>
    <row r="177" spans="8:11" x14ac:dyDescent="0.35">
      <c r="H177" s="12"/>
    </row>
    <row r="178" spans="8:11" x14ac:dyDescent="0.35">
      <c r="H178" s="12"/>
      <c r="I178" s="7"/>
      <c r="K178" s="6"/>
    </row>
    <row r="179" spans="8:11" x14ac:dyDescent="0.35">
      <c r="H179" s="12"/>
      <c r="I179" s="7"/>
      <c r="K179" s="6"/>
    </row>
    <row r="180" spans="8:11" x14ac:dyDescent="0.35">
      <c r="H180" s="12"/>
      <c r="I180" s="7"/>
      <c r="K180" s="6"/>
    </row>
    <row r="181" spans="8:11" x14ac:dyDescent="0.35">
      <c r="H181" s="12"/>
      <c r="I181" s="7"/>
      <c r="K181" s="6"/>
    </row>
    <row r="182" spans="8:11" x14ac:dyDescent="0.35">
      <c r="H182" s="12"/>
      <c r="I182" s="7"/>
      <c r="K182" s="6"/>
    </row>
    <row r="183" spans="8:11" x14ac:dyDescent="0.35">
      <c r="H183" s="12"/>
      <c r="I183" s="7"/>
      <c r="K183" s="6"/>
    </row>
    <row r="184" spans="8:11" x14ac:dyDescent="0.35">
      <c r="H184" s="12"/>
      <c r="I184" s="7"/>
      <c r="K184" s="6"/>
    </row>
    <row r="185" spans="8:11" x14ac:dyDescent="0.35">
      <c r="H185" s="12"/>
      <c r="I185" s="7"/>
      <c r="K185" s="6"/>
    </row>
    <row r="186" spans="8:11" x14ac:dyDescent="0.35">
      <c r="H186" s="12"/>
      <c r="I186" s="7"/>
      <c r="K186" s="6"/>
    </row>
    <row r="187" spans="8:11" x14ac:dyDescent="0.35">
      <c r="H187" s="12"/>
      <c r="I187" s="7"/>
      <c r="K187" s="6"/>
    </row>
    <row r="188" spans="8:11" x14ac:dyDescent="0.35">
      <c r="H188" s="12"/>
      <c r="I188" s="7"/>
      <c r="K188" s="6"/>
    </row>
    <row r="189" spans="8:11" x14ac:dyDescent="0.35">
      <c r="H189" s="12"/>
      <c r="I189" s="7"/>
      <c r="K189" s="6"/>
    </row>
    <row r="190" spans="8:11" x14ac:dyDescent="0.35">
      <c r="H190" s="12"/>
      <c r="I190" s="7"/>
      <c r="K190" s="6"/>
    </row>
    <row r="191" spans="8:11" x14ac:dyDescent="0.35">
      <c r="H191" s="12"/>
      <c r="I191" s="7"/>
      <c r="K191" s="6"/>
    </row>
    <row r="192" spans="8:11" x14ac:dyDescent="0.35">
      <c r="H192" s="12"/>
      <c r="I192" s="7"/>
      <c r="K192" s="6"/>
    </row>
    <row r="193" spans="8:11" x14ac:dyDescent="0.35">
      <c r="H193" s="12"/>
      <c r="I193" s="7"/>
      <c r="K193" s="6"/>
    </row>
    <row r="194" spans="8:11" x14ac:dyDescent="0.35">
      <c r="H194" s="12"/>
      <c r="I194" s="7"/>
      <c r="K194" s="6"/>
    </row>
    <row r="195" spans="8:11" x14ac:dyDescent="0.35">
      <c r="H195" s="12"/>
      <c r="I195" s="7"/>
      <c r="K195" s="6"/>
    </row>
    <row r="196" spans="8:11" x14ac:dyDescent="0.35">
      <c r="H196" s="12"/>
      <c r="I196" s="7"/>
      <c r="K196" s="6"/>
    </row>
    <row r="197" spans="8:11" x14ac:dyDescent="0.35">
      <c r="H197" s="12"/>
      <c r="I197" s="7"/>
      <c r="K197" s="6"/>
    </row>
    <row r="198" spans="8:11" x14ac:dyDescent="0.35">
      <c r="H198" s="12"/>
      <c r="I198" s="7"/>
      <c r="K198" s="6"/>
    </row>
    <row r="199" spans="8:11" x14ac:dyDescent="0.35">
      <c r="H199" s="12"/>
      <c r="I199" s="7"/>
      <c r="K199" s="6"/>
    </row>
    <row r="200" spans="8:11" x14ac:dyDescent="0.35">
      <c r="H200" s="12"/>
      <c r="I200" s="7"/>
      <c r="K200" s="6"/>
    </row>
    <row r="201" spans="8:11" x14ac:dyDescent="0.35">
      <c r="H201" s="12"/>
      <c r="I201" s="7"/>
      <c r="K201" s="6"/>
    </row>
    <row r="202" spans="8:11" x14ac:dyDescent="0.35">
      <c r="H202" s="12"/>
      <c r="I202" s="7"/>
      <c r="K202" s="6"/>
    </row>
  </sheetData>
  <sortState xmlns:xlrd2="http://schemas.microsoft.com/office/spreadsheetml/2017/richdata2" ref="A2:K201">
    <sortCondition descending="1" ref="K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K202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2" width="9.08984375" style="3" customWidth="1"/>
    <col min="3" max="3" width="34.1796875" style="3" customWidth="1"/>
    <col min="4" max="5" width="10.6328125" style="3" customWidth="1"/>
    <col min="6" max="6" width="14.26953125" style="3" customWidth="1"/>
    <col min="7" max="7" width="22.08984375" style="3" bestFit="1" customWidth="1"/>
    <col min="8" max="8" width="9.08984375" style="4" customWidth="1"/>
    <col min="9" max="9" width="9.08984375" style="5" customWidth="1"/>
    <col min="10" max="10" width="9.08984375" style="4" customWidth="1"/>
    <col min="11" max="11" width="9.08984375" style="8" customWidth="1"/>
  </cols>
  <sheetData>
    <row r="1" spans="1:11" s="11" customFormat="1" ht="43.5" x14ac:dyDescent="0.35">
      <c r="A1" s="1" t="s">
        <v>0</v>
      </c>
      <c r="B1" s="1" t="s">
        <v>3</v>
      </c>
      <c r="C1" s="1" t="s">
        <v>2</v>
      </c>
      <c r="D1" s="1" t="s">
        <v>1</v>
      </c>
      <c r="E1" s="1" t="s">
        <v>79</v>
      </c>
      <c r="F1" s="1" t="s">
        <v>4</v>
      </c>
      <c r="G1" s="1" t="s">
        <v>5</v>
      </c>
      <c r="H1" s="9" t="s">
        <v>6</v>
      </c>
      <c r="I1" s="10" t="s">
        <v>13</v>
      </c>
      <c r="J1" s="9" t="s">
        <v>14</v>
      </c>
      <c r="K1" s="2" t="s">
        <v>15</v>
      </c>
    </row>
    <row r="2" spans="1:11" x14ac:dyDescent="0.35">
      <c r="A2" s="3" t="s">
        <v>242</v>
      </c>
      <c r="B2" s="3" t="s">
        <v>558</v>
      </c>
      <c r="C2" s="3" t="s">
        <v>559</v>
      </c>
      <c r="D2" s="3" t="s">
        <v>560</v>
      </c>
      <c r="E2" s="3" t="s">
        <v>561</v>
      </c>
      <c r="F2" s="3" t="s">
        <v>562</v>
      </c>
      <c r="G2" s="3" t="s">
        <v>53</v>
      </c>
      <c r="H2" s="12">
        <v>20.96</v>
      </c>
      <c r="I2" s="7">
        <v>0.76411141041757702</v>
      </c>
      <c r="J2" s="4">
        <f>$H2*$I2</f>
        <v>16.015775162352416</v>
      </c>
      <c r="K2" s="6">
        <f>$J2/2393.1052</f>
        <v>6.6924659903594775E-3</v>
      </c>
    </row>
    <row r="3" spans="1:11" x14ac:dyDescent="0.35">
      <c r="A3" s="3" t="s">
        <v>242</v>
      </c>
      <c r="B3" s="3" t="s">
        <v>483</v>
      </c>
      <c r="C3" s="3" t="s">
        <v>484</v>
      </c>
      <c r="D3" s="3" t="s">
        <v>485</v>
      </c>
      <c r="E3" s="3" t="s">
        <v>486</v>
      </c>
      <c r="F3" s="3" t="s">
        <v>487</v>
      </c>
      <c r="G3" s="3" t="s">
        <v>53</v>
      </c>
      <c r="H3" s="12">
        <v>175.47</v>
      </c>
      <c r="I3" s="7">
        <v>8.5669011975224002E-2</v>
      </c>
      <c r="J3" s="4">
        <f>$H3*$I3</f>
        <v>15.032341531292555</v>
      </c>
      <c r="K3" s="6">
        <f>$J3/2393.1052</f>
        <v>6.2815214021065833E-3</v>
      </c>
    </row>
    <row r="4" spans="1:11" x14ac:dyDescent="0.35">
      <c r="A4" s="3" t="s">
        <v>242</v>
      </c>
      <c r="B4" s="3" t="s">
        <v>518</v>
      </c>
      <c r="C4" s="3" t="s">
        <v>519</v>
      </c>
      <c r="D4" s="3" t="s">
        <v>520</v>
      </c>
      <c r="E4" s="3" t="s">
        <v>521</v>
      </c>
      <c r="F4" s="3" t="s">
        <v>522</v>
      </c>
      <c r="G4" s="3" t="s">
        <v>8</v>
      </c>
      <c r="H4" s="12">
        <v>49.13</v>
      </c>
      <c r="I4" s="7">
        <v>0.29507974193129599</v>
      </c>
      <c r="J4" s="4">
        <f>$H4*$I4</f>
        <v>14.497267721084572</v>
      </c>
      <c r="K4" s="6">
        <f>$J4/2393.1052</f>
        <v>6.0579316450796112E-3</v>
      </c>
    </row>
    <row r="5" spans="1:11" x14ac:dyDescent="0.35">
      <c r="A5" s="3" t="s">
        <v>242</v>
      </c>
      <c r="B5" s="3" t="s">
        <v>468</v>
      </c>
      <c r="C5" s="3" t="s">
        <v>469</v>
      </c>
      <c r="D5" s="3" t="s">
        <v>470</v>
      </c>
      <c r="E5" s="3" t="s">
        <v>471</v>
      </c>
      <c r="F5" s="3" t="s">
        <v>472</v>
      </c>
      <c r="G5" s="3" t="s">
        <v>53</v>
      </c>
      <c r="H5" s="12">
        <v>150.02000000000001</v>
      </c>
      <c r="I5" s="7">
        <v>9.4683505394231995E-2</v>
      </c>
      <c r="J5" s="4">
        <f>$H5*$I5</f>
        <v>14.204419479242684</v>
      </c>
      <c r="K5" s="6">
        <f>$J5/2393.1052</f>
        <v>5.9355599909451055E-3</v>
      </c>
    </row>
    <row r="6" spans="1:11" x14ac:dyDescent="0.35">
      <c r="A6" s="3" t="s">
        <v>242</v>
      </c>
      <c r="B6" s="3" t="s">
        <v>513</v>
      </c>
      <c r="C6" s="3" t="s">
        <v>514</v>
      </c>
      <c r="D6" s="3" t="s">
        <v>515</v>
      </c>
      <c r="E6" s="3" t="s">
        <v>516</v>
      </c>
      <c r="F6" s="3" t="s">
        <v>517</v>
      </c>
      <c r="G6" s="3" t="s">
        <v>56</v>
      </c>
      <c r="H6" s="12">
        <v>40.69</v>
      </c>
      <c r="I6" s="7">
        <v>0.34794562582467298</v>
      </c>
      <c r="J6" s="4">
        <f>$H6*$I6</f>
        <v>14.157907514805943</v>
      </c>
      <c r="K6" s="6">
        <f>$J6/2393.1052</f>
        <v>5.9161241698885382E-3</v>
      </c>
    </row>
    <row r="7" spans="1:11" x14ac:dyDescent="0.35">
      <c r="A7" s="3" t="s">
        <v>242</v>
      </c>
      <c r="B7" s="3" t="s">
        <v>202</v>
      </c>
      <c r="C7" s="3" t="s">
        <v>203</v>
      </c>
      <c r="D7" s="3" t="s">
        <v>204</v>
      </c>
      <c r="E7" s="3" t="s">
        <v>205</v>
      </c>
      <c r="F7" s="3" t="s">
        <v>206</v>
      </c>
      <c r="G7" s="3" t="s">
        <v>54</v>
      </c>
      <c r="H7" s="12">
        <v>129.80000000000001</v>
      </c>
      <c r="I7" s="7">
        <v>0.108903729054844</v>
      </c>
      <c r="J7" s="4">
        <f>$H7*$I7</f>
        <v>14.135704031318753</v>
      </c>
      <c r="K7" s="6">
        <f>$J7/2393.1052</f>
        <v>5.9068460639836277E-3</v>
      </c>
    </row>
    <row r="8" spans="1:11" x14ac:dyDescent="0.35">
      <c r="A8" s="3" t="s">
        <v>242</v>
      </c>
      <c r="B8" s="3" t="s">
        <v>197</v>
      </c>
      <c r="C8" s="3" t="s">
        <v>198</v>
      </c>
      <c r="D8" s="3" t="s">
        <v>199</v>
      </c>
      <c r="E8" s="3" t="s">
        <v>200</v>
      </c>
      <c r="F8" s="3" t="s">
        <v>201</v>
      </c>
      <c r="G8" s="3" t="s">
        <v>53</v>
      </c>
      <c r="H8" s="12">
        <v>55.39</v>
      </c>
      <c r="I8" s="7">
        <v>0.25420373055997603</v>
      </c>
      <c r="J8" s="4">
        <f>$H8*$I8</f>
        <v>14.080344635717072</v>
      </c>
      <c r="K8" s="6">
        <f>$J8/2393.1052</f>
        <v>5.883713192264624E-3</v>
      </c>
    </row>
    <row r="9" spans="1:11" x14ac:dyDescent="0.35">
      <c r="A9" s="3" t="s">
        <v>242</v>
      </c>
      <c r="B9" s="3" t="s">
        <v>583</v>
      </c>
      <c r="C9" s="3" t="s">
        <v>584</v>
      </c>
      <c r="D9" s="3" t="s">
        <v>585</v>
      </c>
      <c r="E9" s="3" t="s">
        <v>586</v>
      </c>
      <c r="F9" s="3" t="s">
        <v>587</v>
      </c>
      <c r="G9" s="3" t="s">
        <v>7</v>
      </c>
      <c r="H9" s="12">
        <v>39.93</v>
      </c>
      <c r="I9" s="7">
        <v>0.34721987511525798</v>
      </c>
      <c r="J9" s="4">
        <f>$H9*$I9</f>
        <v>13.864489613352251</v>
      </c>
      <c r="K9" s="6">
        <f>$J9/2393.1052</f>
        <v>5.7935144737273781E-3</v>
      </c>
    </row>
    <row r="10" spans="1:11" x14ac:dyDescent="0.35">
      <c r="A10" s="3" t="s">
        <v>242</v>
      </c>
      <c r="B10" s="3" t="s">
        <v>578</v>
      </c>
      <c r="C10" s="3" t="s">
        <v>579</v>
      </c>
      <c r="D10" s="3" t="s">
        <v>580</v>
      </c>
      <c r="E10" s="3" t="s">
        <v>581</v>
      </c>
      <c r="F10" s="3" t="s">
        <v>582</v>
      </c>
      <c r="G10" s="3" t="s">
        <v>53</v>
      </c>
      <c r="H10" s="12">
        <v>319.12</v>
      </c>
      <c r="I10" s="7">
        <v>4.3323415283742998E-2</v>
      </c>
      <c r="J10" s="4">
        <f>$H10*$I10</f>
        <v>13.825368285348066</v>
      </c>
      <c r="K10" s="6">
        <f>$J10/2393.1052</f>
        <v>5.7771669567004682E-3</v>
      </c>
    </row>
    <row r="11" spans="1:11" x14ac:dyDescent="0.35">
      <c r="A11" s="3" t="s">
        <v>242</v>
      </c>
      <c r="B11" s="3" t="s">
        <v>543</v>
      </c>
      <c r="C11" s="3" t="s">
        <v>544</v>
      </c>
      <c r="D11" s="3" t="s">
        <v>545</v>
      </c>
      <c r="E11" s="3" t="s">
        <v>546</v>
      </c>
      <c r="F11" s="3" t="s">
        <v>547</v>
      </c>
      <c r="G11" s="3" t="s">
        <v>9</v>
      </c>
      <c r="H11" s="12">
        <v>37.549999999999997</v>
      </c>
      <c r="I11" s="7">
        <v>0.36666768435705599</v>
      </c>
      <c r="J11" s="4">
        <f>$H11*$I11</f>
        <v>13.768371547607451</v>
      </c>
      <c r="K11" s="6">
        <f>$J11/2393.1052</f>
        <v>5.7533498935222116E-3</v>
      </c>
    </row>
    <row r="12" spans="1:11" x14ac:dyDescent="0.35">
      <c r="A12" s="3" t="s">
        <v>242</v>
      </c>
      <c r="B12" s="3" t="s">
        <v>553</v>
      </c>
      <c r="C12" s="3" t="s">
        <v>554</v>
      </c>
      <c r="D12" s="3" t="s">
        <v>555</v>
      </c>
      <c r="E12" s="3" t="s">
        <v>556</v>
      </c>
      <c r="F12" s="3" t="s">
        <v>557</v>
      </c>
      <c r="G12" s="3" t="s">
        <v>10</v>
      </c>
      <c r="H12" s="12">
        <v>48.16</v>
      </c>
      <c r="I12" s="7">
        <v>0.28588564791138599</v>
      </c>
      <c r="J12" s="4">
        <f>$H12*$I12</f>
        <v>13.768252803412349</v>
      </c>
      <c r="K12" s="6">
        <f>$J12/2393.1052</f>
        <v>5.7533002742262852E-3</v>
      </c>
    </row>
    <row r="13" spans="1:11" x14ac:dyDescent="0.35">
      <c r="A13" s="3" t="s">
        <v>242</v>
      </c>
      <c r="B13" s="3" t="s">
        <v>162</v>
      </c>
      <c r="C13" s="3" t="s">
        <v>163</v>
      </c>
      <c r="D13" s="3" t="s">
        <v>164</v>
      </c>
      <c r="E13" s="3" t="s">
        <v>165</v>
      </c>
      <c r="F13" s="3" t="s">
        <v>166</v>
      </c>
      <c r="G13" s="3" t="s">
        <v>58</v>
      </c>
      <c r="H13" s="12">
        <v>57.68</v>
      </c>
      <c r="I13" s="5">
        <v>0.238394005909735</v>
      </c>
      <c r="J13" s="4">
        <f>$H13*$I13</f>
        <v>13.750566260873514</v>
      </c>
      <c r="K13" s="8">
        <f>$J13/2393.1052</f>
        <v>5.745909649468613E-3</v>
      </c>
    </row>
    <row r="14" spans="1:11" x14ac:dyDescent="0.35">
      <c r="A14" s="3" t="s">
        <v>242</v>
      </c>
      <c r="B14" s="3" t="s">
        <v>548</v>
      </c>
      <c r="C14" s="3" t="s">
        <v>549</v>
      </c>
      <c r="D14" s="3" t="s">
        <v>550</v>
      </c>
      <c r="E14" s="3" t="s">
        <v>551</v>
      </c>
      <c r="F14" s="3" t="s">
        <v>552</v>
      </c>
      <c r="G14" s="3" t="s">
        <v>7</v>
      </c>
      <c r="H14" s="12">
        <v>56.33</v>
      </c>
      <c r="I14" s="7">
        <v>0.242612929603751</v>
      </c>
      <c r="J14" s="4">
        <f>$H14*$I14</f>
        <v>13.666386324579292</v>
      </c>
      <c r="K14" s="6">
        <f>$J14/2393.1052</f>
        <v>5.7107336211459879E-3</v>
      </c>
    </row>
    <row r="15" spans="1:11" x14ac:dyDescent="0.35">
      <c r="A15" s="3" t="s">
        <v>242</v>
      </c>
      <c r="B15" s="3" t="s">
        <v>568</v>
      </c>
      <c r="C15" s="3" t="s">
        <v>569</v>
      </c>
      <c r="D15" s="3" t="s">
        <v>570</v>
      </c>
      <c r="E15" s="3" t="s">
        <v>571</v>
      </c>
      <c r="F15" s="3" t="s">
        <v>572</v>
      </c>
      <c r="G15" s="3" t="s">
        <v>53</v>
      </c>
      <c r="H15" s="12">
        <v>119.61</v>
      </c>
      <c r="I15" s="7">
        <v>0.11214222893722001</v>
      </c>
      <c r="J15" s="4">
        <f>$H15*$I15</f>
        <v>13.413332003180885</v>
      </c>
      <c r="K15" s="6">
        <f>$J15/2393.1052</f>
        <v>5.6049905383101775E-3</v>
      </c>
    </row>
    <row r="16" spans="1:11" x14ac:dyDescent="0.35">
      <c r="A16" s="3" t="s">
        <v>242</v>
      </c>
      <c r="B16" s="3" t="s">
        <v>63</v>
      </c>
      <c r="C16" s="3" t="s">
        <v>64</v>
      </c>
      <c r="D16" s="3" t="s">
        <v>65</v>
      </c>
      <c r="E16" s="3" t="s">
        <v>82</v>
      </c>
      <c r="F16" s="3" t="s">
        <v>66</v>
      </c>
      <c r="G16" s="3" t="s">
        <v>10</v>
      </c>
      <c r="H16" s="12">
        <v>35.659999999999997</v>
      </c>
      <c r="I16" s="7">
        <v>0.37504663691234802</v>
      </c>
      <c r="J16" s="4">
        <f>$H16*$I16</f>
        <v>13.37416307229433</v>
      </c>
      <c r="K16" s="6">
        <f>$J16/2393.1052</f>
        <v>5.5886231296034669E-3</v>
      </c>
    </row>
    <row r="17" spans="1:11" x14ac:dyDescent="0.35">
      <c r="A17" s="3" t="s">
        <v>242</v>
      </c>
      <c r="B17" s="3" t="s">
        <v>448</v>
      </c>
      <c r="C17" s="3" t="s">
        <v>449</v>
      </c>
      <c r="D17" s="3" t="s">
        <v>450</v>
      </c>
      <c r="E17" s="3" t="s">
        <v>451</v>
      </c>
      <c r="F17" s="3" t="s">
        <v>452</v>
      </c>
      <c r="G17" s="3" t="s">
        <v>7</v>
      </c>
      <c r="H17" s="12">
        <v>50.26</v>
      </c>
      <c r="I17" s="7">
        <v>0.26592193082765803</v>
      </c>
      <c r="J17" s="4">
        <f>$H17*$I17</f>
        <v>13.365236243398092</v>
      </c>
      <c r="K17" s="6">
        <f>$J17/2393.1052</f>
        <v>5.5848929012389812E-3</v>
      </c>
    </row>
    <row r="18" spans="1:11" x14ac:dyDescent="0.35">
      <c r="A18" s="3" t="s">
        <v>242</v>
      </c>
      <c r="B18" s="3" t="s">
        <v>603</v>
      </c>
      <c r="C18" s="3" t="s">
        <v>604</v>
      </c>
      <c r="D18" s="3" t="s">
        <v>605</v>
      </c>
      <c r="E18" s="3" t="s">
        <v>606</v>
      </c>
      <c r="F18" s="3" t="s">
        <v>607</v>
      </c>
      <c r="G18" s="3" t="s">
        <v>57</v>
      </c>
      <c r="H18" s="12">
        <v>33.53</v>
      </c>
      <c r="I18" s="7">
        <v>0.398519117950281</v>
      </c>
      <c r="J18" s="4">
        <f>$H18*$I18</f>
        <v>13.362346024872922</v>
      </c>
      <c r="K18" s="6">
        <f>$J18/2393.1052</f>
        <v>5.5836851739208635E-3</v>
      </c>
    </row>
    <row r="19" spans="1:11" x14ac:dyDescent="0.35">
      <c r="A19" s="3" t="s">
        <v>242</v>
      </c>
      <c r="B19" s="3" t="s">
        <v>573</v>
      </c>
      <c r="C19" s="3" t="s">
        <v>574</v>
      </c>
      <c r="D19" s="3" t="s">
        <v>575</v>
      </c>
      <c r="E19" s="3" t="s">
        <v>576</v>
      </c>
      <c r="F19" s="3" t="s">
        <v>577</v>
      </c>
      <c r="G19" s="3" t="s">
        <v>53</v>
      </c>
      <c r="H19" s="12">
        <v>22.61</v>
      </c>
      <c r="I19" s="7">
        <v>0.58971148830306697</v>
      </c>
      <c r="J19" s="4">
        <f>$H19*$I19</f>
        <v>13.333376750532343</v>
      </c>
      <c r="K19" s="6">
        <f>$J19/2393.1052</f>
        <v>5.5715798664147083E-3</v>
      </c>
    </row>
    <row r="20" spans="1:11" x14ac:dyDescent="0.35">
      <c r="A20" s="3" t="s">
        <v>242</v>
      </c>
      <c r="B20" s="3" t="s">
        <v>71</v>
      </c>
      <c r="C20" s="3" t="s">
        <v>72</v>
      </c>
      <c r="D20" s="3" t="s">
        <v>73</v>
      </c>
      <c r="E20" s="3" t="s">
        <v>84</v>
      </c>
      <c r="F20" s="3" t="s">
        <v>74</v>
      </c>
      <c r="G20" s="3" t="s">
        <v>53</v>
      </c>
      <c r="H20" s="12">
        <v>32.729999999999997</v>
      </c>
      <c r="I20" s="7">
        <v>0.40729461757663099</v>
      </c>
      <c r="J20" s="4">
        <f>$H20*$I20</f>
        <v>13.330752833283132</v>
      </c>
      <c r="K20" s="6">
        <f>$J20/2393.1052</f>
        <v>5.5704834176462997E-3</v>
      </c>
    </row>
    <row r="21" spans="1:11" x14ac:dyDescent="0.35">
      <c r="A21" s="3" t="s">
        <v>242</v>
      </c>
      <c r="B21" s="3" t="s">
        <v>493</v>
      </c>
      <c r="C21" s="3" t="s">
        <v>494</v>
      </c>
      <c r="D21" s="3" t="s">
        <v>495</v>
      </c>
      <c r="E21" s="3" t="s">
        <v>496</v>
      </c>
      <c r="F21" s="3" t="s">
        <v>497</v>
      </c>
      <c r="G21" s="3" t="s">
        <v>8</v>
      </c>
      <c r="H21" s="12">
        <v>28.54</v>
      </c>
      <c r="I21" s="7">
        <v>0.46167587198360999</v>
      </c>
      <c r="J21" s="4">
        <f>$H21*$I21</f>
        <v>13.176229386412228</v>
      </c>
      <c r="K21" s="6">
        <f>$J21/2393.1052</f>
        <v>5.5059131484951973E-3</v>
      </c>
    </row>
    <row r="22" spans="1:11" x14ac:dyDescent="0.35">
      <c r="A22" s="3" t="s">
        <v>242</v>
      </c>
      <c r="B22" s="3" t="s">
        <v>182</v>
      </c>
      <c r="C22" s="3" t="s">
        <v>183</v>
      </c>
      <c r="D22" s="3" t="s">
        <v>184</v>
      </c>
      <c r="E22" s="3" t="s">
        <v>185</v>
      </c>
      <c r="F22" s="3" t="s">
        <v>186</v>
      </c>
      <c r="G22" s="3" t="s">
        <v>53</v>
      </c>
      <c r="H22" s="12">
        <v>31.87</v>
      </c>
      <c r="I22" s="7">
        <v>0.41306979825835799</v>
      </c>
      <c r="J22" s="4">
        <f>$H22*$I22</f>
        <v>13.164534470493869</v>
      </c>
      <c r="K22" s="6">
        <f>$J22/2393.1052</f>
        <v>5.5010262275531682E-3</v>
      </c>
    </row>
    <row r="23" spans="1:11" x14ac:dyDescent="0.35">
      <c r="A23" s="3" t="s">
        <v>242</v>
      </c>
      <c r="B23" s="3" t="s">
        <v>563</v>
      </c>
      <c r="C23" s="3" t="s">
        <v>564</v>
      </c>
      <c r="D23" s="3" t="s">
        <v>565</v>
      </c>
      <c r="E23" s="3" t="s">
        <v>566</v>
      </c>
      <c r="F23" s="3" t="s">
        <v>567</v>
      </c>
      <c r="G23" s="3" t="s">
        <v>7</v>
      </c>
      <c r="H23" s="12">
        <v>125.44</v>
      </c>
      <c r="I23" s="7">
        <v>0.10490366410576001</v>
      </c>
      <c r="J23" s="4">
        <f>$H23*$I23</f>
        <v>13.159115625426535</v>
      </c>
      <c r="K23" s="6">
        <f>$J23/2393.1052</f>
        <v>5.4987618703208436E-3</v>
      </c>
    </row>
    <row r="24" spans="1:11" x14ac:dyDescent="0.35">
      <c r="A24" s="3" t="s">
        <v>242</v>
      </c>
      <c r="B24" s="3" t="s">
        <v>498</v>
      </c>
      <c r="C24" s="3" t="s">
        <v>499</v>
      </c>
      <c r="D24" s="3" t="s">
        <v>500</v>
      </c>
      <c r="E24" s="3" t="s">
        <v>501</v>
      </c>
      <c r="F24" s="3" t="s">
        <v>502</v>
      </c>
      <c r="G24" s="3" t="s">
        <v>7</v>
      </c>
      <c r="H24" s="12">
        <v>818.1</v>
      </c>
      <c r="I24" s="7">
        <v>1.6076236147112E-2</v>
      </c>
      <c r="J24" s="4">
        <f>$H24*$I24</f>
        <v>13.151968791952328</v>
      </c>
      <c r="K24" s="6">
        <f>$J24/2393.1052</f>
        <v>5.4957754435335012E-3</v>
      </c>
    </row>
    <row r="25" spans="1:11" x14ac:dyDescent="0.35">
      <c r="A25" s="3" t="s">
        <v>242</v>
      </c>
      <c r="B25" s="3" t="s">
        <v>177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56</v>
      </c>
      <c r="H25" s="12">
        <v>25.43</v>
      </c>
      <c r="I25" s="7">
        <v>0.51674940172359296</v>
      </c>
      <c r="J25" s="4">
        <f>$H25*$I25</f>
        <v>13.140937285830969</v>
      </c>
      <c r="K25" s="6">
        <f>$J25/2393.1052</f>
        <v>5.491165739738884E-3</v>
      </c>
    </row>
    <row r="26" spans="1:11" x14ac:dyDescent="0.35">
      <c r="A26" s="3" t="s">
        <v>242</v>
      </c>
      <c r="B26" s="3" t="s">
        <v>613</v>
      </c>
      <c r="C26" s="3" t="s">
        <v>614</v>
      </c>
      <c r="D26" s="3" t="s">
        <v>615</v>
      </c>
      <c r="E26" s="3" t="s">
        <v>616</v>
      </c>
      <c r="F26" s="3" t="s">
        <v>617</v>
      </c>
      <c r="G26" s="3" t="s">
        <v>8</v>
      </c>
      <c r="H26" s="12">
        <v>119.2</v>
      </c>
      <c r="I26" s="7">
        <v>0.110076506790749</v>
      </c>
      <c r="J26" s="4">
        <f>$H26*$I26</f>
        <v>13.121119609457281</v>
      </c>
      <c r="K26" s="6">
        <f>$J26/2393.1052</f>
        <v>5.4828845842035201E-3</v>
      </c>
    </row>
    <row r="27" spans="1:11" x14ac:dyDescent="0.35">
      <c r="A27" s="3" t="s">
        <v>242</v>
      </c>
      <c r="B27" s="3" t="s">
        <v>67</v>
      </c>
      <c r="C27" s="3" t="s">
        <v>68</v>
      </c>
      <c r="D27" s="3" t="s">
        <v>69</v>
      </c>
      <c r="E27" s="3" t="s">
        <v>83</v>
      </c>
      <c r="F27" s="3" t="s">
        <v>70</v>
      </c>
      <c r="G27" s="3" t="s">
        <v>55</v>
      </c>
      <c r="H27" s="12">
        <v>26.02</v>
      </c>
      <c r="I27" s="7">
        <v>0.50422756420911696</v>
      </c>
      <c r="J27" s="4">
        <f>$H27*$I27</f>
        <v>13.120001220721223</v>
      </c>
      <c r="K27" s="6">
        <f>$J27/2393.1052</f>
        <v>5.4824172463129586E-3</v>
      </c>
    </row>
    <row r="28" spans="1:11" x14ac:dyDescent="0.35">
      <c r="A28" s="3" t="s">
        <v>242</v>
      </c>
      <c r="B28" s="3" t="s">
        <v>473</v>
      </c>
      <c r="C28" s="3" t="s">
        <v>474</v>
      </c>
      <c r="D28" s="3" t="s">
        <v>475</v>
      </c>
      <c r="E28" s="3" t="s">
        <v>476</v>
      </c>
      <c r="F28" s="3" t="s">
        <v>477</v>
      </c>
      <c r="G28" s="3" t="s">
        <v>10</v>
      </c>
      <c r="H28" s="12">
        <v>346.14</v>
      </c>
      <c r="I28" s="7">
        <v>3.7869094305898E-2</v>
      </c>
      <c r="J28" s="4">
        <f>$H28*$I28</f>
        <v>13.108008303043533</v>
      </c>
      <c r="K28" s="6">
        <f>$J28/2393.1052</f>
        <v>5.4774058002312366E-3</v>
      </c>
    </row>
    <row r="29" spans="1:11" x14ac:dyDescent="0.35">
      <c r="A29" s="3" t="s">
        <v>242</v>
      </c>
      <c r="B29" s="3" t="s">
        <v>59</v>
      </c>
      <c r="C29" s="3" t="s">
        <v>60</v>
      </c>
      <c r="D29" s="3" t="s">
        <v>61</v>
      </c>
      <c r="E29" s="3" t="s">
        <v>81</v>
      </c>
      <c r="F29" s="3" t="s">
        <v>62</v>
      </c>
      <c r="G29" s="3" t="s">
        <v>7</v>
      </c>
      <c r="H29" s="12">
        <v>534.38</v>
      </c>
      <c r="I29" s="7">
        <v>2.4526834369317001E-2</v>
      </c>
      <c r="J29" s="4">
        <f>$H29*$I29</f>
        <v>13.106649750275619</v>
      </c>
      <c r="K29" s="6">
        <f>$J29/2393.1052</f>
        <v>5.476838105686126E-3</v>
      </c>
    </row>
    <row r="30" spans="1:11" x14ac:dyDescent="0.35">
      <c r="A30" s="3" t="s">
        <v>242</v>
      </c>
      <c r="B30" s="3" t="s">
        <v>453</v>
      </c>
      <c r="C30" s="3" t="s">
        <v>454</v>
      </c>
      <c r="D30" s="3" t="s">
        <v>455</v>
      </c>
      <c r="E30" s="3" t="s">
        <v>456</v>
      </c>
      <c r="F30" s="3" t="s">
        <v>457</v>
      </c>
      <c r="G30" s="3" t="s">
        <v>8</v>
      </c>
      <c r="H30" s="12">
        <v>44.42</v>
      </c>
      <c r="I30" s="7">
        <v>0.29270783744958001</v>
      </c>
      <c r="J30" s="4">
        <f>$H30*$I30</f>
        <v>13.002082139510344</v>
      </c>
      <c r="K30" s="6">
        <f>$J30/2393.1052</f>
        <v>5.4331427383594944E-3</v>
      </c>
    </row>
    <row r="31" spans="1:11" x14ac:dyDescent="0.35">
      <c r="A31" s="3" t="s">
        <v>242</v>
      </c>
      <c r="B31" s="3" t="s">
        <v>157</v>
      </c>
      <c r="C31" s="3" t="s">
        <v>158</v>
      </c>
      <c r="D31" s="3" t="s">
        <v>159</v>
      </c>
      <c r="E31" s="3" t="s">
        <v>160</v>
      </c>
      <c r="F31" s="3" t="s">
        <v>161</v>
      </c>
      <c r="G31" s="3" t="s">
        <v>7</v>
      </c>
      <c r="H31" s="12">
        <v>249.86</v>
      </c>
      <c r="I31" s="7">
        <v>5.1863534844527E-2</v>
      </c>
      <c r="J31" s="4">
        <f>$H31*$I31</f>
        <v>12.958622816253516</v>
      </c>
      <c r="K31" s="6">
        <f>$J31/2393.1052</f>
        <v>5.4149825157095129E-3</v>
      </c>
    </row>
    <row r="32" spans="1:11" x14ac:dyDescent="0.35">
      <c r="A32" s="3" t="s">
        <v>242</v>
      </c>
      <c r="B32" s="3" t="s">
        <v>167</v>
      </c>
      <c r="C32" s="3" t="s">
        <v>168</v>
      </c>
      <c r="D32" s="3" t="s">
        <v>169</v>
      </c>
      <c r="E32" s="3" t="s">
        <v>170</v>
      </c>
      <c r="F32" s="3" t="s">
        <v>171</v>
      </c>
      <c r="G32" s="3" t="s">
        <v>10</v>
      </c>
      <c r="H32" s="12">
        <v>90.53</v>
      </c>
      <c r="I32" s="7">
        <v>0.14280268393220999</v>
      </c>
      <c r="J32" s="4">
        <f>$H32*$I32</f>
        <v>12.92792697638297</v>
      </c>
      <c r="K32" s="6">
        <f>$J32/2393.1052</f>
        <v>5.4021557332218284E-3</v>
      </c>
    </row>
    <row r="33" spans="1:11" x14ac:dyDescent="0.35">
      <c r="A33" s="3" t="s">
        <v>242</v>
      </c>
      <c r="B33" s="3" t="s">
        <v>533</v>
      </c>
      <c r="C33" s="3" t="s">
        <v>534</v>
      </c>
      <c r="D33" s="3" t="s">
        <v>535</v>
      </c>
      <c r="E33" s="3" t="s">
        <v>536</v>
      </c>
      <c r="F33" s="3" t="s">
        <v>537</v>
      </c>
      <c r="G33" s="3" t="s">
        <v>56</v>
      </c>
      <c r="H33" s="12">
        <v>31.51</v>
      </c>
      <c r="I33" s="7">
        <v>0.40958520242065899</v>
      </c>
      <c r="J33" s="4">
        <f>$H33*$I33</f>
        <v>12.906029728274966</v>
      </c>
      <c r="K33" s="6">
        <f>$J33/2393.1052</f>
        <v>5.3930055930157044E-3</v>
      </c>
    </row>
    <row r="34" spans="1:11" x14ac:dyDescent="0.35">
      <c r="A34" s="3" t="s">
        <v>242</v>
      </c>
      <c r="B34" s="3" t="s">
        <v>458</v>
      </c>
      <c r="C34" s="3" t="s">
        <v>459</v>
      </c>
      <c r="D34" s="3" t="s">
        <v>460</v>
      </c>
      <c r="E34" s="3" t="s">
        <v>461</v>
      </c>
      <c r="F34" s="3" t="s">
        <v>462</v>
      </c>
      <c r="G34" s="3" t="s">
        <v>55</v>
      </c>
      <c r="H34" s="12">
        <v>23.05</v>
      </c>
      <c r="I34" s="7">
        <v>0.55968775258730896</v>
      </c>
      <c r="J34" s="4">
        <f>$H34*$I34</f>
        <v>12.900802697137472</v>
      </c>
      <c r="K34" s="6">
        <f>$J34/2393.1052</f>
        <v>5.3908213885195989E-3</v>
      </c>
    </row>
    <row r="35" spans="1:11" x14ac:dyDescent="0.35">
      <c r="A35" s="3" t="s">
        <v>242</v>
      </c>
      <c r="B35" s="3" t="s">
        <v>528</v>
      </c>
      <c r="C35" s="3" t="s">
        <v>529</v>
      </c>
      <c r="D35" s="3" t="s">
        <v>530</v>
      </c>
      <c r="E35" s="3" t="s">
        <v>531</v>
      </c>
      <c r="F35" s="3" t="s">
        <v>532</v>
      </c>
      <c r="G35" s="3" t="s">
        <v>53</v>
      </c>
      <c r="H35" s="12">
        <v>105.18</v>
      </c>
      <c r="I35" s="7">
        <v>0.1226083649923</v>
      </c>
      <c r="J35" s="4">
        <f>$H35*$I35</f>
        <v>12.895947829890115</v>
      </c>
      <c r="K35" s="6">
        <f>$J35/2393.1052</f>
        <v>5.3887926990798885E-3</v>
      </c>
    </row>
    <row r="36" spans="1:11" x14ac:dyDescent="0.35">
      <c r="A36" s="3" t="s">
        <v>242</v>
      </c>
      <c r="B36" s="3" t="s">
        <v>593</v>
      </c>
      <c r="C36" s="3" t="s">
        <v>594</v>
      </c>
      <c r="D36" s="3" t="s">
        <v>595</v>
      </c>
      <c r="E36" s="3" t="s">
        <v>596</v>
      </c>
      <c r="F36" s="3" t="s">
        <v>597</v>
      </c>
      <c r="G36" s="3" t="s">
        <v>53</v>
      </c>
      <c r="H36" s="12">
        <v>66.77</v>
      </c>
      <c r="I36" s="7">
        <v>0.192320498578436</v>
      </c>
      <c r="J36" s="4">
        <f>$H36*$I36</f>
        <v>12.841239690082171</v>
      </c>
      <c r="K36" s="6">
        <f>$J36/2393.1052</f>
        <v>5.3659319657498429E-3</v>
      </c>
    </row>
    <row r="37" spans="1:11" x14ac:dyDescent="0.35">
      <c r="A37" s="3" t="s">
        <v>242</v>
      </c>
      <c r="B37" s="3" t="s">
        <v>598</v>
      </c>
      <c r="C37" s="3" t="s">
        <v>599</v>
      </c>
      <c r="D37" s="3" t="s">
        <v>600</v>
      </c>
      <c r="E37" s="3" t="s">
        <v>601</v>
      </c>
      <c r="F37" s="3" t="s">
        <v>602</v>
      </c>
      <c r="G37" s="3" t="s">
        <v>53</v>
      </c>
      <c r="H37" s="12">
        <v>203.53</v>
      </c>
      <c r="I37" s="7">
        <v>6.3089870107561993E-2</v>
      </c>
      <c r="J37" s="4">
        <f>$H37*$I37</f>
        <v>12.840681262992092</v>
      </c>
      <c r="K37" s="6">
        <f>$J37/2393.1052</f>
        <v>5.3656986174247974E-3</v>
      </c>
    </row>
    <row r="38" spans="1:11" x14ac:dyDescent="0.35">
      <c r="A38" s="3" t="s">
        <v>242</v>
      </c>
      <c r="B38" s="3" t="s">
        <v>588</v>
      </c>
      <c r="C38" s="3" t="s">
        <v>589</v>
      </c>
      <c r="D38" s="3" t="s">
        <v>590</v>
      </c>
      <c r="E38" s="3" t="s">
        <v>591</v>
      </c>
      <c r="F38" s="3" t="s">
        <v>592</v>
      </c>
      <c r="G38" s="3" t="s">
        <v>53</v>
      </c>
      <c r="H38" s="12">
        <v>119.89</v>
      </c>
      <c r="I38" s="7">
        <v>0.106915304237705</v>
      </c>
      <c r="J38" s="4">
        <f>$H38*$I38</f>
        <v>12.818075825058452</v>
      </c>
      <c r="K38" s="6">
        <f>$J38/2393.1052</f>
        <v>5.3562525479692461E-3</v>
      </c>
    </row>
    <row r="39" spans="1:11" x14ac:dyDescent="0.35">
      <c r="A39" s="3" t="s">
        <v>242</v>
      </c>
      <c r="B39" s="3" t="s">
        <v>538</v>
      </c>
      <c r="C39" s="3" t="s">
        <v>539</v>
      </c>
      <c r="D39" s="3" t="s">
        <v>540</v>
      </c>
      <c r="E39" s="3" t="s">
        <v>541</v>
      </c>
      <c r="F39" s="3" t="s">
        <v>542</v>
      </c>
      <c r="G39" s="3" t="s">
        <v>58</v>
      </c>
      <c r="H39" s="12">
        <v>92.48</v>
      </c>
      <c r="I39" s="7">
        <v>0.13840953805518399</v>
      </c>
      <c r="J39" s="4">
        <f>$H39*$I39</f>
        <v>12.800114079343416</v>
      </c>
      <c r="K39" s="6">
        <f>$J39/2393.1052</f>
        <v>5.3487469248503644E-3</v>
      </c>
    </row>
    <row r="40" spans="1:11" x14ac:dyDescent="0.35">
      <c r="A40" s="3" t="s">
        <v>242</v>
      </c>
      <c r="B40" s="3" t="s">
        <v>608</v>
      </c>
      <c r="C40" s="3" t="s">
        <v>609</v>
      </c>
      <c r="D40" s="3" t="s">
        <v>610</v>
      </c>
      <c r="E40" s="3" t="s">
        <v>611</v>
      </c>
      <c r="F40" s="3" t="s">
        <v>612</v>
      </c>
      <c r="G40" s="3" t="s">
        <v>56</v>
      </c>
      <c r="H40" s="12">
        <v>112.83</v>
      </c>
      <c r="I40" s="7">
        <v>0.113397226633583</v>
      </c>
      <c r="J40" s="4">
        <f>$H40*$I40</f>
        <v>12.794609081067168</v>
      </c>
      <c r="K40" s="6">
        <f>$J40/2393.1052</f>
        <v>5.3464465670239525E-3</v>
      </c>
    </row>
    <row r="41" spans="1:11" x14ac:dyDescent="0.35">
      <c r="A41" s="3" t="s">
        <v>242</v>
      </c>
      <c r="B41" s="3" t="s">
        <v>172</v>
      </c>
      <c r="C41" s="3" t="s">
        <v>173</v>
      </c>
      <c r="D41" s="3" t="s">
        <v>174</v>
      </c>
      <c r="E41" s="3" t="s">
        <v>175</v>
      </c>
      <c r="F41" s="3" t="s">
        <v>176</v>
      </c>
      <c r="G41" s="3" t="s">
        <v>58</v>
      </c>
      <c r="H41" s="12">
        <v>78.739999999999995</v>
      </c>
      <c r="I41" s="7">
        <v>0.16188801068165801</v>
      </c>
      <c r="J41" s="4">
        <f>$H41*$I41</f>
        <v>12.747061961073751</v>
      </c>
      <c r="K41" s="6">
        <f>$J41/2393.1052</f>
        <v>5.326578188486553E-3</v>
      </c>
    </row>
    <row r="42" spans="1:11" x14ac:dyDescent="0.35">
      <c r="A42" s="3" t="s">
        <v>242</v>
      </c>
      <c r="B42" s="3" t="s">
        <v>478</v>
      </c>
      <c r="C42" s="3" t="s">
        <v>479</v>
      </c>
      <c r="D42" s="3" t="s">
        <v>480</v>
      </c>
      <c r="E42" s="3" t="s">
        <v>481</v>
      </c>
      <c r="F42" s="3" t="s">
        <v>482</v>
      </c>
      <c r="G42" s="3" t="s">
        <v>53</v>
      </c>
      <c r="H42" s="12">
        <v>25.75</v>
      </c>
      <c r="I42" s="7">
        <v>0.49229822597669198</v>
      </c>
      <c r="J42" s="4">
        <f>$H42*$I42</f>
        <v>12.676679318899819</v>
      </c>
      <c r="K42" s="6">
        <f>$J42/2393.1052</f>
        <v>5.2971675958498688E-3</v>
      </c>
    </row>
    <row r="43" spans="1:11" x14ac:dyDescent="0.35">
      <c r="A43" s="3" t="s">
        <v>242</v>
      </c>
      <c r="B43" s="3" t="s">
        <v>523</v>
      </c>
      <c r="C43" s="3" t="s">
        <v>524</v>
      </c>
      <c r="D43" s="3" t="s">
        <v>525</v>
      </c>
      <c r="E43" s="3" t="s">
        <v>526</v>
      </c>
      <c r="F43" s="3" t="s">
        <v>527</v>
      </c>
      <c r="G43" s="3" t="s">
        <v>8</v>
      </c>
      <c r="H43" s="12">
        <v>37.549999999999997</v>
      </c>
      <c r="I43" s="7">
        <v>0.33736823997880699</v>
      </c>
      <c r="J43" s="4">
        <f>$H43*$I43</f>
        <v>12.668177411204201</v>
      </c>
      <c r="K43" s="6">
        <f>$J43/2393.1052</f>
        <v>5.2936149280876582E-3</v>
      </c>
    </row>
    <row r="44" spans="1:11" x14ac:dyDescent="0.35">
      <c r="A44" s="3" t="s">
        <v>242</v>
      </c>
      <c r="B44" s="3" t="s">
        <v>187</v>
      </c>
      <c r="C44" s="3" t="s">
        <v>188</v>
      </c>
      <c r="D44" s="3" t="s">
        <v>189</v>
      </c>
      <c r="E44" s="3" t="s">
        <v>190</v>
      </c>
      <c r="F44" s="3" t="s">
        <v>191</v>
      </c>
      <c r="G44" s="3" t="s">
        <v>56</v>
      </c>
      <c r="H44" s="12">
        <v>93.89</v>
      </c>
      <c r="I44" s="7">
        <v>0.13490042844255201</v>
      </c>
      <c r="J44" s="4">
        <f>$H44*$I44</f>
        <v>12.665801226471208</v>
      </c>
      <c r="K44" s="6">
        <f>$J44/2393.1052</f>
        <v>5.2926219985946332E-3</v>
      </c>
    </row>
    <row r="45" spans="1:11" x14ac:dyDescent="0.35">
      <c r="A45" s="3" t="s">
        <v>242</v>
      </c>
      <c r="B45" s="3" t="s">
        <v>192</v>
      </c>
      <c r="C45" s="3" t="s">
        <v>193</v>
      </c>
      <c r="D45" s="3" t="s">
        <v>194</v>
      </c>
      <c r="E45" s="3" t="s">
        <v>195</v>
      </c>
      <c r="F45" s="3" t="s">
        <v>196</v>
      </c>
      <c r="G45" s="3" t="s">
        <v>10</v>
      </c>
      <c r="H45" s="12">
        <v>34.71</v>
      </c>
      <c r="I45" s="7">
        <v>0.364488552044684</v>
      </c>
      <c r="J45" s="4">
        <f>$H45*$I45</f>
        <v>12.651397641470982</v>
      </c>
      <c r="K45" s="6">
        <f>$J45/2393.1052</f>
        <v>5.2866032138791817E-3</v>
      </c>
    </row>
    <row r="46" spans="1:11" x14ac:dyDescent="0.35">
      <c r="A46" s="3" t="s">
        <v>242</v>
      </c>
      <c r="B46" s="3" t="s">
        <v>488</v>
      </c>
      <c r="C46" s="3" t="s">
        <v>489</v>
      </c>
      <c r="D46" s="3" t="s">
        <v>490</v>
      </c>
      <c r="E46" s="3" t="s">
        <v>491</v>
      </c>
      <c r="F46" s="3" t="s">
        <v>492</v>
      </c>
      <c r="G46" s="3" t="s">
        <v>53</v>
      </c>
      <c r="H46" s="12">
        <v>215.42</v>
      </c>
      <c r="I46" s="7">
        <v>5.8606342145892998E-2</v>
      </c>
      <c r="J46" s="4">
        <f>$H46*$I46</f>
        <v>12.624978225068269</v>
      </c>
      <c r="K46" s="6">
        <f>$J46/2393.1052</f>
        <v>5.2755634081896059E-3</v>
      </c>
    </row>
    <row r="47" spans="1:11" x14ac:dyDescent="0.35">
      <c r="A47" s="3" t="s">
        <v>242</v>
      </c>
      <c r="B47" s="3" t="s">
        <v>508</v>
      </c>
      <c r="C47" s="3" t="s">
        <v>509</v>
      </c>
      <c r="D47" s="3" t="s">
        <v>510</v>
      </c>
      <c r="E47" s="3" t="s">
        <v>511</v>
      </c>
      <c r="F47" s="3" t="s">
        <v>512</v>
      </c>
      <c r="G47" s="3" t="s">
        <v>53</v>
      </c>
      <c r="H47" s="12">
        <v>30.93</v>
      </c>
      <c r="I47" s="7">
        <v>0.40815057824406398</v>
      </c>
      <c r="J47" s="4">
        <f>$H47*$I47</f>
        <v>12.624097385088898</v>
      </c>
      <c r="K47" s="6">
        <f>$J47/2393.1052</f>
        <v>5.2751953341160672E-3</v>
      </c>
    </row>
    <row r="48" spans="1:11" x14ac:dyDescent="0.35">
      <c r="A48" s="3" t="s">
        <v>242</v>
      </c>
      <c r="B48" s="3" t="s">
        <v>152</v>
      </c>
      <c r="C48" s="3" t="s">
        <v>153</v>
      </c>
      <c r="D48" s="3" t="s">
        <v>154</v>
      </c>
      <c r="E48" s="3" t="s">
        <v>155</v>
      </c>
      <c r="F48" s="3" t="s">
        <v>156</v>
      </c>
      <c r="G48" s="3" t="s">
        <v>10</v>
      </c>
      <c r="H48" s="12">
        <v>98.85</v>
      </c>
      <c r="I48" s="7">
        <v>0.12754705570128999</v>
      </c>
      <c r="J48" s="4">
        <f>$H48*$I48</f>
        <v>12.608026456072515</v>
      </c>
      <c r="K48" s="6">
        <f>$J48/2393.1052</f>
        <v>5.268479821143055E-3</v>
      </c>
    </row>
    <row r="49" spans="1:11" x14ac:dyDescent="0.35">
      <c r="A49" s="3" t="s">
        <v>242</v>
      </c>
      <c r="B49" s="3" t="s">
        <v>503</v>
      </c>
      <c r="C49" s="3" t="s">
        <v>504</v>
      </c>
      <c r="D49" s="3" t="s">
        <v>505</v>
      </c>
      <c r="E49" s="3" t="s">
        <v>506</v>
      </c>
      <c r="F49" s="3" t="s">
        <v>507</v>
      </c>
      <c r="G49" s="3" t="s">
        <v>53</v>
      </c>
      <c r="H49" s="12">
        <v>42.53</v>
      </c>
      <c r="I49" s="7">
        <v>0.29628016803631901</v>
      </c>
      <c r="J49" s="4">
        <f>$H49*$I49</f>
        <v>12.600795546584648</v>
      </c>
      <c r="K49" s="6">
        <f>$J49/2393.1052</f>
        <v>5.265458261753243E-3</v>
      </c>
    </row>
    <row r="50" spans="1:11" x14ac:dyDescent="0.35">
      <c r="A50" s="3" t="s">
        <v>242</v>
      </c>
      <c r="B50" s="3" t="s">
        <v>463</v>
      </c>
      <c r="C50" s="3" t="s">
        <v>464</v>
      </c>
      <c r="D50" s="3" t="s">
        <v>465</v>
      </c>
      <c r="E50" s="3" t="s">
        <v>466</v>
      </c>
      <c r="F50" s="3" t="s">
        <v>467</v>
      </c>
      <c r="G50" s="3" t="s">
        <v>10</v>
      </c>
      <c r="H50" s="12">
        <v>61.66</v>
      </c>
      <c r="I50" s="7">
        <v>0.20421834926144</v>
      </c>
      <c r="J50" s="4">
        <f>$H50*$I50</f>
        <v>12.592103415460389</v>
      </c>
      <c r="K50" s="6">
        <f>$J50/2393.1052</f>
        <v>5.2618261058729847E-3</v>
      </c>
    </row>
    <row r="51" spans="1:11" x14ac:dyDescent="0.35">
      <c r="A51" s="3" t="s">
        <v>242</v>
      </c>
      <c r="B51" s="3" t="s">
        <v>75</v>
      </c>
      <c r="C51" s="3" t="s">
        <v>76</v>
      </c>
      <c r="D51" s="3" t="s">
        <v>77</v>
      </c>
      <c r="E51" s="3" t="s">
        <v>86</v>
      </c>
      <c r="F51" s="3" t="s">
        <v>78</v>
      </c>
      <c r="G51" s="3" t="s">
        <v>54</v>
      </c>
      <c r="H51" s="12">
        <v>37.26</v>
      </c>
      <c r="I51" s="7">
        <v>0.337661518657492</v>
      </c>
      <c r="J51" s="4">
        <f>$H51*$I51</f>
        <v>12.581268185178152</v>
      </c>
      <c r="K51" s="6">
        <f>$J51/2393.1052</f>
        <v>5.2572984192998081E-3</v>
      </c>
    </row>
    <row r="52" spans="1:11" x14ac:dyDescent="0.35">
      <c r="H52" s="12"/>
      <c r="I52" s="7"/>
      <c r="K52" s="6"/>
    </row>
    <row r="53" spans="1:11" x14ac:dyDescent="0.35">
      <c r="H53" s="12"/>
      <c r="I53" s="7"/>
      <c r="K53" s="6"/>
    </row>
    <row r="54" spans="1:11" x14ac:dyDescent="0.35">
      <c r="H54" s="12"/>
      <c r="I54" s="7"/>
      <c r="K54" s="6"/>
    </row>
    <row r="55" spans="1:11" x14ac:dyDescent="0.35">
      <c r="H55" s="12"/>
      <c r="I55" s="7"/>
      <c r="K55" s="6"/>
    </row>
    <row r="56" spans="1:11" x14ac:dyDescent="0.35">
      <c r="H56" s="12"/>
      <c r="I56" s="7"/>
      <c r="K56" s="6"/>
    </row>
    <row r="57" spans="1:11" x14ac:dyDescent="0.35">
      <c r="H57" s="12"/>
      <c r="I57" s="7"/>
      <c r="K57" s="6"/>
    </row>
    <row r="58" spans="1:11" x14ac:dyDescent="0.35">
      <c r="H58" s="12"/>
      <c r="I58" s="7"/>
      <c r="K58" s="6"/>
    </row>
    <row r="59" spans="1:11" x14ac:dyDescent="0.35">
      <c r="H59" s="12"/>
      <c r="I59" s="7"/>
      <c r="K59" s="6"/>
    </row>
    <row r="60" spans="1:11" x14ac:dyDescent="0.35">
      <c r="H60" s="12"/>
      <c r="I60" s="7"/>
      <c r="K60" s="6"/>
    </row>
    <row r="61" spans="1:11" x14ac:dyDescent="0.35">
      <c r="H61" s="12"/>
      <c r="I61" s="7"/>
      <c r="K61" s="6"/>
    </row>
    <row r="62" spans="1:11" x14ac:dyDescent="0.35">
      <c r="H62" s="12"/>
      <c r="I62" s="7"/>
      <c r="K62" s="6"/>
    </row>
    <row r="63" spans="1:11" x14ac:dyDescent="0.35">
      <c r="H63" s="12"/>
      <c r="I63" s="7"/>
      <c r="K63" s="6"/>
    </row>
    <row r="64" spans="1:11" x14ac:dyDescent="0.35">
      <c r="H64" s="12"/>
      <c r="I64" s="7"/>
      <c r="K64" s="6"/>
    </row>
    <row r="65" spans="8:11" x14ac:dyDescent="0.35">
      <c r="H65" s="12"/>
      <c r="I65" s="7"/>
      <c r="K65" s="6"/>
    </row>
    <row r="66" spans="8:11" x14ac:dyDescent="0.35">
      <c r="H66" s="12"/>
      <c r="I66" s="7"/>
      <c r="K66" s="6"/>
    </row>
    <row r="67" spans="8:11" x14ac:dyDescent="0.35">
      <c r="H67" s="12"/>
      <c r="I67" s="7"/>
      <c r="K67" s="6"/>
    </row>
    <row r="68" spans="8:11" x14ac:dyDescent="0.35">
      <c r="H68" s="12"/>
      <c r="I68" s="7"/>
      <c r="K68" s="6"/>
    </row>
    <row r="69" spans="8:11" x14ac:dyDescent="0.35">
      <c r="H69" s="12"/>
      <c r="I69" s="7"/>
      <c r="K69" s="6"/>
    </row>
    <row r="70" spans="8:11" x14ac:dyDescent="0.35">
      <c r="H70" s="12"/>
      <c r="I70" s="7"/>
      <c r="K70" s="6"/>
    </row>
    <row r="71" spans="8:11" x14ac:dyDescent="0.35">
      <c r="H71" s="12"/>
      <c r="I71" s="7"/>
      <c r="K71" s="6"/>
    </row>
    <row r="72" spans="8:11" x14ac:dyDescent="0.35">
      <c r="H72" s="12"/>
      <c r="I72" s="7"/>
      <c r="K72" s="6"/>
    </row>
    <row r="73" spans="8:11" x14ac:dyDescent="0.35">
      <c r="H73" s="12"/>
      <c r="I73" s="7"/>
      <c r="K73" s="6"/>
    </row>
    <row r="74" spans="8:11" x14ac:dyDescent="0.35">
      <c r="H74" s="12"/>
      <c r="I74" s="7"/>
      <c r="K74" s="6"/>
    </row>
    <row r="75" spans="8:11" x14ac:dyDescent="0.35">
      <c r="H75" s="12"/>
      <c r="I75" s="7"/>
      <c r="K75" s="6"/>
    </row>
    <row r="76" spans="8:11" x14ac:dyDescent="0.35">
      <c r="H76" s="12"/>
      <c r="I76" s="7"/>
      <c r="K76" s="6"/>
    </row>
    <row r="77" spans="8:11" x14ac:dyDescent="0.35">
      <c r="H77" s="12"/>
      <c r="I77" s="7"/>
      <c r="K77" s="6"/>
    </row>
    <row r="78" spans="8:11" x14ac:dyDescent="0.35">
      <c r="H78" s="12"/>
      <c r="I78" s="7"/>
      <c r="K78" s="6"/>
    </row>
    <row r="79" spans="8:11" x14ac:dyDescent="0.35">
      <c r="H79" s="12"/>
      <c r="I79" s="7"/>
      <c r="K79" s="6"/>
    </row>
    <row r="80" spans="8:11" x14ac:dyDescent="0.35">
      <c r="H80" s="12"/>
      <c r="I80" s="7"/>
      <c r="K80" s="6"/>
    </row>
    <row r="81" spans="8:11" x14ac:dyDescent="0.35">
      <c r="H81" s="12"/>
      <c r="I81" s="7"/>
      <c r="K81" s="6"/>
    </row>
    <row r="82" spans="8:11" x14ac:dyDescent="0.35">
      <c r="H82" s="12"/>
      <c r="I82" s="7"/>
      <c r="K82" s="6"/>
    </row>
    <row r="83" spans="8:11" x14ac:dyDescent="0.35">
      <c r="H83" s="12"/>
      <c r="I83" s="7"/>
      <c r="K83" s="6"/>
    </row>
    <row r="84" spans="8:11" x14ac:dyDescent="0.35">
      <c r="H84" s="12"/>
      <c r="I84" s="7"/>
      <c r="K84" s="6"/>
    </row>
    <row r="85" spans="8:11" x14ac:dyDescent="0.35">
      <c r="H85" s="12"/>
      <c r="I85" s="7"/>
      <c r="K85" s="6"/>
    </row>
    <row r="86" spans="8:11" x14ac:dyDescent="0.35">
      <c r="H86" s="12"/>
      <c r="I86" s="7"/>
      <c r="K86" s="6"/>
    </row>
    <row r="87" spans="8:11" x14ac:dyDescent="0.35">
      <c r="H87" s="12"/>
      <c r="I87" s="7"/>
      <c r="K87" s="6"/>
    </row>
    <row r="88" spans="8:11" x14ac:dyDescent="0.35">
      <c r="H88" s="12"/>
      <c r="I88" s="7"/>
      <c r="K88" s="6"/>
    </row>
    <row r="89" spans="8:11" x14ac:dyDescent="0.35">
      <c r="H89" s="12"/>
      <c r="I89" s="7"/>
      <c r="K89" s="6"/>
    </row>
    <row r="90" spans="8:11" x14ac:dyDescent="0.35">
      <c r="H90" s="12"/>
      <c r="I90" s="7"/>
      <c r="K90" s="6"/>
    </row>
    <row r="91" spans="8:11" x14ac:dyDescent="0.35">
      <c r="H91" s="12"/>
      <c r="I91" s="7"/>
      <c r="K91" s="6"/>
    </row>
    <row r="92" spans="8:11" x14ac:dyDescent="0.35">
      <c r="H92" s="12"/>
      <c r="I92" s="7"/>
      <c r="K92" s="6"/>
    </row>
    <row r="93" spans="8:11" x14ac:dyDescent="0.35">
      <c r="H93" s="12"/>
      <c r="I93" s="7"/>
      <c r="K93" s="6"/>
    </row>
    <row r="94" spans="8:11" x14ac:dyDescent="0.35">
      <c r="H94" s="12"/>
      <c r="I94" s="7"/>
      <c r="K94" s="6"/>
    </row>
    <row r="95" spans="8:11" x14ac:dyDescent="0.35">
      <c r="H95" s="12"/>
      <c r="I95" s="7"/>
      <c r="K95" s="6"/>
    </row>
    <row r="96" spans="8:11" x14ac:dyDescent="0.35">
      <c r="H96" s="12"/>
      <c r="I96" s="7"/>
      <c r="K96" s="6"/>
    </row>
    <row r="97" spans="8:11" x14ac:dyDescent="0.35">
      <c r="H97" s="12"/>
      <c r="I97" s="7"/>
      <c r="K97" s="6"/>
    </row>
    <row r="98" spans="8:11" x14ac:dyDescent="0.35">
      <c r="H98" s="12"/>
      <c r="I98" s="7"/>
      <c r="K98" s="6"/>
    </row>
    <row r="99" spans="8:11" x14ac:dyDescent="0.35">
      <c r="H99" s="12"/>
      <c r="I99" s="7"/>
      <c r="K99" s="6"/>
    </row>
    <row r="100" spans="8:11" x14ac:dyDescent="0.35">
      <c r="H100" s="12"/>
      <c r="I100" s="7"/>
      <c r="K100" s="6"/>
    </row>
    <row r="101" spans="8:11" x14ac:dyDescent="0.35">
      <c r="H101" s="12"/>
      <c r="I101" s="7"/>
      <c r="K101" s="6"/>
    </row>
    <row r="102" spans="8:11" x14ac:dyDescent="0.35">
      <c r="H102" s="12"/>
      <c r="I102" s="7"/>
      <c r="K102" s="6"/>
    </row>
    <row r="103" spans="8:11" x14ac:dyDescent="0.35">
      <c r="H103" s="12"/>
      <c r="I103" s="7"/>
      <c r="K103" s="6"/>
    </row>
    <row r="104" spans="8:11" x14ac:dyDescent="0.35">
      <c r="H104" s="12"/>
      <c r="I104" s="7"/>
      <c r="K104" s="6"/>
    </row>
    <row r="105" spans="8:11" x14ac:dyDescent="0.35">
      <c r="H105" s="12"/>
      <c r="I105" s="7"/>
      <c r="K105" s="6"/>
    </row>
    <row r="106" spans="8:11" x14ac:dyDescent="0.35">
      <c r="H106" s="12"/>
      <c r="I106" s="7"/>
      <c r="K106" s="6"/>
    </row>
    <row r="107" spans="8:11" x14ac:dyDescent="0.35">
      <c r="H107" s="12"/>
      <c r="I107" s="7"/>
      <c r="K107" s="6"/>
    </row>
    <row r="108" spans="8:11" x14ac:dyDescent="0.35">
      <c r="H108" s="12"/>
      <c r="I108" s="7"/>
      <c r="K108" s="6"/>
    </row>
    <row r="109" spans="8:11" x14ac:dyDescent="0.35">
      <c r="H109" s="12"/>
      <c r="I109" s="7"/>
      <c r="K109" s="6"/>
    </row>
    <row r="110" spans="8:11" x14ac:dyDescent="0.35">
      <c r="H110" s="12"/>
      <c r="I110" s="7"/>
      <c r="K110" s="6"/>
    </row>
    <row r="111" spans="8:11" x14ac:dyDescent="0.35">
      <c r="H111" s="12"/>
      <c r="I111" s="7"/>
      <c r="K111" s="6"/>
    </row>
    <row r="112" spans="8:11" x14ac:dyDescent="0.35">
      <c r="H112" s="12"/>
      <c r="I112" s="7"/>
      <c r="K112" s="6"/>
    </row>
    <row r="113" spans="8:11" x14ac:dyDescent="0.35">
      <c r="H113" s="12"/>
      <c r="I113" s="7"/>
      <c r="K113" s="6"/>
    </row>
    <row r="114" spans="8:11" x14ac:dyDescent="0.35">
      <c r="H114" s="12"/>
      <c r="I114" s="7"/>
      <c r="K114" s="6"/>
    </row>
    <row r="115" spans="8:11" x14ac:dyDescent="0.35">
      <c r="H115" s="12"/>
      <c r="I115" s="7"/>
      <c r="K115" s="6"/>
    </row>
    <row r="116" spans="8:11" x14ac:dyDescent="0.35">
      <c r="H116" s="12"/>
      <c r="I116" s="7"/>
      <c r="K116" s="6"/>
    </row>
    <row r="117" spans="8:11" x14ac:dyDescent="0.35">
      <c r="H117" s="12"/>
      <c r="I117" s="7"/>
      <c r="K117" s="6"/>
    </row>
    <row r="118" spans="8:11" x14ac:dyDescent="0.35">
      <c r="H118" s="12"/>
      <c r="I118" s="7"/>
      <c r="K118" s="6"/>
    </row>
    <row r="119" spans="8:11" x14ac:dyDescent="0.35">
      <c r="H119" s="12"/>
      <c r="I119" s="7"/>
      <c r="K119" s="6"/>
    </row>
    <row r="120" spans="8:11" x14ac:dyDescent="0.35">
      <c r="H120" s="12"/>
      <c r="I120" s="7"/>
      <c r="K120" s="6"/>
    </row>
    <row r="121" spans="8:11" x14ac:dyDescent="0.35">
      <c r="H121" s="12"/>
      <c r="I121" s="7"/>
      <c r="K121" s="6"/>
    </row>
    <row r="122" spans="8:11" x14ac:dyDescent="0.35">
      <c r="H122" s="12"/>
      <c r="I122" s="7"/>
      <c r="K122" s="6"/>
    </row>
    <row r="123" spans="8:11" x14ac:dyDescent="0.35">
      <c r="H123" s="12"/>
      <c r="I123" s="7"/>
      <c r="K123" s="6"/>
    </row>
    <row r="124" spans="8:11" x14ac:dyDescent="0.35">
      <c r="H124" s="12"/>
      <c r="I124" s="7"/>
      <c r="K124" s="6"/>
    </row>
    <row r="125" spans="8:11" x14ac:dyDescent="0.35">
      <c r="H125" s="12"/>
      <c r="I125" s="7"/>
      <c r="K125" s="6"/>
    </row>
    <row r="126" spans="8:11" x14ac:dyDescent="0.35">
      <c r="H126" s="12"/>
      <c r="I126" s="7"/>
      <c r="K126" s="6"/>
    </row>
    <row r="127" spans="8:11" x14ac:dyDescent="0.35">
      <c r="H127" s="12"/>
      <c r="I127" s="7"/>
      <c r="K127" s="6"/>
    </row>
    <row r="128" spans="8:11" x14ac:dyDescent="0.35">
      <c r="H128" s="12"/>
      <c r="I128" s="7"/>
      <c r="K128" s="6"/>
    </row>
    <row r="129" spans="8:11" x14ac:dyDescent="0.35">
      <c r="H129" s="12"/>
      <c r="I129" s="7"/>
      <c r="K129" s="6"/>
    </row>
    <row r="130" spans="8:11" x14ac:dyDescent="0.35">
      <c r="H130" s="12"/>
      <c r="I130" s="7"/>
      <c r="K130" s="6"/>
    </row>
    <row r="131" spans="8:11" x14ac:dyDescent="0.35">
      <c r="H131" s="12"/>
      <c r="I131" s="7"/>
      <c r="K131" s="6"/>
    </row>
    <row r="132" spans="8:11" x14ac:dyDescent="0.35">
      <c r="H132" s="12"/>
      <c r="I132" s="7"/>
      <c r="K132" s="6"/>
    </row>
    <row r="133" spans="8:11" x14ac:dyDescent="0.35">
      <c r="H133" s="12"/>
      <c r="I133" s="7"/>
      <c r="K133" s="6"/>
    </row>
    <row r="134" spans="8:11" x14ac:dyDescent="0.35">
      <c r="H134" s="12"/>
      <c r="I134" s="7"/>
      <c r="K134" s="6"/>
    </row>
    <row r="135" spans="8:11" x14ac:dyDescent="0.35">
      <c r="H135" s="12"/>
      <c r="I135" s="7"/>
      <c r="K135" s="6"/>
    </row>
    <row r="136" spans="8:11" x14ac:dyDescent="0.35">
      <c r="H136" s="12"/>
      <c r="I136" s="7"/>
      <c r="K136" s="6"/>
    </row>
    <row r="137" spans="8:11" x14ac:dyDescent="0.35">
      <c r="H137" s="12"/>
      <c r="I137" s="7"/>
      <c r="K137" s="6"/>
    </row>
    <row r="138" spans="8:11" x14ac:dyDescent="0.35">
      <c r="H138" s="12"/>
      <c r="I138" s="7"/>
      <c r="K138" s="6"/>
    </row>
    <row r="139" spans="8:11" x14ac:dyDescent="0.35">
      <c r="H139" s="12"/>
      <c r="I139" s="7"/>
      <c r="K139" s="6"/>
    </row>
    <row r="140" spans="8:11" x14ac:dyDescent="0.35">
      <c r="H140" s="12"/>
      <c r="I140" s="7"/>
      <c r="K140" s="6"/>
    </row>
    <row r="141" spans="8:11" x14ac:dyDescent="0.35">
      <c r="H141" s="12"/>
      <c r="I141" s="7"/>
      <c r="K141" s="6"/>
    </row>
    <row r="142" spans="8:11" x14ac:dyDescent="0.35">
      <c r="H142" s="12"/>
      <c r="I142" s="7"/>
      <c r="K142" s="6"/>
    </row>
    <row r="143" spans="8:11" x14ac:dyDescent="0.35">
      <c r="H143" s="12"/>
      <c r="I143" s="7"/>
      <c r="K143" s="6"/>
    </row>
    <row r="144" spans="8:11" x14ac:dyDescent="0.35">
      <c r="H144" s="12"/>
      <c r="I144" s="7"/>
      <c r="K144" s="6"/>
    </row>
    <row r="145" spans="8:11" x14ac:dyDescent="0.35">
      <c r="H145" s="12"/>
      <c r="I145" s="7"/>
      <c r="K145" s="6"/>
    </row>
    <row r="146" spans="8:11" x14ac:dyDescent="0.35">
      <c r="H146" s="12"/>
      <c r="I146" s="7"/>
      <c r="K146" s="6"/>
    </row>
    <row r="147" spans="8:11" x14ac:dyDescent="0.35">
      <c r="H147" s="12"/>
      <c r="I147" s="7"/>
      <c r="K147" s="6"/>
    </row>
    <row r="148" spans="8:11" x14ac:dyDescent="0.35">
      <c r="H148" s="12"/>
      <c r="I148" s="7"/>
      <c r="K148" s="6"/>
    </row>
    <row r="149" spans="8:11" x14ac:dyDescent="0.35">
      <c r="H149" s="12"/>
      <c r="I149" s="7"/>
      <c r="K149" s="6"/>
    </row>
    <row r="150" spans="8:11" x14ac:dyDescent="0.35">
      <c r="H150" s="12"/>
      <c r="I150" s="7"/>
      <c r="K150" s="6"/>
    </row>
    <row r="151" spans="8:11" x14ac:dyDescent="0.35">
      <c r="H151" s="12"/>
      <c r="I151" s="7"/>
      <c r="K151" s="6"/>
    </row>
    <row r="152" spans="8:11" x14ac:dyDescent="0.35">
      <c r="H152" s="12"/>
      <c r="I152" s="7"/>
      <c r="K152" s="6"/>
    </row>
    <row r="153" spans="8:11" x14ac:dyDescent="0.35">
      <c r="H153" s="12"/>
      <c r="I153" s="7"/>
      <c r="K153" s="6"/>
    </row>
    <row r="154" spans="8:11" x14ac:dyDescent="0.35">
      <c r="H154" s="12"/>
      <c r="I154" s="7"/>
      <c r="K154" s="6"/>
    </row>
    <row r="155" spans="8:11" x14ac:dyDescent="0.35">
      <c r="H155" s="12"/>
      <c r="I155" s="7"/>
      <c r="K155" s="6"/>
    </row>
    <row r="156" spans="8:11" x14ac:dyDescent="0.35">
      <c r="H156" s="12"/>
      <c r="I156" s="7"/>
      <c r="K156" s="6"/>
    </row>
    <row r="157" spans="8:11" x14ac:dyDescent="0.35">
      <c r="H157" s="12"/>
      <c r="I157" s="7"/>
      <c r="K157" s="6"/>
    </row>
    <row r="158" spans="8:11" x14ac:dyDescent="0.35">
      <c r="H158" s="12"/>
      <c r="I158" s="7"/>
      <c r="K158" s="6"/>
    </row>
    <row r="159" spans="8:11" x14ac:dyDescent="0.35">
      <c r="H159" s="12"/>
      <c r="I159" s="7"/>
      <c r="K159" s="6"/>
    </row>
    <row r="160" spans="8:11" x14ac:dyDescent="0.35">
      <c r="H160" s="12"/>
      <c r="I160" s="7"/>
      <c r="K160" s="6"/>
    </row>
    <row r="161" spans="8:11" x14ac:dyDescent="0.35">
      <c r="H161" s="12"/>
      <c r="I161" s="7"/>
      <c r="K161" s="6"/>
    </row>
    <row r="162" spans="8:11" x14ac:dyDescent="0.35">
      <c r="H162" s="12"/>
      <c r="I162" s="7"/>
      <c r="K162" s="6"/>
    </row>
    <row r="163" spans="8:11" x14ac:dyDescent="0.35">
      <c r="H163" s="12"/>
      <c r="I163" s="7"/>
      <c r="K163" s="6"/>
    </row>
    <row r="164" spans="8:11" x14ac:dyDescent="0.35">
      <c r="H164" s="12"/>
      <c r="I164" s="7"/>
      <c r="K164" s="6"/>
    </row>
    <row r="165" spans="8:11" x14ac:dyDescent="0.35">
      <c r="H165" s="12"/>
      <c r="I165" s="7"/>
      <c r="K165" s="6"/>
    </row>
    <row r="166" spans="8:11" x14ac:dyDescent="0.35">
      <c r="H166" s="12"/>
      <c r="I166" s="7"/>
      <c r="K166" s="6"/>
    </row>
    <row r="167" spans="8:11" x14ac:dyDescent="0.35">
      <c r="H167" s="12"/>
      <c r="I167" s="7"/>
      <c r="K167" s="6"/>
    </row>
    <row r="168" spans="8:11" x14ac:dyDescent="0.35">
      <c r="H168" s="12"/>
      <c r="I168" s="7"/>
      <c r="K168" s="6"/>
    </row>
    <row r="169" spans="8:11" x14ac:dyDescent="0.35">
      <c r="H169" s="12"/>
      <c r="I169" s="7"/>
      <c r="K169" s="6"/>
    </row>
    <row r="170" spans="8:11" x14ac:dyDescent="0.35">
      <c r="H170" s="12"/>
      <c r="I170" s="7"/>
      <c r="K170" s="6"/>
    </row>
    <row r="171" spans="8:11" x14ac:dyDescent="0.35">
      <c r="H171" s="12"/>
      <c r="I171" s="7"/>
      <c r="K171" s="6"/>
    </row>
    <row r="172" spans="8:11" x14ac:dyDescent="0.35">
      <c r="H172" s="12"/>
      <c r="I172" s="7"/>
      <c r="K172" s="6"/>
    </row>
    <row r="173" spans="8:11" x14ac:dyDescent="0.35">
      <c r="H173" s="12"/>
      <c r="I173" s="7"/>
      <c r="K173" s="6"/>
    </row>
    <row r="174" spans="8:11" x14ac:dyDescent="0.35">
      <c r="H174" s="12"/>
      <c r="I174" s="7"/>
      <c r="K174" s="6"/>
    </row>
    <row r="175" spans="8:11" x14ac:dyDescent="0.35">
      <c r="H175" s="12"/>
      <c r="I175" s="7"/>
      <c r="K175" s="6"/>
    </row>
    <row r="176" spans="8:11" x14ac:dyDescent="0.35">
      <c r="H176" s="12"/>
      <c r="I176" s="7"/>
      <c r="K176" s="6"/>
    </row>
    <row r="177" spans="8:11" x14ac:dyDescent="0.35">
      <c r="H177" s="12"/>
      <c r="I177" s="7"/>
      <c r="K177" s="6"/>
    </row>
    <row r="178" spans="8:11" x14ac:dyDescent="0.35">
      <c r="H178" s="12"/>
      <c r="I178" s="7"/>
      <c r="K178" s="6"/>
    </row>
    <row r="179" spans="8:11" x14ac:dyDescent="0.35">
      <c r="H179" s="12"/>
      <c r="I179" s="7"/>
      <c r="K179" s="6"/>
    </row>
    <row r="180" spans="8:11" x14ac:dyDescent="0.35">
      <c r="H180" s="12"/>
      <c r="I180" s="7"/>
      <c r="K180" s="6"/>
    </row>
    <row r="181" spans="8:11" x14ac:dyDescent="0.35">
      <c r="H181" s="12"/>
      <c r="I181" s="7"/>
      <c r="K181" s="6"/>
    </row>
    <row r="182" spans="8:11" x14ac:dyDescent="0.35">
      <c r="H182" s="12"/>
      <c r="I182" s="7"/>
      <c r="K182" s="6"/>
    </row>
    <row r="183" spans="8:11" x14ac:dyDescent="0.35">
      <c r="H183" s="12"/>
      <c r="I183" s="7"/>
      <c r="K183" s="6"/>
    </row>
    <row r="184" spans="8:11" x14ac:dyDescent="0.35">
      <c r="H184" s="12"/>
      <c r="I184" s="7"/>
      <c r="K184" s="6"/>
    </row>
    <row r="185" spans="8:11" x14ac:dyDescent="0.35">
      <c r="H185" s="12"/>
      <c r="I185" s="7"/>
      <c r="K185" s="6"/>
    </row>
    <row r="186" spans="8:11" x14ac:dyDescent="0.35">
      <c r="H186" s="12"/>
      <c r="I186" s="7"/>
      <c r="K186" s="6"/>
    </row>
    <row r="187" spans="8:11" x14ac:dyDescent="0.35">
      <c r="H187" s="12"/>
      <c r="I187" s="7"/>
      <c r="K187" s="6"/>
    </row>
    <row r="188" spans="8:11" x14ac:dyDescent="0.35">
      <c r="H188" s="12"/>
      <c r="I188" s="7"/>
      <c r="K188" s="6"/>
    </row>
    <row r="189" spans="8:11" x14ac:dyDescent="0.35">
      <c r="H189" s="12"/>
      <c r="I189" s="7"/>
      <c r="K189" s="6"/>
    </row>
    <row r="190" spans="8:11" x14ac:dyDescent="0.35">
      <c r="H190" s="12"/>
      <c r="I190" s="7"/>
      <c r="K190" s="6"/>
    </row>
    <row r="191" spans="8:11" x14ac:dyDescent="0.35">
      <c r="H191" s="12"/>
      <c r="I191" s="7"/>
      <c r="K191" s="6"/>
    </row>
    <row r="192" spans="8:11" x14ac:dyDescent="0.35">
      <c r="H192" s="12"/>
      <c r="I192" s="7"/>
      <c r="K192" s="6"/>
    </row>
    <row r="193" spans="8:11" x14ac:dyDescent="0.35">
      <c r="H193" s="12"/>
      <c r="I193" s="7"/>
      <c r="K193" s="6"/>
    </row>
    <row r="194" spans="8:11" x14ac:dyDescent="0.35">
      <c r="H194" s="12"/>
      <c r="I194" s="7"/>
      <c r="K194" s="6"/>
    </row>
    <row r="195" spans="8:11" x14ac:dyDescent="0.35">
      <c r="H195" s="12"/>
      <c r="I195" s="7"/>
      <c r="K195" s="6"/>
    </row>
    <row r="196" spans="8:11" x14ac:dyDescent="0.35">
      <c r="H196" s="12"/>
      <c r="I196" s="7"/>
      <c r="K196" s="6"/>
    </row>
    <row r="197" spans="8:11" x14ac:dyDescent="0.35">
      <c r="H197" s="12"/>
      <c r="I197" s="7"/>
      <c r="K197" s="6"/>
    </row>
    <row r="198" spans="8:11" x14ac:dyDescent="0.35">
      <c r="H198" s="12"/>
      <c r="I198" s="7"/>
      <c r="K198" s="6"/>
    </row>
    <row r="199" spans="8:11" x14ac:dyDescent="0.35">
      <c r="H199" s="12"/>
      <c r="I199" s="7"/>
      <c r="K199" s="6"/>
    </row>
    <row r="200" spans="8:11" x14ac:dyDescent="0.35">
      <c r="H200" s="12"/>
      <c r="I200" s="7"/>
      <c r="K200" s="6"/>
    </row>
    <row r="201" spans="8:11" x14ac:dyDescent="0.35">
      <c r="H201" s="12"/>
      <c r="I201" s="7"/>
      <c r="K201" s="6"/>
    </row>
    <row r="202" spans="8:11" x14ac:dyDescent="0.35">
      <c r="H202" s="12"/>
      <c r="I202" s="7"/>
      <c r="K202" s="6"/>
    </row>
  </sheetData>
  <sortState xmlns:xlrd2="http://schemas.microsoft.com/office/spreadsheetml/2017/richdata2" ref="A2:K200">
    <sortCondition descending="1" ref="K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E13"/>
  <sheetViews>
    <sheetView workbookViewId="0"/>
  </sheetViews>
  <sheetFormatPr defaultRowHeight="14.5" x14ac:dyDescent="0.35"/>
  <cols>
    <col min="1" max="1" width="31.81640625" bestFit="1" customWidth="1"/>
    <col min="2" max="2" width="33" bestFit="1" customWidth="1"/>
    <col min="4" max="4" width="31.81640625" bestFit="1" customWidth="1"/>
    <col min="5" max="5" width="33" bestFit="1" customWidth="1"/>
  </cols>
  <sheetData>
    <row r="1" spans="1:5" ht="15" thickBot="1" x14ac:dyDescent="0.4">
      <c r="A1" s="13" t="s">
        <v>16</v>
      </c>
      <c r="B1" s="14"/>
      <c r="D1" s="13" t="s">
        <v>43</v>
      </c>
      <c r="E1" s="14"/>
    </row>
    <row r="2" spans="1:5" x14ac:dyDescent="0.35">
      <c r="A2" s="15" t="s">
        <v>17</v>
      </c>
      <c r="B2" s="16" t="s">
        <v>18</v>
      </c>
      <c r="D2" s="15" t="s">
        <v>17</v>
      </c>
      <c r="E2" s="16" t="s">
        <v>18</v>
      </c>
    </row>
    <row r="3" spans="1:5" x14ac:dyDescent="0.35">
      <c r="A3" s="17" t="s">
        <v>19</v>
      </c>
      <c r="B3" s="18" t="s">
        <v>20</v>
      </c>
      <c r="D3" s="17" t="s">
        <v>19</v>
      </c>
      <c r="E3" s="18" t="s">
        <v>20</v>
      </c>
    </row>
    <row r="4" spans="1:5" x14ac:dyDescent="0.35">
      <c r="A4" s="17" t="s">
        <v>21</v>
      </c>
      <c r="B4" s="18" t="s">
        <v>20</v>
      </c>
      <c r="D4" s="17" t="s">
        <v>21</v>
      </c>
      <c r="E4" s="18" t="s">
        <v>20</v>
      </c>
    </row>
    <row r="5" spans="1:5" x14ac:dyDescent="0.35">
      <c r="A5" s="17" t="s">
        <v>22</v>
      </c>
      <c r="B5" s="19" t="s">
        <v>23</v>
      </c>
      <c r="D5" s="17" t="s">
        <v>22</v>
      </c>
      <c r="E5" s="19" t="s">
        <v>23</v>
      </c>
    </row>
    <row r="6" spans="1:5" x14ac:dyDescent="0.35">
      <c r="A6" s="17" t="s">
        <v>24</v>
      </c>
      <c r="B6" s="23">
        <v>942126.67020000005</v>
      </c>
      <c r="D6" s="17" t="s">
        <v>24</v>
      </c>
      <c r="E6" s="23">
        <v>-716587.33700000006</v>
      </c>
    </row>
    <row r="7" spans="1:5" x14ac:dyDescent="0.35">
      <c r="A7" s="17" t="s">
        <v>25</v>
      </c>
      <c r="B7" s="19" t="s">
        <v>40</v>
      </c>
      <c r="D7" s="17" t="s">
        <v>25</v>
      </c>
      <c r="E7" s="19" t="s">
        <v>41</v>
      </c>
    </row>
    <row r="8" spans="1:5" x14ac:dyDescent="0.35">
      <c r="A8" s="17" t="s">
        <v>44</v>
      </c>
      <c r="B8" s="24">
        <v>3317.3474000000001</v>
      </c>
      <c r="D8" s="17" t="s">
        <v>44</v>
      </c>
      <c r="E8" s="24">
        <v>2514.3371999999999</v>
      </c>
    </row>
    <row r="9" spans="1:5" x14ac:dyDescent="0.35">
      <c r="A9" s="17" t="s">
        <v>28</v>
      </c>
      <c r="B9" s="19" t="s">
        <v>29</v>
      </c>
      <c r="D9" s="17" t="s">
        <v>28</v>
      </c>
      <c r="E9" s="19" t="s">
        <v>29</v>
      </c>
    </row>
    <row r="10" spans="1:5" x14ac:dyDescent="0.35">
      <c r="A10" s="17" t="s">
        <v>30</v>
      </c>
      <c r="B10" s="19" t="s">
        <v>31</v>
      </c>
      <c r="D10" s="17" t="s">
        <v>30</v>
      </c>
      <c r="E10" s="19" t="s">
        <v>31</v>
      </c>
    </row>
    <row r="11" spans="1:5" x14ac:dyDescent="0.35">
      <c r="A11" s="17" t="s">
        <v>32</v>
      </c>
      <c r="B11" s="20" t="s">
        <v>39</v>
      </c>
      <c r="D11" s="17" t="s">
        <v>32</v>
      </c>
      <c r="E11" s="20" t="s">
        <v>42</v>
      </c>
    </row>
    <row r="12" spans="1:5" x14ac:dyDescent="0.35">
      <c r="A12" s="17" t="s">
        <v>35</v>
      </c>
      <c r="B12" s="20" t="s">
        <v>36</v>
      </c>
      <c r="D12" s="17" t="s">
        <v>35</v>
      </c>
      <c r="E12" s="20" t="s">
        <v>36</v>
      </c>
    </row>
    <row r="13" spans="1:5" ht="15" thickBot="1" x14ac:dyDescent="0.4">
      <c r="A13" s="21" t="s">
        <v>37</v>
      </c>
      <c r="B13" s="22" t="s">
        <v>38</v>
      </c>
      <c r="D13" s="21" t="s">
        <v>37</v>
      </c>
      <c r="E13" s="2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K202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2" width="9.08984375" style="3" customWidth="1"/>
    <col min="3" max="3" width="34.1796875" style="3" customWidth="1"/>
    <col min="4" max="5" width="10.6328125" style="3" customWidth="1"/>
    <col min="6" max="6" width="14.26953125" style="3" customWidth="1"/>
    <col min="7" max="7" width="22.08984375" style="3" bestFit="1" customWidth="1"/>
    <col min="8" max="8" width="9.08984375" style="4" customWidth="1"/>
    <col min="9" max="9" width="9.08984375" style="5" customWidth="1"/>
    <col min="10" max="10" width="9.08984375" style="4" customWidth="1"/>
    <col min="11" max="11" width="9.08984375" style="8" customWidth="1"/>
  </cols>
  <sheetData>
    <row r="1" spans="1:11" s="11" customFormat="1" ht="43.5" x14ac:dyDescent="0.35">
      <c r="A1" s="1" t="s">
        <v>0</v>
      </c>
      <c r="B1" s="1" t="s">
        <v>3</v>
      </c>
      <c r="C1" s="1" t="s">
        <v>2</v>
      </c>
      <c r="D1" s="1" t="s">
        <v>1</v>
      </c>
      <c r="E1" s="1" t="s">
        <v>79</v>
      </c>
      <c r="F1" s="1" t="s">
        <v>4</v>
      </c>
      <c r="G1" s="1" t="s">
        <v>5</v>
      </c>
      <c r="H1" s="9" t="s">
        <v>6</v>
      </c>
      <c r="I1" s="10" t="s">
        <v>13</v>
      </c>
      <c r="J1" s="9" t="s">
        <v>11</v>
      </c>
      <c r="K1" s="2" t="s">
        <v>12</v>
      </c>
    </row>
    <row r="2" spans="1:11" x14ac:dyDescent="0.35">
      <c r="A2" s="3" t="s">
        <v>242</v>
      </c>
      <c r="B2" s="3" t="s">
        <v>383</v>
      </c>
      <c r="C2" s="3" t="s">
        <v>384</v>
      </c>
      <c r="D2" s="3" t="s">
        <v>385</v>
      </c>
      <c r="E2" s="3" t="s">
        <v>386</v>
      </c>
      <c r="F2" s="3" t="s">
        <v>387</v>
      </c>
      <c r="G2" s="3" t="s">
        <v>56</v>
      </c>
      <c r="H2" s="12">
        <v>151.72</v>
      </c>
      <c r="I2" s="7">
        <v>0.14950413423449299</v>
      </c>
      <c r="J2" s="4">
        <f>$H2*$I2</f>
        <v>22.682767246057278</v>
      </c>
      <c r="K2" s="6">
        <f>$J2/3317.3474</f>
        <v>6.8376219041928728E-3</v>
      </c>
    </row>
    <row r="3" spans="1:11" x14ac:dyDescent="0.35">
      <c r="A3" s="3" t="s">
        <v>242</v>
      </c>
      <c r="B3" s="3" t="s">
        <v>222</v>
      </c>
      <c r="C3" s="3" t="s">
        <v>223</v>
      </c>
      <c r="D3" s="3" t="s">
        <v>224</v>
      </c>
      <c r="E3" s="3" t="s">
        <v>225</v>
      </c>
      <c r="F3" s="3" t="s">
        <v>226</v>
      </c>
      <c r="G3" s="3" t="s">
        <v>53</v>
      </c>
      <c r="H3" s="12">
        <v>211.82</v>
      </c>
      <c r="I3" s="7">
        <v>0.105458185553711</v>
      </c>
      <c r="J3" s="4">
        <f>$H3*$I3</f>
        <v>22.338152863987062</v>
      </c>
      <c r="K3" s="6">
        <f>$J3/3317.3474</f>
        <v>6.7337393918969904E-3</v>
      </c>
    </row>
    <row r="4" spans="1:11" x14ac:dyDescent="0.35">
      <c r="A4" s="3" t="s">
        <v>242</v>
      </c>
      <c r="B4" s="3" t="s">
        <v>51</v>
      </c>
      <c r="C4" s="3" t="s">
        <v>50</v>
      </c>
      <c r="D4" s="3" t="s">
        <v>49</v>
      </c>
      <c r="E4" s="3" t="s">
        <v>80</v>
      </c>
      <c r="F4" s="3" t="s">
        <v>52</v>
      </c>
      <c r="G4" s="3" t="s">
        <v>53</v>
      </c>
      <c r="H4" s="12">
        <v>199.71</v>
      </c>
      <c r="I4" s="7">
        <v>0.111627776974271</v>
      </c>
      <c r="J4" s="4">
        <f>$H4*$I4</f>
        <v>22.293183339531662</v>
      </c>
      <c r="K4" s="6">
        <f>$J4/3317.3474</f>
        <v>6.7201835235983004E-3</v>
      </c>
    </row>
    <row r="5" spans="1:11" x14ac:dyDescent="0.35">
      <c r="A5" s="3" t="s">
        <v>242</v>
      </c>
      <c r="B5" s="3" t="s">
        <v>132</v>
      </c>
      <c r="C5" s="3" t="s">
        <v>133</v>
      </c>
      <c r="D5" s="3" t="s">
        <v>134</v>
      </c>
      <c r="E5" s="3" t="s">
        <v>135</v>
      </c>
      <c r="F5" s="3" t="s">
        <v>136</v>
      </c>
      <c r="G5" s="3" t="s">
        <v>53</v>
      </c>
      <c r="H5" s="12">
        <v>359.04</v>
      </c>
      <c r="I5" s="7">
        <v>5.9564345544204998E-2</v>
      </c>
      <c r="J5" s="4">
        <f>$H5*$I5</f>
        <v>21.385982624191364</v>
      </c>
      <c r="K5" s="6">
        <f>$J5/3317.3474</f>
        <v>6.446711798767703E-3</v>
      </c>
    </row>
    <row r="6" spans="1:11" x14ac:dyDescent="0.35">
      <c r="A6" s="3" t="s">
        <v>242</v>
      </c>
      <c r="B6" s="3" t="s">
        <v>393</v>
      </c>
      <c r="C6" s="3" t="s">
        <v>394</v>
      </c>
      <c r="D6" s="3" t="s">
        <v>395</v>
      </c>
      <c r="E6" s="3" t="s">
        <v>396</v>
      </c>
      <c r="F6" s="3" t="s">
        <v>397</v>
      </c>
      <c r="G6" s="3" t="s">
        <v>53</v>
      </c>
      <c r="H6" s="12">
        <v>378.97</v>
      </c>
      <c r="I6" s="7">
        <v>5.5727055480500998E-2</v>
      </c>
      <c r="J6" s="4">
        <f>$H6*$I6</f>
        <v>21.118882215445463</v>
      </c>
      <c r="K6" s="6">
        <f>$J6/3317.3474</f>
        <v>6.3661955378702464E-3</v>
      </c>
    </row>
    <row r="7" spans="1:11" x14ac:dyDescent="0.35">
      <c r="A7" s="3" t="s">
        <v>242</v>
      </c>
      <c r="B7" s="3" t="s">
        <v>643</v>
      </c>
      <c r="C7" s="3" t="s">
        <v>644</v>
      </c>
      <c r="D7" s="3" t="s">
        <v>645</v>
      </c>
      <c r="E7" s="3" t="s">
        <v>646</v>
      </c>
      <c r="F7" s="3" t="s">
        <v>647</v>
      </c>
      <c r="G7" s="3" t="s">
        <v>56</v>
      </c>
      <c r="H7" s="12">
        <v>89.89</v>
      </c>
      <c r="I7" s="7">
        <v>0.23436023540515799</v>
      </c>
      <c r="J7" s="4">
        <f>$H7*$I7</f>
        <v>21.066641560569654</v>
      </c>
      <c r="K7" s="6">
        <f>$J7/3317.3474</f>
        <v>6.3504478188113949E-3</v>
      </c>
    </row>
    <row r="8" spans="1:11" x14ac:dyDescent="0.35">
      <c r="A8" s="3" t="s">
        <v>242</v>
      </c>
      <c r="B8" s="3" t="s">
        <v>638</v>
      </c>
      <c r="C8" s="3" t="s">
        <v>639</v>
      </c>
      <c r="D8" s="3" t="s">
        <v>640</v>
      </c>
      <c r="E8" s="3" t="s">
        <v>641</v>
      </c>
      <c r="F8" s="3" t="s">
        <v>642</v>
      </c>
      <c r="G8" s="3" t="s">
        <v>56</v>
      </c>
      <c r="H8" s="12">
        <v>90.33</v>
      </c>
      <c r="I8" s="7">
        <v>0.22931363059792201</v>
      </c>
      <c r="J8" s="4">
        <f>$H8*$I8</f>
        <v>20.713900251910296</v>
      </c>
      <c r="K8" s="6">
        <f>$J8/3317.3474</f>
        <v>6.2441154797083648E-3</v>
      </c>
    </row>
    <row r="9" spans="1:11" x14ac:dyDescent="0.35">
      <c r="A9" s="3" t="s">
        <v>242</v>
      </c>
      <c r="B9" s="3" t="s">
        <v>658</v>
      </c>
      <c r="C9" s="3" t="s">
        <v>659</v>
      </c>
      <c r="D9" s="3" t="s">
        <v>660</v>
      </c>
      <c r="E9" s="3" t="s">
        <v>661</v>
      </c>
      <c r="F9" s="3" t="s">
        <v>662</v>
      </c>
      <c r="G9" s="3" t="s">
        <v>56</v>
      </c>
      <c r="H9" s="12">
        <v>177.91</v>
      </c>
      <c r="I9" s="7">
        <v>0.114540158655487</v>
      </c>
      <c r="J9" s="4">
        <f>$H9*$I9</f>
        <v>20.377839626397691</v>
      </c>
      <c r="K9" s="6">
        <f>$J9/3317.3474</f>
        <v>6.1428114602642128E-3</v>
      </c>
    </row>
    <row r="10" spans="1:11" x14ac:dyDescent="0.35">
      <c r="A10" s="3" t="s">
        <v>242</v>
      </c>
      <c r="B10" s="3" t="s">
        <v>483</v>
      </c>
      <c r="C10" s="3" t="s">
        <v>484</v>
      </c>
      <c r="D10" s="3" t="s">
        <v>485</v>
      </c>
      <c r="E10" s="3" t="s">
        <v>486</v>
      </c>
      <c r="F10" s="3" t="s">
        <v>487</v>
      </c>
      <c r="G10" s="3" t="s">
        <v>53</v>
      </c>
      <c r="H10" s="12">
        <v>175.47</v>
      </c>
      <c r="I10" s="7">
        <v>0.115870650132327</v>
      </c>
      <c r="J10" s="4">
        <f>$H10*$I10</f>
        <v>20.331822978719419</v>
      </c>
      <c r="K10" s="6">
        <f>$J10/3317.3474</f>
        <v>6.1289399412070679E-3</v>
      </c>
    </row>
    <row r="11" spans="1:11" x14ac:dyDescent="0.35">
      <c r="A11" s="3" t="s">
        <v>242</v>
      </c>
      <c r="B11" s="3" t="s">
        <v>688</v>
      </c>
      <c r="C11" s="3" t="s">
        <v>689</v>
      </c>
      <c r="D11" s="3" t="s">
        <v>690</v>
      </c>
      <c r="E11" s="3" t="s">
        <v>691</v>
      </c>
      <c r="F11" s="3" t="s">
        <v>692</v>
      </c>
      <c r="G11" s="3" t="s">
        <v>56</v>
      </c>
      <c r="H11" s="12">
        <v>705.67</v>
      </c>
      <c r="I11" s="7">
        <v>2.8378274030505999E-2</v>
      </c>
      <c r="J11" s="4">
        <f>$H11*$I11</f>
        <v>20.025696635107167</v>
      </c>
      <c r="K11" s="6">
        <f>$J11/3317.3474</f>
        <v>6.0366594813395687E-3</v>
      </c>
    </row>
    <row r="12" spans="1:11" x14ac:dyDescent="0.35">
      <c r="A12" s="3" t="s">
        <v>242</v>
      </c>
      <c r="B12" s="3" t="s">
        <v>248</v>
      </c>
      <c r="C12" s="3" t="s">
        <v>249</v>
      </c>
      <c r="D12" s="3" t="s">
        <v>250</v>
      </c>
      <c r="E12" s="3" t="s">
        <v>251</v>
      </c>
      <c r="F12" s="3" t="s">
        <v>252</v>
      </c>
      <c r="G12" s="3" t="s">
        <v>7</v>
      </c>
      <c r="H12" s="12">
        <v>293.33</v>
      </c>
      <c r="I12" s="7">
        <v>6.8139757159521003E-2</v>
      </c>
      <c r="J12" s="4">
        <f>$H12*$I12</f>
        <v>19.987434967602294</v>
      </c>
      <c r="K12" s="6">
        <f>$J12/3317.3474</f>
        <v>6.0251256674541511E-3</v>
      </c>
    </row>
    <row r="13" spans="1:11" x14ac:dyDescent="0.35">
      <c r="A13" s="3" t="s">
        <v>242</v>
      </c>
      <c r="B13" s="3" t="s">
        <v>243</v>
      </c>
      <c r="C13" s="3" t="s">
        <v>244</v>
      </c>
      <c r="D13" s="3" t="s">
        <v>245</v>
      </c>
      <c r="E13" s="3" t="s">
        <v>246</v>
      </c>
      <c r="F13" s="3" t="s">
        <v>247</v>
      </c>
      <c r="G13" s="3" t="s">
        <v>54</v>
      </c>
      <c r="H13" s="12">
        <v>92.85</v>
      </c>
      <c r="I13" s="7">
        <v>0.20950054274875399</v>
      </c>
      <c r="J13" s="4">
        <f>$H13*$I13</f>
        <v>19.452125394221806</v>
      </c>
      <c r="K13" s="6">
        <f>$J13/3317.3474</f>
        <v>5.8637589160007199E-3</v>
      </c>
    </row>
    <row r="14" spans="1:11" x14ac:dyDescent="0.35">
      <c r="A14" s="3" t="s">
        <v>242</v>
      </c>
      <c r="B14" s="3" t="s">
        <v>618</v>
      </c>
      <c r="C14" s="3" t="s">
        <v>619</v>
      </c>
      <c r="D14" s="3" t="s">
        <v>620</v>
      </c>
      <c r="E14" s="3" t="s">
        <v>621</v>
      </c>
      <c r="F14" s="3" t="s">
        <v>622</v>
      </c>
      <c r="G14" s="3" t="s">
        <v>7</v>
      </c>
      <c r="H14" s="12">
        <v>324.2</v>
      </c>
      <c r="I14" s="7">
        <v>5.9324446986847003E-2</v>
      </c>
      <c r="J14" s="4">
        <f>$H14*$I14</f>
        <v>19.232985713135797</v>
      </c>
      <c r="K14" s="6">
        <f>$J14/3317.3474</f>
        <v>5.7977002086473661E-3</v>
      </c>
    </row>
    <row r="15" spans="1:11" x14ac:dyDescent="0.35">
      <c r="A15" s="3" t="s">
        <v>242</v>
      </c>
      <c r="B15" s="3" t="s">
        <v>298</v>
      </c>
      <c r="C15" s="3" t="s">
        <v>299</v>
      </c>
      <c r="D15" s="3" t="s">
        <v>300</v>
      </c>
      <c r="E15" s="3" t="s">
        <v>301</v>
      </c>
      <c r="F15" s="3" t="s">
        <v>302</v>
      </c>
      <c r="G15" s="3" t="s">
        <v>53</v>
      </c>
      <c r="H15" s="12">
        <v>174.4</v>
      </c>
      <c r="I15" s="7">
        <v>0.110184045239083</v>
      </c>
      <c r="J15" s="4">
        <f>$H15*$I15</f>
        <v>19.216097489696075</v>
      </c>
      <c r="K15" s="6">
        <f>$J15/3317.3474</f>
        <v>5.7926093268664217E-3</v>
      </c>
    </row>
    <row r="16" spans="1:11" x14ac:dyDescent="0.35">
      <c r="A16" s="3" t="s">
        <v>242</v>
      </c>
      <c r="B16" s="3" t="s">
        <v>202</v>
      </c>
      <c r="C16" s="3" t="s">
        <v>203</v>
      </c>
      <c r="D16" s="3" t="s">
        <v>204</v>
      </c>
      <c r="E16" s="3" t="s">
        <v>205</v>
      </c>
      <c r="F16" s="3" t="s">
        <v>206</v>
      </c>
      <c r="G16" s="3" t="s">
        <v>54</v>
      </c>
      <c r="H16" s="12">
        <v>129.80000000000001</v>
      </c>
      <c r="I16" s="7">
        <v>0.14729650309343001</v>
      </c>
      <c r="J16" s="4">
        <f>$H16*$I16</f>
        <v>19.119086101527216</v>
      </c>
      <c r="K16" s="6">
        <f>$J16/3317.3474</f>
        <v>5.7633656642434297E-3</v>
      </c>
    </row>
    <row r="17" spans="1:11" x14ac:dyDescent="0.35">
      <c r="A17" s="3" t="s">
        <v>242</v>
      </c>
      <c r="B17" s="3" t="s">
        <v>683</v>
      </c>
      <c r="C17" s="3" t="s">
        <v>684</v>
      </c>
      <c r="D17" s="3" t="s">
        <v>685</v>
      </c>
      <c r="E17" s="3" t="s">
        <v>686</v>
      </c>
      <c r="F17" s="3" t="s">
        <v>687</v>
      </c>
      <c r="G17" s="3" t="s">
        <v>53</v>
      </c>
      <c r="H17" s="12">
        <v>259.24</v>
      </c>
      <c r="I17" s="7">
        <v>7.3139012627001995E-2</v>
      </c>
      <c r="J17" s="4">
        <f>$H17*$I17</f>
        <v>18.960557633423999</v>
      </c>
      <c r="K17" s="6">
        <f>$J17/3317.3474</f>
        <v>5.7155779444214971E-3</v>
      </c>
    </row>
    <row r="18" spans="1:11" x14ac:dyDescent="0.35">
      <c r="A18" s="3" t="s">
        <v>242</v>
      </c>
      <c r="B18" s="3" t="s">
        <v>102</v>
      </c>
      <c r="C18" s="3" t="s">
        <v>103</v>
      </c>
      <c r="D18" s="3" t="s">
        <v>104</v>
      </c>
      <c r="E18" s="3" t="s">
        <v>105</v>
      </c>
      <c r="F18" s="3" t="s">
        <v>106</v>
      </c>
      <c r="G18" s="3" t="s">
        <v>53</v>
      </c>
      <c r="H18" s="12">
        <v>366.23</v>
      </c>
      <c r="I18" s="7">
        <v>5.1727085992304002E-2</v>
      </c>
      <c r="J18" s="4">
        <f>$H18*$I18</f>
        <v>18.944010702961496</v>
      </c>
      <c r="K18" s="6">
        <f>$J18/3317.3474</f>
        <v>5.710589943929748E-3</v>
      </c>
    </row>
    <row r="19" spans="1:11" x14ac:dyDescent="0.35">
      <c r="A19" s="3" t="s">
        <v>242</v>
      </c>
      <c r="B19" s="3" t="s">
        <v>578</v>
      </c>
      <c r="C19" s="3" t="s">
        <v>579</v>
      </c>
      <c r="D19" s="3" t="s">
        <v>580</v>
      </c>
      <c r="E19" s="3" t="s">
        <v>581</v>
      </c>
      <c r="F19" s="3" t="s">
        <v>582</v>
      </c>
      <c r="G19" s="3" t="s">
        <v>53</v>
      </c>
      <c r="H19" s="12">
        <v>319.12</v>
      </c>
      <c r="I19" s="7">
        <v>5.8596593787400002E-2</v>
      </c>
      <c r="J19" s="4">
        <f>$H19*$I19</f>
        <v>18.699345009435088</v>
      </c>
      <c r="K19" s="6">
        <f>$J19/3317.3474</f>
        <v>5.6368365307278602E-3</v>
      </c>
    </row>
    <row r="20" spans="1:11" x14ac:dyDescent="0.35">
      <c r="A20" s="3" t="s">
        <v>242</v>
      </c>
      <c r="B20" s="3" t="s">
        <v>162</v>
      </c>
      <c r="C20" s="3" t="s">
        <v>163</v>
      </c>
      <c r="D20" s="3" t="s">
        <v>164</v>
      </c>
      <c r="E20" s="3" t="s">
        <v>165</v>
      </c>
      <c r="F20" s="3" t="s">
        <v>166</v>
      </c>
      <c r="G20" s="3" t="s">
        <v>58</v>
      </c>
      <c r="H20" s="12">
        <v>57.68</v>
      </c>
      <c r="I20" s="7">
        <v>0.32243710783544099</v>
      </c>
      <c r="J20" s="4">
        <f>$H20*$I20</f>
        <v>18.598172379948238</v>
      </c>
      <c r="K20" s="6">
        <f>$J20/3317.3474</f>
        <v>5.6063384799397969E-3</v>
      </c>
    </row>
    <row r="21" spans="1:11" x14ac:dyDescent="0.35">
      <c r="A21" s="3" t="s">
        <v>242</v>
      </c>
      <c r="B21" s="3" t="s">
        <v>648</v>
      </c>
      <c r="C21" s="3" t="s">
        <v>649</v>
      </c>
      <c r="D21" s="3" t="s">
        <v>650</v>
      </c>
      <c r="E21" s="3" t="s">
        <v>651</v>
      </c>
      <c r="F21" s="3" t="s">
        <v>652</v>
      </c>
      <c r="G21" s="3" t="s">
        <v>7</v>
      </c>
      <c r="H21" s="12">
        <v>369.72</v>
      </c>
      <c r="I21" s="7">
        <v>5.0302329346981998E-2</v>
      </c>
      <c r="J21" s="4">
        <f>$H21*$I21</f>
        <v>18.597777206166185</v>
      </c>
      <c r="K21" s="6">
        <f>$J21/3317.3474</f>
        <v>5.6062193565154447E-3</v>
      </c>
    </row>
    <row r="22" spans="1:11" x14ac:dyDescent="0.35">
      <c r="A22" s="3" t="s">
        <v>242</v>
      </c>
      <c r="B22" s="3" t="s">
        <v>678</v>
      </c>
      <c r="C22" s="3" t="s">
        <v>679</v>
      </c>
      <c r="D22" s="3" t="s">
        <v>680</v>
      </c>
      <c r="E22" s="3" t="s">
        <v>681</v>
      </c>
      <c r="F22" s="3" t="s">
        <v>682</v>
      </c>
      <c r="G22" s="3" t="s">
        <v>8</v>
      </c>
      <c r="H22" s="12">
        <v>158.63</v>
      </c>
      <c r="I22" s="7">
        <v>0.116332490633276</v>
      </c>
      <c r="J22" s="4">
        <f>$H22*$I22</f>
        <v>18.453822989156571</v>
      </c>
      <c r="K22" s="6">
        <f>$J22/3317.3474</f>
        <v>5.5628249815369265E-3</v>
      </c>
    </row>
    <row r="23" spans="1:11" x14ac:dyDescent="0.35">
      <c r="A23" s="3" t="s">
        <v>242</v>
      </c>
      <c r="B23" s="3" t="s">
        <v>373</v>
      </c>
      <c r="C23" s="3" t="s">
        <v>374</v>
      </c>
      <c r="D23" s="3" t="s">
        <v>375</v>
      </c>
      <c r="E23" s="3" t="s">
        <v>376</v>
      </c>
      <c r="F23" s="3" t="s">
        <v>377</v>
      </c>
      <c r="G23" s="3" t="s">
        <v>7</v>
      </c>
      <c r="H23" s="12">
        <v>111.51</v>
      </c>
      <c r="I23" s="7">
        <v>0.165328079628625</v>
      </c>
      <c r="J23" s="4">
        <f>$H23*$I23</f>
        <v>18.435734159387973</v>
      </c>
      <c r="K23" s="6">
        <f>$J23/3317.3474</f>
        <v>5.557372182180248E-3</v>
      </c>
    </row>
    <row r="24" spans="1:11" x14ac:dyDescent="0.35">
      <c r="A24" s="3" t="s">
        <v>242</v>
      </c>
      <c r="B24" s="3" t="s">
        <v>673</v>
      </c>
      <c r="C24" s="3" t="s">
        <v>674</v>
      </c>
      <c r="D24" s="3" t="s">
        <v>675</v>
      </c>
      <c r="E24" s="3" t="s">
        <v>676</v>
      </c>
      <c r="F24" s="3" t="s">
        <v>677</v>
      </c>
      <c r="G24" s="3" t="s">
        <v>55</v>
      </c>
      <c r="H24" s="12">
        <v>199.14</v>
      </c>
      <c r="I24" s="7">
        <v>9.2400339045528995E-2</v>
      </c>
      <c r="J24" s="4">
        <f>$H24*$I24</f>
        <v>18.400603517526644</v>
      </c>
      <c r="K24" s="6">
        <f>$J24/3317.3474</f>
        <v>5.5467822024086602E-3</v>
      </c>
    </row>
    <row r="25" spans="1:11" x14ac:dyDescent="0.35">
      <c r="A25" s="3" t="s">
        <v>242</v>
      </c>
      <c r="B25" s="3" t="s">
        <v>343</v>
      </c>
      <c r="C25" s="3" t="s">
        <v>344</v>
      </c>
      <c r="D25" s="3" t="s">
        <v>345</v>
      </c>
      <c r="E25" s="3" t="s">
        <v>346</v>
      </c>
      <c r="F25" s="3" t="s">
        <v>347</v>
      </c>
      <c r="G25" s="3" t="s">
        <v>10</v>
      </c>
      <c r="H25" s="12">
        <v>231.57</v>
      </c>
      <c r="I25" s="7">
        <v>7.9339168542645E-2</v>
      </c>
      <c r="J25" s="4">
        <f>$H25*$I25</f>
        <v>18.372571259420301</v>
      </c>
      <c r="K25" s="6">
        <f>$J25/3317.3474</f>
        <v>5.5383319996634359E-3</v>
      </c>
    </row>
    <row r="26" spans="1:11" x14ac:dyDescent="0.35">
      <c r="A26" s="3" t="s">
        <v>242</v>
      </c>
      <c r="B26" s="3" t="s">
        <v>703</v>
      </c>
      <c r="C26" s="3" t="s">
        <v>704</v>
      </c>
      <c r="D26" s="3" t="s">
        <v>705</v>
      </c>
      <c r="E26" s="3" t="s">
        <v>706</v>
      </c>
      <c r="F26" s="3" t="s">
        <v>707</v>
      </c>
      <c r="G26" s="3" t="s">
        <v>7</v>
      </c>
      <c r="H26" s="12">
        <v>138.43</v>
      </c>
      <c r="I26" s="7">
        <v>0.13257676506558699</v>
      </c>
      <c r="J26" s="4">
        <f>$H26*$I26</f>
        <v>18.352601588029209</v>
      </c>
      <c r="K26" s="6">
        <f>$J26/3317.3474</f>
        <v>5.5323122287491535E-3</v>
      </c>
    </row>
    <row r="27" spans="1:11" x14ac:dyDescent="0.35">
      <c r="A27" s="3" t="s">
        <v>242</v>
      </c>
      <c r="B27" s="3" t="s">
        <v>698</v>
      </c>
      <c r="C27" s="3" t="s">
        <v>699</v>
      </c>
      <c r="D27" s="3" t="s">
        <v>700</v>
      </c>
      <c r="E27" s="3" t="s">
        <v>701</v>
      </c>
      <c r="F27" s="3" t="s">
        <v>702</v>
      </c>
      <c r="G27" s="3" t="s">
        <v>53</v>
      </c>
      <c r="H27" s="12">
        <v>338.5</v>
      </c>
      <c r="I27" s="7">
        <v>5.3975088462293999E-2</v>
      </c>
      <c r="J27" s="4">
        <f>$H27*$I27</f>
        <v>18.27056744448652</v>
      </c>
      <c r="K27" s="6">
        <f>$J27/3317.3474</f>
        <v>5.5075833916238374E-3</v>
      </c>
    </row>
    <row r="28" spans="1:11" x14ac:dyDescent="0.35">
      <c r="A28" s="3" t="s">
        <v>242</v>
      </c>
      <c r="B28" s="3" t="s">
        <v>628</v>
      </c>
      <c r="C28" s="3" t="s">
        <v>629</v>
      </c>
      <c r="D28" s="3" t="s">
        <v>630</v>
      </c>
      <c r="E28" s="3" t="s">
        <v>631</v>
      </c>
      <c r="F28" s="3" t="s">
        <v>632</v>
      </c>
      <c r="G28" s="3" t="s">
        <v>53</v>
      </c>
      <c r="H28" s="12">
        <v>132.69</v>
      </c>
      <c r="I28" s="7">
        <v>0.13684749354238401</v>
      </c>
      <c r="J28" s="4">
        <f>$H28*$I28</f>
        <v>18.158293918138934</v>
      </c>
      <c r="K28" s="6">
        <f>$J28/3317.3474</f>
        <v>5.4737390235761662E-3</v>
      </c>
    </row>
    <row r="29" spans="1:11" x14ac:dyDescent="0.35">
      <c r="A29" s="3" t="s">
        <v>242</v>
      </c>
      <c r="B29" s="3" t="s">
        <v>273</v>
      </c>
      <c r="C29" s="3" t="s">
        <v>274</v>
      </c>
      <c r="D29" s="3" t="s">
        <v>275</v>
      </c>
      <c r="E29" s="3" t="s">
        <v>276</v>
      </c>
      <c r="F29" s="3" t="s">
        <v>277</v>
      </c>
      <c r="G29" s="3" t="s">
        <v>53</v>
      </c>
      <c r="H29" s="12">
        <v>75.989999999999995</v>
      </c>
      <c r="I29" s="5">
        <v>0.23632817260453601</v>
      </c>
      <c r="J29" s="4">
        <f>$H29*$I29</f>
        <v>17.958577836218691</v>
      </c>
      <c r="K29" s="8">
        <f>$J29/3317.3474</f>
        <v>5.4135354760308464E-3</v>
      </c>
    </row>
    <row r="30" spans="1:11" x14ac:dyDescent="0.35">
      <c r="A30" s="3" t="s">
        <v>242</v>
      </c>
      <c r="B30" s="3" t="s">
        <v>668</v>
      </c>
      <c r="C30" s="3" t="s">
        <v>669</v>
      </c>
      <c r="D30" s="3" t="s">
        <v>670</v>
      </c>
      <c r="E30" s="3" t="s">
        <v>671</v>
      </c>
      <c r="F30" s="3" t="s">
        <v>672</v>
      </c>
      <c r="G30" s="3" t="s">
        <v>53</v>
      </c>
      <c r="H30" s="12">
        <v>234.2</v>
      </c>
      <c r="I30" s="7">
        <v>7.6508377820485002E-2</v>
      </c>
      <c r="J30" s="4">
        <f>$H30*$I30</f>
        <v>17.918262085557586</v>
      </c>
      <c r="K30" s="6">
        <f>$J30/3317.3474</f>
        <v>5.4013824676781173E-3</v>
      </c>
    </row>
    <row r="31" spans="1:11" x14ac:dyDescent="0.35">
      <c r="A31" s="3" t="s">
        <v>242</v>
      </c>
      <c r="B31" s="3" t="s">
        <v>653</v>
      </c>
      <c r="C31" s="3" t="s">
        <v>654</v>
      </c>
      <c r="D31" s="3" t="s">
        <v>655</v>
      </c>
      <c r="E31" s="3" t="s">
        <v>656</v>
      </c>
      <c r="F31" s="3" t="s">
        <v>657</v>
      </c>
      <c r="G31" s="3" t="s">
        <v>53</v>
      </c>
      <c r="H31" s="12">
        <v>358.35</v>
      </c>
      <c r="I31" s="7">
        <v>4.9961091203315003E-2</v>
      </c>
      <c r="J31" s="4">
        <f>$H31*$I31</f>
        <v>17.903557032707933</v>
      </c>
      <c r="K31" s="6">
        <f>$J31/3317.3474</f>
        <v>5.3969496932120926E-3</v>
      </c>
    </row>
    <row r="32" spans="1:11" x14ac:dyDescent="0.35">
      <c r="A32" s="3" t="s">
        <v>242</v>
      </c>
      <c r="B32" s="3" t="s">
        <v>388</v>
      </c>
      <c r="C32" s="3" t="s">
        <v>389</v>
      </c>
      <c r="D32" s="3" t="s">
        <v>390</v>
      </c>
      <c r="E32" s="3" t="s">
        <v>391</v>
      </c>
      <c r="F32" s="3" t="s">
        <v>392</v>
      </c>
      <c r="G32" s="3" t="s">
        <v>56</v>
      </c>
      <c r="H32" s="12">
        <v>372.5</v>
      </c>
      <c r="I32" s="7">
        <v>4.8010009232967998E-2</v>
      </c>
      <c r="J32" s="4">
        <f>$H32*$I32</f>
        <v>17.883728439280578</v>
      </c>
      <c r="K32" s="6">
        <f>$J32/3317.3474</f>
        <v>5.3909724496387012E-3</v>
      </c>
    </row>
    <row r="33" spans="1:11" x14ac:dyDescent="0.35">
      <c r="A33" s="3" t="s">
        <v>242</v>
      </c>
      <c r="B33" s="3" t="s">
        <v>693</v>
      </c>
      <c r="C33" s="3" t="s">
        <v>694</v>
      </c>
      <c r="D33" s="3" t="s">
        <v>695</v>
      </c>
      <c r="E33" s="3" t="s">
        <v>696</v>
      </c>
      <c r="F33" s="3" t="s">
        <v>697</v>
      </c>
      <c r="G33" s="3" t="s">
        <v>8</v>
      </c>
      <c r="H33" s="12">
        <v>83.72</v>
      </c>
      <c r="I33" s="7">
        <v>0.21298278149993899</v>
      </c>
      <c r="J33" s="4">
        <f>$H33*$I33</f>
        <v>17.830918467174893</v>
      </c>
      <c r="K33" s="6">
        <f>$J33/3317.3474</f>
        <v>5.3750531123676988E-3</v>
      </c>
    </row>
    <row r="34" spans="1:11" x14ac:dyDescent="0.35">
      <c r="A34" s="3" t="s">
        <v>242</v>
      </c>
      <c r="B34" s="3" t="s">
        <v>47</v>
      </c>
      <c r="C34" s="3" t="s">
        <v>46</v>
      </c>
      <c r="D34" s="3" t="s">
        <v>45</v>
      </c>
      <c r="E34" s="3" t="s">
        <v>85</v>
      </c>
      <c r="F34" s="3" t="s">
        <v>48</v>
      </c>
      <c r="G34" s="3" t="s">
        <v>54</v>
      </c>
      <c r="H34" s="12">
        <v>50.07</v>
      </c>
      <c r="I34" s="7">
        <v>0.35585292009478903</v>
      </c>
      <c r="J34" s="4">
        <f>$H34*$I34</f>
        <v>17.817555709146088</v>
      </c>
      <c r="K34" s="6">
        <f>$J34/3317.3474</f>
        <v>5.3710249668593914E-3</v>
      </c>
    </row>
    <row r="35" spans="1:11" x14ac:dyDescent="0.35">
      <c r="A35" s="3" t="s">
        <v>242</v>
      </c>
      <c r="B35" s="3" t="s">
        <v>268</v>
      </c>
      <c r="C35" s="3" t="s">
        <v>269</v>
      </c>
      <c r="D35" s="3" t="s">
        <v>270</v>
      </c>
      <c r="E35" s="3" t="s">
        <v>271</v>
      </c>
      <c r="F35" s="3" t="s">
        <v>272</v>
      </c>
      <c r="G35" s="3" t="s">
        <v>7</v>
      </c>
      <c r="H35" s="12">
        <v>582.94000000000005</v>
      </c>
      <c r="I35" s="7">
        <v>3.0510929671284E-2</v>
      </c>
      <c r="J35" s="4">
        <f>$H35*$I35</f>
        <v>17.786041342578297</v>
      </c>
      <c r="K35" s="6">
        <f>$J35/3317.3474</f>
        <v>5.3615250976060862E-3</v>
      </c>
    </row>
    <row r="36" spans="1:11" x14ac:dyDescent="0.35">
      <c r="A36" s="3" t="s">
        <v>242</v>
      </c>
      <c r="B36" s="3" t="s">
        <v>67</v>
      </c>
      <c r="C36" s="3" t="s">
        <v>68</v>
      </c>
      <c r="D36" s="3" t="s">
        <v>69</v>
      </c>
      <c r="E36" s="3" t="s">
        <v>83</v>
      </c>
      <c r="F36" s="3" t="s">
        <v>70</v>
      </c>
      <c r="G36" s="3" t="s">
        <v>55</v>
      </c>
      <c r="H36" s="12">
        <v>26.02</v>
      </c>
      <c r="I36" s="7">
        <v>0.681987270921807</v>
      </c>
      <c r="J36" s="4">
        <f>$H36*$I36</f>
        <v>17.745308789385419</v>
      </c>
      <c r="K36" s="6">
        <f>$J36/3317.3474</f>
        <v>5.3492464459361172E-3</v>
      </c>
    </row>
    <row r="37" spans="1:11" x14ac:dyDescent="0.35">
      <c r="A37" s="3" t="s">
        <v>242</v>
      </c>
      <c r="B37" s="3" t="s">
        <v>59</v>
      </c>
      <c r="C37" s="3" t="s">
        <v>60</v>
      </c>
      <c r="D37" s="3" t="s">
        <v>61</v>
      </c>
      <c r="E37" s="3" t="s">
        <v>81</v>
      </c>
      <c r="F37" s="3" t="s">
        <v>62</v>
      </c>
      <c r="G37" s="3" t="s">
        <v>7</v>
      </c>
      <c r="H37" s="12">
        <v>534.38</v>
      </c>
      <c r="I37" s="7">
        <v>3.3173491540705001E-2</v>
      </c>
      <c r="J37" s="4">
        <f>$H37*$I37</f>
        <v>17.72725040952194</v>
      </c>
      <c r="K37" s="6">
        <f>$J37/3317.3474</f>
        <v>5.3438028255714002E-3</v>
      </c>
    </row>
    <row r="38" spans="1:11" x14ac:dyDescent="0.35">
      <c r="A38" s="3" t="s">
        <v>242</v>
      </c>
      <c r="B38" s="3" t="s">
        <v>217</v>
      </c>
      <c r="C38" s="3" t="s">
        <v>218</v>
      </c>
      <c r="D38" s="3" t="s">
        <v>219</v>
      </c>
      <c r="E38" s="3" t="s">
        <v>220</v>
      </c>
      <c r="F38" s="3" t="s">
        <v>221</v>
      </c>
      <c r="G38" s="3" t="s">
        <v>8</v>
      </c>
      <c r="H38" s="12">
        <v>127.25</v>
      </c>
      <c r="I38" s="7">
        <v>0.139229026775544</v>
      </c>
      <c r="J38" s="4">
        <f>$H38*$I38</f>
        <v>17.716893657187974</v>
      </c>
      <c r="K38" s="6">
        <f>$J38/3317.3474</f>
        <v>5.3406808274550849E-3</v>
      </c>
    </row>
    <row r="39" spans="1:11" x14ac:dyDescent="0.35">
      <c r="A39" s="3" t="s">
        <v>242</v>
      </c>
      <c r="B39" s="3" t="s">
        <v>92</v>
      </c>
      <c r="C39" s="3" t="s">
        <v>93</v>
      </c>
      <c r="D39" s="3" t="s">
        <v>94</v>
      </c>
      <c r="E39" s="3" t="s">
        <v>95</v>
      </c>
      <c r="F39" s="3" t="s">
        <v>96</v>
      </c>
      <c r="G39" s="3" t="s">
        <v>53</v>
      </c>
      <c r="H39" s="12">
        <v>106.56</v>
      </c>
      <c r="I39" s="7">
        <v>0.166059696881208</v>
      </c>
      <c r="J39" s="4">
        <f>$H39*$I39</f>
        <v>17.695321299661526</v>
      </c>
      <c r="K39" s="6">
        <f>$J39/3317.3474</f>
        <v>5.3341779337495749E-3</v>
      </c>
    </row>
    <row r="40" spans="1:11" x14ac:dyDescent="0.35">
      <c r="A40" s="3" t="s">
        <v>242</v>
      </c>
      <c r="B40" s="3" t="s">
        <v>623</v>
      </c>
      <c r="C40" s="3" t="s">
        <v>624</v>
      </c>
      <c r="D40" s="3" t="s">
        <v>625</v>
      </c>
      <c r="E40" s="3" t="s">
        <v>626</v>
      </c>
      <c r="F40" s="3" t="s">
        <v>627</v>
      </c>
      <c r="G40" s="3" t="s">
        <v>7</v>
      </c>
      <c r="H40" s="12">
        <v>127.94</v>
      </c>
      <c r="I40" s="7">
        <v>0.138142920773036</v>
      </c>
      <c r="J40" s="4">
        <f>$H40*$I40</f>
        <v>17.674005283702225</v>
      </c>
      <c r="K40" s="6">
        <f>$J40/3317.3474</f>
        <v>5.3277523130987802E-3</v>
      </c>
    </row>
    <row r="41" spans="1:11" x14ac:dyDescent="0.35">
      <c r="A41" s="3" t="s">
        <v>242</v>
      </c>
      <c r="B41" s="3" t="s">
        <v>353</v>
      </c>
      <c r="C41" s="3" t="s">
        <v>354</v>
      </c>
      <c r="D41" s="3" t="s">
        <v>355</v>
      </c>
      <c r="E41" s="3" t="s">
        <v>356</v>
      </c>
      <c r="F41" s="3" t="s">
        <v>357</v>
      </c>
      <c r="G41" s="3" t="s">
        <v>54</v>
      </c>
      <c r="H41" s="12">
        <v>540.73</v>
      </c>
      <c r="I41" s="7">
        <v>3.2639011412815E-2</v>
      </c>
      <c r="J41" s="4">
        <f>$H41*$I41</f>
        <v>17.648892641251457</v>
      </c>
      <c r="K41" s="6">
        <f>$J41/3317.3474</f>
        <v>5.3201822158425302E-3</v>
      </c>
    </row>
    <row r="42" spans="1:11" x14ac:dyDescent="0.35">
      <c r="A42" s="3" t="s">
        <v>242</v>
      </c>
      <c r="B42" s="3" t="s">
        <v>328</v>
      </c>
      <c r="C42" s="3" t="s">
        <v>329</v>
      </c>
      <c r="D42" s="3" t="s">
        <v>330</v>
      </c>
      <c r="E42" s="3" t="s">
        <v>331</v>
      </c>
      <c r="F42" s="3" t="s">
        <v>332</v>
      </c>
      <c r="G42" s="3" t="s">
        <v>10</v>
      </c>
      <c r="H42" s="12">
        <v>115.29</v>
      </c>
      <c r="I42" s="7">
        <v>0.15291283429705799</v>
      </c>
      <c r="J42" s="4">
        <f>$H42*$I42</f>
        <v>17.629320666107816</v>
      </c>
      <c r="K42" s="6">
        <f>$J42/3317.3474</f>
        <v>5.3142823287388643E-3</v>
      </c>
    </row>
    <row r="43" spans="1:11" x14ac:dyDescent="0.35">
      <c r="A43" s="3" t="s">
        <v>242</v>
      </c>
      <c r="B43" s="3" t="s">
        <v>348</v>
      </c>
      <c r="C43" s="3" t="s">
        <v>349</v>
      </c>
      <c r="D43" s="3" t="s">
        <v>350</v>
      </c>
      <c r="E43" s="3" t="s">
        <v>351</v>
      </c>
      <c r="F43" s="3" t="s">
        <v>352</v>
      </c>
      <c r="G43" s="3" t="s">
        <v>10</v>
      </c>
      <c r="H43" s="12">
        <v>446.53</v>
      </c>
      <c r="I43" s="7">
        <v>3.9437308154820001E-2</v>
      </c>
      <c r="J43" s="4">
        <f>$H43*$I43</f>
        <v>17.609941210371773</v>
      </c>
      <c r="K43" s="6">
        <f>$J43/3317.3474</f>
        <v>5.3084404757764506E-3</v>
      </c>
    </row>
    <row r="44" spans="1:11" x14ac:dyDescent="0.35">
      <c r="A44" s="3" t="s">
        <v>242</v>
      </c>
      <c r="B44" s="3" t="s">
        <v>663</v>
      </c>
      <c r="C44" s="3" t="s">
        <v>664</v>
      </c>
      <c r="D44" s="3" t="s">
        <v>665</v>
      </c>
      <c r="E44" s="3" t="s">
        <v>666</v>
      </c>
      <c r="F44" s="3" t="s">
        <v>667</v>
      </c>
      <c r="G44" s="3" t="s">
        <v>56</v>
      </c>
      <c r="H44" s="12">
        <v>92.85</v>
      </c>
      <c r="I44" s="7">
        <v>0.18945457183550601</v>
      </c>
      <c r="J44" s="4">
        <f>$H44*$I44</f>
        <v>17.590856994926732</v>
      </c>
      <c r="K44" s="6">
        <f>$J44/3317.3474</f>
        <v>5.302687621720514E-3</v>
      </c>
    </row>
    <row r="45" spans="1:11" x14ac:dyDescent="0.35">
      <c r="A45" s="3" t="s">
        <v>242</v>
      </c>
      <c r="B45" s="3" t="s">
        <v>142</v>
      </c>
      <c r="C45" s="3" t="s">
        <v>143</v>
      </c>
      <c r="D45" s="3" t="s">
        <v>144</v>
      </c>
      <c r="E45" s="3" t="s">
        <v>145</v>
      </c>
      <c r="F45" s="3" t="s">
        <v>146</v>
      </c>
      <c r="G45" s="3" t="s">
        <v>10</v>
      </c>
      <c r="H45" s="12">
        <v>98.88</v>
      </c>
      <c r="I45" s="7">
        <v>0.17782608406847999</v>
      </c>
      <c r="J45" s="4">
        <f>$H45*$I45</f>
        <v>17.583443192691302</v>
      </c>
      <c r="K45" s="6">
        <f>$J45/3317.3474</f>
        <v>5.300452763159897E-3</v>
      </c>
    </row>
    <row r="46" spans="1:11" x14ac:dyDescent="0.35">
      <c r="A46" s="3" t="s">
        <v>242</v>
      </c>
      <c r="B46" s="3" t="s">
        <v>157</v>
      </c>
      <c r="C46" s="3" t="s">
        <v>158</v>
      </c>
      <c r="D46" s="3" t="s">
        <v>159</v>
      </c>
      <c r="E46" s="3" t="s">
        <v>160</v>
      </c>
      <c r="F46" s="3" t="s">
        <v>161</v>
      </c>
      <c r="G46" s="3" t="s">
        <v>7</v>
      </c>
      <c r="H46" s="12">
        <v>249.86</v>
      </c>
      <c r="I46" s="7">
        <v>7.0147435601731006E-2</v>
      </c>
      <c r="J46" s="4">
        <f>$H46*$I46</f>
        <v>17.52703825944851</v>
      </c>
      <c r="K46" s="6">
        <f>$J46/3317.3474</f>
        <v>5.2834497404307158E-3</v>
      </c>
    </row>
    <row r="47" spans="1:11" x14ac:dyDescent="0.35">
      <c r="A47" s="3" t="s">
        <v>242</v>
      </c>
      <c r="B47" s="3" t="s">
        <v>633</v>
      </c>
      <c r="C47" s="3" t="s">
        <v>634</v>
      </c>
      <c r="D47" s="3" t="s">
        <v>635</v>
      </c>
      <c r="E47" s="3" t="s">
        <v>636</v>
      </c>
      <c r="F47" s="3" t="s">
        <v>637</v>
      </c>
      <c r="G47" s="3" t="s">
        <v>58</v>
      </c>
      <c r="H47" s="12">
        <v>994.29</v>
      </c>
      <c r="I47" s="7">
        <v>1.7624124516082001E-2</v>
      </c>
      <c r="J47" s="4">
        <f>$H47*$I47</f>
        <v>17.523490765095172</v>
      </c>
      <c r="K47" s="6">
        <f>$J47/3317.3474</f>
        <v>5.2823803636288351E-3</v>
      </c>
    </row>
    <row r="48" spans="1:11" x14ac:dyDescent="0.35">
      <c r="A48" s="3" t="s">
        <v>242</v>
      </c>
      <c r="B48" s="3" t="s">
        <v>87</v>
      </c>
      <c r="C48" s="3" t="s">
        <v>88</v>
      </c>
      <c r="D48" s="3" t="s">
        <v>89</v>
      </c>
      <c r="E48" s="3" t="s">
        <v>90</v>
      </c>
      <c r="F48" s="3" t="s">
        <v>91</v>
      </c>
      <c r="G48" s="3" t="s">
        <v>9</v>
      </c>
      <c r="H48" s="12">
        <v>23.5</v>
      </c>
      <c r="I48" s="7">
        <v>0.74518798255301399</v>
      </c>
      <c r="J48" s="4">
        <f>$H48*$I48</f>
        <v>17.511917589995829</v>
      </c>
      <c r="K48" s="6">
        <f>$J48/3317.3474</f>
        <v>5.2788916801405324E-3</v>
      </c>
    </row>
    <row r="49" spans="1:11" x14ac:dyDescent="0.35">
      <c r="A49" s="3" t="s">
        <v>242</v>
      </c>
      <c r="B49" s="3" t="s">
        <v>433</v>
      </c>
      <c r="C49" s="3" t="s">
        <v>434</v>
      </c>
      <c r="D49" s="3" t="s">
        <v>435</v>
      </c>
      <c r="E49" s="3" t="s">
        <v>436</v>
      </c>
      <c r="F49" s="3" t="s">
        <v>437</v>
      </c>
      <c r="G49" s="3" t="s">
        <v>10</v>
      </c>
      <c r="H49" s="12">
        <v>25.17</v>
      </c>
      <c r="I49" s="7">
        <v>0.69491736468238896</v>
      </c>
      <c r="J49" s="4">
        <f>$H49*$I49</f>
        <v>17.491070069055731</v>
      </c>
      <c r="K49" s="6">
        <f>$J49/3317.3474</f>
        <v>5.2726072852833355E-3</v>
      </c>
    </row>
    <row r="50" spans="1:11" x14ac:dyDescent="0.35">
      <c r="A50" s="3" t="s">
        <v>242</v>
      </c>
      <c r="B50" s="3" t="s">
        <v>378</v>
      </c>
      <c r="C50" s="3" t="s">
        <v>379</v>
      </c>
      <c r="D50" s="3" t="s">
        <v>380</v>
      </c>
      <c r="E50" s="3" t="s">
        <v>381</v>
      </c>
      <c r="F50" s="3" t="s">
        <v>382</v>
      </c>
      <c r="G50" s="3" t="s">
        <v>53</v>
      </c>
      <c r="H50" s="12">
        <v>254.26</v>
      </c>
      <c r="I50" s="7">
        <v>6.8668202470328996E-2</v>
      </c>
      <c r="J50" s="4">
        <f>$H50*$I50</f>
        <v>17.459577160105848</v>
      </c>
      <c r="K50" s="6">
        <f>$J50/3317.3474</f>
        <v>5.2631138843359749E-3</v>
      </c>
    </row>
    <row r="51" spans="1:11" x14ac:dyDescent="0.35">
      <c r="A51" s="3" t="s">
        <v>242</v>
      </c>
      <c r="B51" s="3" t="s">
        <v>97</v>
      </c>
      <c r="C51" s="3" t="s">
        <v>98</v>
      </c>
      <c r="D51" s="3" t="s">
        <v>99</v>
      </c>
      <c r="E51" s="3" t="s">
        <v>100</v>
      </c>
      <c r="F51" s="3" t="s">
        <v>101</v>
      </c>
      <c r="G51" s="3" t="s">
        <v>56</v>
      </c>
      <c r="H51" s="12">
        <v>286.77999999999997</v>
      </c>
      <c r="I51" s="7">
        <v>6.0737314852192997E-2</v>
      </c>
      <c r="J51" s="4">
        <f>$H51*$I51</f>
        <v>17.418247153311906</v>
      </c>
      <c r="K51" s="6">
        <f>$J51/3317.3474</f>
        <v>5.2506551328666707E-3</v>
      </c>
    </row>
    <row r="52" spans="1:11" x14ac:dyDescent="0.35">
      <c r="H52" s="12"/>
      <c r="I52" s="7"/>
      <c r="K52" s="6"/>
    </row>
    <row r="53" spans="1:11" x14ac:dyDescent="0.35">
      <c r="H53" s="12"/>
      <c r="I53" s="7"/>
      <c r="K53" s="6"/>
    </row>
    <row r="54" spans="1:11" x14ac:dyDescent="0.35">
      <c r="H54" s="12"/>
      <c r="I54" s="7"/>
      <c r="K54" s="6"/>
    </row>
    <row r="55" spans="1:11" x14ac:dyDescent="0.35">
      <c r="H55" s="12"/>
      <c r="I55" s="7"/>
      <c r="K55" s="6"/>
    </row>
    <row r="56" spans="1:11" x14ac:dyDescent="0.35">
      <c r="H56" s="12"/>
      <c r="I56" s="7"/>
      <c r="K56" s="6"/>
    </row>
    <row r="57" spans="1:11" x14ac:dyDescent="0.35">
      <c r="H57" s="12"/>
      <c r="I57" s="7"/>
      <c r="K57" s="6"/>
    </row>
    <row r="58" spans="1:11" x14ac:dyDescent="0.35">
      <c r="H58" s="12"/>
      <c r="I58" s="7"/>
      <c r="K58" s="6"/>
    </row>
    <row r="59" spans="1:11" x14ac:dyDescent="0.35">
      <c r="H59" s="12"/>
      <c r="I59" s="7"/>
      <c r="K59" s="6"/>
    </row>
    <row r="60" spans="1:11" x14ac:dyDescent="0.35">
      <c r="H60" s="12"/>
      <c r="I60" s="7"/>
      <c r="K60" s="6"/>
    </row>
    <row r="61" spans="1:11" x14ac:dyDescent="0.35">
      <c r="H61" s="12"/>
      <c r="I61" s="7"/>
      <c r="K61" s="6"/>
    </row>
    <row r="62" spans="1:11" x14ac:dyDescent="0.35">
      <c r="H62" s="12"/>
      <c r="I62" s="7"/>
      <c r="K62" s="6"/>
    </row>
    <row r="63" spans="1:11" x14ac:dyDescent="0.35">
      <c r="H63" s="12"/>
      <c r="I63" s="7"/>
      <c r="K63" s="6"/>
    </row>
    <row r="64" spans="1:11" x14ac:dyDescent="0.35">
      <c r="H64" s="12"/>
      <c r="I64" s="7"/>
      <c r="K64" s="6"/>
    </row>
    <row r="65" spans="8:11" x14ac:dyDescent="0.35">
      <c r="H65" s="12"/>
      <c r="I65" s="7"/>
      <c r="K65" s="6"/>
    </row>
    <row r="66" spans="8:11" x14ac:dyDescent="0.35">
      <c r="H66" s="12"/>
      <c r="I66" s="7"/>
      <c r="K66" s="6"/>
    </row>
    <row r="67" spans="8:11" x14ac:dyDescent="0.35">
      <c r="H67" s="12"/>
      <c r="I67" s="7"/>
      <c r="K67" s="6"/>
    </row>
    <row r="68" spans="8:11" x14ac:dyDescent="0.35">
      <c r="H68" s="12"/>
      <c r="I68" s="7"/>
      <c r="K68" s="6"/>
    </row>
    <row r="69" spans="8:11" x14ac:dyDescent="0.35">
      <c r="H69" s="12"/>
      <c r="I69" s="7"/>
      <c r="K69" s="6"/>
    </row>
    <row r="70" spans="8:11" x14ac:dyDescent="0.35">
      <c r="H70" s="12"/>
      <c r="I70" s="7"/>
      <c r="K70" s="6"/>
    </row>
    <row r="71" spans="8:11" x14ac:dyDescent="0.35">
      <c r="H71" s="12"/>
      <c r="I71" s="7"/>
      <c r="K71" s="6"/>
    </row>
    <row r="72" spans="8:11" x14ac:dyDescent="0.35">
      <c r="H72" s="12"/>
      <c r="I72" s="7"/>
      <c r="K72" s="6"/>
    </row>
    <row r="73" spans="8:11" x14ac:dyDescent="0.35">
      <c r="H73" s="12"/>
      <c r="I73" s="7"/>
      <c r="K73" s="6"/>
    </row>
    <row r="74" spans="8:11" x14ac:dyDescent="0.35">
      <c r="H74" s="12"/>
      <c r="I74" s="7"/>
      <c r="K74" s="6"/>
    </row>
    <row r="75" spans="8:11" x14ac:dyDescent="0.35">
      <c r="H75" s="12"/>
      <c r="I75" s="7"/>
      <c r="K75" s="6"/>
    </row>
    <row r="76" spans="8:11" x14ac:dyDescent="0.35">
      <c r="H76" s="12"/>
      <c r="I76" s="7"/>
      <c r="K76" s="6"/>
    </row>
    <row r="77" spans="8:11" x14ac:dyDescent="0.35">
      <c r="H77" s="12"/>
      <c r="I77" s="7"/>
      <c r="K77" s="6"/>
    </row>
    <row r="78" spans="8:11" x14ac:dyDescent="0.35">
      <c r="H78" s="12"/>
      <c r="I78" s="7"/>
      <c r="K78" s="6"/>
    </row>
    <row r="79" spans="8:11" x14ac:dyDescent="0.35">
      <c r="H79" s="12"/>
      <c r="I79" s="7"/>
      <c r="K79" s="6"/>
    </row>
    <row r="80" spans="8:11" x14ac:dyDescent="0.35">
      <c r="H80" s="12"/>
      <c r="I80" s="7"/>
      <c r="K80" s="6"/>
    </row>
    <row r="81" spans="8:11" x14ac:dyDescent="0.35">
      <c r="H81" s="12"/>
      <c r="I81" s="7"/>
      <c r="K81" s="6"/>
    </row>
    <row r="82" spans="8:11" x14ac:dyDescent="0.35">
      <c r="H82" s="12"/>
      <c r="I82" s="7"/>
      <c r="K82" s="6"/>
    </row>
    <row r="83" spans="8:11" x14ac:dyDescent="0.35">
      <c r="H83" s="12"/>
      <c r="I83" s="7"/>
      <c r="K83" s="6"/>
    </row>
    <row r="84" spans="8:11" x14ac:dyDescent="0.35">
      <c r="H84" s="12"/>
      <c r="I84" s="7"/>
      <c r="K84" s="6"/>
    </row>
    <row r="85" spans="8:11" x14ac:dyDescent="0.35">
      <c r="H85" s="12"/>
      <c r="I85" s="7"/>
      <c r="K85" s="6"/>
    </row>
    <row r="86" spans="8:11" x14ac:dyDescent="0.35">
      <c r="H86" s="12"/>
      <c r="I86" s="7"/>
      <c r="K86" s="6"/>
    </row>
    <row r="87" spans="8:11" x14ac:dyDescent="0.35">
      <c r="H87" s="12"/>
      <c r="I87" s="7"/>
      <c r="K87" s="6"/>
    </row>
    <row r="88" spans="8:11" x14ac:dyDescent="0.35">
      <c r="H88" s="12"/>
      <c r="I88" s="7"/>
      <c r="K88" s="6"/>
    </row>
    <row r="89" spans="8:11" x14ac:dyDescent="0.35">
      <c r="H89" s="12"/>
      <c r="I89" s="7"/>
      <c r="K89" s="6"/>
    </row>
    <row r="90" spans="8:11" x14ac:dyDescent="0.35">
      <c r="H90" s="12"/>
      <c r="I90" s="7"/>
      <c r="K90" s="6"/>
    </row>
    <row r="91" spans="8:11" x14ac:dyDescent="0.35">
      <c r="H91" s="12"/>
      <c r="I91" s="7"/>
      <c r="K91" s="6"/>
    </row>
    <row r="92" spans="8:11" x14ac:dyDescent="0.35">
      <c r="H92" s="12"/>
      <c r="I92" s="7"/>
      <c r="K92" s="6"/>
    </row>
    <row r="93" spans="8:11" x14ac:dyDescent="0.35">
      <c r="H93" s="12"/>
      <c r="I93" s="7"/>
      <c r="K93" s="6"/>
    </row>
    <row r="94" spans="8:11" x14ac:dyDescent="0.35">
      <c r="H94" s="12"/>
      <c r="I94" s="7"/>
      <c r="K94" s="6"/>
    </row>
    <row r="95" spans="8:11" x14ac:dyDescent="0.35">
      <c r="H95" s="12"/>
      <c r="I95" s="7"/>
      <c r="K95" s="6"/>
    </row>
    <row r="96" spans="8:11" x14ac:dyDescent="0.35">
      <c r="H96" s="12"/>
      <c r="I96" s="7"/>
      <c r="K96" s="6"/>
    </row>
    <row r="97" spans="8:11" x14ac:dyDescent="0.35">
      <c r="H97" s="12"/>
      <c r="I97" s="7"/>
      <c r="K97" s="6"/>
    </row>
    <row r="98" spans="8:11" x14ac:dyDescent="0.35">
      <c r="H98" s="12"/>
      <c r="I98" s="7"/>
      <c r="K98" s="6"/>
    </row>
    <row r="99" spans="8:11" x14ac:dyDescent="0.35">
      <c r="H99" s="12"/>
      <c r="I99" s="7"/>
      <c r="K99" s="6"/>
    </row>
    <row r="100" spans="8:11" x14ac:dyDescent="0.35">
      <c r="H100" s="12"/>
      <c r="I100" s="7"/>
      <c r="K100" s="6"/>
    </row>
    <row r="101" spans="8:11" x14ac:dyDescent="0.35">
      <c r="H101" s="12"/>
      <c r="I101" s="7"/>
      <c r="K101" s="6"/>
    </row>
    <row r="102" spans="8:11" x14ac:dyDescent="0.35">
      <c r="H102" s="12"/>
      <c r="I102" s="7"/>
      <c r="K102" s="6"/>
    </row>
    <row r="103" spans="8:11" x14ac:dyDescent="0.35">
      <c r="H103" s="12"/>
      <c r="I103" s="7"/>
      <c r="K103" s="6"/>
    </row>
    <row r="104" spans="8:11" x14ac:dyDescent="0.35">
      <c r="H104" s="12"/>
      <c r="I104" s="7"/>
      <c r="K104" s="6"/>
    </row>
    <row r="105" spans="8:11" x14ac:dyDescent="0.35">
      <c r="H105" s="12"/>
      <c r="I105" s="7"/>
      <c r="K105" s="6"/>
    </row>
    <row r="106" spans="8:11" x14ac:dyDescent="0.35">
      <c r="H106" s="12"/>
      <c r="I106" s="7"/>
      <c r="K106" s="6"/>
    </row>
    <row r="107" spans="8:11" x14ac:dyDescent="0.35">
      <c r="H107" s="12"/>
      <c r="I107" s="7"/>
      <c r="K107" s="6"/>
    </row>
    <row r="108" spans="8:11" x14ac:dyDescent="0.35">
      <c r="H108" s="12"/>
      <c r="I108" s="7"/>
      <c r="K108" s="6"/>
    </row>
    <row r="109" spans="8:11" x14ac:dyDescent="0.35">
      <c r="H109" s="12"/>
      <c r="I109" s="7"/>
      <c r="K109" s="6"/>
    </row>
    <row r="110" spans="8:11" x14ac:dyDescent="0.35">
      <c r="H110" s="12"/>
      <c r="I110" s="7"/>
      <c r="K110" s="6"/>
    </row>
    <row r="111" spans="8:11" x14ac:dyDescent="0.35">
      <c r="H111" s="12"/>
      <c r="I111" s="7"/>
      <c r="K111" s="6"/>
    </row>
    <row r="112" spans="8:11" x14ac:dyDescent="0.35">
      <c r="H112" s="12"/>
      <c r="I112" s="7"/>
      <c r="K112" s="6"/>
    </row>
    <row r="113" spans="8:11" x14ac:dyDescent="0.35">
      <c r="H113" s="12"/>
      <c r="I113" s="7"/>
      <c r="K113" s="6"/>
    </row>
    <row r="114" spans="8:11" x14ac:dyDescent="0.35">
      <c r="H114" s="12"/>
      <c r="I114" s="7"/>
      <c r="K114" s="6"/>
    </row>
    <row r="115" spans="8:11" x14ac:dyDescent="0.35">
      <c r="H115" s="12"/>
      <c r="I115" s="7"/>
      <c r="K115" s="6"/>
    </row>
    <row r="116" spans="8:11" x14ac:dyDescent="0.35">
      <c r="H116" s="12"/>
      <c r="I116" s="7"/>
      <c r="K116" s="6"/>
    </row>
    <row r="117" spans="8:11" x14ac:dyDescent="0.35">
      <c r="H117" s="12"/>
      <c r="I117" s="7"/>
      <c r="K117" s="6"/>
    </row>
    <row r="118" spans="8:11" x14ac:dyDescent="0.35">
      <c r="H118" s="12"/>
      <c r="I118" s="7"/>
      <c r="K118" s="6"/>
    </row>
    <row r="119" spans="8:11" x14ac:dyDescent="0.35">
      <c r="H119" s="12"/>
      <c r="I119" s="7"/>
      <c r="K119" s="6"/>
    </row>
    <row r="120" spans="8:11" x14ac:dyDescent="0.35">
      <c r="H120" s="12"/>
      <c r="I120" s="7"/>
      <c r="K120" s="6"/>
    </row>
    <row r="121" spans="8:11" x14ac:dyDescent="0.35">
      <c r="H121" s="12"/>
      <c r="I121" s="7"/>
      <c r="K121" s="6"/>
    </row>
    <row r="122" spans="8:11" x14ac:dyDescent="0.35">
      <c r="H122" s="12"/>
      <c r="I122" s="7"/>
      <c r="K122" s="6"/>
    </row>
    <row r="123" spans="8:11" x14ac:dyDescent="0.35">
      <c r="H123" s="12"/>
      <c r="I123" s="7"/>
      <c r="K123" s="6"/>
    </row>
    <row r="124" spans="8:11" x14ac:dyDescent="0.35">
      <c r="H124" s="12"/>
      <c r="I124" s="7"/>
      <c r="K124" s="6"/>
    </row>
    <row r="125" spans="8:11" x14ac:dyDescent="0.35">
      <c r="H125" s="12"/>
      <c r="I125" s="7"/>
      <c r="K125" s="6"/>
    </row>
    <row r="126" spans="8:11" x14ac:dyDescent="0.35">
      <c r="H126" s="12"/>
      <c r="I126" s="7"/>
      <c r="K126" s="6"/>
    </row>
    <row r="127" spans="8:11" x14ac:dyDescent="0.35">
      <c r="H127" s="12"/>
      <c r="I127" s="7"/>
      <c r="K127" s="6"/>
    </row>
    <row r="128" spans="8:11" x14ac:dyDescent="0.35">
      <c r="H128" s="12"/>
      <c r="I128" s="7"/>
      <c r="K128" s="6"/>
    </row>
    <row r="129" spans="8:11" x14ac:dyDescent="0.35">
      <c r="H129" s="12"/>
      <c r="I129" s="7"/>
      <c r="K129" s="6"/>
    </row>
    <row r="130" spans="8:11" x14ac:dyDescent="0.35">
      <c r="H130" s="12"/>
      <c r="I130" s="7"/>
      <c r="K130" s="6"/>
    </row>
    <row r="131" spans="8:11" x14ac:dyDescent="0.35">
      <c r="H131" s="12"/>
      <c r="I131" s="7"/>
      <c r="K131" s="6"/>
    </row>
    <row r="132" spans="8:11" x14ac:dyDescent="0.35">
      <c r="H132" s="12"/>
      <c r="I132" s="7"/>
      <c r="K132" s="6"/>
    </row>
    <row r="133" spans="8:11" x14ac:dyDescent="0.35">
      <c r="H133" s="12"/>
      <c r="I133" s="7"/>
      <c r="K133" s="6"/>
    </row>
    <row r="134" spans="8:11" x14ac:dyDescent="0.35">
      <c r="H134" s="12"/>
      <c r="I134" s="7"/>
      <c r="K134" s="6"/>
    </row>
    <row r="135" spans="8:11" x14ac:dyDescent="0.35">
      <c r="H135" s="12"/>
      <c r="I135" s="7"/>
      <c r="K135" s="6"/>
    </row>
    <row r="136" spans="8:11" x14ac:dyDescent="0.35">
      <c r="H136" s="12"/>
      <c r="I136" s="7"/>
      <c r="K136" s="6"/>
    </row>
    <row r="137" spans="8:11" x14ac:dyDescent="0.35">
      <c r="H137" s="12"/>
      <c r="I137" s="7"/>
      <c r="K137" s="6"/>
    </row>
    <row r="138" spans="8:11" x14ac:dyDescent="0.35">
      <c r="H138" s="12"/>
      <c r="I138" s="7"/>
      <c r="K138" s="6"/>
    </row>
    <row r="139" spans="8:11" x14ac:dyDescent="0.35">
      <c r="H139" s="12"/>
      <c r="I139" s="7"/>
      <c r="K139" s="6"/>
    </row>
    <row r="140" spans="8:11" x14ac:dyDescent="0.35">
      <c r="H140" s="12"/>
      <c r="I140" s="7"/>
      <c r="K140" s="6"/>
    </row>
    <row r="141" spans="8:11" x14ac:dyDescent="0.35">
      <c r="H141" s="12"/>
      <c r="I141" s="7"/>
      <c r="K141" s="6"/>
    </row>
    <row r="142" spans="8:11" x14ac:dyDescent="0.35">
      <c r="H142" s="12"/>
      <c r="I142" s="7"/>
      <c r="K142" s="6"/>
    </row>
    <row r="143" spans="8:11" x14ac:dyDescent="0.35">
      <c r="H143" s="12"/>
      <c r="I143" s="7"/>
      <c r="K143" s="6"/>
    </row>
    <row r="144" spans="8:11" x14ac:dyDescent="0.35">
      <c r="H144" s="12"/>
      <c r="I144" s="7"/>
      <c r="K144" s="6"/>
    </row>
    <row r="145" spans="8:11" x14ac:dyDescent="0.35">
      <c r="H145" s="12"/>
      <c r="I145" s="7"/>
      <c r="K145" s="6"/>
    </row>
    <row r="146" spans="8:11" x14ac:dyDescent="0.35">
      <c r="H146" s="12"/>
      <c r="I146" s="7"/>
      <c r="K146" s="6"/>
    </row>
    <row r="147" spans="8:11" x14ac:dyDescent="0.35">
      <c r="H147" s="12"/>
      <c r="I147" s="7"/>
      <c r="K147" s="6"/>
    </row>
    <row r="148" spans="8:11" x14ac:dyDescent="0.35">
      <c r="H148" s="12"/>
      <c r="I148" s="7"/>
      <c r="K148" s="6"/>
    </row>
    <row r="149" spans="8:11" x14ac:dyDescent="0.35">
      <c r="H149" s="12"/>
      <c r="I149" s="7"/>
      <c r="K149" s="6"/>
    </row>
    <row r="150" spans="8:11" x14ac:dyDescent="0.35">
      <c r="H150" s="12"/>
      <c r="I150" s="7"/>
      <c r="K150" s="6"/>
    </row>
    <row r="151" spans="8:11" x14ac:dyDescent="0.35">
      <c r="H151" s="12"/>
      <c r="I151" s="7"/>
      <c r="K151" s="6"/>
    </row>
    <row r="152" spans="8:11" x14ac:dyDescent="0.35">
      <c r="H152" s="12"/>
      <c r="I152" s="7"/>
      <c r="K152" s="6"/>
    </row>
    <row r="153" spans="8:11" x14ac:dyDescent="0.35">
      <c r="H153" s="12"/>
      <c r="I153" s="7"/>
      <c r="K153" s="6"/>
    </row>
    <row r="154" spans="8:11" x14ac:dyDescent="0.35">
      <c r="H154" s="12"/>
      <c r="I154" s="7"/>
      <c r="K154" s="6"/>
    </row>
    <row r="155" spans="8:11" x14ac:dyDescent="0.35">
      <c r="H155" s="12"/>
      <c r="I155" s="7"/>
      <c r="K155" s="6"/>
    </row>
    <row r="156" spans="8:11" x14ac:dyDescent="0.35">
      <c r="H156" s="12"/>
      <c r="I156" s="7"/>
      <c r="K156" s="6"/>
    </row>
    <row r="157" spans="8:11" x14ac:dyDescent="0.35">
      <c r="H157" s="12"/>
      <c r="I157" s="7"/>
      <c r="K157" s="6"/>
    </row>
    <row r="158" spans="8:11" x14ac:dyDescent="0.35">
      <c r="H158" s="12"/>
      <c r="I158" s="7"/>
      <c r="K158" s="6"/>
    </row>
    <row r="159" spans="8:11" x14ac:dyDescent="0.35">
      <c r="H159" s="12"/>
      <c r="I159" s="7"/>
      <c r="K159" s="6"/>
    </row>
    <row r="160" spans="8:11" x14ac:dyDescent="0.35">
      <c r="H160" s="12"/>
      <c r="I160" s="7"/>
      <c r="K160" s="6"/>
    </row>
    <row r="161" spans="8:11" x14ac:dyDescent="0.35">
      <c r="H161" s="12"/>
      <c r="I161" s="7"/>
      <c r="K161" s="6"/>
    </row>
    <row r="162" spans="8:11" x14ac:dyDescent="0.35">
      <c r="H162" s="12"/>
      <c r="I162" s="7"/>
      <c r="K162" s="6"/>
    </row>
    <row r="163" spans="8:11" x14ac:dyDescent="0.35">
      <c r="H163" s="12"/>
      <c r="I163" s="7"/>
      <c r="K163" s="6"/>
    </row>
    <row r="164" spans="8:11" x14ac:dyDescent="0.35">
      <c r="H164" s="12"/>
      <c r="I164" s="7"/>
      <c r="K164" s="6"/>
    </row>
    <row r="165" spans="8:11" x14ac:dyDescent="0.35">
      <c r="H165" s="12"/>
      <c r="I165" s="7"/>
      <c r="K165" s="6"/>
    </row>
    <row r="166" spans="8:11" x14ac:dyDescent="0.35">
      <c r="H166" s="12"/>
      <c r="I166" s="7"/>
      <c r="K166" s="6"/>
    </row>
    <row r="167" spans="8:11" x14ac:dyDescent="0.35">
      <c r="H167" s="12"/>
      <c r="I167" s="7"/>
      <c r="K167" s="6"/>
    </row>
    <row r="168" spans="8:11" x14ac:dyDescent="0.35">
      <c r="H168" s="12"/>
      <c r="I168" s="7"/>
      <c r="K168" s="6"/>
    </row>
    <row r="169" spans="8:11" x14ac:dyDescent="0.35">
      <c r="H169" s="12"/>
      <c r="I169" s="7"/>
      <c r="K169" s="6"/>
    </row>
    <row r="170" spans="8:11" x14ac:dyDescent="0.35">
      <c r="H170" s="12"/>
      <c r="I170" s="7"/>
      <c r="K170" s="6"/>
    </row>
    <row r="171" spans="8:11" x14ac:dyDescent="0.35">
      <c r="H171" s="12"/>
      <c r="I171" s="7"/>
      <c r="K171" s="6"/>
    </row>
    <row r="172" spans="8:11" x14ac:dyDescent="0.35">
      <c r="H172" s="12"/>
      <c r="I172" s="7"/>
      <c r="K172" s="6"/>
    </row>
    <row r="173" spans="8:11" x14ac:dyDescent="0.35">
      <c r="H173" s="12"/>
      <c r="I173" s="7"/>
      <c r="K173" s="6"/>
    </row>
    <row r="174" spans="8:11" x14ac:dyDescent="0.35">
      <c r="H174" s="12"/>
      <c r="I174" s="7"/>
      <c r="K174" s="6"/>
    </row>
    <row r="175" spans="8:11" x14ac:dyDescent="0.35">
      <c r="H175" s="12"/>
      <c r="I175" s="7"/>
      <c r="K175" s="6"/>
    </row>
    <row r="176" spans="8:11" x14ac:dyDescent="0.35">
      <c r="H176" s="12"/>
      <c r="I176" s="7"/>
      <c r="K176" s="6"/>
    </row>
    <row r="177" spans="8:11" x14ac:dyDescent="0.35">
      <c r="H177" s="12"/>
      <c r="I177" s="7"/>
      <c r="K177" s="6"/>
    </row>
    <row r="178" spans="8:11" x14ac:dyDescent="0.35">
      <c r="H178" s="12"/>
      <c r="I178" s="7"/>
      <c r="K178" s="6"/>
    </row>
    <row r="179" spans="8:11" x14ac:dyDescent="0.35">
      <c r="H179" s="12"/>
      <c r="I179" s="7"/>
      <c r="K179" s="6"/>
    </row>
    <row r="180" spans="8:11" x14ac:dyDescent="0.35">
      <c r="H180" s="12"/>
      <c r="I180" s="7"/>
      <c r="K180" s="6"/>
    </row>
    <row r="181" spans="8:11" x14ac:dyDescent="0.35">
      <c r="H181" s="12"/>
      <c r="I181" s="7"/>
      <c r="K181" s="6"/>
    </row>
    <row r="182" spans="8:11" x14ac:dyDescent="0.35">
      <c r="H182" s="12"/>
      <c r="I182" s="7"/>
      <c r="K182" s="6"/>
    </row>
    <row r="183" spans="8:11" x14ac:dyDescent="0.35">
      <c r="H183" s="12"/>
      <c r="I183" s="7"/>
      <c r="K183" s="6"/>
    </row>
    <row r="184" spans="8:11" x14ac:dyDescent="0.35">
      <c r="H184" s="12"/>
      <c r="I184" s="7"/>
      <c r="K184" s="6"/>
    </row>
    <row r="185" spans="8:11" x14ac:dyDescent="0.35">
      <c r="H185" s="12"/>
      <c r="I185" s="7"/>
      <c r="K185" s="6"/>
    </row>
    <row r="186" spans="8:11" x14ac:dyDescent="0.35">
      <c r="H186" s="12"/>
      <c r="I186" s="7"/>
      <c r="K186" s="6"/>
    </row>
    <row r="187" spans="8:11" x14ac:dyDescent="0.35">
      <c r="H187" s="12"/>
      <c r="I187" s="7"/>
      <c r="K187" s="6"/>
    </row>
    <row r="188" spans="8:11" x14ac:dyDescent="0.35">
      <c r="H188" s="12"/>
      <c r="I188" s="7"/>
      <c r="K188" s="6"/>
    </row>
    <row r="189" spans="8:11" x14ac:dyDescent="0.35">
      <c r="H189" s="12"/>
      <c r="I189" s="7"/>
      <c r="K189" s="6"/>
    </row>
    <row r="190" spans="8:11" x14ac:dyDescent="0.35">
      <c r="H190" s="12"/>
      <c r="I190" s="7"/>
      <c r="K190" s="6"/>
    </row>
    <row r="191" spans="8:11" x14ac:dyDescent="0.35">
      <c r="H191" s="12"/>
      <c r="I191" s="7"/>
      <c r="K191" s="6"/>
    </row>
    <row r="192" spans="8:11" x14ac:dyDescent="0.35">
      <c r="H192" s="12"/>
      <c r="I192" s="7"/>
      <c r="K192" s="6"/>
    </row>
    <row r="193" spans="8:11" x14ac:dyDescent="0.35">
      <c r="H193" s="12"/>
      <c r="I193" s="7"/>
      <c r="K193" s="6"/>
    </row>
    <row r="194" spans="8:11" x14ac:dyDescent="0.35">
      <c r="H194" s="12"/>
      <c r="I194" s="7"/>
      <c r="K194" s="6"/>
    </row>
    <row r="195" spans="8:11" x14ac:dyDescent="0.35">
      <c r="H195" s="12"/>
      <c r="I195" s="7"/>
      <c r="K195" s="6"/>
    </row>
    <row r="196" spans="8:11" x14ac:dyDescent="0.35">
      <c r="H196" s="12"/>
      <c r="I196" s="7"/>
      <c r="K196" s="6"/>
    </row>
    <row r="197" spans="8:11" x14ac:dyDescent="0.35">
      <c r="H197" s="12"/>
      <c r="I197" s="7"/>
      <c r="K197" s="6"/>
    </row>
    <row r="198" spans="8:11" x14ac:dyDescent="0.35">
      <c r="H198" s="12"/>
      <c r="I198" s="7"/>
      <c r="K198" s="6"/>
    </row>
    <row r="199" spans="8:11" x14ac:dyDescent="0.35">
      <c r="H199" s="12"/>
      <c r="I199" s="7"/>
      <c r="K199" s="6"/>
    </row>
    <row r="200" spans="8:11" x14ac:dyDescent="0.35">
      <c r="H200" s="12"/>
      <c r="I200" s="7"/>
      <c r="K200" s="6"/>
    </row>
    <row r="201" spans="8:11" x14ac:dyDescent="0.35">
      <c r="H201" s="12"/>
      <c r="I201" s="7"/>
      <c r="K201" s="6"/>
    </row>
    <row r="202" spans="8:11" x14ac:dyDescent="0.35">
      <c r="H202" s="12"/>
      <c r="I202" s="7"/>
      <c r="K202" s="6"/>
    </row>
  </sheetData>
  <sortState xmlns:xlrd2="http://schemas.microsoft.com/office/spreadsheetml/2017/richdata2" ref="A2:K200">
    <sortCondition descending="1" ref="K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/>
  <dimension ref="A1:K202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2" width="9.08984375" style="3" customWidth="1"/>
    <col min="3" max="3" width="34.1796875" style="3" customWidth="1"/>
    <col min="4" max="5" width="10.6328125" style="3" customWidth="1"/>
    <col min="6" max="6" width="14.26953125" style="3" customWidth="1"/>
    <col min="7" max="7" width="22.08984375" style="3" bestFit="1" customWidth="1"/>
    <col min="8" max="8" width="9.08984375" style="4" customWidth="1"/>
    <col min="9" max="9" width="9.08984375" style="5" customWidth="1"/>
    <col min="10" max="10" width="9.08984375" style="4" customWidth="1"/>
    <col min="11" max="11" width="9.08984375" style="8" customWidth="1"/>
  </cols>
  <sheetData>
    <row r="1" spans="1:11" s="11" customFormat="1" ht="43.5" x14ac:dyDescent="0.35">
      <c r="A1" s="1" t="s">
        <v>0</v>
      </c>
      <c r="B1" s="1" t="s">
        <v>3</v>
      </c>
      <c r="C1" s="1" t="s">
        <v>2</v>
      </c>
      <c r="D1" s="1" t="s">
        <v>1</v>
      </c>
      <c r="E1" s="1" t="s">
        <v>79</v>
      </c>
      <c r="F1" s="1" t="s">
        <v>4</v>
      </c>
      <c r="G1" s="1" t="s">
        <v>5</v>
      </c>
      <c r="H1" s="9" t="s">
        <v>6</v>
      </c>
      <c r="I1" s="10" t="s">
        <v>13</v>
      </c>
      <c r="J1" s="9" t="s">
        <v>14</v>
      </c>
      <c r="K1" s="2" t="s">
        <v>15</v>
      </c>
    </row>
    <row r="2" spans="1:11" x14ac:dyDescent="0.35">
      <c r="A2" s="3" t="s">
        <v>242</v>
      </c>
      <c r="B2" s="3" t="s">
        <v>743</v>
      </c>
      <c r="C2" s="3" t="s">
        <v>744</v>
      </c>
      <c r="D2" s="3" t="s">
        <v>745</v>
      </c>
      <c r="E2" s="3" t="s">
        <v>746</v>
      </c>
      <c r="F2" s="3" t="s">
        <v>747</v>
      </c>
      <c r="G2" s="3" t="s">
        <v>53</v>
      </c>
      <c r="H2" s="12">
        <v>23.06</v>
      </c>
      <c r="I2" s="7">
        <v>0.797547609704222</v>
      </c>
      <c r="J2" s="4">
        <f>$H2*$I2</f>
        <v>18.39144787977936</v>
      </c>
      <c r="K2" s="6">
        <f>$J2/2514.3415</f>
        <v>7.3146181136410308E-3</v>
      </c>
    </row>
    <row r="3" spans="1:11" x14ac:dyDescent="0.35">
      <c r="A3" s="3" t="s">
        <v>242</v>
      </c>
      <c r="B3" s="3" t="s">
        <v>783</v>
      </c>
      <c r="C3" s="3" t="s">
        <v>784</v>
      </c>
      <c r="D3" s="3" t="s">
        <v>785</v>
      </c>
      <c r="E3" s="3" t="s">
        <v>786</v>
      </c>
      <c r="F3" s="3" t="s">
        <v>787</v>
      </c>
      <c r="G3" s="3" t="s">
        <v>53</v>
      </c>
      <c r="H3" s="12">
        <v>136.41</v>
      </c>
      <c r="I3" s="7">
        <v>0.12350175447513601</v>
      </c>
      <c r="J3" s="4">
        <f>$H3*$I3</f>
        <v>16.846874327953302</v>
      </c>
      <c r="K3" s="6">
        <f>$J3/2514.3415</f>
        <v>6.7003127172475582E-3</v>
      </c>
    </row>
    <row r="4" spans="1:11" x14ac:dyDescent="0.35">
      <c r="A4" s="3" t="s">
        <v>242</v>
      </c>
      <c r="B4" s="3" t="s">
        <v>558</v>
      </c>
      <c r="C4" s="3" t="s">
        <v>559</v>
      </c>
      <c r="D4" s="3" t="s">
        <v>560</v>
      </c>
      <c r="E4" s="3" t="s">
        <v>561</v>
      </c>
      <c r="F4" s="3" t="s">
        <v>562</v>
      </c>
      <c r="G4" s="3" t="s">
        <v>53</v>
      </c>
      <c r="H4" s="12">
        <v>20.96</v>
      </c>
      <c r="I4" s="7">
        <v>0.79284077135186604</v>
      </c>
      <c r="J4" s="4">
        <f>$H4*$I4</f>
        <v>16.617942567535113</v>
      </c>
      <c r="K4" s="6">
        <f>$J4/2514.3415</f>
        <v>6.6092623327161856E-3</v>
      </c>
    </row>
    <row r="5" spans="1:11" x14ac:dyDescent="0.35">
      <c r="A5" s="3" t="s">
        <v>242</v>
      </c>
      <c r="B5" s="3" t="s">
        <v>728</v>
      </c>
      <c r="C5" s="3" t="s">
        <v>729</v>
      </c>
      <c r="D5" s="3" t="s">
        <v>730</v>
      </c>
      <c r="E5" s="3" t="s">
        <v>731</v>
      </c>
      <c r="F5" s="3" t="s">
        <v>732</v>
      </c>
      <c r="G5" s="3" t="s">
        <v>54</v>
      </c>
      <c r="H5" s="12">
        <v>31.73</v>
      </c>
      <c r="I5" s="7">
        <v>0.492698523354346</v>
      </c>
      <c r="J5" s="4">
        <f>$H5*$I5</f>
        <v>15.633324146033399</v>
      </c>
      <c r="K5" s="6">
        <f>$J5/2514.3415</f>
        <v>6.2176614219004852E-3</v>
      </c>
    </row>
    <row r="6" spans="1:11" x14ac:dyDescent="0.35">
      <c r="A6" s="3" t="s">
        <v>242</v>
      </c>
      <c r="B6" s="3" t="s">
        <v>363</v>
      </c>
      <c r="C6" s="3" t="s">
        <v>364</v>
      </c>
      <c r="D6" s="3" t="s">
        <v>365</v>
      </c>
      <c r="E6" s="3" t="s">
        <v>366</v>
      </c>
      <c r="F6" s="3" t="s">
        <v>367</v>
      </c>
      <c r="G6" s="3" t="s">
        <v>8</v>
      </c>
      <c r="H6" s="12">
        <v>20.87</v>
      </c>
      <c r="I6" s="7">
        <v>0.72792424823090196</v>
      </c>
      <c r="J6" s="4">
        <f>$H6*$I6</f>
        <v>15.191779060578925</v>
      </c>
      <c r="K6" s="6">
        <f>$J6/2514.3415</f>
        <v>6.0420507956373175E-3</v>
      </c>
    </row>
    <row r="7" spans="1:11" x14ac:dyDescent="0.35">
      <c r="A7" s="3" t="s">
        <v>242</v>
      </c>
      <c r="B7" s="3" t="s">
        <v>518</v>
      </c>
      <c r="C7" s="3" t="s">
        <v>519</v>
      </c>
      <c r="D7" s="3" t="s">
        <v>520</v>
      </c>
      <c r="E7" s="3" t="s">
        <v>521</v>
      </c>
      <c r="F7" s="3" t="s">
        <v>522</v>
      </c>
      <c r="G7" s="3" t="s">
        <v>8</v>
      </c>
      <c r="H7" s="12">
        <v>49.13</v>
      </c>
      <c r="I7" s="7">
        <v>0.30617426596897301</v>
      </c>
      <c r="J7" s="4">
        <f>$H7*$I7</f>
        <v>15.042341687055645</v>
      </c>
      <c r="K7" s="6">
        <f>$J7/2514.3415</f>
        <v>5.9826167953142585E-3</v>
      </c>
    </row>
    <row r="8" spans="1:11" x14ac:dyDescent="0.35">
      <c r="A8" s="3" t="s">
        <v>242</v>
      </c>
      <c r="B8" s="3" t="s">
        <v>468</v>
      </c>
      <c r="C8" s="3" t="s">
        <v>469</v>
      </c>
      <c r="D8" s="3" t="s">
        <v>470</v>
      </c>
      <c r="E8" s="3" t="s">
        <v>471</v>
      </c>
      <c r="F8" s="3" t="s">
        <v>472</v>
      </c>
      <c r="G8" s="3" t="s">
        <v>53</v>
      </c>
      <c r="H8" s="12">
        <v>150.02000000000001</v>
      </c>
      <c r="I8" s="7">
        <v>9.8243453019549995E-2</v>
      </c>
      <c r="J8" s="4">
        <f>$H8*$I8</f>
        <v>14.738482821992891</v>
      </c>
      <c r="K8" s="6">
        <f>$J8/2514.3415</f>
        <v>5.8617665189843512E-3</v>
      </c>
    </row>
    <row r="9" spans="1:11" x14ac:dyDescent="0.35">
      <c r="A9" s="3" t="s">
        <v>242</v>
      </c>
      <c r="B9" s="3" t="s">
        <v>513</v>
      </c>
      <c r="C9" s="3" t="s">
        <v>514</v>
      </c>
      <c r="D9" s="3" t="s">
        <v>515</v>
      </c>
      <c r="E9" s="3" t="s">
        <v>516</v>
      </c>
      <c r="F9" s="3" t="s">
        <v>517</v>
      </c>
      <c r="G9" s="3" t="s">
        <v>56</v>
      </c>
      <c r="H9" s="12">
        <v>40.69</v>
      </c>
      <c r="I9" s="7">
        <v>0.36102782212947798</v>
      </c>
      <c r="J9" s="4">
        <f>$H9*$I9</f>
        <v>14.690222082448459</v>
      </c>
      <c r="K9" s="6">
        <f>$J9/2514.3415</f>
        <v>5.8425723325365546E-3</v>
      </c>
    </row>
    <row r="10" spans="1:11" x14ac:dyDescent="0.35">
      <c r="A10" s="3" t="s">
        <v>242</v>
      </c>
      <c r="B10" s="3" t="s">
        <v>748</v>
      </c>
      <c r="C10" s="3" t="s">
        <v>749</v>
      </c>
      <c r="D10" s="3" t="s">
        <v>750</v>
      </c>
      <c r="E10" s="3" t="s">
        <v>751</v>
      </c>
      <c r="F10" s="3" t="s">
        <v>752</v>
      </c>
      <c r="G10" s="3" t="s">
        <v>7</v>
      </c>
      <c r="H10" s="12">
        <v>370</v>
      </c>
      <c r="I10" s="7">
        <v>3.9560323800413001E-2</v>
      </c>
      <c r="J10" s="4">
        <f>$H10*$I10</f>
        <v>14.63731980615281</v>
      </c>
      <c r="K10" s="6">
        <f>$J10/2514.3415</f>
        <v>5.8215321212941084E-3</v>
      </c>
    </row>
    <row r="11" spans="1:11" x14ac:dyDescent="0.35">
      <c r="A11" s="3" t="s">
        <v>242</v>
      </c>
      <c r="B11" s="3" t="s">
        <v>197</v>
      </c>
      <c r="C11" s="3" t="s">
        <v>198</v>
      </c>
      <c r="D11" s="3" t="s">
        <v>199</v>
      </c>
      <c r="E11" s="3" t="s">
        <v>200</v>
      </c>
      <c r="F11" s="3" t="s">
        <v>201</v>
      </c>
      <c r="G11" s="3" t="s">
        <v>53</v>
      </c>
      <c r="H11" s="12">
        <v>55.39</v>
      </c>
      <c r="I11" s="7">
        <v>0.263761382266956</v>
      </c>
      <c r="J11" s="4">
        <f>$H11*$I11</f>
        <v>14.609742963766694</v>
      </c>
      <c r="K11" s="6">
        <f>$J11/2514.3415</f>
        <v>5.8105643023299318E-3</v>
      </c>
    </row>
    <row r="12" spans="1:11" x14ac:dyDescent="0.35">
      <c r="A12" s="3" t="s">
        <v>242</v>
      </c>
      <c r="B12" s="3" t="s">
        <v>237</v>
      </c>
      <c r="C12" s="3" t="s">
        <v>238</v>
      </c>
      <c r="D12" s="3" t="s">
        <v>239</v>
      </c>
      <c r="E12" s="3" t="s">
        <v>240</v>
      </c>
      <c r="F12" s="3" t="s">
        <v>241</v>
      </c>
      <c r="G12" s="3" t="s">
        <v>53</v>
      </c>
      <c r="H12" s="12">
        <v>66.239999999999995</v>
      </c>
      <c r="I12" s="7">
        <v>0.218403572310606</v>
      </c>
      <c r="J12" s="4">
        <f>$H12*$I12</f>
        <v>14.467052629854541</v>
      </c>
      <c r="K12" s="6">
        <f>$J12/2514.3415</f>
        <v>5.753813724131961E-3</v>
      </c>
    </row>
    <row r="13" spans="1:11" x14ac:dyDescent="0.35">
      <c r="A13" s="3" t="s">
        <v>242</v>
      </c>
      <c r="B13" s="3" t="s">
        <v>708</v>
      </c>
      <c r="C13" s="3" t="s">
        <v>709</v>
      </c>
      <c r="D13" s="3" t="s">
        <v>710</v>
      </c>
      <c r="E13" s="3" t="s">
        <v>711</v>
      </c>
      <c r="F13" s="3" t="s">
        <v>712</v>
      </c>
      <c r="G13" s="3" t="s">
        <v>53</v>
      </c>
      <c r="H13" s="12">
        <v>38.43</v>
      </c>
      <c r="I13" s="7">
        <v>0.37271337124278903</v>
      </c>
      <c r="J13" s="4">
        <f>$H13*$I13</f>
        <v>14.323374856860383</v>
      </c>
      <c r="K13" s="6">
        <f>$J13/2514.3415</f>
        <v>5.6966704231944561E-3</v>
      </c>
    </row>
    <row r="14" spans="1:11" x14ac:dyDescent="0.35">
      <c r="A14" s="3" t="s">
        <v>242</v>
      </c>
      <c r="B14" s="3" t="s">
        <v>543</v>
      </c>
      <c r="C14" s="3" t="s">
        <v>544</v>
      </c>
      <c r="D14" s="3" t="s">
        <v>545</v>
      </c>
      <c r="E14" s="3" t="s">
        <v>546</v>
      </c>
      <c r="F14" s="3" t="s">
        <v>547</v>
      </c>
      <c r="G14" s="3" t="s">
        <v>9</v>
      </c>
      <c r="H14" s="12">
        <v>37.549999999999997</v>
      </c>
      <c r="I14" s="7">
        <v>0.380453799972156</v>
      </c>
      <c r="J14" s="4">
        <f>$H14*$I14</f>
        <v>14.286040188954457</v>
      </c>
      <c r="K14" s="6">
        <f>$J14/2514.3415</f>
        <v>5.6818217370052781E-3</v>
      </c>
    </row>
    <row r="15" spans="1:11" x14ac:dyDescent="0.35">
      <c r="A15" s="3" t="s">
        <v>242</v>
      </c>
      <c r="B15" s="3" t="s">
        <v>548</v>
      </c>
      <c r="C15" s="3" t="s">
        <v>549</v>
      </c>
      <c r="D15" s="3" t="s">
        <v>550</v>
      </c>
      <c r="E15" s="3" t="s">
        <v>551</v>
      </c>
      <c r="F15" s="3" t="s">
        <v>552</v>
      </c>
      <c r="G15" s="3" t="s">
        <v>7</v>
      </c>
      <c r="H15" s="12">
        <v>56.33</v>
      </c>
      <c r="I15" s="7">
        <v>0.25173478582377801</v>
      </c>
      <c r="J15" s="4">
        <f>$H15*$I15</f>
        <v>14.180220485453415</v>
      </c>
      <c r="K15" s="6">
        <f>$J15/2514.3415</f>
        <v>5.6397352887240714E-3</v>
      </c>
    </row>
    <row r="16" spans="1:11" x14ac:dyDescent="0.35">
      <c r="A16" s="3" t="s">
        <v>242</v>
      </c>
      <c r="B16" s="3" t="s">
        <v>773</v>
      </c>
      <c r="C16" s="3" t="s">
        <v>774</v>
      </c>
      <c r="D16" s="3" t="s">
        <v>775</v>
      </c>
      <c r="E16" s="3" t="s">
        <v>776</v>
      </c>
      <c r="F16" s="3" t="s">
        <v>777</v>
      </c>
      <c r="G16" s="3" t="s">
        <v>53</v>
      </c>
      <c r="H16" s="12">
        <v>43.94</v>
      </c>
      <c r="I16" s="7">
        <v>0.32173554452145597</v>
      </c>
      <c r="J16" s="4">
        <f>$H16*$I16</f>
        <v>14.137059826272775</v>
      </c>
      <c r="K16" s="6">
        <f>$J16/2514.3415</f>
        <v>5.6225694983250193E-3</v>
      </c>
    </row>
    <row r="17" spans="1:11" x14ac:dyDescent="0.35">
      <c r="A17" s="3" t="s">
        <v>242</v>
      </c>
      <c r="B17" s="3" t="s">
        <v>778</v>
      </c>
      <c r="C17" s="3" t="s">
        <v>779</v>
      </c>
      <c r="D17" s="3" t="s">
        <v>780</v>
      </c>
      <c r="E17" s="3" t="s">
        <v>781</v>
      </c>
      <c r="F17" s="3" t="s">
        <v>782</v>
      </c>
      <c r="G17" s="3" t="s">
        <v>53</v>
      </c>
      <c r="H17" s="12">
        <v>65.400000000000006</v>
      </c>
      <c r="I17" s="7">
        <v>0.215830449180935</v>
      </c>
      <c r="J17" s="4">
        <f>$H17*$I17</f>
        <v>14.11531137643315</v>
      </c>
      <c r="K17" s="6">
        <f>$J17/2514.3415</f>
        <v>5.6139197386008022E-3</v>
      </c>
    </row>
    <row r="18" spans="1:11" x14ac:dyDescent="0.35">
      <c r="A18" s="3" t="s">
        <v>242</v>
      </c>
      <c r="B18" s="3" t="s">
        <v>212</v>
      </c>
      <c r="C18" s="3" t="s">
        <v>213</v>
      </c>
      <c r="D18" s="3" t="s">
        <v>214</v>
      </c>
      <c r="E18" s="3" t="s">
        <v>215</v>
      </c>
      <c r="F18" s="3" t="s">
        <v>216</v>
      </c>
      <c r="G18" s="3" t="s">
        <v>56</v>
      </c>
      <c r="H18" s="12">
        <v>103.74</v>
      </c>
      <c r="I18" s="7">
        <v>0.13580615256784401</v>
      </c>
      <c r="J18" s="4">
        <f>$H18*$I18</f>
        <v>14.088530267388137</v>
      </c>
      <c r="K18" s="6">
        <f>$J18/2514.3415</f>
        <v>5.6032683974663496E-3</v>
      </c>
    </row>
    <row r="19" spans="1:11" x14ac:dyDescent="0.35">
      <c r="A19" s="3" t="s">
        <v>242</v>
      </c>
      <c r="B19" s="3" t="s">
        <v>753</v>
      </c>
      <c r="C19" s="3" t="s">
        <v>754</v>
      </c>
      <c r="D19" s="3" t="s">
        <v>755</v>
      </c>
      <c r="E19" s="3" t="s">
        <v>756</v>
      </c>
      <c r="F19" s="3" t="s">
        <v>757</v>
      </c>
      <c r="G19" s="3" t="s">
        <v>7</v>
      </c>
      <c r="H19" s="12">
        <v>64.92</v>
      </c>
      <c r="I19" s="7">
        <v>0.21695355756533</v>
      </c>
      <c r="J19" s="4">
        <f>$H19*$I19</f>
        <v>14.084624957141223</v>
      </c>
      <c r="K19" s="6">
        <f>$J19/2514.3415</f>
        <v>5.6017151835346243E-3</v>
      </c>
    </row>
    <row r="20" spans="1:11" x14ac:dyDescent="0.35">
      <c r="A20" s="3" t="s">
        <v>242</v>
      </c>
      <c r="B20" s="3" t="s">
        <v>207</v>
      </c>
      <c r="C20" s="3" t="s">
        <v>208</v>
      </c>
      <c r="D20" s="3" t="s">
        <v>209</v>
      </c>
      <c r="E20" s="3" t="s">
        <v>210</v>
      </c>
      <c r="F20" s="3" t="s">
        <v>211</v>
      </c>
      <c r="G20" s="3" t="s">
        <v>7</v>
      </c>
      <c r="H20" s="12">
        <v>165.05</v>
      </c>
      <c r="I20" s="7">
        <v>8.4651836190687002E-2</v>
      </c>
      <c r="J20" s="4">
        <f>$H20*$I20</f>
        <v>13.97178556327289</v>
      </c>
      <c r="K20" s="6">
        <f>$J20/2514.3415</f>
        <v>5.5568368748926469E-3</v>
      </c>
    </row>
    <row r="21" spans="1:11" x14ac:dyDescent="0.35">
      <c r="A21" s="3" t="s">
        <v>242</v>
      </c>
      <c r="B21" s="3" t="s">
        <v>768</v>
      </c>
      <c r="C21" s="3" t="s">
        <v>769</v>
      </c>
      <c r="D21" s="3" t="s">
        <v>770</v>
      </c>
      <c r="E21" s="3" t="s">
        <v>771</v>
      </c>
      <c r="F21" s="3" t="s">
        <v>772</v>
      </c>
      <c r="G21" s="3" t="s">
        <v>8</v>
      </c>
      <c r="H21" s="12">
        <v>68.180000000000007</v>
      </c>
      <c r="I21" s="7">
        <v>0.20413340812283401</v>
      </c>
      <c r="J21" s="4">
        <f>$H21*$I21</f>
        <v>13.917815765814824</v>
      </c>
      <c r="K21" s="6">
        <f>$J21/2514.3415</f>
        <v>5.5353720907899044E-3</v>
      </c>
    </row>
    <row r="22" spans="1:11" x14ac:dyDescent="0.35">
      <c r="A22" s="3" t="s">
        <v>242</v>
      </c>
      <c r="B22" s="3" t="s">
        <v>232</v>
      </c>
      <c r="C22" s="3" t="s">
        <v>233</v>
      </c>
      <c r="D22" s="3" t="s">
        <v>234</v>
      </c>
      <c r="E22" s="3" t="s">
        <v>235</v>
      </c>
      <c r="F22" s="3" t="s">
        <v>236</v>
      </c>
      <c r="G22" s="3" t="s">
        <v>9</v>
      </c>
      <c r="H22" s="12">
        <v>30.61</v>
      </c>
      <c r="I22" s="7">
        <v>0.453519195915773</v>
      </c>
      <c r="J22" s="4">
        <f>$H22*$I22</f>
        <v>13.882222586981811</v>
      </c>
      <c r="K22" s="6">
        <f>$J22/2514.3415</f>
        <v>5.5212160269326226E-3</v>
      </c>
    </row>
    <row r="23" spans="1:11" x14ac:dyDescent="0.35">
      <c r="A23" s="3" t="s">
        <v>242</v>
      </c>
      <c r="B23" s="3" t="s">
        <v>713</v>
      </c>
      <c r="C23" s="3" t="s">
        <v>714</v>
      </c>
      <c r="D23" s="3" t="s">
        <v>715</v>
      </c>
      <c r="E23" s="3" t="s">
        <v>716</v>
      </c>
      <c r="F23" s="3" t="s">
        <v>717</v>
      </c>
      <c r="G23" s="3" t="s">
        <v>57</v>
      </c>
      <c r="H23" s="12">
        <v>5.28</v>
      </c>
      <c r="I23" s="7">
        <v>2.6274784294411901</v>
      </c>
      <c r="J23" s="4">
        <f>$H23*$I23</f>
        <v>13.873086107449485</v>
      </c>
      <c r="K23" s="6">
        <f>$J23/2514.3415</f>
        <v>5.5175822804696519E-3</v>
      </c>
    </row>
    <row r="24" spans="1:11" x14ac:dyDescent="0.35">
      <c r="A24" s="3" t="s">
        <v>242</v>
      </c>
      <c r="B24" s="3" t="s">
        <v>573</v>
      </c>
      <c r="C24" s="3" t="s">
        <v>574</v>
      </c>
      <c r="D24" s="3" t="s">
        <v>575</v>
      </c>
      <c r="E24" s="3" t="s">
        <v>576</v>
      </c>
      <c r="F24" s="3" t="s">
        <v>577</v>
      </c>
      <c r="G24" s="3" t="s">
        <v>53</v>
      </c>
      <c r="H24" s="12">
        <v>22.61</v>
      </c>
      <c r="I24" s="7">
        <v>0.61188369246541097</v>
      </c>
      <c r="J24" s="4">
        <f>$H24*$I24</f>
        <v>13.834690286642942</v>
      </c>
      <c r="K24" s="6">
        <f>$J24/2514.3415</f>
        <v>5.5023115541953799E-3</v>
      </c>
    </row>
    <row r="25" spans="1:11" x14ac:dyDescent="0.35">
      <c r="A25" s="3" t="s">
        <v>242</v>
      </c>
      <c r="B25" s="3" t="s">
        <v>438</v>
      </c>
      <c r="C25" s="3" t="s">
        <v>439</v>
      </c>
      <c r="D25" s="3" t="s">
        <v>440</v>
      </c>
      <c r="E25" s="3" t="s">
        <v>441</v>
      </c>
      <c r="F25" s="3" t="s">
        <v>442</v>
      </c>
      <c r="G25" s="3" t="s">
        <v>54</v>
      </c>
      <c r="H25" s="12">
        <v>48.05</v>
      </c>
      <c r="I25" s="7">
        <v>0.28767122919618399</v>
      </c>
      <c r="J25" s="4">
        <f>$H25*$I25</f>
        <v>13.822602562876639</v>
      </c>
      <c r="K25" s="6">
        <f>$J25/2514.3415</f>
        <v>5.4975040434549717E-3</v>
      </c>
    </row>
    <row r="26" spans="1:11" x14ac:dyDescent="0.35">
      <c r="A26" s="3" t="s">
        <v>242</v>
      </c>
      <c r="B26" s="3" t="s">
        <v>493</v>
      </c>
      <c r="C26" s="3" t="s">
        <v>494</v>
      </c>
      <c r="D26" s="3" t="s">
        <v>495</v>
      </c>
      <c r="E26" s="3" t="s">
        <v>496</v>
      </c>
      <c r="F26" s="3" t="s">
        <v>497</v>
      </c>
      <c r="G26" s="3" t="s">
        <v>8</v>
      </c>
      <c r="H26" s="12">
        <v>28.54</v>
      </c>
      <c r="I26" s="7">
        <v>0.47903414275412598</v>
      </c>
      <c r="J26" s="4">
        <f>$H26*$I26</f>
        <v>13.671634434202755</v>
      </c>
      <c r="K26" s="6">
        <f>$J26/2514.3415</f>
        <v>5.4374612335686126E-3</v>
      </c>
    </row>
    <row r="27" spans="1:11" x14ac:dyDescent="0.35">
      <c r="A27" s="3" t="s">
        <v>242</v>
      </c>
      <c r="B27" s="3" t="s">
        <v>112</v>
      </c>
      <c r="C27" s="3" t="s">
        <v>113</v>
      </c>
      <c r="D27" s="3" t="s">
        <v>114</v>
      </c>
      <c r="E27" s="3" t="s">
        <v>115</v>
      </c>
      <c r="F27" s="3" t="s">
        <v>116</v>
      </c>
      <c r="G27" s="3" t="s">
        <v>53</v>
      </c>
      <c r="H27" s="12">
        <v>24.59</v>
      </c>
      <c r="I27" s="7">
        <v>0.55589985117776897</v>
      </c>
      <c r="J27" s="4">
        <f>$H27*$I27</f>
        <v>13.669577340461339</v>
      </c>
      <c r="K27" s="6">
        <f>$J27/2514.3415</f>
        <v>5.4366430894376679E-3</v>
      </c>
    </row>
    <row r="28" spans="1:11" x14ac:dyDescent="0.35">
      <c r="A28" s="3" t="s">
        <v>242</v>
      </c>
      <c r="B28" s="3" t="s">
        <v>718</v>
      </c>
      <c r="C28" s="3" t="s">
        <v>719</v>
      </c>
      <c r="D28" s="3" t="s">
        <v>720</v>
      </c>
      <c r="E28" s="3" t="s">
        <v>721</v>
      </c>
      <c r="F28" s="3" t="s">
        <v>722</v>
      </c>
      <c r="G28" s="3" t="s">
        <v>53</v>
      </c>
      <c r="H28" s="12">
        <v>35.11</v>
      </c>
      <c r="I28" s="7">
        <v>0.38927307672622702</v>
      </c>
      <c r="J28" s="4">
        <f>$H28*$I28</f>
        <v>13.667377723857831</v>
      </c>
      <c r="K28" s="6">
        <f>$J28/2514.3415</f>
        <v>5.4357682613351572E-3</v>
      </c>
    </row>
    <row r="29" spans="1:11" x14ac:dyDescent="0.35">
      <c r="A29" s="3" t="s">
        <v>242</v>
      </c>
      <c r="B29" s="3" t="s">
        <v>758</v>
      </c>
      <c r="C29" s="3" t="s">
        <v>759</v>
      </c>
      <c r="D29" s="3" t="s">
        <v>760</v>
      </c>
      <c r="E29" s="3" t="s">
        <v>761</v>
      </c>
      <c r="F29" s="3" t="s">
        <v>762</v>
      </c>
      <c r="G29" s="3" t="s">
        <v>7</v>
      </c>
      <c r="H29" s="12">
        <v>56.54</v>
      </c>
      <c r="I29" s="7">
        <v>0.241623136752907</v>
      </c>
      <c r="J29" s="4">
        <f>$H29*$I29</f>
        <v>13.661372152009362</v>
      </c>
      <c r="K29" s="6">
        <f>$J29/2514.3415</f>
        <v>5.433379734618134E-3</v>
      </c>
    </row>
    <row r="30" spans="1:11" x14ac:dyDescent="0.35">
      <c r="A30" s="3" t="s">
        <v>242</v>
      </c>
      <c r="B30" s="3" t="s">
        <v>182</v>
      </c>
      <c r="C30" s="3" t="s">
        <v>183</v>
      </c>
      <c r="D30" s="3" t="s">
        <v>184</v>
      </c>
      <c r="E30" s="3" t="s">
        <v>185</v>
      </c>
      <c r="F30" s="3" t="s">
        <v>186</v>
      </c>
      <c r="G30" s="3" t="s">
        <v>53</v>
      </c>
      <c r="H30" s="12">
        <v>31.87</v>
      </c>
      <c r="I30" s="7">
        <v>0.428600558777603</v>
      </c>
      <c r="J30" s="4">
        <f>$H30*$I30</f>
        <v>13.659499808242208</v>
      </c>
      <c r="K30" s="6">
        <f>$J30/2514.3415</f>
        <v>5.4326350689602853E-3</v>
      </c>
    </row>
    <row r="31" spans="1:11" x14ac:dyDescent="0.35">
      <c r="A31" s="3" t="s">
        <v>242</v>
      </c>
      <c r="B31" s="3" t="s">
        <v>177</v>
      </c>
      <c r="C31" s="3" t="s">
        <v>178</v>
      </c>
      <c r="D31" s="3" t="s">
        <v>179</v>
      </c>
      <c r="E31" s="3" t="s">
        <v>180</v>
      </c>
      <c r="F31" s="3" t="s">
        <v>181</v>
      </c>
      <c r="G31" s="3" t="s">
        <v>56</v>
      </c>
      <c r="H31" s="12">
        <v>25.43</v>
      </c>
      <c r="I31" s="7">
        <v>0.53617834869689096</v>
      </c>
      <c r="J31" s="4">
        <f>$H31*$I31</f>
        <v>13.635015407361937</v>
      </c>
      <c r="K31" s="6">
        <f>$J31/2514.3415</f>
        <v>5.4228971710334247E-3</v>
      </c>
    </row>
    <row r="32" spans="1:11" x14ac:dyDescent="0.35">
      <c r="A32" s="3" t="s">
        <v>242</v>
      </c>
      <c r="B32" s="3" t="s">
        <v>473</v>
      </c>
      <c r="C32" s="3" t="s">
        <v>474</v>
      </c>
      <c r="D32" s="3" t="s">
        <v>475</v>
      </c>
      <c r="E32" s="3" t="s">
        <v>476</v>
      </c>
      <c r="F32" s="3" t="s">
        <v>477</v>
      </c>
      <c r="G32" s="3" t="s">
        <v>10</v>
      </c>
      <c r="H32" s="12">
        <v>346.14</v>
      </c>
      <c r="I32" s="7">
        <v>3.9292911387721001E-2</v>
      </c>
      <c r="J32" s="4">
        <f>$H32*$I32</f>
        <v>13.600848347745746</v>
      </c>
      <c r="K32" s="6">
        <f>$J32/2514.3415</f>
        <v>5.4093083010982182E-3</v>
      </c>
    </row>
    <row r="33" spans="1:11" x14ac:dyDescent="0.35">
      <c r="A33" s="3" t="s">
        <v>242</v>
      </c>
      <c r="B33" s="3" t="s">
        <v>723</v>
      </c>
      <c r="C33" s="3" t="s">
        <v>724</v>
      </c>
      <c r="D33" s="3" t="s">
        <v>725</v>
      </c>
      <c r="E33" s="3" t="s">
        <v>726</v>
      </c>
      <c r="F33" s="3" t="s">
        <v>727</v>
      </c>
      <c r="G33" s="3" t="s">
        <v>7</v>
      </c>
      <c r="H33" s="12">
        <v>87.69</v>
      </c>
      <c r="I33" s="7">
        <v>0.15509006879316001</v>
      </c>
      <c r="J33" s="4">
        <f>$H33*$I33</f>
        <v>13.5998481324722</v>
      </c>
      <c r="K33" s="6">
        <f>$J33/2514.3415</f>
        <v>5.4089104970316089E-3</v>
      </c>
    </row>
    <row r="34" spans="1:11" x14ac:dyDescent="0.35">
      <c r="A34" s="3" t="s">
        <v>242</v>
      </c>
      <c r="B34" s="3" t="s">
        <v>453</v>
      </c>
      <c r="C34" s="3" t="s">
        <v>454</v>
      </c>
      <c r="D34" s="3" t="s">
        <v>455</v>
      </c>
      <c r="E34" s="3" t="s">
        <v>456</v>
      </c>
      <c r="F34" s="3" t="s">
        <v>457</v>
      </c>
      <c r="G34" s="3" t="s">
        <v>8</v>
      </c>
      <c r="H34" s="12">
        <v>44.42</v>
      </c>
      <c r="I34" s="7">
        <v>0.30371318169092398</v>
      </c>
      <c r="J34" s="4">
        <f>$H34*$I34</f>
        <v>13.490939530710843</v>
      </c>
      <c r="K34" s="6">
        <f>$J34/2514.3415</f>
        <v>5.3655955369272005E-3</v>
      </c>
    </row>
    <row r="35" spans="1:11" x14ac:dyDescent="0.35">
      <c r="A35" s="3" t="s">
        <v>242</v>
      </c>
      <c r="B35" s="3" t="s">
        <v>788</v>
      </c>
      <c r="C35" s="3" t="s">
        <v>789</v>
      </c>
      <c r="D35" s="3" t="s">
        <v>790</v>
      </c>
      <c r="E35" s="3" t="s">
        <v>791</v>
      </c>
      <c r="F35" s="3" t="s">
        <v>792</v>
      </c>
      <c r="G35" s="3" t="s">
        <v>7</v>
      </c>
      <c r="H35" s="12">
        <v>18.739999999999998</v>
      </c>
      <c r="I35" s="7">
        <v>0.71543324042106504</v>
      </c>
      <c r="J35" s="4">
        <f>$H35*$I35</f>
        <v>13.407218925490758</v>
      </c>
      <c r="K35" s="6">
        <f>$J35/2514.3415</f>
        <v>5.3322983077242125E-3</v>
      </c>
    </row>
    <row r="36" spans="1:11" x14ac:dyDescent="0.35">
      <c r="A36" s="3" t="s">
        <v>242</v>
      </c>
      <c r="B36" s="3" t="s">
        <v>533</v>
      </c>
      <c r="C36" s="3" t="s">
        <v>534</v>
      </c>
      <c r="D36" s="3" t="s">
        <v>535</v>
      </c>
      <c r="E36" s="3" t="s">
        <v>536</v>
      </c>
      <c r="F36" s="3" t="s">
        <v>537</v>
      </c>
      <c r="G36" s="3" t="s">
        <v>56</v>
      </c>
      <c r="H36" s="12">
        <v>31.51</v>
      </c>
      <c r="I36" s="7">
        <v>0.42498494773692902</v>
      </c>
      <c r="J36" s="4">
        <f>$H36*$I36</f>
        <v>13.391275703190635</v>
      </c>
      <c r="K36" s="6">
        <f>$J36/2514.3415</f>
        <v>5.3259573940893212E-3</v>
      </c>
    </row>
    <row r="37" spans="1:11" x14ac:dyDescent="0.35">
      <c r="A37" s="3" t="s">
        <v>242</v>
      </c>
      <c r="B37" s="3" t="s">
        <v>458</v>
      </c>
      <c r="C37" s="3" t="s">
        <v>459</v>
      </c>
      <c r="D37" s="3" t="s">
        <v>460</v>
      </c>
      <c r="E37" s="3" t="s">
        <v>461</v>
      </c>
      <c r="F37" s="3" t="s">
        <v>462</v>
      </c>
      <c r="G37" s="3" t="s">
        <v>55</v>
      </c>
      <c r="H37" s="12">
        <v>23.05</v>
      </c>
      <c r="I37" s="7">
        <v>0.58073111254157905</v>
      </c>
      <c r="J37" s="4">
        <f>$H37*$I37</f>
        <v>13.385852144083398</v>
      </c>
      <c r="K37" s="6">
        <f>$J37/2514.3415</f>
        <v>5.3238003445766607E-3</v>
      </c>
    </row>
    <row r="38" spans="1:11" x14ac:dyDescent="0.35">
      <c r="A38" s="3" t="s">
        <v>242</v>
      </c>
      <c r="B38" s="3" t="s">
        <v>598</v>
      </c>
      <c r="C38" s="3" t="s">
        <v>599</v>
      </c>
      <c r="D38" s="3" t="s">
        <v>600</v>
      </c>
      <c r="E38" s="3" t="s">
        <v>601</v>
      </c>
      <c r="F38" s="3" t="s">
        <v>602</v>
      </c>
      <c r="G38" s="3" t="s">
        <v>53</v>
      </c>
      <c r="H38" s="12">
        <v>203.53</v>
      </c>
      <c r="I38" s="7">
        <v>6.5461947824118003E-2</v>
      </c>
      <c r="J38" s="4">
        <f>$H38*$I38</f>
        <v>13.323470240642736</v>
      </c>
      <c r="K38" s="6">
        <f>$J38/2514.3415</f>
        <v>5.2989899107351709E-3</v>
      </c>
    </row>
    <row r="39" spans="1:11" x14ac:dyDescent="0.35">
      <c r="A39" s="3" t="s">
        <v>242</v>
      </c>
      <c r="B39" s="3" t="s">
        <v>763</v>
      </c>
      <c r="C39" s="3" t="s">
        <v>764</v>
      </c>
      <c r="D39" s="3" t="s">
        <v>765</v>
      </c>
      <c r="E39" s="3" t="s">
        <v>766</v>
      </c>
      <c r="F39" s="3" t="s">
        <v>767</v>
      </c>
      <c r="G39" s="3" t="s">
        <v>53</v>
      </c>
      <c r="H39" s="12">
        <v>97.69</v>
      </c>
      <c r="I39" s="7">
        <v>0.13632677599634799</v>
      </c>
      <c r="J39" s="4">
        <f>$H39*$I39</f>
        <v>13.317762747083234</v>
      </c>
      <c r="K39" s="6">
        <f>$J39/2514.3415</f>
        <v>5.2967199352527234E-3</v>
      </c>
    </row>
    <row r="40" spans="1:11" x14ac:dyDescent="0.35">
      <c r="A40" s="3" t="s">
        <v>242</v>
      </c>
      <c r="B40" s="3" t="s">
        <v>733</v>
      </c>
      <c r="C40" s="3" t="s">
        <v>734</v>
      </c>
      <c r="D40" s="3" t="s">
        <v>735</v>
      </c>
      <c r="E40" s="3" t="s">
        <v>736</v>
      </c>
      <c r="F40" s="3" t="s">
        <v>737</v>
      </c>
      <c r="G40" s="3" t="s">
        <v>10</v>
      </c>
      <c r="H40" s="12">
        <v>87.37</v>
      </c>
      <c r="I40" s="7">
        <v>0.15197111316131501</v>
      </c>
      <c r="J40" s="4">
        <f>$H40*$I40</f>
        <v>13.277716156904093</v>
      </c>
      <c r="K40" s="6">
        <f>$J40/2514.3415</f>
        <v>5.2807926675449987E-3</v>
      </c>
    </row>
    <row r="41" spans="1:11" x14ac:dyDescent="0.35">
      <c r="A41" s="3" t="s">
        <v>242</v>
      </c>
      <c r="B41" s="3" t="s">
        <v>608</v>
      </c>
      <c r="C41" s="3" t="s">
        <v>609</v>
      </c>
      <c r="D41" s="3" t="s">
        <v>610</v>
      </c>
      <c r="E41" s="3" t="s">
        <v>611</v>
      </c>
      <c r="F41" s="3" t="s">
        <v>612</v>
      </c>
      <c r="G41" s="3" t="s">
        <v>56</v>
      </c>
      <c r="H41" s="12">
        <v>112.83</v>
      </c>
      <c r="I41" s="7">
        <v>0.117660780100379</v>
      </c>
      <c r="J41" s="4">
        <f>$H41*$I41</f>
        <v>13.275665818725763</v>
      </c>
      <c r="K41" s="6">
        <f>$J41/2514.3415</f>
        <v>5.279977210226122E-3</v>
      </c>
    </row>
    <row r="42" spans="1:11" x14ac:dyDescent="0.35">
      <c r="A42" s="3" t="s">
        <v>242</v>
      </c>
      <c r="B42" s="3" t="s">
        <v>263</v>
      </c>
      <c r="C42" s="3" t="s">
        <v>264</v>
      </c>
      <c r="D42" s="3" t="s">
        <v>265</v>
      </c>
      <c r="E42" s="3" t="s">
        <v>266</v>
      </c>
      <c r="F42" s="3" t="s">
        <v>267</v>
      </c>
      <c r="G42" s="3" t="s">
        <v>7</v>
      </c>
      <c r="H42" s="12">
        <v>250.22</v>
      </c>
      <c r="I42" s="7">
        <v>5.2731570339404003E-2</v>
      </c>
      <c r="J42" s="4">
        <f>$H42*$I42</f>
        <v>13.194493530325669</v>
      </c>
      <c r="K42" s="6">
        <f>$J42/2514.3415</f>
        <v>5.2476934936346829E-3</v>
      </c>
    </row>
    <row r="43" spans="1:11" x14ac:dyDescent="0.35">
      <c r="A43" s="3" t="s">
        <v>242</v>
      </c>
      <c r="B43" s="3" t="s">
        <v>478</v>
      </c>
      <c r="C43" s="3" t="s">
        <v>479</v>
      </c>
      <c r="D43" s="3" t="s">
        <v>480</v>
      </c>
      <c r="E43" s="3" t="s">
        <v>481</v>
      </c>
      <c r="F43" s="3" t="s">
        <v>482</v>
      </c>
      <c r="G43" s="3" t="s">
        <v>53</v>
      </c>
      <c r="H43" s="12">
        <v>25.75</v>
      </c>
      <c r="I43" s="7">
        <v>0.51080784804039803</v>
      </c>
      <c r="J43" s="4">
        <f>$H43*$I43</f>
        <v>13.153302087040249</v>
      </c>
      <c r="K43" s="6">
        <f>$J43/2514.3415</f>
        <v>5.2313108967259412E-3</v>
      </c>
    </row>
    <row r="44" spans="1:11" x14ac:dyDescent="0.35">
      <c r="A44" s="3" t="s">
        <v>242</v>
      </c>
      <c r="B44" s="3" t="s">
        <v>523</v>
      </c>
      <c r="C44" s="3" t="s">
        <v>524</v>
      </c>
      <c r="D44" s="3" t="s">
        <v>525</v>
      </c>
      <c r="E44" s="3" t="s">
        <v>526</v>
      </c>
      <c r="F44" s="3" t="s">
        <v>527</v>
      </c>
      <c r="G44" s="3" t="s">
        <v>8</v>
      </c>
      <c r="H44" s="12">
        <v>37.549999999999997</v>
      </c>
      <c r="I44" s="7">
        <v>0.35005274357602401</v>
      </c>
      <c r="J44" s="4">
        <f>$H44*$I44</f>
        <v>13.1444805212797</v>
      </c>
      <c r="K44" s="6">
        <f>$J44/2514.3415</f>
        <v>5.227802397279646E-3</v>
      </c>
    </row>
    <row r="45" spans="1:11" x14ac:dyDescent="0.35">
      <c r="A45" s="3" t="s">
        <v>242</v>
      </c>
      <c r="B45" s="3" t="s">
        <v>187</v>
      </c>
      <c r="C45" s="3" t="s">
        <v>188</v>
      </c>
      <c r="D45" s="3" t="s">
        <v>189</v>
      </c>
      <c r="E45" s="3" t="s">
        <v>190</v>
      </c>
      <c r="F45" s="3" t="s">
        <v>191</v>
      </c>
      <c r="G45" s="3" t="s">
        <v>56</v>
      </c>
      <c r="H45" s="12">
        <v>93.89</v>
      </c>
      <c r="I45" s="7">
        <v>0.13997246773692501</v>
      </c>
      <c r="J45" s="4">
        <f>$H45*$I45</f>
        <v>13.142014995819888</v>
      </c>
      <c r="K45" s="6">
        <f>$J45/2514.3415</f>
        <v>5.226821812319404E-3</v>
      </c>
    </row>
    <row r="46" spans="1:11" x14ac:dyDescent="0.35">
      <c r="A46" s="3" t="s">
        <v>242</v>
      </c>
      <c r="B46" s="3" t="s">
        <v>107</v>
      </c>
      <c r="C46" s="3" t="s">
        <v>108</v>
      </c>
      <c r="D46" s="3" t="s">
        <v>109</v>
      </c>
      <c r="E46" s="3" t="s">
        <v>110</v>
      </c>
      <c r="F46" s="3" t="s">
        <v>111</v>
      </c>
      <c r="G46" s="3" t="s">
        <v>7</v>
      </c>
      <c r="H46" s="12">
        <v>19.95</v>
      </c>
      <c r="I46" s="7">
        <v>0.65818300289148202</v>
      </c>
      <c r="J46" s="4">
        <f>$H46*$I46</f>
        <v>13.130750907685066</v>
      </c>
      <c r="K46" s="6">
        <f>$J46/2514.3415</f>
        <v>5.2223418766643532E-3</v>
      </c>
    </row>
    <row r="47" spans="1:11" x14ac:dyDescent="0.35">
      <c r="A47" s="3" t="s">
        <v>242</v>
      </c>
      <c r="B47" s="3" t="s">
        <v>192</v>
      </c>
      <c r="C47" s="3" t="s">
        <v>193</v>
      </c>
      <c r="D47" s="3" t="s">
        <v>194</v>
      </c>
      <c r="E47" s="3" t="s">
        <v>195</v>
      </c>
      <c r="F47" s="3" t="s">
        <v>196</v>
      </c>
      <c r="G47" s="3" t="s">
        <v>10</v>
      </c>
      <c r="H47" s="12">
        <v>34.71</v>
      </c>
      <c r="I47" s="7">
        <v>0.37819273578718998</v>
      </c>
      <c r="J47" s="4">
        <f>$H47*$I47</f>
        <v>13.127069859173364</v>
      </c>
      <c r="K47" s="6">
        <f>$J47/2514.3415</f>
        <v>5.2208778557619817E-3</v>
      </c>
    </row>
    <row r="48" spans="1:11" x14ac:dyDescent="0.35">
      <c r="A48" s="3" t="s">
        <v>242</v>
      </c>
      <c r="B48" s="3" t="s">
        <v>508</v>
      </c>
      <c r="C48" s="3" t="s">
        <v>509</v>
      </c>
      <c r="D48" s="3" t="s">
        <v>510</v>
      </c>
      <c r="E48" s="3" t="s">
        <v>511</v>
      </c>
      <c r="F48" s="3" t="s">
        <v>512</v>
      </c>
      <c r="G48" s="3" t="s">
        <v>53</v>
      </c>
      <c r="H48" s="12">
        <v>30.93</v>
      </c>
      <c r="I48" s="7">
        <v>0.42349638399705603</v>
      </c>
      <c r="J48" s="4">
        <f>$H48*$I48</f>
        <v>13.098743157028943</v>
      </c>
      <c r="K48" s="6">
        <f>$J48/2514.3415</f>
        <v>5.2096118037382524E-3</v>
      </c>
    </row>
    <row r="49" spans="1:11" x14ac:dyDescent="0.35">
      <c r="A49" s="3" t="s">
        <v>242</v>
      </c>
      <c r="B49" s="3" t="s">
        <v>358</v>
      </c>
      <c r="C49" s="3" t="s">
        <v>359</v>
      </c>
      <c r="D49" s="3" t="s">
        <v>360</v>
      </c>
      <c r="E49" s="3" t="s">
        <v>361</v>
      </c>
      <c r="F49" s="3" t="s">
        <v>362</v>
      </c>
      <c r="G49" s="3" t="s">
        <v>10</v>
      </c>
      <c r="H49" s="12">
        <v>10.55</v>
      </c>
      <c r="I49" s="7">
        <v>1.2388137052372901</v>
      </c>
      <c r="J49" s="4">
        <f>$H49*$I49</f>
        <v>13.069484590253412</v>
      </c>
      <c r="K49" s="6">
        <f>$J49/2514.3415</f>
        <v>5.1979751319593667E-3</v>
      </c>
    </row>
    <row r="50" spans="1:11" x14ac:dyDescent="0.35">
      <c r="A50" s="3" t="s">
        <v>242</v>
      </c>
      <c r="B50" s="3" t="s">
        <v>463</v>
      </c>
      <c r="C50" s="3" t="s">
        <v>464</v>
      </c>
      <c r="D50" s="3" t="s">
        <v>465</v>
      </c>
      <c r="E50" s="3" t="s">
        <v>466</v>
      </c>
      <c r="F50" s="3" t="s">
        <v>467</v>
      </c>
      <c r="G50" s="3" t="s">
        <v>10</v>
      </c>
      <c r="H50" s="12">
        <v>61.66</v>
      </c>
      <c r="I50" s="7">
        <v>0.21189663096924799</v>
      </c>
      <c r="J50" s="4">
        <f>$H50*$I50</f>
        <v>13.06554626556383</v>
      </c>
      <c r="K50" s="6">
        <f>$J50/2514.3415</f>
        <v>5.1964087875747307E-3</v>
      </c>
    </row>
    <row r="51" spans="1:11" x14ac:dyDescent="0.35">
      <c r="A51" s="3" t="s">
        <v>242</v>
      </c>
      <c r="B51" s="3" t="s">
        <v>738</v>
      </c>
      <c r="C51" s="3" t="s">
        <v>739</v>
      </c>
      <c r="D51" s="3" t="s">
        <v>740</v>
      </c>
      <c r="E51" s="3" t="s">
        <v>741</v>
      </c>
      <c r="F51" s="3" t="s">
        <v>742</v>
      </c>
      <c r="G51" s="3" t="s">
        <v>55</v>
      </c>
      <c r="H51" s="12">
        <v>71.11</v>
      </c>
      <c r="I51" s="7">
        <v>0.183639455697342</v>
      </c>
      <c r="J51" s="4">
        <f>$H51*$I51</f>
        <v>13.058601694637989</v>
      </c>
      <c r="K51" s="6">
        <f>$J51/2514.3415</f>
        <v>5.1936468036016545E-3</v>
      </c>
    </row>
    <row r="52" spans="1:11" x14ac:dyDescent="0.35">
      <c r="H52" s="12"/>
      <c r="I52" s="7"/>
      <c r="K52" s="6"/>
    </row>
    <row r="53" spans="1:11" x14ac:dyDescent="0.35">
      <c r="H53" s="12"/>
      <c r="I53" s="7"/>
      <c r="K53" s="6"/>
    </row>
    <row r="54" spans="1:11" x14ac:dyDescent="0.35">
      <c r="H54" s="12"/>
      <c r="I54" s="7"/>
      <c r="K54" s="6"/>
    </row>
    <row r="55" spans="1:11" x14ac:dyDescent="0.35">
      <c r="H55" s="12"/>
      <c r="I55" s="7"/>
      <c r="K55" s="6"/>
    </row>
    <row r="56" spans="1:11" x14ac:dyDescent="0.35">
      <c r="H56" s="12"/>
      <c r="I56" s="7"/>
      <c r="K56" s="6"/>
    </row>
    <row r="57" spans="1:11" x14ac:dyDescent="0.35">
      <c r="H57" s="12"/>
      <c r="I57" s="7"/>
      <c r="K57" s="6"/>
    </row>
    <row r="58" spans="1:11" x14ac:dyDescent="0.35">
      <c r="H58" s="12"/>
      <c r="I58" s="7"/>
      <c r="K58" s="6"/>
    </row>
    <row r="59" spans="1:11" x14ac:dyDescent="0.35">
      <c r="H59" s="12"/>
      <c r="I59" s="7"/>
      <c r="K59" s="6"/>
    </row>
    <row r="60" spans="1:11" x14ac:dyDescent="0.35">
      <c r="H60" s="12"/>
      <c r="I60" s="7"/>
      <c r="K60" s="6"/>
    </row>
    <row r="61" spans="1:11" x14ac:dyDescent="0.35">
      <c r="H61" s="12"/>
      <c r="I61" s="7"/>
      <c r="K61" s="6"/>
    </row>
    <row r="62" spans="1:11" x14ac:dyDescent="0.35">
      <c r="H62" s="12"/>
      <c r="I62" s="7"/>
      <c r="K62" s="6"/>
    </row>
    <row r="63" spans="1:11" x14ac:dyDescent="0.35">
      <c r="H63" s="12"/>
      <c r="I63" s="7"/>
      <c r="K63" s="6"/>
    </row>
    <row r="64" spans="1:11" x14ac:dyDescent="0.35">
      <c r="H64" s="12"/>
      <c r="I64" s="7"/>
      <c r="K64" s="6"/>
    </row>
    <row r="65" spans="8:11" x14ac:dyDescent="0.35">
      <c r="H65" s="12"/>
      <c r="I65" s="7"/>
      <c r="K65" s="6"/>
    </row>
    <row r="66" spans="8:11" x14ac:dyDescent="0.35">
      <c r="H66" s="12"/>
      <c r="I66" s="7"/>
      <c r="K66" s="6"/>
    </row>
    <row r="67" spans="8:11" x14ac:dyDescent="0.35">
      <c r="H67" s="12"/>
      <c r="I67" s="7"/>
      <c r="K67" s="6"/>
    </row>
    <row r="68" spans="8:11" x14ac:dyDescent="0.35">
      <c r="H68" s="12"/>
      <c r="I68" s="7"/>
      <c r="K68" s="6"/>
    </row>
    <row r="69" spans="8:11" x14ac:dyDescent="0.35">
      <c r="H69" s="12"/>
      <c r="I69" s="7"/>
      <c r="K69" s="6"/>
    </row>
    <row r="70" spans="8:11" x14ac:dyDescent="0.35">
      <c r="H70" s="12"/>
      <c r="I70" s="7"/>
      <c r="K70" s="6"/>
    </row>
    <row r="71" spans="8:11" x14ac:dyDescent="0.35">
      <c r="H71" s="12"/>
      <c r="I71" s="7"/>
      <c r="K71" s="6"/>
    </row>
    <row r="72" spans="8:11" x14ac:dyDescent="0.35">
      <c r="H72" s="12"/>
      <c r="I72" s="7"/>
      <c r="K72" s="6"/>
    </row>
    <row r="73" spans="8:11" x14ac:dyDescent="0.35">
      <c r="H73" s="12"/>
      <c r="I73" s="7"/>
      <c r="K73" s="6"/>
    </row>
    <row r="74" spans="8:11" x14ac:dyDescent="0.35">
      <c r="H74" s="12"/>
      <c r="I74" s="7"/>
      <c r="K74" s="6"/>
    </row>
    <row r="75" spans="8:11" x14ac:dyDescent="0.35">
      <c r="H75" s="12"/>
      <c r="I75" s="7"/>
      <c r="K75" s="6"/>
    </row>
    <row r="76" spans="8:11" x14ac:dyDescent="0.35">
      <c r="H76" s="12"/>
      <c r="I76" s="7"/>
      <c r="K76" s="6"/>
    </row>
    <row r="77" spans="8:11" x14ac:dyDescent="0.35">
      <c r="H77" s="12"/>
      <c r="I77" s="7"/>
      <c r="K77" s="6"/>
    </row>
    <row r="78" spans="8:11" x14ac:dyDescent="0.35">
      <c r="H78" s="12"/>
      <c r="I78" s="7"/>
      <c r="K78" s="6"/>
    </row>
    <row r="79" spans="8:11" x14ac:dyDescent="0.35">
      <c r="H79" s="12"/>
      <c r="I79" s="7"/>
      <c r="K79" s="6"/>
    </row>
    <row r="80" spans="8:11" x14ac:dyDescent="0.35">
      <c r="H80" s="12"/>
      <c r="I80" s="7"/>
      <c r="K80" s="6"/>
    </row>
    <row r="81" spans="8:11" x14ac:dyDescent="0.35">
      <c r="H81" s="12"/>
      <c r="I81" s="7"/>
      <c r="K81" s="6"/>
    </row>
    <row r="82" spans="8:11" x14ac:dyDescent="0.35">
      <c r="H82" s="12"/>
      <c r="I82" s="7"/>
      <c r="K82" s="6"/>
    </row>
    <row r="83" spans="8:11" x14ac:dyDescent="0.35">
      <c r="H83" s="12"/>
      <c r="I83" s="7"/>
      <c r="K83" s="6"/>
    </row>
    <row r="84" spans="8:11" x14ac:dyDescent="0.35">
      <c r="H84" s="12"/>
      <c r="I84" s="7"/>
      <c r="K84" s="6"/>
    </row>
    <row r="85" spans="8:11" x14ac:dyDescent="0.35">
      <c r="H85" s="12"/>
      <c r="I85" s="7"/>
      <c r="K85" s="6"/>
    </row>
    <row r="86" spans="8:11" x14ac:dyDescent="0.35">
      <c r="H86" s="12"/>
      <c r="I86" s="7"/>
      <c r="K86" s="6"/>
    </row>
    <row r="87" spans="8:11" x14ac:dyDescent="0.35">
      <c r="H87" s="12"/>
      <c r="I87" s="7"/>
      <c r="K87" s="6"/>
    </row>
    <row r="88" spans="8:11" x14ac:dyDescent="0.35">
      <c r="H88" s="12"/>
      <c r="I88" s="7"/>
      <c r="K88" s="6"/>
    </row>
    <row r="89" spans="8:11" x14ac:dyDescent="0.35">
      <c r="H89" s="12"/>
      <c r="I89" s="7"/>
      <c r="K89" s="6"/>
    </row>
    <row r="90" spans="8:11" x14ac:dyDescent="0.35">
      <c r="H90" s="12"/>
      <c r="I90" s="7"/>
      <c r="K90" s="6"/>
    </row>
    <row r="91" spans="8:11" x14ac:dyDescent="0.35">
      <c r="H91" s="12"/>
      <c r="I91" s="7"/>
      <c r="K91" s="6"/>
    </row>
    <row r="92" spans="8:11" x14ac:dyDescent="0.35">
      <c r="H92" s="12"/>
      <c r="I92" s="7"/>
      <c r="K92" s="6"/>
    </row>
    <row r="93" spans="8:11" x14ac:dyDescent="0.35">
      <c r="H93" s="12"/>
      <c r="I93" s="7"/>
      <c r="K93" s="6"/>
    </row>
    <row r="94" spans="8:11" x14ac:dyDescent="0.35">
      <c r="H94" s="12"/>
      <c r="I94" s="7"/>
      <c r="K94" s="6"/>
    </row>
    <row r="95" spans="8:11" x14ac:dyDescent="0.35">
      <c r="H95" s="12"/>
      <c r="I95" s="7"/>
      <c r="K95" s="6"/>
    </row>
    <row r="96" spans="8:11" x14ac:dyDescent="0.35">
      <c r="H96" s="12"/>
      <c r="I96" s="7"/>
      <c r="K96" s="6"/>
    </row>
    <row r="97" spans="8:11" x14ac:dyDescent="0.35">
      <c r="H97" s="12"/>
      <c r="I97" s="7"/>
      <c r="K97" s="6"/>
    </row>
    <row r="98" spans="8:11" x14ac:dyDescent="0.35">
      <c r="H98" s="12"/>
      <c r="I98" s="7"/>
      <c r="K98" s="6"/>
    </row>
    <row r="99" spans="8:11" x14ac:dyDescent="0.35">
      <c r="H99" s="12"/>
      <c r="I99" s="7"/>
      <c r="K99" s="6"/>
    </row>
    <row r="100" spans="8:11" x14ac:dyDescent="0.35">
      <c r="H100" s="12"/>
      <c r="I100" s="7"/>
      <c r="K100" s="6"/>
    </row>
    <row r="101" spans="8:11" x14ac:dyDescent="0.35">
      <c r="H101" s="12"/>
      <c r="I101" s="7"/>
      <c r="K101" s="6"/>
    </row>
    <row r="102" spans="8:11" x14ac:dyDescent="0.35">
      <c r="H102" s="12"/>
      <c r="I102" s="7"/>
      <c r="K102" s="6"/>
    </row>
    <row r="103" spans="8:11" x14ac:dyDescent="0.35">
      <c r="H103" s="12"/>
      <c r="I103" s="7"/>
      <c r="K103" s="6"/>
    </row>
    <row r="104" spans="8:11" x14ac:dyDescent="0.35">
      <c r="H104" s="12"/>
      <c r="I104" s="7"/>
      <c r="K104" s="6"/>
    </row>
    <row r="105" spans="8:11" x14ac:dyDescent="0.35">
      <c r="H105" s="12"/>
      <c r="I105" s="7"/>
      <c r="K105" s="6"/>
    </row>
    <row r="106" spans="8:11" x14ac:dyDescent="0.35">
      <c r="H106" s="12"/>
      <c r="I106" s="7"/>
      <c r="K106" s="6"/>
    </row>
    <row r="107" spans="8:11" x14ac:dyDescent="0.35">
      <c r="H107" s="12"/>
      <c r="I107" s="7"/>
      <c r="K107" s="6"/>
    </row>
    <row r="108" spans="8:11" x14ac:dyDescent="0.35">
      <c r="H108" s="12"/>
      <c r="I108" s="7"/>
      <c r="K108" s="6"/>
    </row>
    <row r="109" spans="8:11" x14ac:dyDescent="0.35">
      <c r="H109" s="12"/>
      <c r="I109" s="7"/>
      <c r="K109" s="6"/>
    </row>
    <row r="110" spans="8:11" x14ac:dyDescent="0.35">
      <c r="H110" s="12"/>
      <c r="I110" s="7"/>
      <c r="K110" s="6"/>
    </row>
    <row r="111" spans="8:11" x14ac:dyDescent="0.35">
      <c r="H111" s="12"/>
      <c r="I111" s="7"/>
      <c r="K111" s="6"/>
    </row>
    <row r="112" spans="8:11" x14ac:dyDescent="0.35">
      <c r="H112" s="12"/>
      <c r="I112" s="7"/>
      <c r="K112" s="6"/>
    </row>
    <row r="113" spans="8:11" x14ac:dyDescent="0.35">
      <c r="H113" s="12"/>
      <c r="I113" s="7"/>
      <c r="K113" s="6"/>
    </row>
    <row r="114" spans="8:11" x14ac:dyDescent="0.35">
      <c r="H114" s="12"/>
      <c r="I114" s="7"/>
      <c r="K114" s="6"/>
    </row>
    <row r="115" spans="8:11" x14ac:dyDescent="0.35">
      <c r="H115" s="12"/>
      <c r="I115" s="7"/>
      <c r="K115" s="6"/>
    </row>
    <row r="116" spans="8:11" x14ac:dyDescent="0.35">
      <c r="H116" s="12"/>
      <c r="I116" s="7"/>
      <c r="K116" s="6"/>
    </row>
    <row r="117" spans="8:11" x14ac:dyDescent="0.35">
      <c r="H117" s="12"/>
      <c r="I117" s="7"/>
      <c r="K117" s="6"/>
    </row>
    <row r="118" spans="8:11" x14ac:dyDescent="0.35">
      <c r="H118" s="12"/>
      <c r="I118" s="7"/>
      <c r="K118" s="6"/>
    </row>
    <row r="119" spans="8:11" x14ac:dyDescent="0.35">
      <c r="H119" s="12"/>
      <c r="I119" s="7"/>
      <c r="K119" s="6"/>
    </row>
    <row r="120" spans="8:11" x14ac:dyDescent="0.35">
      <c r="H120" s="12"/>
      <c r="I120" s="7"/>
      <c r="K120" s="6"/>
    </row>
    <row r="121" spans="8:11" x14ac:dyDescent="0.35">
      <c r="H121" s="12"/>
      <c r="I121" s="7"/>
      <c r="K121" s="6"/>
    </row>
    <row r="122" spans="8:11" x14ac:dyDescent="0.35">
      <c r="H122" s="12"/>
      <c r="I122" s="7"/>
      <c r="K122" s="6"/>
    </row>
    <row r="123" spans="8:11" x14ac:dyDescent="0.35">
      <c r="H123" s="12"/>
      <c r="I123" s="7"/>
      <c r="K123" s="6"/>
    </row>
    <row r="124" spans="8:11" x14ac:dyDescent="0.35">
      <c r="H124" s="12"/>
      <c r="I124" s="7"/>
      <c r="K124" s="6"/>
    </row>
    <row r="125" spans="8:11" x14ac:dyDescent="0.35">
      <c r="H125" s="12"/>
      <c r="I125" s="7"/>
      <c r="K125" s="6"/>
    </row>
    <row r="126" spans="8:11" x14ac:dyDescent="0.35">
      <c r="H126" s="12"/>
      <c r="I126" s="7"/>
      <c r="K126" s="6"/>
    </row>
    <row r="127" spans="8:11" x14ac:dyDescent="0.35">
      <c r="H127" s="12"/>
      <c r="I127" s="7"/>
      <c r="K127" s="6"/>
    </row>
    <row r="128" spans="8:11" x14ac:dyDescent="0.35">
      <c r="H128" s="12"/>
      <c r="I128" s="7"/>
      <c r="K128" s="6"/>
    </row>
    <row r="129" spans="8:11" x14ac:dyDescent="0.35">
      <c r="H129" s="12"/>
      <c r="I129" s="7"/>
      <c r="K129" s="6"/>
    </row>
    <row r="130" spans="8:11" x14ac:dyDescent="0.35">
      <c r="H130" s="12"/>
      <c r="I130" s="7"/>
      <c r="K130" s="6"/>
    </row>
    <row r="131" spans="8:11" x14ac:dyDescent="0.35">
      <c r="H131" s="12"/>
      <c r="I131" s="7"/>
      <c r="K131" s="6"/>
    </row>
    <row r="132" spans="8:11" x14ac:dyDescent="0.35">
      <c r="H132" s="12"/>
      <c r="I132" s="7"/>
      <c r="K132" s="6"/>
    </row>
    <row r="133" spans="8:11" x14ac:dyDescent="0.35">
      <c r="H133" s="12"/>
      <c r="I133" s="7"/>
      <c r="K133" s="6"/>
    </row>
    <row r="134" spans="8:11" x14ac:dyDescent="0.35">
      <c r="H134" s="12"/>
      <c r="I134" s="7"/>
      <c r="K134" s="6"/>
    </row>
    <row r="135" spans="8:11" x14ac:dyDescent="0.35">
      <c r="H135" s="12"/>
      <c r="I135" s="7"/>
      <c r="K135" s="6"/>
    </row>
    <row r="136" spans="8:11" x14ac:dyDescent="0.35">
      <c r="H136" s="12"/>
      <c r="I136" s="7"/>
      <c r="K136" s="6"/>
    </row>
    <row r="137" spans="8:11" x14ac:dyDescent="0.35">
      <c r="H137" s="12"/>
      <c r="I137" s="7"/>
      <c r="K137" s="6"/>
    </row>
    <row r="138" spans="8:11" x14ac:dyDescent="0.35">
      <c r="H138" s="12"/>
      <c r="I138" s="7"/>
      <c r="K138" s="6"/>
    </row>
    <row r="139" spans="8:11" x14ac:dyDescent="0.35">
      <c r="H139" s="12"/>
      <c r="I139" s="7"/>
      <c r="K139" s="6"/>
    </row>
    <row r="140" spans="8:11" x14ac:dyDescent="0.35">
      <c r="H140" s="12"/>
      <c r="I140" s="7"/>
      <c r="K140" s="6"/>
    </row>
    <row r="141" spans="8:11" x14ac:dyDescent="0.35">
      <c r="H141" s="12"/>
      <c r="I141" s="7"/>
      <c r="K141" s="6"/>
    </row>
    <row r="142" spans="8:11" x14ac:dyDescent="0.35">
      <c r="H142" s="12"/>
      <c r="I142" s="7"/>
      <c r="K142" s="6"/>
    </row>
    <row r="143" spans="8:11" x14ac:dyDescent="0.35">
      <c r="H143" s="12"/>
      <c r="I143" s="7"/>
      <c r="K143" s="6"/>
    </row>
    <row r="144" spans="8:11" x14ac:dyDescent="0.35">
      <c r="H144" s="12"/>
      <c r="I144" s="7"/>
      <c r="K144" s="6"/>
    </row>
    <row r="145" spans="8:11" x14ac:dyDescent="0.35">
      <c r="H145" s="12"/>
      <c r="I145" s="7"/>
      <c r="K145" s="6"/>
    </row>
    <row r="146" spans="8:11" x14ac:dyDescent="0.35">
      <c r="H146" s="12"/>
      <c r="I146" s="7"/>
      <c r="K146" s="6"/>
    </row>
    <row r="147" spans="8:11" x14ac:dyDescent="0.35">
      <c r="H147" s="12"/>
      <c r="I147" s="7"/>
      <c r="K147" s="6"/>
    </row>
    <row r="148" spans="8:11" x14ac:dyDescent="0.35">
      <c r="H148" s="12"/>
      <c r="I148" s="7"/>
      <c r="K148" s="6"/>
    </row>
    <row r="149" spans="8:11" x14ac:dyDescent="0.35">
      <c r="H149" s="12"/>
      <c r="I149" s="7"/>
      <c r="K149" s="6"/>
    </row>
    <row r="150" spans="8:11" x14ac:dyDescent="0.35">
      <c r="H150" s="12"/>
      <c r="I150" s="7"/>
      <c r="K150" s="6"/>
    </row>
    <row r="151" spans="8:11" x14ac:dyDescent="0.35">
      <c r="H151" s="12"/>
      <c r="I151" s="7"/>
      <c r="K151" s="6"/>
    </row>
    <row r="152" spans="8:11" x14ac:dyDescent="0.35">
      <c r="H152" s="12"/>
      <c r="I152" s="7"/>
      <c r="K152" s="6"/>
    </row>
    <row r="153" spans="8:11" x14ac:dyDescent="0.35">
      <c r="H153" s="12"/>
      <c r="I153" s="7"/>
      <c r="K153" s="6"/>
    </row>
    <row r="154" spans="8:11" x14ac:dyDescent="0.35">
      <c r="H154" s="12"/>
      <c r="I154" s="7"/>
      <c r="K154" s="6"/>
    </row>
    <row r="155" spans="8:11" x14ac:dyDescent="0.35">
      <c r="H155" s="12"/>
      <c r="I155" s="7"/>
      <c r="K155" s="6"/>
    </row>
    <row r="156" spans="8:11" x14ac:dyDescent="0.35">
      <c r="H156" s="12"/>
      <c r="I156" s="7"/>
      <c r="K156" s="6"/>
    </row>
    <row r="157" spans="8:11" x14ac:dyDescent="0.35">
      <c r="H157" s="12"/>
      <c r="I157" s="7"/>
      <c r="K157" s="6"/>
    </row>
    <row r="158" spans="8:11" x14ac:dyDescent="0.35">
      <c r="H158" s="12"/>
      <c r="I158" s="7"/>
      <c r="K158" s="6"/>
    </row>
    <row r="159" spans="8:11" x14ac:dyDescent="0.35">
      <c r="H159" s="12"/>
      <c r="I159" s="7"/>
      <c r="K159" s="6"/>
    </row>
    <row r="160" spans="8:11" x14ac:dyDescent="0.35">
      <c r="H160" s="12"/>
      <c r="I160" s="7"/>
      <c r="K160" s="6"/>
    </row>
    <row r="161" spans="8:11" x14ac:dyDescent="0.35">
      <c r="H161" s="12"/>
      <c r="I161" s="7"/>
      <c r="K161" s="6"/>
    </row>
    <row r="162" spans="8:11" x14ac:dyDescent="0.35">
      <c r="H162" s="12"/>
      <c r="I162" s="7"/>
      <c r="K162" s="6"/>
    </row>
    <row r="163" spans="8:11" x14ac:dyDescent="0.35">
      <c r="H163" s="12"/>
      <c r="I163" s="7"/>
      <c r="K163" s="6"/>
    </row>
    <row r="164" spans="8:11" x14ac:dyDescent="0.35">
      <c r="H164" s="12"/>
      <c r="I164" s="7"/>
      <c r="K164" s="6"/>
    </row>
    <row r="165" spans="8:11" x14ac:dyDescent="0.35">
      <c r="H165" s="12"/>
      <c r="I165" s="7"/>
      <c r="K165" s="6"/>
    </row>
    <row r="166" spans="8:11" x14ac:dyDescent="0.35">
      <c r="H166" s="12"/>
      <c r="I166" s="7"/>
      <c r="K166" s="6"/>
    </row>
    <row r="167" spans="8:11" x14ac:dyDescent="0.35">
      <c r="H167" s="12"/>
      <c r="I167" s="7"/>
      <c r="K167" s="6"/>
    </row>
    <row r="168" spans="8:11" x14ac:dyDescent="0.35">
      <c r="H168" s="12"/>
      <c r="I168" s="7"/>
      <c r="K168" s="6"/>
    </row>
    <row r="169" spans="8:11" x14ac:dyDescent="0.35">
      <c r="H169" s="12"/>
      <c r="I169" s="7"/>
      <c r="K169" s="6"/>
    </row>
    <row r="170" spans="8:11" x14ac:dyDescent="0.35">
      <c r="H170" s="12"/>
      <c r="I170" s="7"/>
      <c r="K170" s="6"/>
    </row>
    <row r="171" spans="8:11" x14ac:dyDescent="0.35">
      <c r="H171" s="12"/>
      <c r="I171" s="7"/>
      <c r="K171" s="6"/>
    </row>
    <row r="172" spans="8:11" x14ac:dyDescent="0.35">
      <c r="H172" s="12"/>
      <c r="I172" s="7"/>
      <c r="K172" s="6"/>
    </row>
    <row r="173" spans="8:11" x14ac:dyDescent="0.35">
      <c r="H173" s="12"/>
      <c r="I173" s="7"/>
      <c r="K173" s="6"/>
    </row>
    <row r="174" spans="8:11" x14ac:dyDescent="0.35">
      <c r="H174" s="12"/>
      <c r="I174" s="7"/>
      <c r="K174" s="6"/>
    </row>
    <row r="175" spans="8:11" x14ac:dyDescent="0.35">
      <c r="H175" s="12"/>
      <c r="I175" s="7"/>
      <c r="K175" s="6"/>
    </row>
    <row r="176" spans="8:11" x14ac:dyDescent="0.35">
      <c r="H176" s="12"/>
      <c r="I176" s="7"/>
      <c r="K176" s="6"/>
    </row>
    <row r="177" spans="8:11" x14ac:dyDescent="0.35">
      <c r="H177" s="12"/>
      <c r="I177" s="7"/>
      <c r="K177" s="6"/>
    </row>
    <row r="178" spans="8:11" x14ac:dyDescent="0.35">
      <c r="H178" s="12"/>
      <c r="I178" s="7"/>
      <c r="K178" s="6"/>
    </row>
    <row r="179" spans="8:11" x14ac:dyDescent="0.35">
      <c r="H179" s="12"/>
      <c r="I179" s="7"/>
      <c r="K179" s="6"/>
    </row>
    <row r="180" spans="8:11" x14ac:dyDescent="0.35">
      <c r="H180" s="12"/>
      <c r="I180" s="7"/>
      <c r="K180" s="6"/>
    </row>
    <row r="181" spans="8:11" x14ac:dyDescent="0.35">
      <c r="H181" s="12"/>
      <c r="I181" s="7"/>
      <c r="K181" s="6"/>
    </row>
    <row r="182" spans="8:11" x14ac:dyDescent="0.35">
      <c r="H182" s="12"/>
      <c r="I182" s="7"/>
      <c r="K182" s="6"/>
    </row>
    <row r="183" spans="8:11" x14ac:dyDescent="0.35">
      <c r="H183" s="12"/>
      <c r="I183" s="7"/>
      <c r="K183" s="6"/>
    </row>
    <row r="184" spans="8:11" x14ac:dyDescent="0.35">
      <c r="H184" s="12"/>
      <c r="I184" s="7"/>
      <c r="K184" s="6"/>
    </row>
    <row r="185" spans="8:11" x14ac:dyDescent="0.35">
      <c r="H185" s="12"/>
      <c r="I185" s="7"/>
      <c r="K185" s="6"/>
    </row>
    <row r="186" spans="8:11" x14ac:dyDescent="0.35">
      <c r="H186" s="12"/>
      <c r="I186" s="7"/>
      <c r="K186" s="6"/>
    </row>
    <row r="187" spans="8:11" x14ac:dyDescent="0.35">
      <c r="H187" s="12"/>
      <c r="I187" s="7"/>
      <c r="K187" s="6"/>
    </row>
    <row r="188" spans="8:11" x14ac:dyDescent="0.35">
      <c r="H188" s="12"/>
      <c r="I188" s="7"/>
      <c r="K188" s="6"/>
    </row>
    <row r="189" spans="8:11" x14ac:dyDescent="0.35">
      <c r="H189" s="12"/>
      <c r="I189" s="7"/>
      <c r="K189" s="6"/>
    </row>
    <row r="190" spans="8:11" x14ac:dyDescent="0.35">
      <c r="H190" s="12"/>
      <c r="I190" s="7"/>
      <c r="K190" s="6"/>
    </row>
    <row r="191" spans="8:11" x14ac:dyDescent="0.35">
      <c r="H191" s="12"/>
      <c r="I191" s="7"/>
      <c r="K191" s="6"/>
    </row>
    <row r="192" spans="8:11" x14ac:dyDescent="0.35">
      <c r="H192" s="12"/>
      <c r="I192" s="7"/>
      <c r="K192" s="6"/>
    </row>
    <row r="193" spans="8:11" x14ac:dyDescent="0.35">
      <c r="H193" s="12"/>
      <c r="I193" s="7"/>
      <c r="K193" s="6"/>
    </row>
    <row r="194" spans="8:11" x14ac:dyDescent="0.35">
      <c r="H194" s="12"/>
      <c r="I194" s="7"/>
      <c r="K194" s="6"/>
    </row>
    <row r="195" spans="8:11" x14ac:dyDescent="0.35">
      <c r="H195" s="12"/>
      <c r="I195" s="7"/>
      <c r="K195" s="6"/>
    </row>
    <row r="196" spans="8:11" x14ac:dyDescent="0.35">
      <c r="H196" s="12"/>
      <c r="I196" s="7"/>
      <c r="K196" s="6"/>
    </row>
    <row r="197" spans="8:11" x14ac:dyDescent="0.35">
      <c r="H197" s="12"/>
      <c r="I197" s="7"/>
      <c r="K197" s="6"/>
    </row>
    <row r="198" spans="8:11" x14ac:dyDescent="0.35">
      <c r="H198" s="12"/>
      <c r="I198" s="7"/>
      <c r="K198" s="6"/>
    </row>
    <row r="199" spans="8:11" x14ac:dyDescent="0.35">
      <c r="H199" s="12"/>
    </row>
    <row r="200" spans="8:11" x14ac:dyDescent="0.35">
      <c r="H200" s="12"/>
      <c r="I200" s="7"/>
      <c r="K200" s="6"/>
    </row>
    <row r="201" spans="8:11" x14ac:dyDescent="0.35">
      <c r="H201" s="12"/>
      <c r="I201" s="7"/>
      <c r="K201" s="6"/>
    </row>
    <row r="202" spans="8:11" x14ac:dyDescent="0.35">
      <c r="H202" s="12"/>
      <c r="I202" s="7"/>
      <c r="K202" s="6"/>
    </row>
  </sheetData>
  <sortState xmlns:xlrd2="http://schemas.microsoft.com/office/spreadsheetml/2017/richdata2" ref="A2:K201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BTAL</vt:lpstr>
      <vt:lpstr>DJTLABT</vt:lpstr>
      <vt:lpstr>DJTSABT</vt:lpstr>
      <vt:lpstr>MOM</vt:lpstr>
      <vt:lpstr>DJTLMOT</vt:lpstr>
      <vt:lpstr>DJTSMOT</vt:lpstr>
    </vt:vector>
  </TitlesOfParts>
  <Company>AGF Management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DeRoche</dc:creator>
  <cp:lastModifiedBy>Bill DeRoche</cp:lastModifiedBy>
  <dcterms:created xsi:type="dcterms:W3CDTF">2017-11-09T21:28:03Z</dcterms:created>
  <dcterms:modified xsi:type="dcterms:W3CDTF">2021-01-07T16:05:20Z</dcterms:modified>
</cp:coreProperties>
</file>