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\\na.intra.agf.com\torfs$\FFCM-Group\Portfolio_Management\Exposure_Reports\2021\202107\20210701\"/>
    </mc:Choice>
  </mc:AlternateContent>
  <xr:revisionPtr revIDLastSave="0" documentId="13_ncr:1_{E868FBE3-186A-422D-A5FD-A8792B10E6E3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BTAL" sheetId="15" r:id="rId1"/>
    <sheet name="DJTLABT" sheetId="6" r:id="rId2"/>
    <sheet name="DJTSAB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10" l="1"/>
  <c r="K33" i="10" s="1"/>
  <c r="K23" i="10"/>
  <c r="J23" i="10"/>
  <c r="J14" i="10"/>
  <c r="K14" i="10" s="1"/>
  <c r="J44" i="10"/>
  <c r="K44" i="10" s="1"/>
  <c r="K2" i="10"/>
  <c r="J2" i="10"/>
  <c r="K20" i="10"/>
  <c r="J20" i="10"/>
  <c r="K45" i="10"/>
  <c r="J45" i="10"/>
  <c r="K19" i="10"/>
  <c r="J19" i="10"/>
  <c r="J11" i="10"/>
  <c r="K11" i="10" s="1"/>
  <c r="K48" i="10"/>
  <c r="J48" i="10"/>
  <c r="K18" i="10"/>
  <c r="J18" i="10"/>
  <c r="J27" i="10"/>
  <c r="K27" i="10" s="1"/>
  <c r="J47" i="10"/>
  <c r="K47" i="10" s="1"/>
  <c r="K42" i="10"/>
  <c r="J42" i="10"/>
  <c r="J4" i="10"/>
  <c r="K4" i="10" s="1"/>
  <c r="K22" i="10"/>
  <c r="J22" i="10"/>
  <c r="J40" i="10"/>
  <c r="K40" i="10" s="1"/>
  <c r="J26" i="10"/>
  <c r="K26" i="10" s="1"/>
  <c r="K7" i="10"/>
  <c r="J7" i="10"/>
  <c r="K43" i="10"/>
  <c r="J43" i="10"/>
  <c r="J31" i="10"/>
  <c r="K31" i="10" s="1"/>
  <c r="K6" i="10"/>
  <c r="J6" i="10"/>
  <c r="K8" i="10"/>
  <c r="J8" i="10"/>
  <c r="K50" i="10"/>
  <c r="J50" i="10"/>
  <c r="K35" i="10"/>
  <c r="J35" i="10"/>
  <c r="J9" i="10"/>
  <c r="K9" i="10" s="1"/>
  <c r="K15" i="10"/>
  <c r="J15" i="10"/>
  <c r="J25" i="10"/>
  <c r="K25" i="10" s="1"/>
  <c r="K32" i="10"/>
  <c r="J32" i="10"/>
  <c r="J13" i="10"/>
  <c r="K13" i="10" s="1"/>
  <c r="J16" i="10"/>
  <c r="K16" i="10" s="1"/>
  <c r="K29" i="10"/>
  <c r="J29" i="10"/>
  <c r="K37" i="10"/>
  <c r="J37" i="10"/>
  <c r="K5" i="10"/>
  <c r="J5" i="10"/>
  <c r="J38" i="10"/>
  <c r="K38" i="10" s="1"/>
  <c r="J21" i="10"/>
  <c r="K21" i="10" s="1"/>
  <c r="J17" i="10"/>
  <c r="K17" i="10" s="1"/>
  <c r="K46" i="10"/>
  <c r="J46" i="10"/>
  <c r="J10" i="10"/>
  <c r="K10" i="10" s="1"/>
  <c r="K30" i="10"/>
  <c r="J30" i="10"/>
  <c r="J3" i="10"/>
  <c r="K3" i="10" s="1"/>
  <c r="J51" i="10"/>
  <c r="K51" i="10" s="1"/>
  <c r="J12" i="10"/>
  <c r="K12" i="10" s="1"/>
  <c r="J36" i="10"/>
  <c r="K36" i="10" s="1"/>
  <c r="K28" i="10"/>
  <c r="J28" i="10"/>
  <c r="K24" i="10"/>
  <c r="J24" i="10"/>
  <c r="K34" i="10"/>
  <c r="J34" i="10"/>
  <c r="J49" i="10"/>
  <c r="K49" i="10" s="1"/>
  <c r="K39" i="10"/>
  <c r="J39" i="10"/>
  <c r="J41" i="10"/>
  <c r="K41" i="10" s="1"/>
  <c r="J8" i="6"/>
  <c r="K8" i="6" s="1"/>
  <c r="J23" i="6"/>
  <c r="K23" i="6" s="1"/>
  <c r="K41" i="6"/>
  <c r="J41" i="6"/>
  <c r="J7" i="6"/>
  <c r="K7" i="6" s="1"/>
  <c r="J6" i="6"/>
  <c r="K6" i="6" s="1"/>
  <c r="J45" i="6"/>
  <c r="K45" i="6" s="1"/>
  <c r="K35" i="6"/>
  <c r="J35" i="6"/>
  <c r="J17" i="6"/>
  <c r="K17" i="6" s="1"/>
  <c r="J9" i="6"/>
  <c r="K9" i="6" s="1"/>
  <c r="K39" i="6"/>
  <c r="J39" i="6"/>
  <c r="J38" i="6"/>
  <c r="K38" i="6" s="1"/>
  <c r="J44" i="6"/>
  <c r="K44" i="6" s="1"/>
  <c r="J30" i="6"/>
  <c r="K30" i="6" s="1"/>
  <c r="J5" i="6"/>
  <c r="K5" i="6" s="1"/>
  <c r="J48" i="6"/>
  <c r="K48" i="6" s="1"/>
  <c r="J51" i="6"/>
  <c r="K51" i="6" s="1"/>
  <c r="K29" i="6"/>
  <c r="J29" i="6"/>
  <c r="K42" i="6"/>
  <c r="J42" i="6"/>
  <c r="J14" i="6"/>
  <c r="K14" i="6" s="1"/>
  <c r="K33" i="6"/>
  <c r="J33" i="6"/>
  <c r="J4" i="6"/>
  <c r="K4" i="6" s="1"/>
  <c r="J2" i="6"/>
  <c r="K2" i="6" s="1"/>
  <c r="J28" i="6"/>
  <c r="K28" i="6" s="1"/>
  <c r="J40" i="6"/>
  <c r="K40" i="6" s="1"/>
  <c r="J27" i="6"/>
  <c r="K27" i="6" s="1"/>
  <c r="J21" i="6"/>
  <c r="K21" i="6" s="1"/>
  <c r="K49" i="6"/>
  <c r="J49" i="6"/>
  <c r="K46" i="6"/>
  <c r="J46" i="6"/>
  <c r="J3" i="6"/>
  <c r="K3" i="6" s="1"/>
  <c r="K24" i="6"/>
  <c r="J24" i="6"/>
  <c r="K20" i="6"/>
  <c r="J20" i="6"/>
  <c r="J31" i="6"/>
  <c r="K31" i="6" s="1"/>
  <c r="K37" i="6"/>
  <c r="J37" i="6"/>
  <c r="K13" i="6"/>
  <c r="J13" i="6"/>
  <c r="J19" i="6"/>
  <c r="K19" i="6" s="1"/>
  <c r="J25" i="6"/>
  <c r="K25" i="6" s="1"/>
  <c r="J32" i="6"/>
  <c r="K32" i="6" s="1"/>
  <c r="K10" i="6"/>
  <c r="J10" i="6"/>
  <c r="J12" i="6"/>
  <c r="K12" i="6" s="1"/>
  <c r="J36" i="6"/>
  <c r="K36" i="6" s="1"/>
  <c r="K22" i="6"/>
  <c r="J22" i="6"/>
  <c r="J26" i="6"/>
  <c r="K26" i="6" s="1"/>
  <c r="K34" i="6"/>
  <c r="J34" i="6"/>
  <c r="J50" i="6"/>
  <c r="K50" i="6" s="1"/>
  <c r="J47" i="6"/>
  <c r="K47" i="6" s="1"/>
  <c r="K43" i="6"/>
  <c r="J43" i="6"/>
  <c r="J11" i="6"/>
  <c r="K11" i="6" s="1"/>
  <c r="K16" i="6"/>
  <c r="J16" i="6"/>
  <c r="K18" i="6"/>
  <c r="J18" i="6"/>
  <c r="J15" i="6"/>
  <c r="K15" i="6" s="1"/>
</calcChain>
</file>

<file path=xl/sharedStrings.xml><?xml version="1.0" encoding="utf-8"?>
<sst xmlns="http://schemas.openxmlformats.org/spreadsheetml/2006/main" count="768" uniqueCount="550">
  <si>
    <t>CUSIP</t>
  </si>
  <si>
    <t>Name</t>
  </si>
  <si>
    <t>Ticker</t>
  </si>
  <si>
    <t>ISIN</t>
  </si>
  <si>
    <t>Sector</t>
  </si>
  <si>
    <t>PX_LAST</t>
  </si>
  <si>
    <t>Health Care</t>
  </si>
  <si>
    <t>Industrials</t>
  </si>
  <si>
    <t>Utilities</t>
  </si>
  <si>
    <t>Financials</t>
  </si>
  <si>
    <t>Long Market Value</t>
  </si>
  <si>
    <t>Long Weight</t>
  </si>
  <si>
    <t>Short Shares</t>
  </si>
  <si>
    <t>Short Market Value</t>
  </si>
  <si>
    <t>Short Weight</t>
  </si>
  <si>
    <t>Long Index Swap Terms</t>
  </si>
  <si>
    <t>Trade Date</t>
  </si>
  <si>
    <t>30 September 2019</t>
  </si>
  <si>
    <t>Effective Date</t>
  </si>
  <si>
    <t>2 October 2019</t>
  </si>
  <si>
    <t>Termination Date</t>
  </si>
  <si>
    <t>Settlement Currency</t>
  </si>
  <si>
    <t>USD</t>
  </si>
  <si>
    <t>Equity Notional Amount Outstanding</t>
  </si>
  <si>
    <t>Index Ticker</t>
  </si>
  <si>
    <t>DJTLABT</t>
  </si>
  <si>
    <t>DJTSABT</t>
  </si>
  <si>
    <t>Floating Base Rate</t>
  </si>
  <si>
    <t>USD 1 Month LIBOR BBA</t>
  </si>
  <si>
    <t>Floating Maturity</t>
  </si>
  <si>
    <t>One Month</t>
  </si>
  <si>
    <t>Spread</t>
  </si>
  <si>
    <t>35 bps</t>
  </si>
  <si>
    <t>-40 bps</t>
  </si>
  <si>
    <t>Day Count</t>
  </si>
  <si>
    <t>Actual/360</t>
  </si>
  <si>
    <t>Counterparty</t>
  </si>
  <si>
    <t>Morgan Stanley Capital Services LLC</t>
  </si>
  <si>
    <t>Short Index Swap Terms</t>
  </si>
  <si>
    <t>Current Index Level</t>
  </si>
  <si>
    <t>Information Technology</t>
  </si>
  <si>
    <t>Communication Services</t>
  </si>
  <si>
    <t>Materials</t>
  </si>
  <si>
    <t>Consumer Discretionary</t>
  </si>
  <si>
    <t>Real Estate</t>
  </si>
  <si>
    <t>Consumer Staples</t>
  </si>
  <si>
    <t>SEDOL</t>
  </si>
  <si>
    <t>DBX</t>
  </si>
  <si>
    <t>Dropbox, Inc.</t>
  </si>
  <si>
    <t>26210C104</t>
  </si>
  <si>
    <t>BG0T321</t>
  </si>
  <si>
    <t>US26210C1045</t>
  </si>
  <si>
    <t>POOL</t>
  </si>
  <si>
    <t>Pool Corp</t>
  </si>
  <si>
    <t>73278L105</t>
  </si>
  <si>
    <t>2781585</t>
  </si>
  <si>
    <t>US73278L1052</t>
  </si>
  <si>
    <t>AA</t>
  </si>
  <si>
    <t>Alcoa Corp</t>
  </si>
  <si>
    <t>013872106</t>
  </si>
  <si>
    <t>BYNF418</t>
  </si>
  <si>
    <t>US0138721065</t>
  </si>
  <si>
    <t>DXC</t>
  </si>
  <si>
    <t>DXC Technology Company</t>
  </si>
  <si>
    <t>23355L106</t>
  </si>
  <si>
    <t>BYXD7B3</t>
  </si>
  <si>
    <t>US23355L1061</t>
  </si>
  <si>
    <t>LYFT</t>
  </si>
  <si>
    <t>Lyft Inc.-A</t>
  </si>
  <si>
    <t>55087P104</t>
  </si>
  <si>
    <t>BJT1RW7</t>
  </si>
  <si>
    <t>US55087P1049</t>
  </si>
  <si>
    <t>OMF</t>
  </si>
  <si>
    <t>OneMain Holdings Inc</t>
  </si>
  <si>
    <t>68268W103</t>
  </si>
  <si>
    <t>BYSZB89</t>
  </si>
  <si>
    <t>US68268W1036</t>
  </si>
  <si>
    <t>Energy</t>
  </si>
  <si>
    <t>ORLY</t>
  </si>
  <si>
    <t>O'Reilly Automotive</t>
  </si>
  <si>
    <t>67103H107</t>
  </si>
  <si>
    <t>B65LWX6</t>
  </si>
  <si>
    <t>US67103H1077</t>
  </si>
  <si>
    <t>SBAC</t>
  </si>
  <si>
    <t>SBA Communications Corp</t>
  </si>
  <si>
    <t>78410G104</t>
  </si>
  <si>
    <t>BZ6TS23</t>
  </si>
  <si>
    <t>US78410G1040</t>
  </si>
  <si>
    <t>ATH</t>
  </si>
  <si>
    <t>Athene Holding</t>
  </si>
  <si>
    <t>G0684D107</t>
  </si>
  <si>
    <t>BZ13MZ1</t>
  </si>
  <si>
    <t>BMG0684D1074</t>
  </si>
  <si>
    <t>COTY</t>
  </si>
  <si>
    <t>Coty Inc.</t>
  </si>
  <si>
    <t>222070203</t>
  </si>
  <si>
    <t>BBBSMJ2</t>
  </si>
  <si>
    <t>US2220702037</t>
  </si>
  <si>
    <t>MIDD</t>
  </si>
  <si>
    <t>Middleby Corp The</t>
  </si>
  <si>
    <t>596278101</t>
  </si>
  <si>
    <t>2590930</t>
  </si>
  <si>
    <t>US5962781010</t>
  </si>
  <si>
    <t>OKE</t>
  </si>
  <si>
    <t>ONEOK Inc</t>
  </si>
  <si>
    <t>682680103</t>
  </si>
  <si>
    <t>2130109</t>
  </si>
  <si>
    <t>US6826801036</t>
  </si>
  <si>
    <t>As of Open Date</t>
  </si>
  <si>
    <t>20210701</t>
  </si>
  <si>
    <t>ACAD</t>
  </si>
  <si>
    <t>Acadia Pharmaceuticals Inc</t>
  </si>
  <si>
    <t>004225108</t>
  </si>
  <si>
    <t>2713317</t>
  </si>
  <si>
    <t>US0042251084</t>
  </si>
  <si>
    <t>ALKS</t>
  </si>
  <si>
    <t>Alkermes plc</t>
  </si>
  <si>
    <t>G01767105</t>
  </si>
  <si>
    <t>B3P6D26</t>
  </si>
  <si>
    <t>IE00B56GVS15</t>
  </si>
  <si>
    <t>AYX</t>
  </si>
  <si>
    <t>Alteryx, Inc.</t>
  </si>
  <si>
    <t>02156B103</t>
  </si>
  <si>
    <t>BYWMQJ2</t>
  </si>
  <si>
    <t>US02156B1035</t>
  </si>
  <si>
    <t>ARES</t>
  </si>
  <si>
    <t>Ares Management Corp</t>
  </si>
  <si>
    <t>03990B101</t>
  </si>
  <si>
    <t>BF14BT1</t>
  </si>
  <si>
    <t>US03990B1017</t>
  </si>
  <si>
    <t>BKI</t>
  </si>
  <si>
    <t>Black Knight Inc.</t>
  </si>
  <si>
    <t>09215C105</t>
  </si>
  <si>
    <t>BDG75V1</t>
  </si>
  <si>
    <t>US09215C1053</t>
  </si>
  <si>
    <t>COG</t>
  </si>
  <si>
    <t>Cabot Oil &amp; Gas A</t>
  </si>
  <si>
    <t>127097103</t>
  </si>
  <si>
    <t>2162340</t>
  </si>
  <si>
    <t>US1270971039</t>
  </si>
  <si>
    <t>CPT</t>
  </si>
  <si>
    <t>Camden Property Trust</t>
  </si>
  <si>
    <t>133131102</t>
  </si>
  <si>
    <t>2166320</t>
  </si>
  <si>
    <t>US1331311027</t>
  </si>
  <si>
    <t>CBOE</t>
  </si>
  <si>
    <t>Cboe Global Markets, Inc</t>
  </si>
  <si>
    <t>12503M108</t>
  </si>
  <si>
    <t>B5834C5</t>
  </si>
  <si>
    <t>US12503M1080</t>
  </si>
  <si>
    <t>CRUS</t>
  </si>
  <si>
    <t>Cirrus Logic Inc</t>
  </si>
  <si>
    <t>172755100</t>
  </si>
  <si>
    <t>2197308</t>
  </si>
  <si>
    <t>US1727551004</t>
  </si>
  <si>
    <t>COR</t>
  </si>
  <si>
    <t>Coresite Realty Corp</t>
  </si>
  <si>
    <t>21870Q105</t>
  </si>
  <si>
    <t>B3T3VV8</t>
  </si>
  <si>
    <t>US21870Q1058</t>
  </si>
  <si>
    <t>CUBE</t>
  </si>
  <si>
    <t>CubeSmart</t>
  </si>
  <si>
    <t>229663109</t>
  </si>
  <si>
    <t>B6SW913</t>
  </si>
  <si>
    <t>US2296631094</t>
  </si>
  <si>
    <t>DDOG</t>
  </si>
  <si>
    <t>Datadog, Inc.</t>
  </si>
  <si>
    <t>23804L103</t>
  </si>
  <si>
    <t>BKT9Y49</t>
  </si>
  <si>
    <t>US23804L1035</t>
  </si>
  <si>
    <t>DKS</t>
  </si>
  <si>
    <t>Dick's Sporting Goods Inc</t>
  </si>
  <si>
    <t>253393102</t>
  </si>
  <si>
    <t>2969637</t>
  </si>
  <si>
    <t>US2533931026</t>
  </si>
  <si>
    <t>DG</t>
  </si>
  <si>
    <t>Dollar General Corp</t>
  </si>
  <si>
    <t>256677105</t>
  </si>
  <si>
    <t>B5B1S13</t>
  </si>
  <si>
    <t>US2566771059</t>
  </si>
  <si>
    <t>DPZ</t>
  </si>
  <si>
    <t>Domino's Pizza Inc</t>
  </si>
  <si>
    <t>25754A201</t>
  </si>
  <si>
    <t>B01SD70</t>
  </si>
  <si>
    <t>US25754A2015</t>
  </si>
  <si>
    <t>LLY</t>
  </si>
  <si>
    <t>Eli Lilly &amp; Co</t>
  </si>
  <si>
    <t>532457108</t>
  </si>
  <si>
    <t>2516152</t>
  </si>
  <si>
    <t>US5324571083</t>
  </si>
  <si>
    <t>EQT</t>
  </si>
  <si>
    <t>EQT Corporation</t>
  </si>
  <si>
    <t>26884L109</t>
  </si>
  <si>
    <t>2319414</t>
  </si>
  <si>
    <t>US26884L1098</t>
  </si>
  <si>
    <t>EQIX</t>
  </si>
  <si>
    <t>Equinix Inc</t>
  </si>
  <si>
    <t>29444U700</t>
  </si>
  <si>
    <t>BVLZX12</t>
  </si>
  <si>
    <t>US29444U7000</t>
  </si>
  <si>
    <t>EXAS</t>
  </si>
  <si>
    <t>Exact Sciences Corp</t>
  </si>
  <si>
    <t>30063P105</t>
  </si>
  <si>
    <t>2719951</t>
  </si>
  <si>
    <t>US30063P1057</t>
  </si>
  <si>
    <t>EXR</t>
  </si>
  <si>
    <t>Extra Space Storage Inc</t>
  </si>
  <si>
    <t>30225T102</t>
  </si>
  <si>
    <t>B02HWR9</t>
  </si>
  <si>
    <t>US30225T1025</t>
  </si>
  <si>
    <t>FGEN</t>
  </si>
  <si>
    <t>FibroGen Inc</t>
  </si>
  <si>
    <t>31572Q808</t>
  </si>
  <si>
    <t>BSDRYR8</t>
  </si>
  <si>
    <t>US31572Q8087</t>
  </si>
  <si>
    <t>FIVE</t>
  </si>
  <si>
    <t>Five Below Inc.</t>
  </si>
  <si>
    <t>33829M101</t>
  </si>
  <si>
    <t>B85KFY9</t>
  </si>
  <si>
    <t>US33829M1018</t>
  </si>
  <si>
    <t>HELE</t>
  </si>
  <si>
    <t>Helen of Troy Ltd</t>
  </si>
  <si>
    <t>G4388N106</t>
  </si>
  <si>
    <t>2419530</t>
  </si>
  <si>
    <t>BMG4388N1065</t>
  </si>
  <si>
    <t>IONS</t>
  </si>
  <si>
    <t>Ionis Pharmaceuticals Inc</t>
  </si>
  <si>
    <t>462222100</t>
  </si>
  <si>
    <t>BDJ0LS6</t>
  </si>
  <si>
    <t>US4622221004</t>
  </si>
  <si>
    <t>KEYS</t>
  </si>
  <si>
    <t>Keysight Technologies Inc</t>
  </si>
  <si>
    <t>49338L103</t>
  </si>
  <si>
    <t>BQZJ0Q9</t>
  </si>
  <si>
    <t>US49338L1035</t>
  </si>
  <si>
    <t>TREE</t>
  </si>
  <si>
    <t>LendingTree, Inc</t>
  </si>
  <si>
    <t>52603B107</t>
  </si>
  <si>
    <t>BV8TD84</t>
  </si>
  <si>
    <t>US52603B1070</t>
  </si>
  <si>
    <t>LSI</t>
  </si>
  <si>
    <t>Life Storage, Inc</t>
  </si>
  <si>
    <t>53223X107</t>
  </si>
  <si>
    <t>BDCSFJ6</t>
  </si>
  <si>
    <t>US53223X1072</t>
  </si>
  <si>
    <t>MRNA</t>
  </si>
  <si>
    <t>Moderna, Inc.</t>
  </si>
  <si>
    <t>60770K107</t>
  </si>
  <si>
    <t>BGSXTS3</t>
  </si>
  <si>
    <t>US60770K1079</t>
  </si>
  <si>
    <t>MDB</t>
  </si>
  <si>
    <t>MongoDB, Inc.</t>
  </si>
  <si>
    <t>60937P106</t>
  </si>
  <si>
    <t>BF2FJ99</t>
  </si>
  <si>
    <t>US60937P1066</t>
  </si>
  <si>
    <t>MORN</t>
  </si>
  <si>
    <t>Morningstar</t>
  </si>
  <si>
    <t>617700109</t>
  </si>
  <si>
    <t>B081VR8</t>
  </si>
  <si>
    <t>US6177001095</t>
  </si>
  <si>
    <t>MSCI</t>
  </si>
  <si>
    <t>MSCI Inc</t>
  </si>
  <si>
    <t>55354G100</t>
  </si>
  <si>
    <t>B2972D2</t>
  </si>
  <si>
    <t>US55354G1004</t>
  </si>
  <si>
    <t>NDAQ</t>
  </si>
  <si>
    <t>Nasdaq Inc</t>
  </si>
  <si>
    <t>631103108</t>
  </si>
  <si>
    <t>2965107</t>
  </si>
  <si>
    <t>US6311031081</t>
  </si>
  <si>
    <t>NEWR</t>
  </si>
  <si>
    <t>New Relic Inc</t>
  </si>
  <si>
    <t>64829B100</t>
  </si>
  <si>
    <t>BT6T3N7</t>
  </si>
  <si>
    <t>US64829B1008</t>
  </si>
  <si>
    <t>OLLI</t>
  </si>
  <si>
    <t>Ollie's Bargain Outlet Holdings, Inc</t>
  </si>
  <si>
    <t>681116109</t>
  </si>
  <si>
    <t>BZ22B38</t>
  </si>
  <si>
    <t>US6811161099</t>
  </si>
  <si>
    <t>PTON</t>
  </si>
  <si>
    <t>Peloton Interactive, Inc.</t>
  </si>
  <si>
    <t>70614W100</t>
  </si>
  <si>
    <t>BJ7WJS2</t>
  </si>
  <si>
    <t>US70614W1009</t>
  </si>
  <si>
    <t>PEN</t>
  </si>
  <si>
    <t>Penumbra Inc</t>
  </si>
  <si>
    <t>70975L107</t>
  </si>
  <si>
    <t>BZ0V201</t>
  </si>
  <si>
    <t>US70975L1070</t>
  </si>
  <si>
    <t>PSA</t>
  </si>
  <si>
    <t>Public Storage</t>
  </si>
  <si>
    <t>74460D109</t>
  </si>
  <si>
    <t>2852533</t>
  </si>
  <si>
    <t>US74460D1090</t>
  </si>
  <si>
    <t>QDEL</t>
  </si>
  <si>
    <t>Quidel Corp</t>
  </si>
  <si>
    <t>74838J101</t>
  </si>
  <si>
    <t>2717591</t>
  </si>
  <si>
    <t>US74838J1016</t>
  </si>
  <si>
    <t>RMD</t>
  </si>
  <si>
    <t>ResMed Inc</t>
  </si>
  <si>
    <t>761152107</t>
  </si>
  <si>
    <t>2732903</t>
  </si>
  <si>
    <t>US7611521078</t>
  </si>
  <si>
    <t>RNG</t>
  </si>
  <si>
    <t>RingCentral Inc A</t>
  </si>
  <si>
    <t>76680R206</t>
  </si>
  <si>
    <t>BDZCRX3</t>
  </si>
  <si>
    <t>US76680R2067</t>
  </si>
  <si>
    <t>SPGI</t>
  </si>
  <si>
    <t>S&amp;P Global Inc</t>
  </si>
  <si>
    <t>78409V104</t>
  </si>
  <si>
    <t>BYV2325</t>
  </si>
  <si>
    <t>US78409V1044</t>
  </si>
  <si>
    <t>SMAR</t>
  </si>
  <si>
    <t>Smartsheet, Inc.</t>
  </si>
  <si>
    <t>83200N103</t>
  </si>
  <si>
    <t>BFZND98</t>
  </si>
  <si>
    <t>US83200N1037</t>
  </si>
  <si>
    <t>SPLK</t>
  </si>
  <si>
    <t>Splunk Inc.</t>
  </si>
  <si>
    <t>848637104</t>
  </si>
  <si>
    <t>B424494</t>
  </si>
  <si>
    <t>US8486371045</t>
  </si>
  <si>
    <t>TGT</t>
  </si>
  <si>
    <t>Target Corp</t>
  </si>
  <si>
    <t>87612E106</t>
  </si>
  <si>
    <t>2259101</t>
  </si>
  <si>
    <t>US87612E1064</t>
  </si>
  <si>
    <t>TYL</t>
  </si>
  <si>
    <t>Tyler Technologies Inc</t>
  </si>
  <si>
    <t>902252105</t>
  </si>
  <si>
    <t>2909644</t>
  </si>
  <si>
    <t>US9022521051</t>
  </si>
  <si>
    <t>ZM</t>
  </si>
  <si>
    <t>Zoom Video Communications, Inc.</t>
  </si>
  <si>
    <t>98980L101</t>
  </si>
  <si>
    <t>BGSP7M9</t>
  </si>
  <si>
    <t>US98980L1017</t>
  </si>
  <si>
    <t>ADT</t>
  </si>
  <si>
    <t>ADT Inc.</t>
  </si>
  <si>
    <t>00090Q103</t>
  </si>
  <si>
    <t>BFWCP81</t>
  </si>
  <si>
    <t>US00090Q1031</t>
  </si>
  <si>
    <t>ALB</t>
  </si>
  <si>
    <t>Albemarle Corp</t>
  </si>
  <si>
    <t>012653101</t>
  </si>
  <si>
    <t>2046853</t>
  </si>
  <si>
    <t>US0126531013</t>
  </si>
  <si>
    <t>APA</t>
  </si>
  <si>
    <t>APA Corporation</t>
  </si>
  <si>
    <t>03743Q108</t>
  </si>
  <si>
    <t>BNNF1C1</t>
  </si>
  <si>
    <t>US03743Q1085</t>
  </si>
  <si>
    <t>APTV</t>
  </si>
  <si>
    <t>Aptiv plc</t>
  </si>
  <si>
    <t>G6095L109</t>
  </si>
  <si>
    <t>B783TY6</t>
  </si>
  <si>
    <t>JE00B783TY65</t>
  </si>
  <si>
    <t>TECH</t>
  </si>
  <si>
    <t>Bio-Techne Corp</t>
  </si>
  <si>
    <t>09073M104</t>
  </si>
  <si>
    <t>BSHZ3Q0</t>
  </si>
  <si>
    <t>US09073M1045</t>
  </si>
  <si>
    <t>CVNA</t>
  </si>
  <si>
    <t>Carvana Co.-A</t>
  </si>
  <si>
    <t>146869102</t>
  </si>
  <si>
    <t>BYQHPG3</t>
  </si>
  <si>
    <t>US1468691027</t>
  </si>
  <si>
    <t>CDW</t>
  </si>
  <si>
    <t>CDW Corp</t>
  </si>
  <si>
    <t>12514G108</t>
  </si>
  <si>
    <t>BBM5MD6</t>
  </si>
  <si>
    <t>US12514G1085</t>
  </si>
  <si>
    <t>NET</t>
  </si>
  <si>
    <t>Cloudflare Inc.-A</t>
  </si>
  <si>
    <t>18915M107</t>
  </si>
  <si>
    <t>BJXC5M2</t>
  </si>
  <si>
    <t>US18915M1071</t>
  </si>
  <si>
    <t>DXCM</t>
  </si>
  <si>
    <t>DexCom Inc</t>
  </si>
  <si>
    <t>252131107</t>
  </si>
  <si>
    <t>B0796X4</t>
  </si>
  <si>
    <t>US2521311074</t>
  </si>
  <si>
    <t>DT</t>
  </si>
  <si>
    <t>Dynatrace Inc</t>
  </si>
  <si>
    <t>268150109</t>
  </si>
  <si>
    <t>BJV2RD9</t>
  </si>
  <si>
    <t>US2681501092</t>
  </si>
  <si>
    <t>EBS</t>
  </si>
  <si>
    <t>Emergent Biosolutions Inc</t>
  </si>
  <si>
    <t>29089Q105</t>
  </si>
  <si>
    <t>B1HJLW5</t>
  </si>
  <si>
    <t>US29089Q1058</t>
  </si>
  <si>
    <t>ENS</t>
  </si>
  <si>
    <t>Enersys</t>
  </si>
  <si>
    <t>29275Y102</t>
  </si>
  <si>
    <t>B020GQ5</t>
  </si>
  <si>
    <t>US29275Y1029</t>
  </si>
  <si>
    <t>ENPH</t>
  </si>
  <si>
    <t>Enphase Energy Inc</t>
  </si>
  <si>
    <t>29355A107</t>
  </si>
  <si>
    <t>B65SQW4</t>
  </si>
  <si>
    <t>US29355A1079</t>
  </si>
  <si>
    <t>FHI</t>
  </si>
  <si>
    <t>Federated Hermes Inc B</t>
  </si>
  <si>
    <t>314211103</t>
  </si>
  <si>
    <t>2246288</t>
  </si>
  <si>
    <t>US3142111034</t>
  </si>
  <si>
    <t>GMED</t>
  </si>
  <si>
    <t>Globus Medical Inc. A</t>
  </si>
  <si>
    <t>379577208</t>
  </si>
  <si>
    <t>B7D65M0</t>
  </si>
  <si>
    <t>US3795772082</t>
  </si>
  <si>
    <t>HXL</t>
  </si>
  <si>
    <t>Hexcel Corp</t>
  </si>
  <si>
    <t>428291108</t>
  </si>
  <si>
    <t>2416779</t>
  </si>
  <si>
    <t>US4282911084</t>
  </si>
  <si>
    <t>HUBS</t>
  </si>
  <si>
    <t>HubSpot Inc</t>
  </si>
  <si>
    <t>443573100</t>
  </si>
  <si>
    <t>BR4T3B3</t>
  </si>
  <si>
    <t>US4435731009</t>
  </si>
  <si>
    <t>ISRG</t>
  </si>
  <si>
    <t>Intuitive Surgical Inc</t>
  </si>
  <si>
    <t>46120E602</t>
  </si>
  <si>
    <t>2871301</t>
  </si>
  <si>
    <t>US46120E6023</t>
  </si>
  <si>
    <t>LSXMK</t>
  </si>
  <si>
    <t>Liberty Media SiriusXM-C</t>
  </si>
  <si>
    <t>531229607</t>
  </si>
  <si>
    <t>BD8QGH9</t>
  </si>
  <si>
    <t>US5312296073</t>
  </si>
  <si>
    <t>MRVL</t>
  </si>
  <si>
    <t>Marvell Technology, Inc</t>
  </si>
  <si>
    <t>573874104</t>
  </si>
  <si>
    <t>BNKJSM5</t>
  </si>
  <si>
    <t>US5738741041</t>
  </si>
  <si>
    <t>MTD</t>
  </si>
  <si>
    <t>Mettler-Toledo Intl</t>
  </si>
  <si>
    <t>592688105</t>
  </si>
  <si>
    <t>2126249</t>
  </si>
  <si>
    <t>US5926881054</t>
  </si>
  <si>
    <t>NRG</t>
  </si>
  <si>
    <t>NRG Energy</t>
  </si>
  <si>
    <t>629377508</t>
  </si>
  <si>
    <t>2212922</t>
  </si>
  <si>
    <t>US6293775085</t>
  </si>
  <si>
    <t>OXY</t>
  </si>
  <si>
    <t>Occidental Petroleum</t>
  </si>
  <si>
    <t>674599105</t>
  </si>
  <si>
    <t>2655408</t>
  </si>
  <si>
    <t>US6745991058</t>
  </si>
  <si>
    <t>OVV</t>
  </si>
  <si>
    <t>Ovintiv Inc.</t>
  </si>
  <si>
    <t>69047Q102</t>
  </si>
  <si>
    <t>BJ01KB6</t>
  </si>
  <si>
    <t>US69047Q1022</t>
  </si>
  <si>
    <t>PAYC</t>
  </si>
  <si>
    <t>Paycom Software Inc</t>
  </si>
  <si>
    <t>70432V102</t>
  </si>
  <si>
    <t>BL95MY0</t>
  </si>
  <si>
    <t>US70432V1026</t>
  </si>
  <si>
    <t>PTC</t>
  </si>
  <si>
    <t>PTC Inc</t>
  </si>
  <si>
    <t>69370C100</t>
  </si>
  <si>
    <t>B95N910</t>
  </si>
  <si>
    <t>US69370C1009</t>
  </si>
  <si>
    <t>RGEN</t>
  </si>
  <si>
    <t>Repligen Corp</t>
  </si>
  <si>
    <t>759916109</t>
  </si>
  <si>
    <t>2731654</t>
  </si>
  <si>
    <t>US7599161095</t>
  </si>
  <si>
    <t>ROKU</t>
  </si>
  <si>
    <t>Roku Inc Class A</t>
  </si>
  <si>
    <t>77543R102</t>
  </si>
  <si>
    <t>BZ1LFG7</t>
  </si>
  <si>
    <t>US77543R1023</t>
  </si>
  <si>
    <t>SEE</t>
  </si>
  <si>
    <t>Sealed Air Corp</t>
  </si>
  <si>
    <t>81211K100</t>
  </si>
  <si>
    <t>2232793</t>
  </si>
  <si>
    <t>US81211K1007</t>
  </si>
  <si>
    <t>SPG</t>
  </si>
  <si>
    <t>Simon Property Group A</t>
  </si>
  <si>
    <t>828806109</t>
  </si>
  <si>
    <t>2812452</t>
  </si>
  <si>
    <t>US8288061091</t>
  </si>
  <si>
    <t>SEDG</t>
  </si>
  <si>
    <t>SolarEdge Technologies Inc</t>
  </si>
  <si>
    <t>83417M104</t>
  </si>
  <si>
    <t>BWC52Q6</t>
  </si>
  <si>
    <t>US83417M1045</t>
  </si>
  <si>
    <t>SQ</t>
  </si>
  <si>
    <t>Square, Inc. A</t>
  </si>
  <si>
    <t>852234103</t>
  </si>
  <si>
    <t>BYNZGK1</t>
  </si>
  <si>
    <t>US8522341036</t>
  </si>
  <si>
    <t>SYF</t>
  </si>
  <si>
    <t>Synchrony Financial</t>
  </si>
  <si>
    <t>87165B103</t>
  </si>
  <si>
    <t>BP96PS6</t>
  </si>
  <si>
    <t>US87165B1035</t>
  </si>
  <si>
    <t>TRGP</t>
  </si>
  <si>
    <t>Targa Resources Corp</t>
  </si>
  <si>
    <t>87612G101</t>
  </si>
  <si>
    <t>B55PZY3</t>
  </si>
  <si>
    <t>US87612G1013</t>
  </si>
  <si>
    <t>FTI</t>
  </si>
  <si>
    <t>TechnipFMC plc</t>
  </si>
  <si>
    <t>G87110105</t>
  </si>
  <si>
    <t>BDSFG98</t>
  </si>
  <si>
    <t>GB00BDSFG982</t>
  </si>
  <si>
    <t>THC</t>
  </si>
  <si>
    <t>Tenet Healthcare</t>
  </si>
  <si>
    <t>88033G407</t>
  </si>
  <si>
    <t>B8DMK08</t>
  </si>
  <si>
    <t>US88033G4073</t>
  </si>
  <si>
    <t>TSLA</t>
  </si>
  <si>
    <t>Tesla, Inc</t>
  </si>
  <si>
    <t>88160R101</t>
  </si>
  <si>
    <t>B616C79</t>
  </si>
  <si>
    <t>US88160R1014</t>
  </si>
  <si>
    <t>TTD</t>
  </si>
  <si>
    <t>The Trade Desk, Inc.</t>
  </si>
  <si>
    <t>88339J105</t>
  </si>
  <si>
    <t>BD8FDD1</t>
  </si>
  <si>
    <t>US88339J1051</t>
  </si>
  <si>
    <t>TDG</t>
  </si>
  <si>
    <t>TransDigm Group</t>
  </si>
  <si>
    <t>893641100</t>
  </si>
  <si>
    <t>B11FJK3</t>
  </si>
  <si>
    <t>US8936411003</t>
  </si>
  <si>
    <t>VST</t>
  </si>
  <si>
    <t>Vistra Corp.</t>
  </si>
  <si>
    <t>92840M102</t>
  </si>
  <si>
    <t>BZ8VJQ8</t>
  </si>
  <si>
    <t>US92840M1027</t>
  </si>
  <si>
    <t>WELL</t>
  </si>
  <si>
    <t>Welltower Inc</t>
  </si>
  <si>
    <t>95040Q104</t>
  </si>
  <si>
    <t>BYVYHH4</t>
  </si>
  <si>
    <t>US95040Q1040</t>
  </si>
  <si>
    <t>Z</t>
  </si>
  <si>
    <t>Zillow Group Inc C</t>
  </si>
  <si>
    <t>98954M200</t>
  </si>
  <si>
    <t>BYXJF62</t>
  </si>
  <si>
    <t>US98954M2008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</si>
</sst>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00"/>
    <numFmt numFmtId="165" formatCode="&quot;$&quot;#,##0.0000_);\(&quot;$&quot;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 applyFill="1" applyAlignment="1">
      <alignment horizontal="center" wrapText="1"/>
    </xf>
    <xf numFmtId="10" fontId="0" fillId="0" borderId="0" xfId="2" applyNumberFormat="1" applyFont="1" applyFill="1" applyAlignment="1">
      <alignment horizontal="center" wrapText="1"/>
    </xf>
    <xf numFmtId="49" fontId="0" fillId="0" borderId="0" xfId="0" applyNumberFormat="1"/>
    <xf numFmtId="44" fontId="0" fillId="0" borderId="0" xfId="1" applyNumberFormat="1" applyFont="1"/>
    <xf numFmtId="164" fontId="0" fillId="0" borderId="0" xfId="1" applyNumberFormat="1" applyFont="1"/>
    <xf numFmtId="10" fontId="0" fillId="0" borderId="0" xfId="2" applyNumberFormat="1" applyFont="1"/>
    <xf numFmtId="164" fontId="0" fillId="0" borderId="0" xfId="0" applyNumberFormat="1"/>
    <xf numFmtId="10" fontId="0" fillId="0" borderId="0" xfId="1" applyNumberFormat="1" applyFont="1"/>
    <xf numFmtId="44" fontId="0" fillId="0" borderId="0" xfId="0" applyNumberFormat="1" applyFill="1" applyAlignment="1">
      <alignment horizontal="center" wrapText="1"/>
    </xf>
    <xf numFmtId="164" fontId="0" fillId="0" borderId="0" xfId="0" applyNumberFormat="1" applyFill="1" applyAlignment="1">
      <alignment horizontal="center" wrapText="1"/>
    </xf>
    <xf numFmtId="0" fontId="0" fillId="0" borderId="0" xfId="0" applyFill="1"/>
    <xf numFmtId="7" fontId="0" fillId="0" borderId="0" xfId="1" applyNumberFormat="1" applyFont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/>
    <xf numFmtId="15" fontId="0" fillId="0" borderId="4" xfId="0" quotePrefix="1" applyNumberFormat="1" applyBorder="1" applyAlignment="1">
      <alignment horizontal="right"/>
    </xf>
    <xf numFmtId="0" fontId="0" fillId="0" borderId="5" xfId="0" applyBorder="1"/>
    <xf numFmtId="15" fontId="0" fillId="0" borderId="6" xfId="0" quotePrefix="1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quotePrefix="1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7" fontId="0" fillId="0" borderId="6" xfId="1" applyNumberFormat="1" applyFont="1" applyBorder="1" applyAlignment="1">
      <alignment horizontal="right"/>
    </xf>
    <xf numFmtId="165" fontId="0" fillId="0" borderId="6" xfId="1" applyNumberFormat="1" applyFont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E13"/>
  <sheetViews>
    <sheetView tabSelected="1" workbookViewId="0">
      <selection activeCell="A15" sqref="A15"/>
    </sheetView>
  </sheetViews>
  <sheetFormatPr defaultRowHeight="15" x14ac:dyDescent="0.25"/>
  <cols>
    <col min="1" max="1" width="34.42578125" bestFit="1" customWidth="1"/>
    <col min="2" max="2" width="33" bestFit="1" customWidth="1"/>
    <col min="4" max="4" width="34.42578125" bestFit="1" customWidth="1"/>
    <col min="5" max="5" width="33" bestFit="1" customWidth="1"/>
  </cols>
  <sheetData>
    <row r="1" spans="1:5" ht="15.75" thickBot="1" x14ac:dyDescent="0.3">
      <c r="A1" s="13" t="s">
        <v>15</v>
      </c>
      <c r="B1" s="14"/>
      <c r="D1" s="13" t="s">
        <v>38</v>
      </c>
      <c r="E1" s="14"/>
    </row>
    <row r="2" spans="1:5" x14ac:dyDescent="0.25">
      <c r="A2" s="15" t="s">
        <v>16</v>
      </c>
      <c r="B2" s="16" t="s">
        <v>17</v>
      </c>
      <c r="D2" s="15" t="s">
        <v>16</v>
      </c>
      <c r="E2" s="16" t="s">
        <v>17</v>
      </c>
    </row>
    <row r="3" spans="1:5" x14ac:dyDescent="0.25">
      <c r="A3" s="17" t="s">
        <v>18</v>
      </c>
      <c r="B3" s="18" t="s">
        <v>19</v>
      </c>
      <c r="D3" s="17" t="s">
        <v>18</v>
      </c>
      <c r="E3" s="18" t="s">
        <v>19</v>
      </c>
    </row>
    <row r="4" spans="1:5" x14ac:dyDescent="0.25">
      <c r="A4" s="17" t="s">
        <v>20</v>
      </c>
      <c r="B4" s="18" t="s">
        <v>19</v>
      </c>
      <c r="D4" s="17" t="s">
        <v>20</v>
      </c>
      <c r="E4" s="18" t="s">
        <v>19</v>
      </c>
    </row>
    <row r="5" spans="1:5" x14ac:dyDescent="0.25">
      <c r="A5" s="17" t="s">
        <v>21</v>
      </c>
      <c r="B5" s="19" t="s">
        <v>22</v>
      </c>
      <c r="D5" s="17" t="s">
        <v>21</v>
      </c>
      <c r="E5" s="19" t="s">
        <v>22</v>
      </c>
    </row>
    <row r="6" spans="1:5" x14ac:dyDescent="0.25">
      <c r="A6" s="17" t="s">
        <v>23</v>
      </c>
      <c r="B6" s="23">
        <v>12156489.043099999</v>
      </c>
      <c r="D6" s="17" t="s">
        <v>23</v>
      </c>
      <c r="E6" s="23">
        <v>-12288420.9055</v>
      </c>
    </row>
    <row r="7" spans="1:5" x14ac:dyDescent="0.25">
      <c r="A7" s="17" t="s">
        <v>24</v>
      </c>
      <c r="B7" s="19" t="s">
        <v>25</v>
      </c>
      <c r="D7" s="17" t="s">
        <v>24</v>
      </c>
      <c r="E7" s="19" t="s">
        <v>26</v>
      </c>
    </row>
    <row r="8" spans="1:5" x14ac:dyDescent="0.25">
      <c r="A8" s="17" t="s">
        <v>39</v>
      </c>
      <c r="B8" s="24">
        <v>3445.7168000000001</v>
      </c>
      <c r="D8" s="17" t="s">
        <v>39</v>
      </c>
      <c r="E8" s="24">
        <v>2970.3701000000001</v>
      </c>
    </row>
    <row r="9" spans="1:5" x14ac:dyDescent="0.25">
      <c r="A9" s="17" t="s">
        <v>27</v>
      </c>
      <c r="B9" s="19" t="s">
        <v>28</v>
      </c>
      <c r="D9" s="17" t="s">
        <v>27</v>
      </c>
      <c r="E9" s="19" t="s">
        <v>28</v>
      </c>
    </row>
    <row r="10" spans="1:5" x14ac:dyDescent="0.25">
      <c r="A10" s="17" t="s">
        <v>29</v>
      </c>
      <c r="B10" s="19" t="s">
        <v>30</v>
      </c>
      <c r="D10" s="17" t="s">
        <v>29</v>
      </c>
      <c r="E10" s="19" t="s">
        <v>30</v>
      </c>
    </row>
    <row r="11" spans="1:5" x14ac:dyDescent="0.25">
      <c r="A11" s="17" t="s">
        <v>31</v>
      </c>
      <c r="B11" s="20" t="s">
        <v>32</v>
      </c>
      <c r="D11" s="17" t="s">
        <v>31</v>
      </c>
      <c r="E11" s="20" t="s">
        <v>33</v>
      </c>
    </row>
    <row r="12" spans="1:5" x14ac:dyDescent="0.25">
      <c r="A12" s="17" t="s">
        <v>34</v>
      </c>
      <c r="B12" s="20" t="s">
        <v>35</v>
      </c>
      <c r="D12" s="17" t="s">
        <v>34</v>
      </c>
      <c r="E12" s="20" t="s">
        <v>35</v>
      </c>
    </row>
    <row r="13" spans="1:5" ht="15.75" thickBot="1" x14ac:dyDescent="0.3">
      <c r="A13" s="21" t="s">
        <v>36</v>
      </c>
      <c r="B13" s="22" t="s">
        <v>37</v>
      </c>
      <c r="D13" s="21" t="s">
        <v>36</v>
      </c>
      <c r="E13" s="2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K202"/>
  <sheetViews>
    <sheetView workbookViewId="0">
      <pane ySplit="1" topLeftCell="A17" activePane="bottomLeft" state="frozen"/>
      <selection pane="bottomLeft"/>
    </sheetView>
  </sheetViews>
  <sheetFormatPr defaultRowHeight="15" x14ac:dyDescent="0.25"/>
  <cols>
    <col min="1" max="1" width="9" style="3" bestFit="1" customWidth="1"/>
    <col min="2" max="2" width="6.7109375" style="3" bestFit="1" customWidth="1"/>
    <col min="3" max="3" width="32.140625" style="3" bestFit="1" customWidth="1"/>
    <col min="4" max="4" width="10.85546875" style="3" bestFit="1" customWidth="1"/>
    <col min="5" max="5" width="9.85546875" style="3" bestFit="1" customWidth="1"/>
    <col min="6" max="6" width="14.7109375" style="3" bestFit="1" customWidth="1"/>
    <col min="7" max="7" width="22.5703125" style="3" bestFit="1" customWidth="1"/>
    <col min="8" max="8" width="8.85546875" style="4" bestFit="1" customWidth="1"/>
    <col min="9" max="9" width="6.85546875" style="5" bestFit="1" customWidth="1"/>
    <col min="10" max="10" width="8" style="4" bestFit="1" customWidth="1"/>
    <col min="11" max="11" width="7.42578125" style="8" bestFit="1" customWidth="1"/>
  </cols>
  <sheetData>
    <row r="1" spans="1:11" s="11" customFormat="1" ht="45" x14ac:dyDescent="0.25">
      <c r="A1" s="1" t="s">
        <v>108</v>
      </c>
      <c r="B1" s="1" t="s">
        <v>2</v>
      </c>
      <c r="C1" s="1" t="s">
        <v>1</v>
      </c>
      <c r="D1" s="1" t="s">
        <v>0</v>
      </c>
      <c r="E1" s="1" t="s">
        <v>46</v>
      </c>
      <c r="F1" s="1" t="s">
        <v>3</v>
      </c>
      <c r="G1" s="1" t="s">
        <v>4</v>
      </c>
      <c r="H1" s="9" t="s">
        <v>5</v>
      </c>
      <c r="I1" s="10" t="s">
        <v>12</v>
      </c>
      <c r="J1" s="9" t="s">
        <v>10</v>
      </c>
      <c r="K1" s="2" t="s">
        <v>11</v>
      </c>
    </row>
    <row r="2" spans="1:11" x14ac:dyDescent="0.25">
      <c r="A2" s="3" t="s">
        <v>109</v>
      </c>
      <c r="B2" s="3" t="s">
        <v>245</v>
      </c>
      <c r="C2" s="3" t="s">
        <v>246</v>
      </c>
      <c r="D2" s="3" t="s">
        <v>247</v>
      </c>
      <c r="E2" s="3" t="s">
        <v>248</v>
      </c>
      <c r="F2" s="3" t="s">
        <v>249</v>
      </c>
      <c r="G2" s="3" t="s">
        <v>6</v>
      </c>
      <c r="H2" s="12">
        <v>234.98</v>
      </c>
      <c r="I2" s="7">
        <v>0.100125365901765</v>
      </c>
      <c r="J2" s="4">
        <f>$H2*$I2</f>
        <v>23.527458479596739</v>
      </c>
      <c r="K2" s="6">
        <f>$J2/3445.7168</f>
        <v>6.8280302315026986E-3</v>
      </c>
    </row>
    <row r="3" spans="1:11" x14ac:dyDescent="0.25">
      <c r="A3" s="3" t="s">
        <v>109</v>
      </c>
      <c r="B3" s="3" t="s">
        <v>210</v>
      </c>
      <c r="C3" s="3" t="s">
        <v>211</v>
      </c>
      <c r="D3" s="3" t="s">
        <v>212</v>
      </c>
      <c r="E3" s="3" t="s">
        <v>213</v>
      </c>
      <c r="F3" s="3" t="s">
        <v>214</v>
      </c>
      <c r="G3" s="3" t="s">
        <v>6</v>
      </c>
      <c r="H3" s="12">
        <v>26.63</v>
      </c>
      <c r="I3" s="7">
        <v>0.81989450568546396</v>
      </c>
      <c r="J3" s="4">
        <f>$H3*$I3</f>
        <v>21.833790686403905</v>
      </c>
      <c r="K3" s="6">
        <f>$J3/3445.7168</f>
        <v>6.3365017944608517E-3</v>
      </c>
    </row>
    <row r="4" spans="1:11" x14ac:dyDescent="0.25">
      <c r="A4" s="3" t="s">
        <v>109</v>
      </c>
      <c r="B4" s="3" t="s">
        <v>250</v>
      </c>
      <c r="C4" s="3" t="s">
        <v>251</v>
      </c>
      <c r="D4" s="3" t="s">
        <v>252</v>
      </c>
      <c r="E4" s="3" t="s">
        <v>253</v>
      </c>
      <c r="F4" s="3" t="s">
        <v>254</v>
      </c>
      <c r="G4" s="3" t="s">
        <v>40</v>
      </c>
      <c r="H4" s="12">
        <v>361.52</v>
      </c>
      <c r="I4" s="7">
        <v>5.873031408552E-2</v>
      </c>
      <c r="J4" s="4">
        <f>$H4*$I4</f>
        <v>21.232183148197191</v>
      </c>
      <c r="K4" s="6">
        <f>$J4/3445.7168</f>
        <v>6.1619060359798545E-3</v>
      </c>
    </row>
    <row r="5" spans="1:11" x14ac:dyDescent="0.25">
      <c r="A5" s="3" t="s">
        <v>109</v>
      </c>
      <c r="B5" s="3" t="s">
        <v>280</v>
      </c>
      <c r="C5" s="3" t="s">
        <v>281</v>
      </c>
      <c r="D5" s="3" t="s">
        <v>282</v>
      </c>
      <c r="E5" s="3" t="s">
        <v>283</v>
      </c>
      <c r="F5" s="3" t="s">
        <v>284</v>
      </c>
      <c r="G5" s="3" t="s">
        <v>43</v>
      </c>
      <c r="H5" s="12">
        <v>124.02</v>
      </c>
      <c r="I5" s="7">
        <v>0.17042658319105899</v>
      </c>
      <c r="J5" s="4">
        <f>$H5*$I5</f>
        <v>21.136304847355134</v>
      </c>
      <c r="K5" s="6">
        <f>$J5/3445.7168</f>
        <v>6.1340806787589545E-3</v>
      </c>
    </row>
    <row r="6" spans="1:11" x14ac:dyDescent="0.25">
      <c r="A6" s="3" t="s">
        <v>109</v>
      </c>
      <c r="B6" s="3" t="s">
        <v>315</v>
      </c>
      <c r="C6" s="3" t="s">
        <v>316</v>
      </c>
      <c r="D6" s="3" t="s">
        <v>317</v>
      </c>
      <c r="E6" s="3" t="s">
        <v>318</v>
      </c>
      <c r="F6" s="3" t="s">
        <v>319</v>
      </c>
      <c r="G6" s="3" t="s">
        <v>40</v>
      </c>
      <c r="H6" s="12">
        <v>72.319999999999993</v>
      </c>
      <c r="I6" s="7">
        <v>0.28959705113668699</v>
      </c>
      <c r="J6" s="4">
        <f>$H6*$I6</f>
        <v>20.943658738205201</v>
      </c>
      <c r="K6" s="6">
        <f>$J6/3445.7168</f>
        <v>6.0781718155726557E-3</v>
      </c>
    </row>
    <row r="7" spans="1:11" x14ac:dyDescent="0.25">
      <c r="A7" s="3" t="s">
        <v>109</v>
      </c>
      <c r="B7" s="3" t="s">
        <v>320</v>
      </c>
      <c r="C7" s="3" t="s">
        <v>321</v>
      </c>
      <c r="D7" s="3" t="s">
        <v>322</v>
      </c>
      <c r="E7" s="3" t="s">
        <v>323</v>
      </c>
      <c r="F7" s="3" t="s">
        <v>324</v>
      </c>
      <c r="G7" s="3" t="s">
        <v>40</v>
      </c>
      <c r="H7" s="12">
        <v>144.58000000000001</v>
      </c>
      <c r="I7" s="7">
        <v>0.14276151488938199</v>
      </c>
      <c r="J7" s="4">
        <f>$H7*$I7</f>
        <v>20.640459822706848</v>
      </c>
      <c r="K7" s="6">
        <f>$J7/3445.7168</f>
        <v>5.9901788280182656E-3</v>
      </c>
    </row>
    <row r="8" spans="1:11" x14ac:dyDescent="0.25">
      <c r="A8" s="3" t="s">
        <v>109</v>
      </c>
      <c r="B8" s="3" t="s">
        <v>335</v>
      </c>
      <c r="C8" s="3" t="s">
        <v>336</v>
      </c>
      <c r="D8" s="3" t="s">
        <v>337</v>
      </c>
      <c r="E8" s="3" t="s">
        <v>338</v>
      </c>
      <c r="F8" s="3" t="s">
        <v>339</v>
      </c>
      <c r="G8" s="3" t="s">
        <v>40</v>
      </c>
      <c r="H8" s="12">
        <v>387.03</v>
      </c>
      <c r="I8" s="7">
        <v>5.2749064468729998E-2</v>
      </c>
      <c r="J8" s="4">
        <f>$H8*$I8</f>
        <v>20.415470421332568</v>
      </c>
      <c r="K8" s="6">
        <f>$J8/3445.7168</f>
        <v>5.9248834440870377E-3</v>
      </c>
    </row>
    <row r="9" spans="1:11" x14ac:dyDescent="0.25">
      <c r="A9" s="3" t="s">
        <v>109</v>
      </c>
      <c r="B9" s="3" t="s">
        <v>300</v>
      </c>
      <c r="C9" s="3" t="s">
        <v>301</v>
      </c>
      <c r="D9" s="3" t="s">
        <v>302</v>
      </c>
      <c r="E9" s="3" t="s">
        <v>303</v>
      </c>
      <c r="F9" s="3" t="s">
        <v>304</v>
      </c>
      <c r="G9" s="3" t="s">
        <v>6</v>
      </c>
      <c r="H9" s="12">
        <v>246.52</v>
      </c>
      <c r="I9" s="7">
        <v>8.2048992653231997E-2</v>
      </c>
      <c r="J9" s="4">
        <f>$H9*$I9</f>
        <v>20.226717668874752</v>
      </c>
      <c r="K9" s="6">
        <f>$J9/3445.7168</f>
        <v>5.8701044928807702E-3</v>
      </c>
    </row>
    <row r="10" spans="1:11" x14ac:dyDescent="0.25">
      <c r="A10" s="3" t="s">
        <v>109</v>
      </c>
      <c r="B10" s="3" t="s">
        <v>170</v>
      </c>
      <c r="C10" s="3" t="s">
        <v>171</v>
      </c>
      <c r="D10" s="3" t="s">
        <v>172</v>
      </c>
      <c r="E10" s="3" t="s">
        <v>173</v>
      </c>
      <c r="F10" s="3" t="s">
        <v>174</v>
      </c>
      <c r="G10" s="3" t="s">
        <v>43</v>
      </c>
      <c r="H10" s="12">
        <v>100.19</v>
      </c>
      <c r="I10" s="7">
        <v>0.20134512810403801</v>
      </c>
      <c r="J10" s="4">
        <f>$H10*$I10</f>
        <v>20.172768384743566</v>
      </c>
      <c r="K10" s="6">
        <f>$J10/3445.7168</f>
        <v>5.8544475810500636E-3</v>
      </c>
    </row>
    <row r="11" spans="1:11" x14ac:dyDescent="0.25">
      <c r="A11" s="3" t="s">
        <v>109</v>
      </c>
      <c r="B11" s="3" t="s">
        <v>125</v>
      </c>
      <c r="C11" s="3" t="s">
        <v>126</v>
      </c>
      <c r="D11" s="3" t="s">
        <v>127</v>
      </c>
      <c r="E11" s="3" t="s">
        <v>128</v>
      </c>
      <c r="F11" s="3" t="s">
        <v>129</v>
      </c>
      <c r="G11" s="3" t="s">
        <v>9</v>
      </c>
      <c r="H11" s="12">
        <v>63.59</v>
      </c>
      <c r="I11" s="7">
        <v>0.31130087128062001</v>
      </c>
      <c r="J11" s="4">
        <f>$H11*$I11</f>
        <v>19.795622404734626</v>
      </c>
      <c r="K11" s="6">
        <f>$J11/3445.7168</f>
        <v>5.7449940182938497E-3</v>
      </c>
    </row>
    <row r="12" spans="1:11" x14ac:dyDescent="0.25">
      <c r="A12" s="3" t="s">
        <v>109</v>
      </c>
      <c r="B12" s="3" t="s">
        <v>165</v>
      </c>
      <c r="C12" s="3" t="s">
        <v>166</v>
      </c>
      <c r="D12" s="3" t="s">
        <v>167</v>
      </c>
      <c r="E12" s="3" t="s">
        <v>168</v>
      </c>
      <c r="F12" s="3" t="s">
        <v>169</v>
      </c>
      <c r="G12" s="3" t="s">
        <v>40</v>
      </c>
      <c r="H12" s="12">
        <v>104.08</v>
      </c>
      <c r="I12" s="7">
        <v>0.18918530288591701</v>
      </c>
      <c r="J12" s="4">
        <f>$H12*$I12</f>
        <v>19.69040632436624</v>
      </c>
      <c r="K12" s="6">
        <f>$J12/3445.7168</f>
        <v>5.7144586938677718E-3</v>
      </c>
    </row>
    <row r="13" spans="1:11" x14ac:dyDescent="0.25">
      <c r="A13" s="3" t="s">
        <v>109</v>
      </c>
      <c r="B13" s="3" t="s">
        <v>185</v>
      </c>
      <c r="C13" s="3" t="s">
        <v>186</v>
      </c>
      <c r="D13" s="3" t="s">
        <v>187</v>
      </c>
      <c r="E13" s="3" t="s">
        <v>188</v>
      </c>
      <c r="F13" s="3" t="s">
        <v>189</v>
      </c>
      <c r="G13" s="3" t="s">
        <v>6</v>
      </c>
      <c r="H13" s="12">
        <v>229.52</v>
      </c>
      <c r="I13" s="7">
        <v>8.5067861823719004E-2</v>
      </c>
      <c r="J13" s="4">
        <f>$H13*$I13</f>
        <v>19.524775645779986</v>
      </c>
      <c r="K13" s="6">
        <f>$J13/3445.7168</f>
        <v>5.6663901240461738E-3</v>
      </c>
    </row>
    <row r="14" spans="1:11" x14ac:dyDescent="0.25">
      <c r="A14" s="3" t="s">
        <v>109</v>
      </c>
      <c r="B14" s="3" t="s">
        <v>260</v>
      </c>
      <c r="C14" s="3" t="s">
        <v>261</v>
      </c>
      <c r="D14" s="3" t="s">
        <v>262</v>
      </c>
      <c r="E14" s="3" t="s">
        <v>263</v>
      </c>
      <c r="F14" s="3" t="s">
        <v>264</v>
      </c>
      <c r="G14" s="3" t="s">
        <v>9</v>
      </c>
      <c r="H14" s="12">
        <v>533.08000000000004</v>
      </c>
      <c r="I14" s="7">
        <v>3.6476226152081001E-2</v>
      </c>
      <c r="J14" s="4">
        <f>$H14*$I14</f>
        <v>19.44474663715134</v>
      </c>
      <c r="K14" s="6">
        <f>$J14/3445.7168</f>
        <v>5.6431644751394946E-3</v>
      </c>
    </row>
    <row r="15" spans="1:11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114</v>
      </c>
      <c r="G15" s="3" t="s">
        <v>6</v>
      </c>
      <c r="H15" s="12">
        <v>24.39</v>
      </c>
      <c r="I15" s="7">
        <v>0.79639189062585602</v>
      </c>
      <c r="J15" s="4">
        <f>$H15*$I15</f>
        <v>19.42399821236463</v>
      </c>
      <c r="K15" s="6">
        <f>$J15/3445.7168</f>
        <v>5.6371429632187499E-3</v>
      </c>
    </row>
    <row r="16" spans="1:11" x14ac:dyDescent="0.25">
      <c r="A16" s="3" t="s">
        <v>109</v>
      </c>
      <c r="B16" s="3" t="s">
        <v>120</v>
      </c>
      <c r="C16" s="3" t="s">
        <v>121</v>
      </c>
      <c r="D16" s="3" t="s">
        <v>122</v>
      </c>
      <c r="E16" s="3" t="s">
        <v>123</v>
      </c>
      <c r="F16" s="3" t="s">
        <v>124</v>
      </c>
      <c r="G16" s="3" t="s">
        <v>40</v>
      </c>
      <c r="H16" s="12">
        <v>86.02</v>
      </c>
      <c r="I16" s="7">
        <v>0.22551190196299301</v>
      </c>
      <c r="J16" s="4">
        <f>$H16*$I16</f>
        <v>19.398533806856658</v>
      </c>
      <c r="K16" s="6">
        <f>$J16/3445.7168</f>
        <v>5.6297528011752616E-3</v>
      </c>
    </row>
    <row r="17" spans="1:11" x14ac:dyDescent="0.25">
      <c r="A17" s="3" t="s">
        <v>109</v>
      </c>
      <c r="B17" s="3" t="s">
        <v>305</v>
      </c>
      <c r="C17" s="3" t="s">
        <v>306</v>
      </c>
      <c r="D17" s="3" t="s">
        <v>307</v>
      </c>
      <c r="E17" s="3" t="s">
        <v>308</v>
      </c>
      <c r="F17" s="3" t="s">
        <v>309</v>
      </c>
      <c r="G17" s="3" t="s">
        <v>40</v>
      </c>
      <c r="H17" s="12">
        <v>290.58</v>
      </c>
      <c r="I17" s="7">
        <v>6.6571942618989993E-2</v>
      </c>
      <c r="J17" s="4">
        <f>$H17*$I17</f>
        <v>19.344475086226112</v>
      </c>
      <c r="K17" s="6">
        <f>$J17/3445.7168</f>
        <v>5.6140641291896392E-3</v>
      </c>
    </row>
    <row r="18" spans="1:11" x14ac:dyDescent="0.25">
      <c r="A18" s="3" t="s">
        <v>109</v>
      </c>
      <c r="B18" s="3" t="s">
        <v>115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6</v>
      </c>
      <c r="H18" s="12">
        <v>24.52</v>
      </c>
      <c r="I18" s="7">
        <v>0.784956898217676</v>
      </c>
      <c r="J18" s="4">
        <f>$H18*$I18</f>
        <v>19.247143144297414</v>
      </c>
      <c r="K18" s="6">
        <f>$J18/3445.7168</f>
        <v>5.5858169029728193E-3</v>
      </c>
    </row>
    <row r="19" spans="1:11" x14ac:dyDescent="0.25">
      <c r="A19" s="3" t="s">
        <v>109</v>
      </c>
      <c r="B19" s="3" t="s">
        <v>47</v>
      </c>
      <c r="C19" s="3" t="s">
        <v>48</v>
      </c>
      <c r="D19" s="3" t="s">
        <v>49</v>
      </c>
      <c r="E19" s="3" t="s">
        <v>50</v>
      </c>
      <c r="F19" s="3" t="s">
        <v>51</v>
      </c>
      <c r="G19" s="3" t="s">
        <v>40</v>
      </c>
      <c r="H19" s="12">
        <v>30.31</v>
      </c>
      <c r="I19" s="7">
        <v>0.63401494322929797</v>
      </c>
      <c r="J19" s="4">
        <f>$H19*$I19</f>
        <v>19.216992929280021</v>
      </c>
      <c r="K19" s="6">
        <f>$J19/3445.7168</f>
        <v>5.5770668469562034E-3</v>
      </c>
    </row>
    <row r="20" spans="1:11" x14ac:dyDescent="0.25">
      <c r="A20" s="3" t="s">
        <v>109</v>
      </c>
      <c r="B20" s="3" t="s">
        <v>200</v>
      </c>
      <c r="C20" s="3" t="s">
        <v>201</v>
      </c>
      <c r="D20" s="3" t="s">
        <v>202</v>
      </c>
      <c r="E20" s="3" t="s">
        <v>203</v>
      </c>
      <c r="F20" s="3" t="s">
        <v>204</v>
      </c>
      <c r="G20" s="3" t="s">
        <v>6</v>
      </c>
      <c r="H20" s="12">
        <v>124.31</v>
      </c>
      <c r="I20" s="7">
        <v>0.15423388635347099</v>
      </c>
      <c r="J20" s="4">
        <f>$H20*$I20</f>
        <v>19.17281441259998</v>
      </c>
      <c r="K20" s="6">
        <f>$J20/3445.7168</f>
        <v>5.5642455620844924E-3</v>
      </c>
    </row>
    <row r="21" spans="1:11" x14ac:dyDescent="0.25">
      <c r="A21" s="3" t="s">
        <v>109</v>
      </c>
      <c r="B21" s="3" t="s">
        <v>225</v>
      </c>
      <c r="C21" s="3" t="s">
        <v>226</v>
      </c>
      <c r="D21" s="3" t="s">
        <v>227</v>
      </c>
      <c r="E21" s="3" t="s">
        <v>228</v>
      </c>
      <c r="F21" s="3" t="s">
        <v>229</v>
      </c>
      <c r="G21" s="3" t="s">
        <v>6</v>
      </c>
      <c r="H21" s="12">
        <v>39.89</v>
      </c>
      <c r="I21" s="7">
        <v>0.48036336259974399</v>
      </c>
      <c r="J21" s="4">
        <f>$H21*$I21</f>
        <v>19.161694534103788</v>
      </c>
      <c r="K21" s="6">
        <f>$J21/3445.7168</f>
        <v>5.5610184023550009E-3</v>
      </c>
    </row>
    <row r="22" spans="1:11" x14ac:dyDescent="0.25">
      <c r="A22" s="3" t="s">
        <v>109</v>
      </c>
      <c r="B22" s="3" t="s">
        <v>155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44</v>
      </c>
      <c r="H22" s="12">
        <v>134.6</v>
      </c>
      <c r="I22" s="7">
        <v>0.141486220007665</v>
      </c>
      <c r="J22" s="4">
        <f>$H22*$I22</f>
        <v>19.044045213031708</v>
      </c>
      <c r="K22" s="6">
        <f>$J22/3445.7168</f>
        <v>5.5268747602913006E-3</v>
      </c>
    </row>
    <row r="23" spans="1:11" x14ac:dyDescent="0.25">
      <c r="A23" s="3" t="s">
        <v>109</v>
      </c>
      <c r="B23" s="3" t="s">
        <v>330</v>
      </c>
      <c r="C23" s="3" t="s">
        <v>331</v>
      </c>
      <c r="D23" s="3" t="s">
        <v>332</v>
      </c>
      <c r="E23" s="3" t="s">
        <v>333</v>
      </c>
      <c r="F23" s="3" t="s">
        <v>334</v>
      </c>
      <c r="G23" s="3" t="s">
        <v>40</v>
      </c>
      <c r="H23" s="12">
        <v>452.37</v>
      </c>
      <c r="I23" s="7">
        <v>4.1936106682466001E-2</v>
      </c>
      <c r="J23" s="4">
        <f>$H23*$I23</f>
        <v>18.970636579947143</v>
      </c>
      <c r="K23" s="6">
        <f>$J23/3445.7168</f>
        <v>5.5055704461687456E-3</v>
      </c>
    </row>
    <row r="24" spans="1:11" x14ac:dyDescent="0.25">
      <c r="A24" s="3" t="s">
        <v>109</v>
      </c>
      <c r="B24" s="3" t="s">
        <v>205</v>
      </c>
      <c r="C24" s="3" t="s">
        <v>206</v>
      </c>
      <c r="D24" s="3" t="s">
        <v>207</v>
      </c>
      <c r="E24" s="3" t="s">
        <v>208</v>
      </c>
      <c r="F24" s="3" t="s">
        <v>209</v>
      </c>
      <c r="G24" s="3" t="s">
        <v>44</v>
      </c>
      <c r="H24" s="12">
        <v>163.82</v>
      </c>
      <c r="I24" s="7">
        <v>0.11468646838003101</v>
      </c>
      <c r="J24" s="4">
        <f>$H24*$I24</f>
        <v>18.787937250016679</v>
      </c>
      <c r="K24" s="6">
        <f>$J24/3445.7168</f>
        <v>5.4525482912631349E-3</v>
      </c>
    </row>
    <row r="25" spans="1:11" x14ac:dyDescent="0.25">
      <c r="A25" s="3" t="s">
        <v>109</v>
      </c>
      <c r="B25" s="3" t="s">
        <v>180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43</v>
      </c>
      <c r="H25" s="12">
        <v>466.49</v>
      </c>
      <c r="I25" s="7">
        <v>4.0250853677850001E-2</v>
      </c>
      <c r="J25" s="4">
        <f>$H25*$I25</f>
        <v>18.776620732180248</v>
      </c>
      <c r="K25" s="6">
        <f>$J25/3445.7168</f>
        <v>5.4492640637733916E-3</v>
      </c>
    </row>
    <row r="26" spans="1:11" x14ac:dyDescent="0.25">
      <c r="A26" s="3" t="s">
        <v>109</v>
      </c>
      <c r="B26" s="3" t="s">
        <v>150</v>
      </c>
      <c r="C26" s="3" t="s">
        <v>151</v>
      </c>
      <c r="D26" s="3" t="s">
        <v>152</v>
      </c>
      <c r="E26" s="3" t="s">
        <v>153</v>
      </c>
      <c r="F26" s="3" t="s">
        <v>154</v>
      </c>
      <c r="G26" s="3" t="s">
        <v>40</v>
      </c>
      <c r="H26" s="12">
        <v>85.12</v>
      </c>
      <c r="I26" s="7">
        <v>0.21963736952459301</v>
      </c>
      <c r="J26" s="4">
        <f>$H26*$I26</f>
        <v>18.695532893933358</v>
      </c>
      <c r="K26" s="6">
        <f>$J26/3445.7168</f>
        <v>5.4257311262299202E-3</v>
      </c>
    </row>
    <row r="27" spans="1:11" x14ac:dyDescent="0.25">
      <c r="A27" s="3" t="s">
        <v>109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234</v>
      </c>
      <c r="G27" s="3" t="s">
        <v>40</v>
      </c>
      <c r="H27" s="12">
        <v>154.41</v>
      </c>
      <c r="I27" s="7">
        <v>0.121068862926921</v>
      </c>
      <c r="J27" s="4">
        <f>$H27*$I27</f>
        <v>18.694243124545871</v>
      </c>
      <c r="K27" s="6">
        <f>$J27/3445.7168</f>
        <v>5.4253568153209428E-3</v>
      </c>
    </row>
    <row r="28" spans="1:11" x14ac:dyDescent="0.25">
      <c r="A28" s="3" t="s">
        <v>109</v>
      </c>
      <c r="B28" s="3" t="s">
        <v>240</v>
      </c>
      <c r="C28" s="3" t="s">
        <v>241</v>
      </c>
      <c r="D28" s="3" t="s">
        <v>242</v>
      </c>
      <c r="E28" s="3" t="s">
        <v>243</v>
      </c>
      <c r="F28" s="3" t="s">
        <v>244</v>
      </c>
      <c r="G28" s="3" t="s">
        <v>44</v>
      </c>
      <c r="H28" s="12">
        <v>107.35</v>
      </c>
      <c r="I28" s="7">
        <v>0.17344406337648599</v>
      </c>
      <c r="J28" s="4">
        <f>$H28*$I28</f>
        <v>18.619220203465769</v>
      </c>
      <c r="K28" s="6">
        <f>$J28/3445.7168</f>
        <v>5.4035840099992457E-3</v>
      </c>
    </row>
    <row r="29" spans="1:11" x14ac:dyDescent="0.25">
      <c r="A29" s="3" t="s">
        <v>109</v>
      </c>
      <c r="B29" s="3" t="s">
        <v>270</v>
      </c>
      <c r="C29" s="3" t="s">
        <v>271</v>
      </c>
      <c r="D29" s="3" t="s">
        <v>272</v>
      </c>
      <c r="E29" s="3" t="s">
        <v>273</v>
      </c>
      <c r="F29" s="3" t="s">
        <v>274</v>
      </c>
      <c r="G29" s="3" t="s">
        <v>40</v>
      </c>
      <c r="H29" s="12">
        <v>66.97</v>
      </c>
      <c r="I29" s="7">
        <v>0.27773220964467998</v>
      </c>
      <c r="J29" s="4">
        <f>$H29*$I29</f>
        <v>18.599726079904219</v>
      </c>
      <c r="K29" s="6">
        <f>$J29/3445.7168</f>
        <v>5.3979265155813787E-3</v>
      </c>
    </row>
    <row r="30" spans="1:11" x14ac:dyDescent="0.25">
      <c r="A30" s="3" t="s">
        <v>109</v>
      </c>
      <c r="B30" s="3" t="s">
        <v>285</v>
      </c>
      <c r="C30" s="3" t="s">
        <v>286</v>
      </c>
      <c r="D30" s="3" t="s">
        <v>287</v>
      </c>
      <c r="E30" s="3" t="s">
        <v>288</v>
      </c>
      <c r="F30" s="3" t="s">
        <v>289</v>
      </c>
      <c r="G30" s="3" t="s">
        <v>6</v>
      </c>
      <c r="H30" s="12">
        <v>274.06</v>
      </c>
      <c r="I30" s="7">
        <v>6.7775322665544993E-2</v>
      </c>
      <c r="J30" s="4">
        <f>$H30*$I30</f>
        <v>18.574504929719261</v>
      </c>
      <c r="K30" s="6">
        <f>$J30/3445.7168</f>
        <v>5.3906069499731549E-3</v>
      </c>
    </row>
    <row r="31" spans="1:11" x14ac:dyDescent="0.25">
      <c r="A31" s="3" t="s">
        <v>109</v>
      </c>
      <c r="B31" s="3" t="s">
        <v>195</v>
      </c>
      <c r="C31" s="3" t="s">
        <v>196</v>
      </c>
      <c r="D31" s="3" t="s">
        <v>197</v>
      </c>
      <c r="E31" s="3" t="s">
        <v>198</v>
      </c>
      <c r="F31" s="3" t="s">
        <v>199</v>
      </c>
      <c r="G31" s="3" t="s">
        <v>44</v>
      </c>
      <c r="H31" s="12">
        <v>802.6</v>
      </c>
      <c r="I31" s="7">
        <v>2.3049287915169001E-2</v>
      </c>
      <c r="J31" s="4">
        <f>$H31*$I31</f>
        <v>18.499358480714641</v>
      </c>
      <c r="K31" s="6">
        <f>$J31/3445.7168</f>
        <v>5.3687982949482786E-3</v>
      </c>
    </row>
    <row r="32" spans="1:11" x14ac:dyDescent="0.25">
      <c r="A32" s="3" t="s">
        <v>109</v>
      </c>
      <c r="B32" s="3" t="s">
        <v>175</v>
      </c>
      <c r="C32" s="3" t="s">
        <v>176</v>
      </c>
      <c r="D32" s="3" t="s">
        <v>177</v>
      </c>
      <c r="E32" s="3" t="s">
        <v>178</v>
      </c>
      <c r="F32" s="3" t="s">
        <v>179</v>
      </c>
      <c r="G32" s="3" t="s">
        <v>43</v>
      </c>
      <c r="H32" s="12">
        <v>216.39</v>
      </c>
      <c r="I32" s="7">
        <v>8.5217576469606995E-2</v>
      </c>
      <c r="J32" s="4">
        <f>$H32*$I32</f>
        <v>18.440231372258257</v>
      </c>
      <c r="K32" s="6">
        <f>$J32/3445.7168</f>
        <v>5.3516386988792164E-3</v>
      </c>
    </row>
    <row r="33" spans="1:11" x14ac:dyDescent="0.25">
      <c r="A33" s="3" t="s">
        <v>109</v>
      </c>
      <c r="B33" s="3" t="s">
        <v>255</v>
      </c>
      <c r="C33" s="3" t="s">
        <v>256</v>
      </c>
      <c r="D33" s="3" t="s">
        <v>257</v>
      </c>
      <c r="E33" s="3" t="s">
        <v>258</v>
      </c>
      <c r="F33" s="3" t="s">
        <v>259</v>
      </c>
      <c r="G33" s="3" t="s">
        <v>9</v>
      </c>
      <c r="H33" s="12">
        <v>257.11</v>
      </c>
      <c r="I33" s="7">
        <v>7.1646315348431994E-2</v>
      </c>
      <c r="J33" s="4">
        <f>$H33*$I33</f>
        <v>18.420984139235351</v>
      </c>
      <c r="K33" s="6">
        <f>$J33/3445.7168</f>
        <v>5.3460528558920894E-3</v>
      </c>
    </row>
    <row r="34" spans="1:11" x14ac:dyDescent="0.25">
      <c r="A34" s="3" t="s">
        <v>109</v>
      </c>
      <c r="B34" s="3" t="s">
        <v>145</v>
      </c>
      <c r="C34" s="3" t="s">
        <v>146</v>
      </c>
      <c r="D34" s="3" t="s">
        <v>147</v>
      </c>
      <c r="E34" s="3" t="s">
        <v>148</v>
      </c>
      <c r="F34" s="3" t="s">
        <v>149</v>
      </c>
      <c r="G34" s="3" t="s">
        <v>9</v>
      </c>
      <c r="H34" s="12">
        <v>119.05</v>
      </c>
      <c r="I34" s="7">
        <v>0.15438844340455701</v>
      </c>
      <c r="J34" s="4">
        <f>$H34*$I34</f>
        <v>18.37994418731251</v>
      </c>
      <c r="K34" s="6">
        <f>$J34/3445.7168</f>
        <v>5.3341424307744934E-3</v>
      </c>
    </row>
    <row r="35" spans="1:11" x14ac:dyDescent="0.25">
      <c r="A35" s="3" t="s">
        <v>109</v>
      </c>
      <c r="B35" s="3" t="s">
        <v>310</v>
      </c>
      <c r="C35" s="3" t="s">
        <v>311</v>
      </c>
      <c r="D35" s="3" t="s">
        <v>312</v>
      </c>
      <c r="E35" s="3" t="s">
        <v>313</v>
      </c>
      <c r="F35" s="3" t="s">
        <v>314</v>
      </c>
      <c r="G35" s="3" t="s">
        <v>9</v>
      </c>
      <c r="H35" s="12">
        <v>410.45</v>
      </c>
      <c r="I35" s="7">
        <v>4.4764044038441003E-2</v>
      </c>
      <c r="J35" s="4">
        <f>$H35*$I35</f>
        <v>18.373401875578111</v>
      </c>
      <c r="K35" s="6">
        <f>$J35/3445.7168</f>
        <v>5.3322437513083232E-3</v>
      </c>
    </row>
    <row r="36" spans="1:11" x14ac:dyDescent="0.25">
      <c r="A36" s="3" t="s">
        <v>109</v>
      </c>
      <c r="B36" s="3" t="s">
        <v>160</v>
      </c>
      <c r="C36" s="3" t="s">
        <v>161</v>
      </c>
      <c r="D36" s="3" t="s">
        <v>162</v>
      </c>
      <c r="E36" s="3" t="s">
        <v>163</v>
      </c>
      <c r="F36" s="3" t="s">
        <v>164</v>
      </c>
      <c r="G36" s="3" t="s">
        <v>44</v>
      </c>
      <c r="H36" s="12">
        <v>46.32</v>
      </c>
      <c r="I36" s="7">
        <v>0.395224333780751</v>
      </c>
      <c r="J36" s="4">
        <f>$H36*$I36</f>
        <v>18.306791140724386</v>
      </c>
      <c r="K36" s="6">
        <f>$J36/3445.7168</f>
        <v>5.3129122917833478E-3</v>
      </c>
    </row>
    <row r="37" spans="1:11" x14ac:dyDescent="0.25">
      <c r="A37" s="3" t="s">
        <v>109</v>
      </c>
      <c r="B37" s="3" t="s">
        <v>190</v>
      </c>
      <c r="C37" s="3" t="s">
        <v>191</v>
      </c>
      <c r="D37" s="3" t="s">
        <v>192</v>
      </c>
      <c r="E37" s="3" t="s">
        <v>193</v>
      </c>
      <c r="F37" s="3" t="s">
        <v>194</v>
      </c>
      <c r="G37" s="3" t="s">
        <v>77</v>
      </c>
      <c r="H37" s="12">
        <v>22.26</v>
      </c>
      <c r="I37" s="7">
        <v>0.82188261069434299</v>
      </c>
      <c r="J37" s="4">
        <f>$H37*$I37</f>
        <v>18.295106914056078</v>
      </c>
      <c r="K37" s="6">
        <f>$J37/3445.7168</f>
        <v>5.3095213495363506E-3</v>
      </c>
    </row>
    <row r="38" spans="1:11" x14ac:dyDescent="0.25">
      <c r="A38" s="3" t="s">
        <v>109</v>
      </c>
      <c r="B38" s="3" t="s">
        <v>290</v>
      </c>
      <c r="C38" s="3" t="s">
        <v>291</v>
      </c>
      <c r="D38" s="3" t="s">
        <v>292</v>
      </c>
      <c r="E38" s="3" t="s">
        <v>293</v>
      </c>
      <c r="F38" s="3" t="s">
        <v>294</v>
      </c>
      <c r="G38" s="3" t="s">
        <v>44</v>
      </c>
      <c r="H38" s="12">
        <v>300.69</v>
      </c>
      <c r="I38" s="7">
        <v>6.0792837939923003E-2</v>
      </c>
      <c r="J38" s="4">
        <f>$H38*$I38</f>
        <v>18.279798440155446</v>
      </c>
      <c r="K38" s="6">
        <f>$J38/3445.7168</f>
        <v>5.3050785950126385E-3</v>
      </c>
    </row>
    <row r="39" spans="1:11" x14ac:dyDescent="0.25">
      <c r="A39" s="3" t="s">
        <v>109</v>
      </c>
      <c r="B39" s="3" t="s">
        <v>295</v>
      </c>
      <c r="C39" s="3" t="s">
        <v>296</v>
      </c>
      <c r="D39" s="3" t="s">
        <v>297</v>
      </c>
      <c r="E39" s="3" t="s">
        <v>298</v>
      </c>
      <c r="F39" s="3" t="s">
        <v>299</v>
      </c>
      <c r="G39" s="3" t="s">
        <v>6</v>
      </c>
      <c r="H39" s="12">
        <v>128.12</v>
      </c>
      <c r="I39" s="7">
        <v>0.14236575464145201</v>
      </c>
      <c r="J39" s="4">
        <f>$H39*$I39</f>
        <v>18.239900484662833</v>
      </c>
      <c r="K39" s="6">
        <f>$J39/3445.7168</f>
        <v>5.2934995948195254E-3</v>
      </c>
    </row>
    <row r="40" spans="1:11" x14ac:dyDescent="0.25">
      <c r="A40" s="3" t="s">
        <v>109</v>
      </c>
      <c r="B40" s="3" t="s">
        <v>235</v>
      </c>
      <c r="C40" s="3" t="s">
        <v>236</v>
      </c>
      <c r="D40" s="3" t="s">
        <v>237</v>
      </c>
      <c r="E40" s="3" t="s">
        <v>238</v>
      </c>
      <c r="F40" s="3" t="s">
        <v>239</v>
      </c>
      <c r="G40" s="3" t="s">
        <v>9</v>
      </c>
      <c r="H40" s="12">
        <v>211.88</v>
      </c>
      <c r="I40" s="7">
        <v>8.5830435211538006E-2</v>
      </c>
      <c r="J40" s="4">
        <f>$H40*$I40</f>
        <v>18.185752612620671</v>
      </c>
      <c r="K40" s="6">
        <f>$J40/3445.7168</f>
        <v>5.2777850497233757E-3</v>
      </c>
    </row>
    <row r="41" spans="1:11" x14ac:dyDescent="0.25">
      <c r="A41" s="3" t="s">
        <v>109</v>
      </c>
      <c r="B41" s="3" t="s">
        <v>325</v>
      </c>
      <c r="C41" s="3" t="s">
        <v>326</v>
      </c>
      <c r="D41" s="3" t="s">
        <v>327</v>
      </c>
      <c r="E41" s="3" t="s">
        <v>328</v>
      </c>
      <c r="F41" s="3" t="s">
        <v>329</v>
      </c>
      <c r="G41" s="3" t="s">
        <v>43</v>
      </c>
      <c r="H41" s="12">
        <v>241.74</v>
      </c>
      <c r="I41" s="7">
        <v>7.5220681014256996E-2</v>
      </c>
      <c r="J41" s="4">
        <f>$H41*$I41</f>
        <v>18.183847428386485</v>
      </c>
      <c r="K41" s="6">
        <f>$J41/3445.7168</f>
        <v>5.2772321359626784E-3</v>
      </c>
    </row>
    <row r="42" spans="1:11" x14ac:dyDescent="0.25">
      <c r="A42" s="3" t="s">
        <v>109</v>
      </c>
      <c r="B42" s="3" t="s">
        <v>265</v>
      </c>
      <c r="C42" s="3" t="s">
        <v>266</v>
      </c>
      <c r="D42" s="3" t="s">
        <v>267</v>
      </c>
      <c r="E42" s="3" t="s">
        <v>268</v>
      </c>
      <c r="F42" s="3" t="s">
        <v>269</v>
      </c>
      <c r="G42" s="3" t="s">
        <v>9</v>
      </c>
      <c r="H42" s="12">
        <v>175.8</v>
      </c>
      <c r="I42" s="7">
        <v>0.103141740810154</v>
      </c>
      <c r="J42" s="4">
        <f>$H42*$I42</f>
        <v>18.132318034425072</v>
      </c>
      <c r="K42" s="6">
        <f>$J42/3445.7168</f>
        <v>5.2622775134697868E-3</v>
      </c>
    </row>
    <row r="43" spans="1:11" x14ac:dyDescent="0.25">
      <c r="A43" s="3" t="s">
        <v>109</v>
      </c>
      <c r="B43" s="3" t="s">
        <v>130</v>
      </c>
      <c r="C43" s="3" t="s">
        <v>131</v>
      </c>
      <c r="D43" s="3" t="s">
        <v>132</v>
      </c>
      <c r="E43" s="3" t="s">
        <v>133</v>
      </c>
      <c r="F43" s="3" t="s">
        <v>134</v>
      </c>
      <c r="G43" s="3" t="s">
        <v>40</v>
      </c>
      <c r="H43" s="12">
        <v>77.98</v>
      </c>
      <c r="I43" s="7">
        <v>0.23218549708891301</v>
      </c>
      <c r="J43" s="4">
        <f>$H43*$I43</f>
        <v>18.105825062993436</v>
      </c>
      <c r="K43" s="6">
        <f>$J43/3445.7168</f>
        <v>5.2545888457790364E-3</v>
      </c>
    </row>
    <row r="44" spans="1:11" x14ac:dyDescent="0.25">
      <c r="A44" s="3" t="s">
        <v>109</v>
      </c>
      <c r="B44" s="3" t="s">
        <v>52</v>
      </c>
      <c r="C44" s="3" t="s">
        <v>53</v>
      </c>
      <c r="D44" s="3" t="s">
        <v>54</v>
      </c>
      <c r="E44" s="3" t="s">
        <v>55</v>
      </c>
      <c r="F44" s="3" t="s">
        <v>56</v>
      </c>
      <c r="G44" s="3" t="s">
        <v>43</v>
      </c>
      <c r="H44" s="12">
        <v>458.66</v>
      </c>
      <c r="I44" s="7">
        <v>3.9443325961267997E-2</v>
      </c>
      <c r="J44" s="4">
        <f>$H44*$I44</f>
        <v>18.091075885395181</v>
      </c>
      <c r="K44" s="6">
        <f>$J44/3445.7168</f>
        <v>5.2503084076425495E-3</v>
      </c>
    </row>
    <row r="45" spans="1:11" x14ac:dyDescent="0.25">
      <c r="A45" s="3" t="s">
        <v>109</v>
      </c>
      <c r="B45" s="3" t="s">
        <v>83</v>
      </c>
      <c r="C45" s="3" t="s">
        <v>84</v>
      </c>
      <c r="D45" s="3" t="s">
        <v>85</v>
      </c>
      <c r="E45" s="3" t="s">
        <v>86</v>
      </c>
      <c r="F45" s="3" t="s">
        <v>87</v>
      </c>
      <c r="G45" s="3" t="s">
        <v>44</v>
      </c>
      <c r="H45" s="12">
        <v>318.7</v>
      </c>
      <c r="I45" s="7">
        <v>5.6728993213217997E-2</v>
      </c>
      <c r="J45" s="4">
        <f>$H45*$I45</f>
        <v>18.079530137052576</v>
      </c>
      <c r="K45" s="6">
        <f>$J45/3445.7168</f>
        <v>5.2469576539350459E-3</v>
      </c>
    </row>
    <row r="46" spans="1:11" x14ac:dyDescent="0.25">
      <c r="A46" s="3" t="s">
        <v>109</v>
      </c>
      <c r="B46" s="3" t="s">
        <v>215</v>
      </c>
      <c r="C46" s="3" t="s">
        <v>216</v>
      </c>
      <c r="D46" s="3" t="s">
        <v>217</v>
      </c>
      <c r="E46" s="3" t="s">
        <v>218</v>
      </c>
      <c r="F46" s="3" t="s">
        <v>219</v>
      </c>
      <c r="G46" s="3" t="s">
        <v>43</v>
      </c>
      <c r="H46" s="12">
        <v>193.27</v>
      </c>
      <c r="I46" s="7">
        <v>9.3280600134962005E-2</v>
      </c>
      <c r="J46" s="4">
        <f>$H46*$I46</f>
        <v>18.028341588084107</v>
      </c>
      <c r="K46" s="6">
        <f>$J46/3445.7168</f>
        <v>5.2321019499002664E-3</v>
      </c>
    </row>
    <row r="47" spans="1:11" x14ac:dyDescent="0.25">
      <c r="A47" s="3" t="s">
        <v>109</v>
      </c>
      <c r="B47" s="3" t="s">
        <v>135</v>
      </c>
      <c r="C47" s="3" t="s">
        <v>136</v>
      </c>
      <c r="D47" s="3" t="s">
        <v>137</v>
      </c>
      <c r="E47" s="3" t="s">
        <v>138</v>
      </c>
      <c r="F47" s="3" t="s">
        <v>139</v>
      </c>
      <c r="G47" s="3" t="s">
        <v>77</v>
      </c>
      <c r="H47" s="12">
        <v>17.46</v>
      </c>
      <c r="I47" s="7">
        <v>1.0302261053202699</v>
      </c>
      <c r="J47" s="4">
        <f>$H47*$I47</f>
        <v>17.987747798891913</v>
      </c>
      <c r="K47" s="6">
        <f>$J47/3445.7168</f>
        <v>5.2203210080677296E-3</v>
      </c>
    </row>
    <row r="48" spans="1:11" x14ac:dyDescent="0.25">
      <c r="A48" s="3" t="s">
        <v>109</v>
      </c>
      <c r="B48" s="3" t="s">
        <v>275</v>
      </c>
      <c r="C48" s="3" t="s">
        <v>276</v>
      </c>
      <c r="D48" s="3" t="s">
        <v>277</v>
      </c>
      <c r="E48" s="3" t="s">
        <v>278</v>
      </c>
      <c r="F48" s="3" t="s">
        <v>279</v>
      </c>
      <c r="G48" s="3" t="s">
        <v>43</v>
      </c>
      <c r="H48" s="12">
        <v>84.13</v>
      </c>
      <c r="I48" s="7">
        <v>0.213656321640424</v>
      </c>
      <c r="J48" s="4">
        <f>$H48*$I48</f>
        <v>17.974906339608872</v>
      </c>
      <c r="K48" s="6">
        <f>$J48/3445.7168</f>
        <v>5.2165942191212209E-3</v>
      </c>
    </row>
    <row r="49" spans="1:11" x14ac:dyDescent="0.25">
      <c r="A49" s="3" t="s">
        <v>109</v>
      </c>
      <c r="B49" s="3" t="s">
        <v>220</v>
      </c>
      <c r="C49" s="3" t="s">
        <v>221</v>
      </c>
      <c r="D49" s="3" t="s">
        <v>222</v>
      </c>
      <c r="E49" s="3" t="s">
        <v>223</v>
      </c>
      <c r="F49" s="3" t="s">
        <v>224</v>
      </c>
      <c r="G49" s="3" t="s">
        <v>43</v>
      </c>
      <c r="H49" s="12">
        <v>228.12</v>
      </c>
      <c r="I49" s="7">
        <v>7.8663291090413007E-2</v>
      </c>
      <c r="J49" s="4">
        <f>$H49*$I49</f>
        <v>17.944669963545014</v>
      </c>
      <c r="K49" s="6">
        <f>$J49/3445.7168</f>
        <v>5.2078191578440259E-3</v>
      </c>
    </row>
    <row r="50" spans="1:11" x14ac:dyDescent="0.25">
      <c r="A50" s="3" t="s">
        <v>109</v>
      </c>
      <c r="B50" s="3" t="s">
        <v>140</v>
      </c>
      <c r="C50" s="3" t="s">
        <v>141</v>
      </c>
      <c r="D50" s="3" t="s">
        <v>142</v>
      </c>
      <c r="E50" s="3" t="s">
        <v>143</v>
      </c>
      <c r="F50" s="3" t="s">
        <v>144</v>
      </c>
      <c r="G50" s="3" t="s">
        <v>44</v>
      </c>
      <c r="H50" s="12">
        <v>132.66999999999999</v>
      </c>
      <c r="I50" s="7">
        <v>0.13525314790515999</v>
      </c>
      <c r="J50" s="4">
        <f>$H50*$I50</f>
        <v>17.944035132577575</v>
      </c>
      <c r="K50" s="6">
        <f>$J50/3445.7168</f>
        <v>5.2076349201355069E-3</v>
      </c>
    </row>
    <row r="51" spans="1:11" x14ac:dyDescent="0.25">
      <c r="A51" s="3" t="s">
        <v>109</v>
      </c>
      <c r="B51" s="3" t="s">
        <v>78</v>
      </c>
      <c r="C51" s="3" t="s">
        <v>79</v>
      </c>
      <c r="D51" s="3" t="s">
        <v>80</v>
      </c>
      <c r="E51" s="3" t="s">
        <v>81</v>
      </c>
      <c r="F51" s="3" t="s">
        <v>82</v>
      </c>
      <c r="G51" s="3" t="s">
        <v>43</v>
      </c>
      <c r="H51" s="12">
        <v>566.21</v>
      </c>
      <c r="I51" s="7">
        <v>3.1688891983021002E-2</v>
      </c>
      <c r="J51" s="4">
        <f>$H51*$I51</f>
        <v>17.942567529706324</v>
      </c>
      <c r="K51" s="6">
        <f>$J51/3445.7168</f>
        <v>5.2072089992150029E-3</v>
      </c>
    </row>
    <row r="52" spans="1:11" x14ac:dyDescent="0.25">
      <c r="H52" s="12"/>
      <c r="I52" s="7"/>
      <c r="K52" s="6"/>
    </row>
    <row r="53" spans="1:11" x14ac:dyDescent="0.25">
      <c r="H53" s="12"/>
      <c r="I53" s="7"/>
      <c r="K53" s="6"/>
    </row>
    <row r="54" spans="1:11" x14ac:dyDescent="0.25">
      <c r="H54" s="12"/>
      <c r="I54" s="7"/>
      <c r="K54" s="6"/>
    </row>
    <row r="55" spans="1:11" x14ac:dyDescent="0.25">
      <c r="H55" s="12"/>
      <c r="I55" s="7"/>
      <c r="K55" s="6"/>
    </row>
    <row r="56" spans="1:11" x14ac:dyDescent="0.25">
      <c r="H56" s="12"/>
      <c r="I56" s="7"/>
      <c r="K56" s="6"/>
    </row>
    <row r="57" spans="1:11" x14ac:dyDescent="0.25">
      <c r="H57" s="12"/>
      <c r="I57" s="7"/>
      <c r="K57" s="6"/>
    </row>
    <row r="58" spans="1:11" x14ac:dyDescent="0.25">
      <c r="H58" s="12"/>
      <c r="I58" s="7"/>
      <c r="K58" s="6"/>
    </row>
    <row r="59" spans="1:11" x14ac:dyDescent="0.25">
      <c r="H59" s="12"/>
      <c r="I59" s="7"/>
      <c r="K59" s="6"/>
    </row>
    <row r="60" spans="1:11" x14ac:dyDescent="0.25">
      <c r="H60" s="12"/>
      <c r="I60" s="7"/>
      <c r="K60" s="6"/>
    </row>
    <row r="61" spans="1:11" x14ac:dyDescent="0.25">
      <c r="H61" s="12"/>
      <c r="I61" s="7"/>
      <c r="K61" s="6"/>
    </row>
    <row r="62" spans="1:11" x14ac:dyDescent="0.25">
      <c r="H62" s="12"/>
      <c r="I62" s="7"/>
      <c r="K62" s="6"/>
    </row>
    <row r="63" spans="1:11" x14ac:dyDescent="0.25">
      <c r="H63" s="12"/>
      <c r="I63" s="7"/>
      <c r="K63" s="6"/>
    </row>
    <row r="64" spans="1:11" x14ac:dyDescent="0.25">
      <c r="H64" s="12"/>
      <c r="I64" s="7"/>
      <c r="K64" s="6"/>
    </row>
    <row r="65" spans="8:11" x14ac:dyDescent="0.25">
      <c r="H65" s="12"/>
      <c r="I65" s="7"/>
      <c r="K65" s="6"/>
    </row>
    <row r="66" spans="8:11" x14ac:dyDescent="0.25">
      <c r="H66" s="12"/>
      <c r="I66" s="7"/>
      <c r="K66" s="6"/>
    </row>
    <row r="67" spans="8:11" x14ac:dyDescent="0.25">
      <c r="H67" s="12"/>
      <c r="I67" s="7"/>
      <c r="K67" s="6"/>
    </row>
    <row r="68" spans="8:11" x14ac:dyDescent="0.25">
      <c r="H68" s="12"/>
      <c r="I68" s="7"/>
      <c r="K68" s="6"/>
    </row>
    <row r="69" spans="8:11" x14ac:dyDescent="0.25">
      <c r="H69" s="12"/>
      <c r="I69" s="7"/>
      <c r="K69" s="6"/>
    </row>
    <row r="70" spans="8:11" x14ac:dyDescent="0.25">
      <c r="H70" s="12"/>
      <c r="I70" s="7"/>
      <c r="K70" s="6"/>
    </row>
    <row r="71" spans="8:11" x14ac:dyDescent="0.25">
      <c r="H71" s="12"/>
      <c r="I71" s="7"/>
      <c r="K71" s="6"/>
    </row>
    <row r="72" spans="8:11" x14ac:dyDescent="0.25">
      <c r="H72" s="12"/>
      <c r="I72" s="7"/>
      <c r="K72" s="6"/>
    </row>
    <row r="73" spans="8:11" x14ac:dyDescent="0.25">
      <c r="H73" s="12"/>
      <c r="I73" s="7"/>
      <c r="K73" s="6"/>
    </row>
    <row r="74" spans="8:11" x14ac:dyDescent="0.25">
      <c r="H74" s="12"/>
      <c r="I74" s="7"/>
      <c r="K74" s="6"/>
    </row>
    <row r="75" spans="8:11" x14ac:dyDescent="0.25">
      <c r="H75" s="12"/>
      <c r="I75" s="7"/>
      <c r="K75" s="6"/>
    </row>
    <row r="76" spans="8:11" x14ac:dyDescent="0.25">
      <c r="H76" s="12"/>
      <c r="I76" s="7"/>
      <c r="K76" s="6"/>
    </row>
    <row r="77" spans="8:11" x14ac:dyDescent="0.25">
      <c r="H77" s="12"/>
      <c r="I77" s="7"/>
      <c r="K77" s="6"/>
    </row>
    <row r="78" spans="8:11" x14ac:dyDescent="0.25">
      <c r="H78" s="12"/>
      <c r="I78" s="7"/>
      <c r="K78" s="6"/>
    </row>
    <row r="79" spans="8:11" x14ac:dyDescent="0.25">
      <c r="H79" s="12"/>
      <c r="I79" s="7"/>
      <c r="K79" s="6"/>
    </row>
    <row r="80" spans="8:11" x14ac:dyDescent="0.25">
      <c r="H80" s="12"/>
      <c r="I80" s="7"/>
      <c r="K80" s="6"/>
    </row>
    <row r="81" spans="8:11" x14ac:dyDescent="0.25">
      <c r="H81" s="12"/>
      <c r="I81" s="7"/>
      <c r="K81" s="6"/>
    </row>
    <row r="82" spans="8:11" x14ac:dyDescent="0.25">
      <c r="H82" s="12"/>
      <c r="I82" s="7"/>
      <c r="K82" s="6"/>
    </row>
    <row r="83" spans="8:11" x14ac:dyDescent="0.25">
      <c r="H83" s="12"/>
      <c r="I83" s="7"/>
      <c r="K83" s="6"/>
    </row>
    <row r="84" spans="8:11" x14ac:dyDescent="0.25">
      <c r="H84" s="12"/>
      <c r="I84" s="7"/>
      <c r="K84" s="6"/>
    </row>
    <row r="85" spans="8:11" x14ac:dyDescent="0.25">
      <c r="H85" s="12"/>
      <c r="I85" s="7"/>
      <c r="K85" s="6"/>
    </row>
    <row r="86" spans="8:11" x14ac:dyDescent="0.25">
      <c r="H86" s="12"/>
      <c r="I86" s="7"/>
      <c r="K86" s="6"/>
    </row>
    <row r="87" spans="8:11" x14ac:dyDescent="0.25">
      <c r="H87" s="12"/>
      <c r="I87" s="7"/>
      <c r="K87" s="6"/>
    </row>
    <row r="88" spans="8:11" x14ac:dyDescent="0.25">
      <c r="H88" s="12"/>
      <c r="I88" s="7"/>
      <c r="K88" s="6"/>
    </row>
    <row r="89" spans="8:11" x14ac:dyDescent="0.25">
      <c r="H89" s="12"/>
      <c r="I89" s="7"/>
      <c r="K89" s="6"/>
    </row>
    <row r="90" spans="8:11" x14ac:dyDescent="0.25">
      <c r="H90" s="12"/>
      <c r="I90" s="7"/>
      <c r="K90" s="6"/>
    </row>
    <row r="91" spans="8:11" x14ac:dyDescent="0.25">
      <c r="H91" s="12"/>
      <c r="I91" s="7"/>
      <c r="K91" s="6"/>
    </row>
    <row r="92" spans="8:11" x14ac:dyDescent="0.25">
      <c r="H92" s="12"/>
      <c r="I92" s="7"/>
      <c r="K92" s="6"/>
    </row>
    <row r="93" spans="8:11" x14ac:dyDescent="0.25">
      <c r="H93" s="12"/>
      <c r="I93" s="7"/>
      <c r="K93" s="6"/>
    </row>
    <row r="94" spans="8:11" x14ac:dyDescent="0.25">
      <c r="H94" s="12"/>
      <c r="I94" s="7"/>
      <c r="K94" s="6"/>
    </row>
    <row r="95" spans="8:11" x14ac:dyDescent="0.25">
      <c r="H95" s="12"/>
      <c r="I95" s="7"/>
      <c r="K95" s="6"/>
    </row>
    <row r="96" spans="8:11" x14ac:dyDescent="0.25">
      <c r="H96" s="12"/>
      <c r="I96" s="7"/>
      <c r="K96" s="6"/>
    </row>
    <row r="97" spans="8:11" x14ac:dyDescent="0.25">
      <c r="H97" s="12"/>
      <c r="I97" s="7"/>
      <c r="K97" s="6"/>
    </row>
    <row r="98" spans="8:11" x14ac:dyDescent="0.25">
      <c r="H98" s="12"/>
      <c r="I98" s="7"/>
      <c r="K98" s="6"/>
    </row>
    <row r="99" spans="8:11" x14ac:dyDescent="0.25">
      <c r="H99" s="12"/>
      <c r="I99" s="7"/>
      <c r="K99" s="6"/>
    </row>
    <row r="100" spans="8:11" x14ac:dyDescent="0.25">
      <c r="H100" s="12"/>
      <c r="I100" s="7"/>
      <c r="K100" s="6"/>
    </row>
    <row r="101" spans="8:11" x14ac:dyDescent="0.25">
      <c r="H101" s="12"/>
      <c r="I101" s="7"/>
      <c r="K101" s="6"/>
    </row>
    <row r="102" spans="8:11" x14ac:dyDescent="0.25">
      <c r="H102" s="12"/>
      <c r="I102" s="7"/>
      <c r="K102" s="6"/>
    </row>
    <row r="103" spans="8:11" x14ac:dyDescent="0.25">
      <c r="H103" s="12"/>
      <c r="I103" s="7"/>
      <c r="K103" s="6"/>
    </row>
    <row r="104" spans="8:11" x14ac:dyDescent="0.25">
      <c r="H104" s="12"/>
      <c r="I104" s="7"/>
      <c r="K104" s="6"/>
    </row>
    <row r="105" spans="8:11" x14ac:dyDescent="0.25">
      <c r="H105" s="12"/>
      <c r="I105" s="7"/>
      <c r="K105" s="6"/>
    </row>
    <row r="106" spans="8:11" x14ac:dyDescent="0.25">
      <c r="H106" s="12"/>
      <c r="I106" s="7"/>
      <c r="K106" s="6"/>
    </row>
    <row r="107" spans="8:11" x14ac:dyDescent="0.25">
      <c r="H107" s="12"/>
      <c r="I107" s="7"/>
      <c r="K107" s="6"/>
    </row>
    <row r="108" spans="8:11" x14ac:dyDescent="0.25">
      <c r="H108" s="12"/>
      <c r="I108" s="7"/>
      <c r="K108" s="6"/>
    </row>
    <row r="109" spans="8:11" x14ac:dyDescent="0.25">
      <c r="H109" s="12"/>
      <c r="I109" s="7"/>
      <c r="K109" s="6"/>
    </row>
    <row r="110" spans="8:11" x14ac:dyDescent="0.25">
      <c r="H110" s="12"/>
      <c r="I110" s="7"/>
      <c r="K110" s="6"/>
    </row>
    <row r="111" spans="8:11" x14ac:dyDescent="0.25">
      <c r="H111" s="12"/>
      <c r="I111" s="7"/>
      <c r="K111" s="6"/>
    </row>
    <row r="112" spans="8:11" x14ac:dyDescent="0.25">
      <c r="H112" s="12"/>
      <c r="I112" s="7"/>
      <c r="K112" s="6"/>
    </row>
    <row r="113" spans="8:11" x14ac:dyDescent="0.25">
      <c r="H113" s="12"/>
      <c r="I113" s="7"/>
      <c r="K113" s="6"/>
    </row>
    <row r="114" spans="8:11" x14ac:dyDescent="0.25">
      <c r="H114" s="12"/>
      <c r="I114" s="7"/>
      <c r="K114" s="6"/>
    </row>
    <row r="115" spans="8:11" x14ac:dyDescent="0.25">
      <c r="H115" s="12"/>
      <c r="I115" s="7"/>
      <c r="K115" s="6"/>
    </row>
    <row r="116" spans="8:11" x14ac:dyDescent="0.25">
      <c r="H116" s="12"/>
      <c r="I116" s="7"/>
      <c r="K116" s="6"/>
    </row>
    <row r="117" spans="8:11" x14ac:dyDescent="0.25">
      <c r="H117" s="12"/>
      <c r="I117" s="7"/>
      <c r="K117" s="6"/>
    </row>
    <row r="118" spans="8:11" x14ac:dyDescent="0.25">
      <c r="H118" s="12"/>
      <c r="I118" s="7"/>
      <c r="K118" s="6"/>
    </row>
    <row r="119" spans="8:11" x14ac:dyDescent="0.25">
      <c r="H119" s="12"/>
      <c r="I119" s="7"/>
      <c r="K119" s="6"/>
    </row>
    <row r="120" spans="8:11" x14ac:dyDescent="0.25">
      <c r="H120" s="12"/>
    </row>
    <row r="121" spans="8:11" x14ac:dyDescent="0.25">
      <c r="H121" s="12"/>
      <c r="I121" s="7"/>
      <c r="K121" s="6"/>
    </row>
    <row r="122" spans="8:11" x14ac:dyDescent="0.25">
      <c r="H122" s="12"/>
      <c r="I122" s="7"/>
      <c r="K122" s="6"/>
    </row>
    <row r="123" spans="8:11" x14ac:dyDescent="0.25">
      <c r="H123" s="12"/>
      <c r="I123" s="7"/>
      <c r="K123" s="6"/>
    </row>
    <row r="124" spans="8:11" x14ac:dyDescent="0.25">
      <c r="H124" s="12"/>
      <c r="I124" s="7"/>
      <c r="K124" s="6"/>
    </row>
    <row r="125" spans="8:11" x14ac:dyDescent="0.25">
      <c r="H125" s="12"/>
      <c r="I125" s="7"/>
      <c r="K125" s="6"/>
    </row>
    <row r="126" spans="8:11" x14ac:dyDescent="0.25">
      <c r="H126" s="12"/>
      <c r="I126" s="7"/>
      <c r="K126" s="6"/>
    </row>
    <row r="127" spans="8:11" x14ac:dyDescent="0.25">
      <c r="H127" s="12"/>
      <c r="I127" s="7"/>
      <c r="K127" s="6"/>
    </row>
    <row r="128" spans="8:11" x14ac:dyDescent="0.25">
      <c r="H128" s="12"/>
      <c r="I128" s="7"/>
      <c r="K128" s="6"/>
    </row>
    <row r="129" spans="8:11" x14ac:dyDescent="0.25">
      <c r="H129" s="12"/>
      <c r="I129" s="7"/>
      <c r="K129" s="6"/>
    </row>
    <row r="130" spans="8:11" x14ac:dyDescent="0.25">
      <c r="H130" s="12"/>
      <c r="I130" s="7"/>
      <c r="K130" s="6"/>
    </row>
    <row r="131" spans="8:11" x14ac:dyDescent="0.25">
      <c r="H131" s="12"/>
      <c r="I131" s="7"/>
      <c r="K131" s="6"/>
    </row>
    <row r="132" spans="8:11" x14ac:dyDescent="0.25">
      <c r="H132" s="12"/>
      <c r="I132" s="7"/>
      <c r="K132" s="6"/>
    </row>
    <row r="133" spans="8:11" x14ac:dyDescent="0.25">
      <c r="H133" s="12"/>
      <c r="I133" s="7"/>
      <c r="K133" s="6"/>
    </row>
    <row r="134" spans="8:11" x14ac:dyDescent="0.25">
      <c r="H134" s="12"/>
      <c r="I134" s="7"/>
      <c r="K134" s="6"/>
    </row>
    <row r="135" spans="8:11" x14ac:dyDescent="0.25">
      <c r="H135" s="12"/>
      <c r="I135" s="7"/>
      <c r="K135" s="6"/>
    </row>
    <row r="136" spans="8:11" x14ac:dyDescent="0.25">
      <c r="H136" s="12"/>
      <c r="I136" s="7"/>
      <c r="K136" s="6"/>
    </row>
    <row r="137" spans="8:11" x14ac:dyDescent="0.25">
      <c r="H137" s="12"/>
      <c r="I137" s="7"/>
      <c r="K137" s="6"/>
    </row>
    <row r="138" spans="8:11" x14ac:dyDescent="0.25">
      <c r="H138" s="12"/>
      <c r="I138" s="7"/>
      <c r="K138" s="6"/>
    </row>
    <row r="139" spans="8:11" x14ac:dyDescent="0.25">
      <c r="H139" s="12"/>
      <c r="I139" s="7"/>
      <c r="K139" s="6"/>
    </row>
    <row r="140" spans="8:11" x14ac:dyDescent="0.25">
      <c r="H140" s="12"/>
      <c r="I140" s="7"/>
      <c r="K140" s="6"/>
    </row>
    <row r="141" spans="8:11" x14ac:dyDescent="0.25">
      <c r="H141" s="12"/>
      <c r="I141" s="7"/>
      <c r="K141" s="6"/>
    </row>
    <row r="142" spans="8:11" x14ac:dyDescent="0.25">
      <c r="H142" s="12"/>
      <c r="I142" s="7"/>
      <c r="K142" s="6"/>
    </row>
    <row r="143" spans="8:11" x14ac:dyDescent="0.25">
      <c r="H143" s="12"/>
      <c r="I143" s="7"/>
      <c r="K143" s="6"/>
    </row>
    <row r="144" spans="8:11" x14ac:dyDescent="0.25">
      <c r="H144" s="12"/>
      <c r="I144" s="7"/>
      <c r="K144" s="6"/>
    </row>
    <row r="145" spans="8:11" x14ac:dyDescent="0.25">
      <c r="H145" s="12"/>
      <c r="I145" s="7"/>
      <c r="K145" s="6"/>
    </row>
    <row r="146" spans="8:11" x14ac:dyDescent="0.25">
      <c r="H146" s="12"/>
      <c r="I146" s="7"/>
      <c r="K146" s="6"/>
    </row>
    <row r="147" spans="8:11" x14ac:dyDescent="0.25">
      <c r="H147" s="12"/>
      <c r="I147" s="7"/>
      <c r="K147" s="6"/>
    </row>
    <row r="148" spans="8:11" x14ac:dyDescent="0.25">
      <c r="H148" s="12"/>
      <c r="I148" s="7"/>
      <c r="K148" s="6"/>
    </row>
    <row r="149" spans="8:11" x14ac:dyDescent="0.25">
      <c r="H149" s="12"/>
      <c r="I149" s="7"/>
      <c r="K149" s="6"/>
    </row>
    <row r="150" spans="8:11" x14ac:dyDescent="0.25">
      <c r="H150" s="12"/>
      <c r="I150" s="7"/>
      <c r="K150" s="6"/>
    </row>
    <row r="151" spans="8:11" x14ac:dyDescent="0.25">
      <c r="H151" s="12"/>
      <c r="I151" s="7"/>
      <c r="K151" s="6"/>
    </row>
    <row r="152" spans="8:11" x14ac:dyDescent="0.25">
      <c r="H152" s="12"/>
      <c r="I152" s="7"/>
      <c r="K152" s="6"/>
    </row>
    <row r="153" spans="8:11" x14ac:dyDescent="0.25">
      <c r="H153" s="12"/>
      <c r="I153" s="7"/>
      <c r="K153" s="6"/>
    </row>
    <row r="154" spans="8:11" x14ac:dyDescent="0.25">
      <c r="H154" s="12"/>
      <c r="I154" s="7"/>
      <c r="K154" s="6"/>
    </row>
    <row r="155" spans="8:11" x14ac:dyDescent="0.25">
      <c r="H155" s="12"/>
      <c r="I155" s="7"/>
      <c r="K155" s="6"/>
    </row>
    <row r="156" spans="8:11" x14ac:dyDescent="0.25">
      <c r="H156" s="12"/>
      <c r="I156" s="7"/>
      <c r="K156" s="6"/>
    </row>
    <row r="157" spans="8:11" x14ac:dyDescent="0.25">
      <c r="H157" s="12"/>
      <c r="I157" s="7"/>
      <c r="K157" s="6"/>
    </row>
    <row r="158" spans="8:11" x14ac:dyDescent="0.25">
      <c r="H158" s="12"/>
      <c r="I158" s="7"/>
      <c r="K158" s="6"/>
    </row>
    <row r="159" spans="8:11" x14ac:dyDescent="0.25">
      <c r="H159" s="12"/>
      <c r="I159" s="7"/>
      <c r="K159" s="6"/>
    </row>
    <row r="160" spans="8:11" x14ac:dyDescent="0.25">
      <c r="H160" s="12"/>
      <c r="I160" s="7"/>
      <c r="K160" s="6"/>
    </row>
    <row r="161" spans="8:11" x14ac:dyDescent="0.25">
      <c r="H161" s="12"/>
      <c r="I161" s="7"/>
      <c r="K161" s="6"/>
    </row>
    <row r="162" spans="8:11" x14ac:dyDescent="0.25">
      <c r="H162" s="12"/>
      <c r="I162" s="7"/>
      <c r="K162" s="6"/>
    </row>
    <row r="163" spans="8:11" x14ac:dyDescent="0.25">
      <c r="H163" s="12"/>
      <c r="I163" s="7"/>
      <c r="K163" s="6"/>
    </row>
    <row r="164" spans="8:11" x14ac:dyDescent="0.25">
      <c r="H164" s="12"/>
      <c r="I164" s="7"/>
      <c r="K164" s="6"/>
    </row>
    <row r="165" spans="8:11" x14ac:dyDescent="0.25">
      <c r="H165" s="12"/>
      <c r="I165" s="7"/>
      <c r="K165" s="6"/>
    </row>
    <row r="166" spans="8:11" x14ac:dyDescent="0.25">
      <c r="H166" s="12"/>
      <c r="I166" s="7"/>
      <c r="K166" s="6"/>
    </row>
    <row r="167" spans="8:11" x14ac:dyDescent="0.25">
      <c r="H167" s="12"/>
      <c r="I167" s="7"/>
      <c r="K167" s="6"/>
    </row>
    <row r="168" spans="8:11" x14ac:dyDescent="0.25">
      <c r="H168" s="12"/>
      <c r="I168" s="7"/>
      <c r="K168" s="6"/>
    </row>
    <row r="169" spans="8:11" x14ac:dyDescent="0.25">
      <c r="H169" s="12"/>
      <c r="I169" s="7"/>
      <c r="K169" s="6"/>
    </row>
    <row r="170" spans="8:11" x14ac:dyDescent="0.25">
      <c r="H170" s="12"/>
      <c r="I170" s="7"/>
      <c r="K170" s="6"/>
    </row>
    <row r="171" spans="8:11" x14ac:dyDescent="0.25">
      <c r="H171" s="12"/>
      <c r="I171" s="7"/>
      <c r="K171" s="6"/>
    </row>
    <row r="172" spans="8:11" x14ac:dyDescent="0.25">
      <c r="H172" s="12"/>
      <c r="I172" s="7"/>
      <c r="K172" s="6"/>
    </row>
    <row r="173" spans="8:11" x14ac:dyDescent="0.25">
      <c r="H173" s="12"/>
      <c r="I173" s="7"/>
      <c r="K173" s="6"/>
    </row>
    <row r="174" spans="8:11" x14ac:dyDescent="0.25">
      <c r="H174" s="12"/>
      <c r="I174" s="7"/>
      <c r="K174" s="6"/>
    </row>
    <row r="175" spans="8:11" x14ac:dyDescent="0.25">
      <c r="H175" s="12"/>
      <c r="I175" s="7"/>
      <c r="K175" s="6"/>
    </row>
    <row r="176" spans="8:11" x14ac:dyDescent="0.25">
      <c r="H176" s="12"/>
      <c r="I176" s="7"/>
      <c r="K176" s="6"/>
    </row>
    <row r="177" spans="8:11" x14ac:dyDescent="0.25">
      <c r="H177" s="12"/>
      <c r="I177" s="7"/>
      <c r="K177" s="6"/>
    </row>
    <row r="178" spans="8:11" x14ac:dyDescent="0.25">
      <c r="H178" s="12"/>
      <c r="I178" s="7"/>
      <c r="K178" s="6"/>
    </row>
    <row r="179" spans="8:11" x14ac:dyDescent="0.25">
      <c r="H179" s="12"/>
      <c r="I179" s="7"/>
      <c r="K179" s="6"/>
    </row>
    <row r="180" spans="8:11" x14ac:dyDescent="0.25">
      <c r="H180" s="12"/>
      <c r="I180" s="7"/>
      <c r="K180" s="6"/>
    </row>
    <row r="181" spans="8:11" x14ac:dyDescent="0.25">
      <c r="H181" s="12"/>
      <c r="I181" s="7"/>
      <c r="K181" s="6"/>
    </row>
    <row r="182" spans="8:11" x14ac:dyDescent="0.25">
      <c r="H182" s="12"/>
      <c r="I182" s="7"/>
      <c r="K182" s="6"/>
    </row>
    <row r="183" spans="8:11" x14ac:dyDescent="0.25">
      <c r="H183" s="12"/>
      <c r="I183" s="7"/>
      <c r="K183" s="6"/>
    </row>
    <row r="184" spans="8:11" x14ac:dyDescent="0.25">
      <c r="H184" s="12"/>
      <c r="I184" s="7"/>
      <c r="K184" s="6"/>
    </row>
    <row r="185" spans="8:11" x14ac:dyDescent="0.25">
      <c r="H185" s="12"/>
      <c r="I185" s="7"/>
      <c r="K185" s="6"/>
    </row>
    <row r="186" spans="8:11" x14ac:dyDescent="0.25">
      <c r="H186" s="12"/>
      <c r="I186" s="7"/>
      <c r="K186" s="6"/>
    </row>
    <row r="187" spans="8:11" x14ac:dyDescent="0.25">
      <c r="H187" s="12"/>
      <c r="I187" s="7"/>
      <c r="K187" s="6"/>
    </row>
    <row r="188" spans="8:11" x14ac:dyDescent="0.25">
      <c r="H188" s="12"/>
      <c r="I188" s="7"/>
      <c r="K188" s="6"/>
    </row>
    <row r="189" spans="8:11" x14ac:dyDescent="0.25">
      <c r="H189" s="12"/>
      <c r="I189" s="7"/>
      <c r="K189" s="6"/>
    </row>
    <row r="190" spans="8:11" x14ac:dyDescent="0.25">
      <c r="H190" s="12"/>
      <c r="I190" s="7"/>
      <c r="K190" s="6"/>
    </row>
    <row r="191" spans="8:11" x14ac:dyDescent="0.25">
      <c r="H191" s="12"/>
      <c r="I191" s="7"/>
      <c r="K191" s="6"/>
    </row>
    <row r="192" spans="8:11" x14ac:dyDescent="0.25">
      <c r="H192" s="12"/>
      <c r="I192" s="7"/>
      <c r="K192" s="6"/>
    </row>
    <row r="193" spans="8:11" x14ac:dyDescent="0.25">
      <c r="H193" s="12"/>
      <c r="I193" s="7"/>
      <c r="K193" s="6"/>
    </row>
    <row r="194" spans="8:11" x14ac:dyDescent="0.25">
      <c r="H194" s="12"/>
      <c r="I194" s="7"/>
      <c r="K194" s="6"/>
    </row>
    <row r="195" spans="8:11" x14ac:dyDescent="0.25">
      <c r="H195" s="12"/>
      <c r="I195" s="7"/>
      <c r="K195" s="6"/>
    </row>
    <row r="196" spans="8:11" x14ac:dyDescent="0.25">
      <c r="H196" s="12"/>
      <c r="I196" s="7"/>
      <c r="K196" s="6"/>
    </row>
    <row r="197" spans="8:11" x14ac:dyDescent="0.25">
      <c r="H197" s="12"/>
      <c r="I197" s="7"/>
      <c r="K197" s="6"/>
    </row>
    <row r="198" spans="8:11" x14ac:dyDescent="0.25">
      <c r="H198" s="12"/>
      <c r="I198" s="7"/>
      <c r="K198" s="6"/>
    </row>
    <row r="199" spans="8:11" x14ac:dyDescent="0.25">
      <c r="H199" s="12"/>
      <c r="I199" s="7"/>
      <c r="K199" s="6"/>
    </row>
    <row r="200" spans="8:11" x14ac:dyDescent="0.25">
      <c r="H200" s="12"/>
      <c r="I200" s="7"/>
      <c r="K200" s="6"/>
    </row>
    <row r="201" spans="8:11" x14ac:dyDescent="0.25">
      <c r="H201" s="12"/>
      <c r="I201" s="7"/>
      <c r="K201" s="6"/>
    </row>
    <row r="202" spans="8:11" x14ac:dyDescent="0.25">
      <c r="H202" s="12"/>
      <c r="I202" s="7"/>
      <c r="K202" s="6"/>
    </row>
  </sheetData>
  <sortState xmlns:xlrd2="http://schemas.microsoft.com/office/spreadsheetml/2017/richdata2" ref="A2:K200">
    <sortCondition descending="1" ref="K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K202"/>
  <sheetViews>
    <sheetView workbookViewId="0">
      <pane ySplit="1" topLeftCell="A18" activePane="bottomLeft" state="frozen"/>
      <selection pane="bottomLeft"/>
    </sheetView>
  </sheetViews>
  <sheetFormatPr defaultRowHeight="15" x14ac:dyDescent="0.25"/>
  <cols>
    <col min="1" max="1" width="9" style="3" bestFit="1" customWidth="1"/>
    <col min="2" max="2" width="6.85546875" style="3" bestFit="1" customWidth="1"/>
    <col min="3" max="3" width="25.28515625" style="3" bestFit="1" customWidth="1"/>
    <col min="4" max="4" width="10.85546875" style="3" bestFit="1" customWidth="1"/>
    <col min="5" max="5" width="10" style="3" bestFit="1" customWidth="1"/>
    <col min="6" max="6" width="14.5703125" style="3" bestFit="1" customWidth="1"/>
    <col min="7" max="7" width="23.140625" style="3" bestFit="1" customWidth="1"/>
    <col min="8" max="8" width="9.85546875" style="4" bestFit="1" customWidth="1"/>
    <col min="9" max="9" width="6.85546875" style="5" bestFit="1" customWidth="1"/>
    <col min="10" max="10" width="8" style="4" bestFit="1" customWidth="1"/>
    <col min="11" max="11" width="7.42578125" style="8" bestFit="1" customWidth="1"/>
  </cols>
  <sheetData>
    <row r="1" spans="1:11" s="11" customFormat="1" ht="45" x14ac:dyDescent="0.25">
      <c r="A1" s="1" t="s">
        <v>108</v>
      </c>
      <c r="B1" s="1" t="s">
        <v>2</v>
      </c>
      <c r="C1" s="1" t="s">
        <v>1</v>
      </c>
      <c r="D1" s="1" t="s">
        <v>0</v>
      </c>
      <c r="E1" s="1" t="s">
        <v>46</v>
      </c>
      <c r="F1" s="1" t="s">
        <v>3</v>
      </c>
      <c r="G1" s="1" t="s">
        <v>4</v>
      </c>
      <c r="H1" s="9" t="s">
        <v>5</v>
      </c>
      <c r="I1" s="10" t="s">
        <v>12</v>
      </c>
      <c r="J1" s="9" t="s">
        <v>13</v>
      </c>
      <c r="K1" s="2" t="s">
        <v>14</v>
      </c>
    </row>
    <row r="2" spans="1:11" x14ac:dyDescent="0.25">
      <c r="A2" s="3" t="s">
        <v>109</v>
      </c>
      <c r="B2" s="3" t="s">
        <v>525</v>
      </c>
      <c r="C2" s="3" t="s">
        <v>526</v>
      </c>
      <c r="D2" s="3" t="s">
        <v>527</v>
      </c>
      <c r="E2" s="3" t="s">
        <v>528</v>
      </c>
      <c r="F2" s="3" t="s">
        <v>529</v>
      </c>
      <c r="G2" s="3" t="s">
        <v>40</v>
      </c>
      <c r="H2" s="12">
        <v>77.36</v>
      </c>
      <c r="I2" s="7">
        <v>0.26209408734606998</v>
      </c>
      <c r="J2" s="4">
        <f>$H2*$I2</f>
        <v>20.275598597091975</v>
      </c>
      <c r="K2" s="6">
        <f>$J2/2970.3701</f>
        <v>6.8259502737022483E-3</v>
      </c>
    </row>
    <row r="3" spans="1:11" x14ac:dyDescent="0.25">
      <c r="A3" s="3" t="s">
        <v>109</v>
      </c>
      <c r="B3" s="3" t="s">
        <v>375</v>
      </c>
      <c r="C3" s="3" t="s">
        <v>376</v>
      </c>
      <c r="D3" s="3" t="s">
        <v>377</v>
      </c>
      <c r="E3" s="3" t="s">
        <v>378</v>
      </c>
      <c r="F3" s="3" t="s">
        <v>379</v>
      </c>
      <c r="G3" s="3" t="s">
        <v>40</v>
      </c>
      <c r="H3" s="12">
        <v>105.84</v>
      </c>
      <c r="I3" s="7">
        <v>0.184835771185381</v>
      </c>
      <c r="J3" s="4">
        <f>$H3*$I3</f>
        <v>19.563018022260724</v>
      </c>
      <c r="K3" s="6">
        <f>$J3/2970.3701</f>
        <v>6.586054048369502E-3</v>
      </c>
    </row>
    <row r="4" spans="1:11" x14ac:dyDescent="0.25">
      <c r="A4" s="3" t="s">
        <v>109</v>
      </c>
      <c r="B4" s="3" t="s">
        <v>475</v>
      </c>
      <c r="C4" s="3" t="s">
        <v>476</v>
      </c>
      <c r="D4" s="3" t="s">
        <v>477</v>
      </c>
      <c r="E4" s="3" t="s">
        <v>478</v>
      </c>
      <c r="F4" s="3" t="s">
        <v>479</v>
      </c>
      <c r="G4" s="3" t="s">
        <v>41</v>
      </c>
      <c r="H4" s="12">
        <v>459.25</v>
      </c>
      <c r="I4" s="7">
        <v>4.2554466383146999E-2</v>
      </c>
      <c r="J4" s="4">
        <f>$H4*$I4</f>
        <v>19.54313868646026</v>
      </c>
      <c r="K4" s="6">
        <f>$J4/2970.3701</f>
        <v>6.579361503288853E-3</v>
      </c>
    </row>
    <row r="5" spans="1:11" x14ac:dyDescent="0.25">
      <c r="A5" s="3" t="s">
        <v>109</v>
      </c>
      <c r="B5" s="3" t="s">
        <v>400</v>
      </c>
      <c r="C5" s="3" t="s">
        <v>401</v>
      </c>
      <c r="D5" s="3" t="s">
        <v>402</v>
      </c>
      <c r="E5" s="3" t="s">
        <v>403</v>
      </c>
      <c r="F5" s="3" t="s">
        <v>404</v>
      </c>
      <c r="G5" s="3" t="s">
        <v>40</v>
      </c>
      <c r="H5" s="12">
        <v>183.63</v>
      </c>
      <c r="I5" s="7">
        <v>0.10619417475378699</v>
      </c>
      <c r="J5" s="4">
        <f>$H5*$I5</f>
        <v>19.500436310037905</v>
      </c>
      <c r="K5" s="6">
        <f>$J5/2970.3701</f>
        <v>6.5649853902171665E-3</v>
      </c>
    </row>
    <row r="6" spans="1:11" x14ac:dyDescent="0.25">
      <c r="A6" s="3" t="s">
        <v>109</v>
      </c>
      <c r="B6" s="3" t="s">
        <v>450</v>
      </c>
      <c r="C6" s="3" t="s">
        <v>451</v>
      </c>
      <c r="D6" s="3" t="s">
        <v>452</v>
      </c>
      <c r="E6" s="3" t="s">
        <v>453</v>
      </c>
      <c r="F6" s="3" t="s">
        <v>454</v>
      </c>
      <c r="G6" s="3" t="s">
        <v>77</v>
      </c>
      <c r="H6" s="12">
        <v>31.27</v>
      </c>
      <c r="I6" s="7">
        <v>0.59752554949804904</v>
      </c>
      <c r="J6" s="4">
        <f>$H6*$I6</f>
        <v>18.684623932803994</v>
      </c>
      <c r="K6" s="6">
        <f>$J6/2970.3701</f>
        <v>6.2903353130318654E-3</v>
      </c>
    </row>
    <row r="7" spans="1:11" x14ac:dyDescent="0.25">
      <c r="A7" s="3" t="s">
        <v>109</v>
      </c>
      <c r="B7" s="3" t="s">
        <v>455</v>
      </c>
      <c r="C7" s="3" t="s">
        <v>456</v>
      </c>
      <c r="D7" s="3" t="s">
        <v>457</v>
      </c>
      <c r="E7" s="3" t="s">
        <v>458</v>
      </c>
      <c r="F7" s="3" t="s">
        <v>459</v>
      </c>
      <c r="G7" s="3" t="s">
        <v>77</v>
      </c>
      <c r="H7" s="12">
        <v>31.47</v>
      </c>
      <c r="I7" s="7">
        <v>0.58446877348617299</v>
      </c>
      <c r="J7" s="4">
        <f>$H7*$I7</f>
        <v>18.393232301609864</v>
      </c>
      <c r="K7" s="6">
        <f>$J7/2970.3701</f>
        <v>6.1922358771419979E-3</v>
      </c>
    </row>
    <row r="8" spans="1:11" x14ac:dyDescent="0.25">
      <c r="A8" s="3" t="s">
        <v>109</v>
      </c>
      <c r="B8" s="3" t="s">
        <v>445</v>
      </c>
      <c r="C8" s="3" t="s">
        <v>446</v>
      </c>
      <c r="D8" s="3" t="s">
        <v>447</v>
      </c>
      <c r="E8" s="3" t="s">
        <v>448</v>
      </c>
      <c r="F8" s="3" t="s">
        <v>449</v>
      </c>
      <c r="G8" s="3" t="s">
        <v>8</v>
      </c>
      <c r="H8" s="12">
        <v>40.299999999999997</v>
      </c>
      <c r="I8" s="7">
        <v>0.44919325278311401</v>
      </c>
      <c r="J8" s="4">
        <f>$H8*$I8</f>
        <v>18.102488087159493</v>
      </c>
      <c r="K8" s="6">
        <f>$J8/2970.3701</f>
        <v>6.0943543995273493E-3</v>
      </c>
    </row>
    <row r="9" spans="1:11" x14ac:dyDescent="0.25">
      <c r="A9" s="3" t="s">
        <v>109</v>
      </c>
      <c r="B9" s="3" t="s">
        <v>435</v>
      </c>
      <c r="C9" s="3" t="s">
        <v>436</v>
      </c>
      <c r="D9" s="3" t="s">
        <v>437</v>
      </c>
      <c r="E9" s="3" t="s">
        <v>438</v>
      </c>
      <c r="F9" s="3" t="s">
        <v>439</v>
      </c>
      <c r="G9" s="3" t="s">
        <v>40</v>
      </c>
      <c r="H9" s="12">
        <v>58.33</v>
      </c>
      <c r="I9" s="7">
        <v>0.30628938223270602</v>
      </c>
      <c r="J9" s="4">
        <f>$H9*$I9</f>
        <v>17.865859665633742</v>
      </c>
      <c r="K9" s="6">
        <f>$J9/2970.3701</f>
        <v>6.0146914573486121E-3</v>
      </c>
    </row>
    <row r="10" spans="1:11" x14ac:dyDescent="0.25">
      <c r="A10" s="3" t="s">
        <v>109</v>
      </c>
      <c r="B10" s="3" t="s">
        <v>380</v>
      </c>
      <c r="C10" s="3" t="s">
        <v>381</v>
      </c>
      <c r="D10" s="3" t="s">
        <v>382</v>
      </c>
      <c r="E10" s="3" t="s">
        <v>383</v>
      </c>
      <c r="F10" s="3" t="s">
        <v>384</v>
      </c>
      <c r="G10" s="3" t="s">
        <v>6</v>
      </c>
      <c r="H10" s="12">
        <v>427</v>
      </c>
      <c r="I10" s="7">
        <v>4.1644951248830997E-2</v>
      </c>
      <c r="J10" s="4">
        <f>$H10*$I10</f>
        <v>17.782394183250837</v>
      </c>
      <c r="K10" s="6">
        <f>$J10/2970.3701</f>
        <v>5.9865921028665206E-3</v>
      </c>
    </row>
    <row r="11" spans="1:11" x14ac:dyDescent="0.25">
      <c r="A11" s="3" t="s">
        <v>109</v>
      </c>
      <c r="B11" s="3" t="s">
        <v>505</v>
      </c>
      <c r="C11" s="3" t="s">
        <v>506</v>
      </c>
      <c r="D11" s="3" t="s">
        <v>507</v>
      </c>
      <c r="E11" s="3" t="s">
        <v>508</v>
      </c>
      <c r="F11" s="3" t="s">
        <v>509</v>
      </c>
      <c r="G11" s="3" t="s">
        <v>77</v>
      </c>
      <c r="H11" s="12">
        <v>44.45</v>
      </c>
      <c r="I11" s="7">
        <v>0.39461048896586398</v>
      </c>
      <c r="J11" s="4">
        <f>$H11*$I11</f>
        <v>17.540436234532656</v>
      </c>
      <c r="K11" s="6">
        <f>$J11/2970.3701</f>
        <v>5.9051349306716546E-3</v>
      </c>
    </row>
    <row r="12" spans="1:11" x14ac:dyDescent="0.25">
      <c r="A12" s="3" t="s">
        <v>109</v>
      </c>
      <c r="B12" s="3" t="s">
        <v>365</v>
      </c>
      <c r="C12" s="3" t="s">
        <v>366</v>
      </c>
      <c r="D12" s="3" t="s">
        <v>367</v>
      </c>
      <c r="E12" s="3" t="s">
        <v>368</v>
      </c>
      <c r="F12" s="3" t="s">
        <v>369</v>
      </c>
      <c r="G12" s="3" t="s">
        <v>43</v>
      </c>
      <c r="H12" s="12">
        <v>301.82</v>
      </c>
      <c r="I12" s="7">
        <v>5.6624630595252003E-2</v>
      </c>
      <c r="J12" s="4">
        <f>$H12*$I12</f>
        <v>17.090446006258958</v>
      </c>
      <c r="K12" s="6">
        <f>$J12/2970.3701</f>
        <v>5.7536419472640652E-3</v>
      </c>
    </row>
    <row r="13" spans="1:11" x14ac:dyDescent="0.25">
      <c r="A13" s="3" t="s">
        <v>109</v>
      </c>
      <c r="B13" s="3" t="s">
        <v>420</v>
      </c>
      <c r="C13" s="3" t="s">
        <v>421</v>
      </c>
      <c r="D13" s="3" t="s">
        <v>422</v>
      </c>
      <c r="E13" s="3" t="s">
        <v>423</v>
      </c>
      <c r="F13" s="3" t="s">
        <v>424</v>
      </c>
      <c r="G13" s="3" t="s">
        <v>40</v>
      </c>
      <c r="H13" s="12">
        <v>582.72</v>
      </c>
      <c r="I13" s="7">
        <v>2.9310777104294E-2</v>
      </c>
      <c r="J13" s="4">
        <f>$H13*$I13</f>
        <v>17.079976034214202</v>
      </c>
      <c r="K13" s="6">
        <f>$J13/2970.3701</f>
        <v>5.7501171433870148E-3</v>
      </c>
    </row>
    <row r="14" spans="1:11" x14ac:dyDescent="0.25">
      <c r="A14" s="3" t="s">
        <v>109</v>
      </c>
      <c r="B14" s="3" t="s">
        <v>535</v>
      </c>
      <c r="C14" s="3" t="s">
        <v>536</v>
      </c>
      <c r="D14" s="3" t="s">
        <v>537</v>
      </c>
      <c r="E14" s="3" t="s">
        <v>538</v>
      </c>
      <c r="F14" s="3" t="s">
        <v>539</v>
      </c>
      <c r="G14" s="3" t="s">
        <v>8</v>
      </c>
      <c r="H14" s="12">
        <v>18.55</v>
      </c>
      <c r="I14" s="7">
        <v>0.90921378421796795</v>
      </c>
      <c r="J14" s="4">
        <f>$H14*$I14</f>
        <v>16.865915697243306</v>
      </c>
      <c r="K14" s="6">
        <f>$J14/2970.3701</f>
        <v>5.6780519361016007E-3</v>
      </c>
    </row>
    <row r="15" spans="1:11" x14ac:dyDescent="0.25">
      <c r="A15" s="3" t="s">
        <v>109</v>
      </c>
      <c r="B15" s="3" t="s">
        <v>67</v>
      </c>
      <c r="C15" s="3" t="s">
        <v>68</v>
      </c>
      <c r="D15" s="3" t="s">
        <v>69</v>
      </c>
      <c r="E15" s="3" t="s">
        <v>70</v>
      </c>
      <c r="F15" s="3" t="s">
        <v>71</v>
      </c>
      <c r="G15" s="3" t="s">
        <v>7</v>
      </c>
      <c r="H15" s="12">
        <v>60.48</v>
      </c>
      <c r="I15" s="7">
        <v>0.278830155963744</v>
      </c>
      <c r="J15" s="4">
        <f>$H15*$I15</f>
        <v>16.863647832687235</v>
      </c>
      <c r="K15" s="6">
        <f>$J15/2970.3701</f>
        <v>5.6772884404833034E-3</v>
      </c>
    </row>
    <row r="16" spans="1:11" x14ac:dyDescent="0.25">
      <c r="A16" s="3" t="s">
        <v>109</v>
      </c>
      <c r="B16" s="3" t="s">
        <v>415</v>
      </c>
      <c r="C16" s="3" t="s">
        <v>416</v>
      </c>
      <c r="D16" s="3" t="s">
        <v>417</v>
      </c>
      <c r="E16" s="3" t="s">
        <v>418</v>
      </c>
      <c r="F16" s="3" t="s">
        <v>419</v>
      </c>
      <c r="G16" s="3" t="s">
        <v>7</v>
      </c>
      <c r="H16" s="12">
        <v>62.4</v>
      </c>
      <c r="I16" s="7">
        <v>0.26982903574186101</v>
      </c>
      <c r="J16" s="4">
        <f>$H16*$I16</f>
        <v>16.837331830292126</v>
      </c>
      <c r="K16" s="6">
        <f>$J16/2970.3701</f>
        <v>5.6684289376236737E-3</v>
      </c>
    </row>
    <row r="17" spans="1:11" x14ac:dyDescent="0.25">
      <c r="A17" s="3" t="s">
        <v>109</v>
      </c>
      <c r="B17" s="3" t="s">
        <v>385</v>
      </c>
      <c r="C17" s="3" t="s">
        <v>386</v>
      </c>
      <c r="D17" s="3" t="s">
        <v>387</v>
      </c>
      <c r="E17" s="3" t="s">
        <v>388</v>
      </c>
      <c r="F17" s="3" t="s">
        <v>389</v>
      </c>
      <c r="G17" s="3" t="s">
        <v>40</v>
      </c>
      <c r="H17" s="12">
        <v>58.42</v>
      </c>
      <c r="I17" s="7">
        <v>0.28755041103686402</v>
      </c>
      <c r="J17" s="4">
        <f>$H17*$I17</f>
        <v>16.798695012773596</v>
      </c>
      <c r="K17" s="6">
        <f>$J17/2970.3701</f>
        <v>5.6554215290456891E-3</v>
      </c>
    </row>
    <row r="18" spans="1:11" x14ac:dyDescent="0.25">
      <c r="A18" s="3" t="s">
        <v>109</v>
      </c>
      <c r="B18" s="3" t="s">
        <v>495</v>
      </c>
      <c r="C18" s="3" t="s">
        <v>496</v>
      </c>
      <c r="D18" s="3" t="s">
        <v>497</v>
      </c>
      <c r="E18" s="3" t="s">
        <v>498</v>
      </c>
      <c r="F18" s="3" t="s">
        <v>499</v>
      </c>
      <c r="G18" s="3" t="s">
        <v>40</v>
      </c>
      <c r="H18" s="12">
        <v>243.8</v>
      </c>
      <c r="I18" s="7">
        <v>6.8043843795714001E-2</v>
      </c>
      <c r="J18" s="4">
        <f>$H18*$I18</f>
        <v>16.589089117395073</v>
      </c>
      <c r="K18" s="6">
        <f>$J18/2970.3701</f>
        <v>5.584855946871763E-3</v>
      </c>
    </row>
    <row r="19" spans="1:11" x14ac:dyDescent="0.25">
      <c r="A19" s="3" t="s">
        <v>109</v>
      </c>
      <c r="B19" s="3" t="s">
        <v>510</v>
      </c>
      <c r="C19" s="3" t="s">
        <v>511</v>
      </c>
      <c r="D19" s="3" t="s">
        <v>512</v>
      </c>
      <c r="E19" s="3" t="s">
        <v>513</v>
      </c>
      <c r="F19" s="3" t="s">
        <v>514</v>
      </c>
      <c r="G19" s="3" t="s">
        <v>77</v>
      </c>
      <c r="H19" s="12">
        <v>9.0500000000000007</v>
      </c>
      <c r="I19" s="7">
        <v>1.8297361975928901</v>
      </c>
      <c r="J19" s="4">
        <f>$H19*$I19</f>
        <v>16.559112588215658</v>
      </c>
      <c r="K19" s="6">
        <f>$J19/2970.3701</f>
        <v>5.5747640969775643E-3</v>
      </c>
    </row>
    <row r="20" spans="1:11" x14ac:dyDescent="0.25">
      <c r="A20" s="3" t="s">
        <v>109</v>
      </c>
      <c r="B20" s="3" t="s">
        <v>520</v>
      </c>
      <c r="C20" s="3" t="s">
        <v>521</v>
      </c>
      <c r="D20" s="3" t="s">
        <v>522</v>
      </c>
      <c r="E20" s="3" t="s">
        <v>523</v>
      </c>
      <c r="F20" s="3" t="s">
        <v>524</v>
      </c>
      <c r="G20" s="3" t="s">
        <v>43</v>
      </c>
      <c r="H20" s="12">
        <v>679.7</v>
      </c>
      <c r="I20" s="7">
        <v>2.4328298845146E-2</v>
      </c>
      <c r="J20" s="4">
        <f>$H20*$I20</f>
        <v>16.535944725045738</v>
      </c>
      <c r="K20" s="6">
        <f>$J20/2970.3701</f>
        <v>5.5669644415844806E-3</v>
      </c>
    </row>
    <row r="21" spans="1:11" x14ac:dyDescent="0.25">
      <c r="A21" s="3" t="s">
        <v>109</v>
      </c>
      <c r="B21" s="3" t="s">
        <v>390</v>
      </c>
      <c r="C21" s="3" t="s">
        <v>391</v>
      </c>
      <c r="D21" s="3" t="s">
        <v>392</v>
      </c>
      <c r="E21" s="3" t="s">
        <v>393</v>
      </c>
      <c r="F21" s="3" t="s">
        <v>394</v>
      </c>
      <c r="G21" s="3" t="s">
        <v>6</v>
      </c>
      <c r="H21" s="12">
        <v>62.99</v>
      </c>
      <c r="I21" s="7">
        <v>0.25986714412022999</v>
      </c>
      <c r="J21" s="4">
        <f>$H21*$I21</f>
        <v>16.369031408133289</v>
      </c>
      <c r="K21" s="6">
        <f>$J21/2970.3701</f>
        <v>5.5107716739181047E-3</v>
      </c>
    </row>
    <row r="22" spans="1:11" x14ac:dyDescent="0.25">
      <c r="A22" s="3" t="s">
        <v>109</v>
      </c>
      <c r="B22" s="3" t="s">
        <v>470</v>
      </c>
      <c r="C22" s="3" t="s">
        <v>471</v>
      </c>
      <c r="D22" s="3" t="s">
        <v>472</v>
      </c>
      <c r="E22" s="3" t="s">
        <v>473</v>
      </c>
      <c r="F22" s="3" t="s">
        <v>474</v>
      </c>
      <c r="G22" s="3" t="s">
        <v>6</v>
      </c>
      <c r="H22" s="12">
        <v>199.62</v>
      </c>
      <c r="I22" s="7">
        <v>8.1969571675756997E-2</v>
      </c>
      <c r="J22" s="4">
        <f>$H22*$I22</f>
        <v>16.362765897914613</v>
      </c>
      <c r="K22" s="6">
        <f>$J22/2970.3701</f>
        <v>5.5086623373681995E-3</v>
      </c>
    </row>
    <row r="23" spans="1:11" x14ac:dyDescent="0.25">
      <c r="A23" s="3" t="s">
        <v>109</v>
      </c>
      <c r="B23" s="3" t="s">
        <v>540</v>
      </c>
      <c r="C23" s="3" t="s">
        <v>541</v>
      </c>
      <c r="D23" s="3" t="s">
        <v>542</v>
      </c>
      <c r="E23" s="3" t="s">
        <v>543</v>
      </c>
      <c r="F23" s="3" t="s">
        <v>544</v>
      </c>
      <c r="G23" s="3" t="s">
        <v>44</v>
      </c>
      <c r="H23" s="12">
        <v>83.1</v>
      </c>
      <c r="I23" s="7">
        <v>0.196593331934307</v>
      </c>
      <c r="J23" s="4">
        <f>$H23*$I23</f>
        <v>16.336905883740911</v>
      </c>
      <c r="K23" s="6">
        <f>$J23/2970.3701</f>
        <v>5.4999563467666573E-3</v>
      </c>
    </row>
    <row r="24" spans="1:11" x14ac:dyDescent="0.25">
      <c r="A24" s="3" t="s">
        <v>109</v>
      </c>
      <c r="B24" s="3" t="s">
        <v>355</v>
      </c>
      <c r="C24" s="3" t="s">
        <v>356</v>
      </c>
      <c r="D24" s="3" t="s">
        <v>357</v>
      </c>
      <c r="E24" s="3" t="s">
        <v>358</v>
      </c>
      <c r="F24" s="3" t="s">
        <v>359</v>
      </c>
      <c r="G24" s="3" t="s">
        <v>43</v>
      </c>
      <c r="H24" s="12">
        <v>157.33000000000001</v>
      </c>
      <c r="I24" s="7">
        <v>0.10370138889502301</v>
      </c>
      <c r="J24" s="4">
        <f>$H24*$I24</f>
        <v>16.315339514853971</v>
      </c>
      <c r="K24" s="6">
        <f>$J24/2970.3701</f>
        <v>5.4926958478520808E-3</v>
      </c>
    </row>
    <row r="25" spans="1:11" x14ac:dyDescent="0.25">
      <c r="A25" s="3" t="s">
        <v>109</v>
      </c>
      <c r="B25" s="3" t="s">
        <v>430</v>
      </c>
      <c r="C25" s="3" t="s">
        <v>431</v>
      </c>
      <c r="D25" s="3" t="s">
        <v>432</v>
      </c>
      <c r="E25" s="3" t="s">
        <v>433</v>
      </c>
      <c r="F25" s="3" t="s">
        <v>434</v>
      </c>
      <c r="G25" s="3" t="s">
        <v>41</v>
      </c>
      <c r="H25" s="12">
        <v>46.39</v>
      </c>
      <c r="I25" s="7">
        <v>0.351603227262063</v>
      </c>
      <c r="J25" s="4">
        <f>$H25*$I25</f>
        <v>16.310873712687101</v>
      </c>
      <c r="K25" s="6">
        <f>$J25/2970.3701</f>
        <v>5.4911923981079327E-3</v>
      </c>
    </row>
    <row r="26" spans="1:11" x14ac:dyDescent="0.25">
      <c r="A26" s="3" t="s">
        <v>109</v>
      </c>
      <c r="B26" s="3" t="s">
        <v>460</v>
      </c>
      <c r="C26" s="3" t="s">
        <v>461</v>
      </c>
      <c r="D26" s="3" t="s">
        <v>462</v>
      </c>
      <c r="E26" s="3" t="s">
        <v>463</v>
      </c>
      <c r="F26" s="3" t="s">
        <v>464</v>
      </c>
      <c r="G26" s="3" t="s">
        <v>40</v>
      </c>
      <c r="H26" s="12">
        <v>363.47</v>
      </c>
      <c r="I26" s="7">
        <v>4.4579027359543E-2</v>
      </c>
      <c r="J26" s="4">
        <f>$H26*$I26</f>
        <v>16.203139074373095</v>
      </c>
      <c r="K26" s="6">
        <f>$J26/2970.3701</f>
        <v>5.4549226287906325E-3</v>
      </c>
    </row>
    <row r="27" spans="1:11" x14ac:dyDescent="0.25">
      <c r="A27" s="3" t="s">
        <v>109</v>
      </c>
      <c r="B27" s="3" t="s">
        <v>490</v>
      </c>
      <c r="C27" s="3" t="s">
        <v>491</v>
      </c>
      <c r="D27" s="3" t="s">
        <v>492</v>
      </c>
      <c r="E27" s="3" t="s">
        <v>493</v>
      </c>
      <c r="F27" s="3" t="s">
        <v>494</v>
      </c>
      <c r="G27" s="3" t="s">
        <v>40</v>
      </c>
      <c r="H27" s="12">
        <v>276.37</v>
      </c>
      <c r="I27" s="7">
        <v>5.8435269229968001E-2</v>
      </c>
      <c r="J27" s="4">
        <f>$H27*$I27</f>
        <v>16.149755357086256</v>
      </c>
      <c r="K27" s="6">
        <f>$J27/2970.3701</f>
        <v>5.4369505527564581E-3</v>
      </c>
    </row>
    <row r="28" spans="1:11" x14ac:dyDescent="0.25">
      <c r="A28" s="3" t="s">
        <v>109</v>
      </c>
      <c r="B28" s="3" t="s">
        <v>88</v>
      </c>
      <c r="C28" s="3" t="s">
        <v>89</v>
      </c>
      <c r="D28" s="3" t="s">
        <v>90</v>
      </c>
      <c r="E28" s="3" t="s">
        <v>91</v>
      </c>
      <c r="F28" s="3" t="s">
        <v>92</v>
      </c>
      <c r="G28" s="3" t="s">
        <v>9</v>
      </c>
      <c r="H28" s="12">
        <v>67.5</v>
      </c>
      <c r="I28" s="7">
        <v>0.238429157676602</v>
      </c>
      <c r="J28" s="4">
        <f>$H28*$I28</f>
        <v>16.093968143170635</v>
      </c>
      <c r="K28" s="6">
        <f>$J28/2970.3701</f>
        <v>5.418169319429466E-3</v>
      </c>
    </row>
    <row r="29" spans="1:11" x14ac:dyDescent="0.25">
      <c r="A29" s="3" t="s">
        <v>109</v>
      </c>
      <c r="B29" s="3" t="s">
        <v>410</v>
      </c>
      <c r="C29" s="3" t="s">
        <v>411</v>
      </c>
      <c r="D29" s="3" t="s">
        <v>412</v>
      </c>
      <c r="E29" s="3" t="s">
        <v>413</v>
      </c>
      <c r="F29" s="3" t="s">
        <v>414</v>
      </c>
      <c r="G29" s="3" t="s">
        <v>6</v>
      </c>
      <c r="H29" s="12">
        <v>77.53</v>
      </c>
      <c r="I29" s="7">
        <v>0.20757836924856701</v>
      </c>
      <c r="J29" s="4">
        <f>$H29*$I29</f>
        <v>16.093550967841402</v>
      </c>
      <c r="K29" s="6">
        <f>$J29/2970.3701</f>
        <v>5.4180288738569652E-3</v>
      </c>
    </row>
    <row r="30" spans="1:11" x14ac:dyDescent="0.25">
      <c r="A30" s="3" t="s">
        <v>109</v>
      </c>
      <c r="B30" s="3" t="s">
        <v>93</v>
      </c>
      <c r="C30" s="3" t="s">
        <v>94</v>
      </c>
      <c r="D30" s="3" t="s">
        <v>95</v>
      </c>
      <c r="E30" s="3" t="s">
        <v>96</v>
      </c>
      <c r="F30" s="3" t="s">
        <v>97</v>
      </c>
      <c r="G30" s="3" t="s">
        <v>45</v>
      </c>
      <c r="H30" s="12">
        <v>9.34</v>
      </c>
      <c r="I30" s="7">
        <v>1.7185839986736799</v>
      </c>
      <c r="J30" s="4">
        <f>$H30*$I30</f>
        <v>16.051574547612169</v>
      </c>
      <c r="K30" s="6">
        <f>$J30/2970.3701</f>
        <v>5.4038971600246614E-3</v>
      </c>
    </row>
    <row r="31" spans="1:11" x14ac:dyDescent="0.25">
      <c r="A31" s="3" t="s">
        <v>109</v>
      </c>
      <c r="B31" s="3" t="s">
        <v>72</v>
      </c>
      <c r="C31" s="3" t="s">
        <v>73</v>
      </c>
      <c r="D31" s="3" t="s">
        <v>74</v>
      </c>
      <c r="E31" s="3" t="s">
        <v>75</v>
      </c>
      <c r="F31" s="3" t="s">
        <v>76</v>
      </c>
      <c r="G31" s="3" t="s">
        <v>9</v>
      </c>
      <c r="H31" s="12">
        <v>59.91</v>
      </c>
      <c r="I31" s="7">
        <v>0.26781501963673399</v>
      </c>
      <c r="J31" s="4">
        <f>$H31*$I31</f>
        <v>16.044797826436731</v>
      </c>
      <c r="K31" s="6">
        <f>$J31/2970.3701</f>
        <v>5.4016157200197819E-3</v>
      </c>
    </row>
    <row r="32" spans="1:11" x14ac:dyDescent="0.25">
      <c r="A32" s="3" t="s">
        <v>109</v>
      </c>
      <c r="B32" s="3" t="s">
        <v>425</v>
      </c>
      <c r="C32" s="3" t="s">
        <v>426</v>
      </c>
      <c r="D32" s="3" t="s">
        <v>427</v>
      </c>
      <c r="E32" s="3" t="s">
        <v>428</v>
      </c>
      <c r="F32" s="3" t="s">
        <v>429</v>
      </c>
      <c r="G32" s="3" t="s">
        <v>6</v>
      </c>
      <c r="H32" s="12">
        <v>919.64</v>
      </c>
      <c r="I32" s="7">
        <v>1.7388776762256999E-2</v>
      </c>
      <c r="J32" s="4">
        <f>$H32*$I32</f>
        <v>15.991414661642025</v>
      </c>
      <c r="K32" s="6">
        <f>$J32/2970.3701</f>
        <v>5.3836438299867161E-3</v>
      </c>
    </row>
    <row r="33" spans="1:11" x14ac:dyDescent="0.25">
      <c r="A33" s="3" t="s">
        <v>109</v>
      </c>
      <c r="B33" s="3" t="s">
        <v>545</v>
      </c>
      <c r="C33" s="3" t="s">
        <v>546</v>
      </c>
      <c r="D33" s="3" t="s">
        <v>547</v>
      </c>
      <c r="E33" s="3" t="s">
        <v>548</v>
      </c>
      <c r="F33" s="3" t="s">
        <v>549</v>
      </c>
      <c r="G33" s="3" t="s">
        <v>41</v>
      </c>
      <c r="H33" s="12">
        <v>122.22</v>
      </c>
      <c r="I33" s="7">
        <v>0.13070705489686699</v>
      </c>
      <c r="J33" s="4">
        <f>$H33*$I33</f>
        <v>15.975016249495082</v>
      </c>
      <c r="K33" s="6">
        <f>$J33/2970.3701</f>
        <v>5.378123167040727E-3</v>
      </c>
    </row>
    <row r="34" spans="1:11" x14ac:dyDescent="0.25">
      <c r="A34" s="3" t="s">
        <v>109</v>
      </c>
      <c r="B34" s="3" t="s">
        <v>350</v>
      </c>
      <c r="C34" s="3" t="s">
        <v>351</v>
      </c>
      <c r="D34" s="3" t="s">
        <v>352</v>
      </c>
      <c r="E34" s="3" t="s">
        <v>353</v>
      </c>
      <c r="F34" s="3" t="s">
        <v>354</v>
      </c>
      <c r="G34" s="3" t="s">
        <v>77</v>
      </c>
      <c r="H34" s="12">
        <v>21.63</v>
      </c>
      <c r="I34" s="7">
        <v>0.73776725319182701</v>
      </c>
      <c r="J34" s="4">
        <f>$H34*$I34</f>
        <v>15.957905686539217</v>
      </c>
      <c r="K34" s="6">
        <f>$J34/2970.3701</f>
        <v>5.3723627525537028E-3</v>
      </c>
    </row>
    <row r="35" spans="1:11" x14ac:dyDescent="0.25">
      <c r="A35" s="3" t="s">
        <v>109</v>
      </c>
      <c r="B35" s="3" t="s">
        <v>440</v>
      </c>
      <c r="C35" s="3" t="s">
        <v>441</v>
      </c>
      <c r="D35" s="3" t="s">
        <v>442</v>
      </c>
      <c r="E35" s="3" t="s">
        <v>443</v>
      </c>
      <c r="F35" s="3" t="s">
        <v>444</v>
      </c>
      <c r="G35" s="3" t="s">
        <v>6</v>
      </c>
      <c r="H35" s="12">
        <v>1385.34</v>
      </c>
      <c r="I35" s="7">
        <v>1.1429631752498001E-2</v>
      </c>
      <c r="J35" s="4">
        <f>$H35*$I35</f>
        <v>15.833926052005578</v>
      </c>
      <c r="K35" s="6">
        <f>$J35/2970.3701</f>
        <v>5.3306239690486977E-3</v>
      </c>
    </row>
    <row r="36" spans="1:11" x14ac:dyDescent="0.25">
      <c r="A36" s="3" t="s">
        <v>109</v>
      </c>
      <c r="B36" s="3" t="s">
        <v>360</v>
      </c>
      <c r="C36" s="3" t="s">
        <v>361</v>
      </c>
      <c r="D36" s="3" t="s">
        <v>362</v>
      </c>
      <c r="E36" s="3" t="s">
        <v>363</v>
      </c>
      <c r="F36" s="3" t="s">
        <v>364</v>
      </c>
      <c r="G36" s="3" t="s">
        <v>6</v>
      </c>
      <c r="H36" s="12">
        <v>450.26</v>
      </c>
      <c r="I36" s="7">
        <v>3.5013873684751E-2</v>
      </c>
      <c r="J36" s="4">
        <f>$H36*$I36</f>
        <v>15.765346765295984</v>
      </c>
      <c r="K36" s="6">
        <f>$J36/2970.3701</f>
        <v>5.3075361771571777E-3</v>
      </c>
    </row>
    <row r="37" spans="1:11" x14ac:dyDescent="0.25">
      <c r="A37" s="3" t="s">
        <v>109</v>
      </c>
      <c r="B37" s="3" t="s">
        <v>405</v>
      </c>
      <c r="C37" s="3" t="s">
        <v>406</v>
      </c>
      <c r="D37" s="3" t="s">
        <v>407</v>
      </c>
      <c r="E37" s="3" t="s">
        <v>408</v>
      </c>
      <c r="F37" s="3" t="s">
        <v>409</v>
      </c>
      <c r="G37" s="3" t="s">
        <v>9</v>
      </c>
      <c r="H37" s="12">
        <v>33.909999999999997</v>
      </c>
      <c r="I37" s="7">
        <v>0.46465821316002098</v>
      </c>
      <c r="J37" s="4">
        <f>$H37*$I37</f>
        <v>15.75656000825631</v>
      </c>
      <c r="K37" s="6">
        <f>$J37/2970.3701</f>
        <v>5.3045780417249385E-3</v>
      </c>
    </row>
    <row r="38" spans="1:11" x14ac:dyDescent="0.25">
      <c r="A38" s="3" t="s">
        <v>109</v>
      </c>
      <c r="B38" s="3" t="s">
        <v>395</v>
      </c>
      <c r="C38" s="3" t="s">
        <v>396</v>
      </c>
      <c r="D38" s="3" t="s">
        <v>397</v>
      </c>
      <c r="E38" s="3" t="s">
        <v>398</v>
      </c>
      <c r="F38" s="3" t="s">
        <v>399</v>
      </c>
      <c r="G38" s="3" t="s">
        <v>7</v>
      </c>
      <c r="H38" s="12">
        <v>97.73</v>
      </c>
      <c r="I38" s="7">
        <v>0.16111136818143201</v>
      </c>
      <c r="J38" s="4">
        <f>$H38*$I38</f>
        <v>15.74541401237135</v>
      </c>
      <c r="K38" s="6">
        <f>$J38/2970.3701</f>
        <v>5.3008256487537863E-3</v>
      </c>
    </row>
    <row r="39" spans="1:11" x14ac:dyDescent="0.25">
      <c r="A39" s="3" t="s">
        <v>109</v>
      </c>
      <c r="B39" s="3" t="s">
        <v>345</v>
      </c>
      <c r="C39" s="3" t="s">
        <v>346</v>
      </c>
      <c r="D39" s="3" t="s">
        <v>347</v>
      </c>
      <c r="E39" s="3" t="s">
        <v>348</v>
      </c>
      <c r="F39" s="3" t="s">
        <v>349</v>
      </c>
      <c r="G39" s="3" t="s">
        <v>42</v>
      </c>
      <c r="H39" s="12">
        <v>168.46</v>
      </c>
      <c r="I39" s="7">
        <v>9.3096310774870003E-2</v>
      </c>
      <c r="J39" s="4">
        <f>$H39*$I39</f>
        <v>15.683004513134602</v>
      </c>
      <c r="K39" s="6">
        <f>$J39/2970.3701</f>
        <v>5.2798149675471759E-3</v>
      </c>
    </row>
    <row r="40" spans="1:11" x14ac:dyDescent="0.25">
      <c r="A40" s="3" t="s">
        <v>109</v>
      </c>
      <c r="B40" s="3" t="s">
        <v>465</v>
      </c>
      <c r="C40" s="3" t="s">
        <v>466</v>
      </c>
      <c r="D40" s="3" t="s">
        <v>467</v>
      </c>
      <c r="E40" s="3" t="s">
        <v>468</v>
      </c>
      <c r="F40" s="3" t="s">
        <v>469</v>
      </c>
      <c r="G40" s="3" t="s">
        <v>40</v>
      </c>
      <c r="H40" s="12">
        <v>141.26</v>
      </c>
      <c r="I40" s="7">
        <v>0.110584672845564</v>
      </c>
      <c r="J40" s="4">
        <f>$H40*$I40</f>
        <v>15.621190886164371</v>
      </c>
      <c r="K40" s="6">
        <f>$J40/2970.3701</f>
        <v>5.2590048917353326E-3</v>
      </c>
    </row>
    <row r="41" spans="1:11" x14ac:dyDescent="0.25">
      <c r="A41" s="3" t="s">
        <v>109</v>
      </c>
      <c r="B41" s="3" t="s">
        <v>340</v>
      </c>
      <c r="C41" s="3" t="s">
        <v>341</v>
      </c>
      <c r="D41" s="3" t="s">
        <v>342</v>
      </c>
      <c r="E41" s="3" t="s">
        <v>343</v>
      </c>
      <c r="F41" s="3" t="s">
        <v>344</v>
      </c>
      <c r="G41" s="3" t="s">
        <v>7</v>
      </c>
      <c r="H41" s="12">
        <v>10.79</v>
      </c>
      <c r="I41" s="7">
        <v>1.4465171119612701</v>
      </c>
      <c r="J41" s="4">
        <f>$H41*$I41</f>
        <v>15.607919638062103</v>
      </c>
      <c r="K41" s="6">
        <f>$J41/2970.3701</f>
        <v>5.2545370147854984E-3</v>
      </c>
    </row>
    <row r="42" spans="1:11" x14ac:dyDescent="0.25">
      <c r="A42" s="3" t="s">
        <v>109</v>
      </c>
      <c r="B42" s="3" t="s">
        <v>480</v>
      </c>
      <c r="C42" s="3" t="s">
        <v>481</v>
      </c>
      <c r="D42" s="3" t="s">
        <v>482</v>
      </c>
      <c r="E42" s="3" t="s">
        <v>483</v>
      </c>
      <c r="F42" s="3" t="s">
        <v>484</v>
      </c>
      <c r="G42" s="3" t="s">
        <v>42</v>
      </c>
      <c r="H42" s="12">
        <v>59.25</v>
      </c>
      <c r="I42" s="7">
        <v>0.26255718416286</v>
      </c>
      <c r="J42" s="4">
        <f>$H42*$I42</f>
        <v>15.556513161649455</v>
      </c>
      <c r="K42" s="6">
        <f>$J42/2970.3701</f>
        <v>5.2372305934703066E-3</v>
      </c>
    </row>
    <row r="43" spans="1:11" x14ac:dyDescent="0.25">
      <c r="A43" s="3" t="s">
        <v>109</v>
      </c>
      <c r="B43" s="3" t="s">
        <v>103</v>
      </c>
      <c r="C43" s="3" t="s">
        <v>104</v>
      </c>
      <c r="D43" s="3" t="s">
        <v>105</v>
      </c>
      <c r="E43" s="3" t="s">
        <v>106</v>
      </c>
      <c r="F43" s="3" t="s">
        <v>107</v>
      </c>
      <c r="G43" s="3" t="s">
        <v>77</v>
      </c>
      <c r="H43" s="12">
        <v>55.64</v>
      </c>
      <c r="I43" s="7">
        <v>0.27935964733477098</v>
      </c>
      <c r="J43" s="4">
        <f>$H43*$I43</f>
        <v>15.543570777706657</v>
      </c>
      <c r="K43" s="6">
        <f>$J43/2970.3701</f>
        <v>5.2328734313972043E-3</v>
      </c>
    </row>
    <row r="44" spans="1:11" x14ac:dyDescent="0.25">
      <c r="A44" s="3" t="s">
        <v>109</v>
      </c>
      <c r="B44" s="3" t="s">
        <v>530</v>
      </c>
      <c r="C44" s="3" t="s">
        <v>531</v>
      </c>
      <c r="D44" s="3" t="s">
        <v>532</v>
      </c>
      <c r="E44" s="3" t="s">
        <v>533</v>
      </c>
      <c r="F44" s="3" t="s">
        <v>534</v>
      </c>
      <c r="G44" s="3" t="s">
        <v>7</v>
      </c>
      <c r="H44" s="12">
        <v>647.29</v>
      </c>
      <c r="I44" s="7">
        <v>2.4009464402418999E-2</v>
      </c>
      <c r="J44" s="4">
        <f>$H44*$I44</f>
        <v>15.541086213041792</v>
      </c>
      <c r="K44" s="6">
        <f>$J44/2970.3701</f>
        <v>5.2320369818703036E-3</v>
      </c>
    </row>
    <row r="45" spans="1:11" x14ac:dyDescent="0.25">
      <c r="A45" s="3" t="s">
        <v>109</v>
      </c>
      <c r="B45" s="3" t="s">
        <v>515</v>
      </c>
      <c r="C45" s="3" t="s">
        <v>516</v>
      </c>
      <c r="D45" s="3" t="s">
        <v>517</v>
      </c>
      <c r="E45" s="3" t="s">
        <v>518</v>
      </c>
      <c r="F45" s="3" t="s">
        <v>519</v>
      </c>
      <c r="G45" s="3" t="s">
        <v>6</v>
      </c>
      <c r="H45" s="12">
        <v>66.989999999999995</v>
      </c>
      <c r="I45" s="7">
        <v>0.231962772447909</v>
      </c>
      <c r="J45" s="4">
        <f>$H45*$I45</f>
        <v>15.539186126285422</v>
      </c>
      <c r="K45" s="6">
        <f>$J45/2970.3701</f>
        <v>5.2313973017320036E-3</v>
      </c>
    </row>
    <row r="46" spans="1:11" x14ac:dyDescent="0.25">
      <c r="A46" s="3" t="s">
        <v>109</v>
      </c>
      <c r="B46" s="3" t="s">
        <v>62</v>
      </c>
      <c r="C46" s="3" t="s">
        <v>63</v>
      </c>
      <c r="D46" s="3" t="s">
        <v>64</v>
      </c>
      <c r="E46" s="3" t="s">
        <v>65</v>
      </c>
      <c r="F46" s="3" t="s">
        <v>66</v>
      </c>
      <c r="G46" s="3" t="s">
        <v>40</v>
      </c>
      <c r="H46" s="12">
        <v>38.94</v>
      </c>
      <c r="I46" s="7">
        <v>0.39824252919994002</v>
      </c>
      <c r="J46" s="4">
        <f>$H46*$I46</f>
        <v>15.507564087045663</v>
      </c>
      <c r="K46" s="6">
        <f>$J46/2970.3701</f>
        <v>5.2207514770787862E-3</v>
      </c>
    </row>
    <row r="47" spans="1:11" x14ac:dyDescent="0.25">
      <c r="A47" s="3" t="s">
        <v>109</v>
      </c>
      <c r="B47" s="3" t="s">
        <v>485</v>
      </c>
      <c r="C47" s="3" t="s">
        <v>486</v>
      </c>
      <c r="D47" s="3" t="s">
        <v>487</v>
      </c>
      <c r="E47" s="3" t="s">
        <v>488</v>
      </c>
      <c r="F47" s="3" t="s">
        <v>489</v>
      </c>
      <c r="G47" s="3" t="s">
        <v>44</v>
      </c>
      <c r="H47" s="12">
        <v>130.47999999999999</v>
      </c>
      <c r="I47" s="7">
        <v>0.118256262288173</v>
      </c>
      <c r="J47" s="4">
        <f>$H47*$I47</f>
        <v>15.430077103360812</v>
      </c>
      <c r="K47" s="6">
        <f>$J47/2970.3701</f>
        <v>5.1946648343116613E-3</v>
      </c>
    </row>
    <row r="48" spans="1:11" x14ac:dyDescent="0.25">
      <c r="A48" s="3" t="s">
        <v>109</v>
      </c>
      <c r="B48" s="3" t="s">
        <v>500</v>
      </c>
      <c r="C48" s="3" t="s">
        <v>501</v>
      </c>
      <c r="D48" s="3" t="s">
        <v>502</v>
      </c>
      <c r="E48" s="3" t="s">
        <v>503</v>
      </c>
      <c r="F48" s="3" t="s">
        <v>504</v>
      </c>
      <c r="G48" s="3" t="s">
        <v>9</v>
      </c>
      <c r="H48" s="12">
        <v>48.52</v>
      </c>
      <c r="I48" s="7">
        <v>0.31800862578143801</v>
      </c>
      <c r="J48" s="4">
        <f>$H48*$I48</f>
        <v>15.429778522915374</v>
      </c>
      <c r="K48" s="6">
        <f>$J48/2970.3701</f>
        <v>5.1945643147011797E-3</v>
      </c>
    </row>
    <row r="49" spans="1:11" x14ac:dyDescent="0.25">
      <c r="A49" s="3" t="s">
        <v>109</v>
      </c>
      <c r="B49" s="3" t="s">
        <v>57</v>
      </c>
      <c r="C49" s="3" t="s">
        <v>58</v>
      </c>
      <c r="D49" s="3" t="s">
        <v>59</v>
      </c>
      <c r="E49" s="3" t="s">
        <v>60</v>
      </c>
      <c r="F49" s="3" t="s">
        <v>61</v>
      </c>
      <c r="G49" s="3" t="s">
        <v>42</v>
      </c>
      <c r="H49" s="12">
        <v>36.840000000000003</v>
      </c>
      <c r="I49" s="7">
        <v>0.418522874214726</v>
      </c>
      <c r="J49" s="4">
        <f>$H49*$I49</f>
        <v>15.418382686070508</v>
      </c>
      <c r="K49" s="6">
        <f>$J49/2970.3701</f>
        <v>5.1907278106760194E-3</v>
      </c>
    </row>
    <row r="50" spans="1:11" x14ac:dyDescent="0.25">
      <c r="A50" s="3" t="s">
        <v>109</v>
      </c>
      <c r="B50" s="3" t="s">
        <v>98</v>
      </c>
      <c r="C50" s="3" t="s">
        <v>99</v>
      </c>
      <c r="D50" s="3" t="s">
        <v>100</v>
      </c>
      <c r="E50" s="3" t="s">
        <v>101</v>
      </c>
      <c r="F50" s="3" t="s">
        <v>102</v>
      </c>
      <c r="G50" s="3" t="s">
        <v>7</v>
      </c>
      <c r="H50" s="12">
        <v>173.26</v>
      </c>
      <c r="I50" s="7">
        <v>8.8969331893836004E-2</v>
      </c>
      <c r="J50" s="4">
        <f>$H50*$I50</f>
        <v>15.414826443926025</v>
      </c>
      <c r="K50" s="6">
        <f>$J50/2970.3701</f>
        <v>5.1895305719398483E-3</v>
      </c>
    </row>
    <row r="51" spans="1:11" x14ac:dyDescent="0.25">
      <c r="A51" s="3" t="s">
        <v>109</v>
      </c>
      <c r="B51" s="3" t="s">
        <v>370</v>
      </c>
      <c r="C51" s="3" t="s">
        <v>371</v>
      </c>
      <c r="D51" s="3" t="s">
        <v>372</v>
      </c>
      <c r="E51" s="3" t="s">
        <v>373</v>
      </c>
      <c r="F51" s="3" t="s">
        <v>374</v>
      </c>
      <c r="G51" s="3" t="s">
        <v>40</v>
      </c>
      <c r="H51" s="12">
        <v>174.65</v>
      </c>
      <c r="I51" s="7">
        <v>8.8232945652507999E-2</v>
      </c>
      <c r="J51" s="4">
        <f>$H51*$I51</f>
        <v>15.409883958210523</v>
      </c>
      <c r="K51" s="6">
        <f>$J51/2970.3701</f>
        <v>5.1878666426821768E-3</v>
      </c>
    </row>
    <row r="52" spans="1:11" x14ac:dyDescent="0.25">
      <c r="H52" s="12"/>
      <c r="I52" s="7"/>
      <c r="K52" s="6"/>
    </row>
    <row r="53" spans="1:11" x14ac:dyDescent="0.25">
      <c r="H53" s="12"/>
      <c r="I53" s="7"/>
      <c r="K53" s="6"/>
    </row>
    <row r="54" spans="1:11" x14ac:dyDescent="0.25">
      <c r="H54" s="12"/>
      <c r="I54" s="7"/>
      <c r="K54" s="6"/>
    </row>
    <row r="55" spans="1:11" x14ac:dyDescent="0.25">
      <c r="H55" s="12"/>
      <c r="I55" s="7"/>
      <c r="K55" s="6"/>
    </row>
    <row r="56" spans="1:11" x14ac:dyDescent="0.25">
      <c r="H56" s="12"/>
      <c r="I56" s="7"/>
      <c r="K56" s="6"/>
    </row>
    <row r="57" spans="1:11" x14ac:dyDescent="0.25">
      <c r="H57" s="12"/>
      <c r="I57" s="7"/>
      <c r="K57" s="6"/>
    </row>
    <row r="58" spans="1:11" x14ac:dyDescent="0.25">
      <c r="H58" s="12"/>
      <c r="I58" s="7"/>
      <c r="K58" s="6"/>
    </row>
    <row r="59" spans="1:11" x14ac:dyDescent="0.25">
      <c r="H59" s="12"/>
      <c r="I59" s="7"/>
      <c r="K59" s="6"/>
    </row>
    <row r="60" spans="1:11" x14ac:dyDescent="0.25">
      <c r="H60" s="12"/>
      <c r="I60" s="7"/>
      <c r="K60" s="6"/>
    </row>
    <row r="61" spans="1:11" x14ac:dyDescent="0.25">
      <c r="H61" s="12"/>
      <c r="I61" s="7"/>
      <c r="K61" s="6"/>
    </row>
    <row r="62" spans="1:11" x14ac:dyDescent="0.25">
      <c r="H62" s="12"/>
      <c r="I62" s="7"/>
      <c r="K62" s="6"/>
    </row>
    <row r="63" spans="1:11" x14ac:dyDescent="0.25">
      <c r="H63" s="12"/>
      <c r="I63" s="7"/>
      <c r="K63" s="6"/>
    </row>
    <row r="64" spans="1:11" x14ac:dyDescent="0.25">
      <c r="H64" s="12"/>
      <c r="I64" s="7"/>
      <c r="K64" s="6"/>
    </row>
    <row r="65" spans="8:11" x14ac:dyDescent="0.25">
      <c r="H65" s="12"/>
      <c r="I65" s="7"/>
      <c r="K65" s="6"/>
    </row>
    <row r="66" spans="8:11" x14ac:dyDescent="0.25">
      <c r="H66" s="12"/>
      <c r="I66" s="7"/>
      <c r="K66" s="6"/>
    </row>
    <row r="67" spans="8:11" x14ac:dyDescent="0.25">
      <c r="H67" s="12"/>
      <c r="I67" s="7"/>
      <c r="K67" s="6"/>
    </row>
    <row r="68" spans="8:11" x14ac:dyDescent="0.25">
      <c r="H68" s="12"/>
      <c r="I68" s="7"/>
      <c r="K68" s="6"/>
    </row>
    <row r="69" spans="8:11" x14ac:dyDescent="0.25">
      <c r="H69" s="12"/>
      <c r="I69" s="7"/>
      <c r="K69" s="6"/>
    </row>
    <row r="70" spans="8:11" x14ac:dyDescent="0.25">
      <c r="H70" s="12"/>
      <c r="I70" s="7"/>
      <c r="K70" s="6"/>
    </row>
    <row r="71" spans="8:11" x14ac:dyDescent="0.25">
      <c r="H71" s="12"/>
      <c r="I71" s="7"/>
      <c r="K71" s="6"/>
    </row>
    <row r="72" spans="8:11" x14ac:dyDescent="0.25">
      <c r="H72" s="12"/>
      <c r="I72" s="7"/>
      <c r="K72" s="6"/>
    </row>
    <row r="73" spans="8:11" x14ac:dyDescent="0.25">
      <c r="H73" s="12"/>
      <c r="I73" s="7"/>
      <c r="K73" s="6"/>
    </row>
    <row r="74" spans="8:11" x14ac:dyDescent="0.25">
      <c r="H74" s="12"/>
      <c r="I74" s="7"/>
      <c r="K74" s="6"/>
    </row>
    <row r="75" spans="8:11" x14ac:dyDescent="0.25">
      <c r="H75" s="12"/>
      <c r="I75" s="7"/>
      <c r="K75" s="6"/>
    </row>
    <row r="76" spans="8:11" x14ac:dyDescent="0.25">
      <c r="H76" s="12"/>
      <c r="I76" s="7"/>
      <c r="K76" s="6"/>
    </row>
    <row r="77" spans="8:11" x14ac:dyDescent="0.25">
      <c r="H77" s="12"/>
      <c r="I77" s="7"/>
      <c r="K77" s="6"/>
    </row>
    <row r="78" spans="8:11" x14ac:dyDescent="0.25">
      <c r="H78" s="12"/>
      <c r="I78" s="7"/>
      <c r="K78" s="6"/>
    </row>
    <row r="79" spans="8:11" x14ac:dyDescent="0.25">
      <c r="H79" s="12"/>
      <c r="I79" s="7"/>
      <c r="K79" s="6"/>
    </row>
    <row r="80" spans="8:11" x14ac:dyDescent="0.25">
      <c r="H80" s="12"/>
      <c r="I80" s="7"/>
      <c r="K80" s="6"/>
    </row>
    <row r="81" spans="8:11" x14ac:dyDescent="0.25">
      <c r="H81" s="12"/>
      <c r="I81" s="7"/>
      <c r="K81" s="6"/>
    </row>
    <row r="82" spans="8:11" x14ac:dyDescent="0.25">
      <c r="H82" s="12"/>
      <c r="I82" s="7"/>
      <c r="K82" s="6"/>
    </row>
    <row r="83" spans="8:11" x14ac:dyDescent="0.25">
      <c r="H83" s="12"/>
      <c r="I83" s="7"/>
      <c r="K83" s="6"/>
    </row>
    <row r="84" spans="8:11" x14ac:dyDescent="0.25">
      <c r="H84" s="12"/>
      <c r="I84" s="7"/>
      <c r="K84" s="6"/>
    </row>
    <row r="85" spans="8:11" x14ac:dyDescent="0.25">
      <c r="H85" s="12"/>
      <c r="I85" s="7"/>
      <c r="K85" s="6"/>
    </row>
    <row r="86" spans="8:11" x14ac:dyDescent="0.25">
      <c r="H86" s="12"/>
      <c r="I86" s="7"/>
      <c r="K86" s="6"/>
    </row>
    <row r="87" spans="8:11" x14ac:dyDescent="0.25">
      <c r="H87" s="12"/>
      <c r="I87" s="7"/>
      <c r="K87" s="6"/>
    </row>
    <row r="88" spans="8:11" x14ac:dyDescent="0.25">
      <c r="H88" s="12"/>
      <c r="I88" s="7"/>
      <c r="K88" s="6"/>
    </row>
    <row r="89" spans="8:11" x14ac:dyDescent="0.25">
      <c r="H89" s="12"/>
      <c r="I89" s="7"/>
      <c r="K89" s="6"/>
    </row>
    <row r="90" spans="8:11" x14ac:dyDescent="0.25">
      <c r="H90" s="12"/>
      <c r="I90" s="7"/>
      <c r="K90" s="6"/>
    </row>
    <row r="91" spans="8:11" x14ac:dyDescent="0.25">
      <c r="H91" s="12"/>
      <c r="I91" s="7"/>
      <c r="K91" s="6"/>
    </row>
    <row r="92" spans="8:11" x14ac:dyDescent="0.25">
      <c r="H92" s="12"/>
      <c r="I92" s="7"/>
      <c r="K92" s="6"/>
    </row>
    <row r="93" spans="8:11" x14ac:dyDescent="0.25">
      <c r="H93" s="12"/>
      <c r="I93" s="7"/>
      <c r="K93" s="6"/>
    </row>
    <row r="94" spans="8:11" x14ac:dyDescent="0.25">
      <c r="H94" s="12"/>
      <c r="I94" s="7"/>
      <c r="K94" s="6"/>
    </row>
    <row r="95" spans="8:11" x14ac:dyDescent="0.25">
      <c r="H95" s="12"/>
      <c r="I95" s="7"/>
      <c r="K95" s="6"/>
    </row>
    <row r="96" spans="8:11" x14ac:dyDescent="0.25">
      <c r="H96" s="12"/>
      <c r="I96" s="7"/>
      <c r="K96" s="6"/>
    </row>
    <row r="97" spans="8:11" x14ac:dyDescent="0.25">
      <c r="H97" s="12"/>
      <c r="I97" s="7"/>
      <c r="K97" s="6"/>
    </row>
    <row r="98" spans="8:11" x14ac:dyDescent="0.25">
      <c r="H98" s="12"/>
      <c r="I98" s="7"/>
      <c r="K98" s="6"/>
    </row>
    <row r="99" spans="8:11" x14ac:dyDescent="0.25">
      <c r="H99" s="12"/>
      <c r="I99" s="7"/>
      <c r="K99" s="6"/>
    </row>
    <row r="100" spans="8:11" x14ac:dyDescent="0.25">
      <c r="H100" s="12"/>
      <c r="I100" s="7"/>
      <c r="K100" s="6"/>
    </row>
    <row r="101" spans="8:11" x14ac:dyDescent="0.25">
      <c r="H101" s="12"/>
      <c r="I101" s="7"/>
      <c r="K101" s="6"/>
    </row>
    <row r="102" spans="8:11" x14ac:dyDescent="0.25">
      <c r="H102" s="12"/>
      <c r="I102" s="7"/>
      <c r="K102" s="6"/>
    </row>
    <row r="103" spans="8:11" x14ac:dyDescent="0.25">
      <c r="H103" s="12"/>
      <c r="I103" s="7"/>
      <c r="K103" s="6"/>
    </row>
    <row r="104" spans="8:11" x14ac:dyDescent="0.25">
      <c r="H104" s="12"/>
      <c r="I104" s="7"/>
      <c r="K104" s="6"/>
    </row>
    <row r="105" spans="8:11" x14ac:dyDescent="0.25">
      <c r="H105" s="12"/>
      <c r="I105" s="7"/>
      <c r="K105" s="6"/>
    </row>
    <row r="106" spans="8:11" x14ac:dyDescent="0.25">
      <c r="H106" s="12"/>
      <c r="I106" s="7"/>
      <c r="K106" s="6"/>
    </row>
    <row r="107" spans="8:11" x14ac:dyDescent="0.25">
      <c r="H107" s="12"/>
      <c r="I107" s="7"/>
      <c r="K107" s="6"/>
    </row>
    <row r="108" spans="8:11" x14ac:dyDescent="0.25">
      <c r="H108" s="12"/>
      <c r="I108" s="7"/>
      <c r="K108" s="6"/>
    </row>
    <row r="109" spans="8:11" x14ac:dyDescent="0.25">
      <c r="H109" s="12"/>
      <c r="I109" s="7"/>
      <c r="K109" s="6"/>
    </row>
    <row r="110" spans="8:11" x14ac:dyDescent="0.25">
      <c r="H110" s="12"/>
      <c r="I110" s="7"/>
      <c r="K110" s="6"/>
    </row>
    <row r="111" spans="8:11" x14ac:dyDescent="0.25">
      <c r="H111" s="12"/>
      <c r="I111" s="7"/>
      <c r="K111" s="6"/>
    </row>
    <row r="112" spans="8:11" x14ac:dyDescent="0.25">
      <c r="H112" s="12"/>
      <c r="I112" s="7"/>
      <c r="K112" s="6"/>
    </row>
    <row r="113" spans="8:11" x14ac:dyDescent="0.25">
      <c r="H113" s="12"/>
      <c r="I113" s="7"/>
      <c r="K113" s="6"/>
    </row>
    <row r="114" spans="8:11" x14ac:dyDescent="0.25">
      <c r="H114" s="12"/>
      <c r="I114" s="7"/>
      <c r="K114" s="6"/>
    </row>
    <row r="115" spans="8:11" x14ac:dyDescent="0.25">
      <c r="H115" s="12"/>
      <c r="I115" s="7"/>
      <c r="K115" s="6"/>
    </row>
    <row r="116" spans="8:11" x14ac:dyDescent="0.25">
      <c r="H116" s="12"/>
      <c r="I116" s="7"/>
      <c r="K116" s="6"/>
    </row>
    <row r="117" spans="8:11" x14ac:dyDescent="0.25">
      <c r="H117" s="12"/>
      <c r="I117" s="7"/>
      <c r="K117" s="6"/>
    </row>
    <row r="118" spans="8:11" x14ac:dyDescent="0.25">
      <c r="H118" s="12"/>
      <c r="I118" s="7"/>
      <c r="K118" s="6"/>
    </row>
    <row r="119" spans="8:11" x14ac:dyDescent="0.25">
      <c r="H119" s="12"/>
      <c r="I119" s="7"/>
      <c r="K119" s="6"/>
    </row>
    <row r="120" spans="8:11" x14ac:dyDescent="0.25">
      <c r="H120" s="12"/>
      <c r="I120" s="7"/>
      <c r="K120" s="6"/>
    </row>
    <row r="121" spans="8:11" x14ac:dyDescent="0.25">
      <c r="H121" s="12"/>
      <c r="I121" s="7"/>
      <c r="K121" s="6"/>
    </row>
    <row r="122" spans="8:11" x14ac:dyDescent="0.25">
      <c r="H122" s="12"/>
      <c r="I122" s="7"/>
      <c r="K122" s="6"/>
    </row>
    <row r="123" spans="8:11" x14ac:dyDescent="0.25">
      <c r="H123" s="12"/>
      <c r="I123" s="7"/>
      <c r="K123" s="6"/>
    </row>
    <row r="124" spans="8:11" x14ac:dyDescent="0.25">
      <c r="H124" s="12"/>
      <c r="I124" s="7"/>
      <c r="K124" s="6"/>
    </row>
    <row r="125" spans="8:11" x14ac:dyDescent="0.25">
      <c r="H125" s="12"/>
      <c r="I125" s="7"/>
      <c r="K125" s="6"/>
    </row>
    <row r="126" spans="8:11" x14ac:dyDescent="0.25">
      <c r="H126" s="12"/>
      <c r="I126" s="7"/>
      <c r="K126" s="6"/>
    </row>
    <row r="127" spans="8:11" x14ac:dyDescent="0.25">
      <c r="H127" s="12"/>
      <c r="I127" s="7"/>
      <c r="K127" s="6"/>
    </row>
    <row r="128" spans="8:11" x14ac:dyDescent="0.25">
      <c r="H128" s="12"/>
      <c r="I128" s="7"/>
      <c r="K128" s="6"/>
    </row>
    <row r="129" spans="8:11" x14ac:dyDescent="0.25">
      <c r="H129" s="12"/>
      <c r="I129" s="7"/>
      <c r="K129" s="6"/>
    </row>
    <row r="130" spans="8:11" x14ac:dyDescent="0.25">
      <c r="H130" s="12"/>
      <c r="I130" s="7"/>
      <c r="K130" s="6"/>
    </row>
    <row r="131" spans="8:11" x14ac:dyDescent="0.25">
      <c r="H131" s="12"/>
      <c r="I131" s="7"/>
      <c r="K131" s="6"/>
    </row>
    <row r="132" spans="8:11" x14ac:dyDescent="0.25">
      <c r="H132" s="12"/>
      <c r="I132" s="7"/>
      <c r="K132" s="6"/>
    </row>
    <row r="133" spans="8:11" x14ac:dyDescent="0.25">
      <c r="H133" s="12"/>
      <c r="I133" s="7"/>
      <c r="K133" s="6"/>
    </row>
    <row r="134" spans="8:11" x14ac:dyDescent="0.25">
      <c r="H134" s="12"/>
      <c r="I134" s="7"/>
      <c r="K134" s="6"/>
    </row>
    <row r="135" spans="8:11" x14ac:dyDescent="0.25">
      <c r="H135" s="12"/>
      <c r="I135" s="7"/>
      <c r="K135" s="6"/>
    </row>
    <row r="136" spans="8:11" x14ac:dyDescent="0.25">
      <c r="H136" s="12"/>
      <c r="I136" s="7"/>
      <c r="K136" s="6"/>
    </row>
    <row r="137" spans="8:11" x14ac:dyDescent="0.25">
      <c r="H137" s="12"/>
      <c r="I137" s="7"/>
      <c r="K137" s="6"/>
    </row>
    <row r="138" spans="8:11" x14ac:dyDescent="0.25">
      <c r="H138" s="12"/>
      <c r="I138" s="7"/>
      <c r="K138" s="6"/>
    </row>
    <row r="139" spans="8:11" x14ac:dyDescent="0.25">
      <c r="H139" s="12"/>
      <c r="I139" s="7"/>
      <c r="K139" s="6"/>
    </row>
    <row r="140" spans="8:11" x14ac:dyDescent="0.25">
      <c r="H140" s="12"/>
      <c r="I140" s="7"/>
      <c r="K140" s="6"/>
    </row>
    <row r="141" spans="8:11" x14ac:dyDescent="0.25">
      <c r="H141" s="12"/>
      <c r="I141" s="7"/>
      <c r="K141" s="6"/>
    </row>
    <row r="142" spans="8:11" x14ac:dyDescent="0.25">
      <c r="H142" s="12"/>
      <c r="I142" s="7"/>
      <c r="K142" s="6"/>
    </row>
    <row r="143" spans="8:11" x14ac:dyDescent="0.25">
      <c r="H143" s="12"/>
      <c r="I143" s="7"/>
      <c r="K143" s="6"/>
    </row>
    <row r="144" spans="8:11" x14ac:dyDescent="0.25">
      <c r="H144" s="12"/>
      <c r="I144" s="7"/>
      <c r="K144" s="6"/>
    </row>
    <row r="145" spans="8:11" x14ac:dyDescent="0.25">
      <c r="H145" s="12"/>
      <c r="I145" s="7"/>
      <c r="K145" s="6"/>
    </row>
    <row r="146" spans="8:11" x14ac:dyDescent="0.25">
      <c r="H146" s="12"/>
      <c r="I146" s="7"/>
      <c r="K146" s="6"/>
    </row>
    <row r="147" spans="8:11" x14ac:dyDescent="0.25">
      <c r="H147" s="12"/>
      <c r="I147" s="7"/>
      <c r="K147" s="6"/>
    </row>
    <row r="148" spans="8:11" x14ac:dyDescent="0.25">
      <c r="H148" s="12"/>
      <c r="I148" s="7"/>
      <c r="K148" s="6"/>
    </row>
    <row r="149" spans="8:11" x14ac:dyDescent="0.25">
      <c r="H149" s="12"/>
      <c r="I149" s="7"/>
      <c r="K149" s="6"/>
    </row>
    <row r="150" spans="8:11" x14ac:dyDescent="0.25">
      <c r="H150" s="12"/>
      <c r="I150" s="7"/>
      <c r="K150" s="6"/>
    </row>
    <row r="151" spans="8:11" x14ac:dyDescent="0.25">
      <c r="H151" s="12"/>
      <c r="I151" s="7"/>
      <c r="K151" s="6"/>
    </row>
    <row r="152" spans="8:11" x14ac:dyDescent="0.25">
      <c r="H152" s="12"/>
      <c r="I152" s="7"/>
      <c r="K152" s="6"/>
    </row>
    <row r="153" spans="8:11" x14ac:dyDescent="0.25">
      <c r="H153" s="12"/>
      <c r="I153" s="7"/>
      <c r="K153" s="6"/>
    </row>
    <row r="154" spans="8:11" x14ac:dyDescent="0.25">
      <c r="H154" s="12"/>
      <c r="I154" s="7"/>
      <c r="K154" s="6"/>
    </row>
    <row r="155" spans="8:11" x14ac:dyDescent="0.25">
      <c r="H155" s="12"/>
      <c r="I155" s="7"/>
      <c r="K155" s="6"/>
    </row>
    <row r="156" spans="8:11" x14ac:dyDescent="0.25">
      <c r="H156" s="12"/>
      <c r="I156" s="7"/>
      <c r="K156" s="6"/>
    </row>
    <row r="157" spans="8:11" x14ac:dyDescent="0.25">
      <c r="H157" s="12"/>
      <c r="I157" s="7"/>
      <c r="K157" s="6"/>
    </row>
    <row r="158" spans="8:11" x14ac:dyDescent="0.25">
      <c r="H158" s="12"/>
      <c r="I158" s="7"/>
      <c r="K158" s="6"/>
    </row>
    <row r="159" spans="8:11" x14ac:dyDescent="0.25">
      <c r="H159" s="12"/>
      <c r="I159" s="7"/>
      <c r="K159" s="6"/>
    </row>
    <row r="160" spans="8:11" x14ac:dyDescent="0.25">
      <c r="H160" s="12"/>
      <c r="I160" s="7"/>
      <c r="K160" s="6"/>
    </row>
    <row r="161" spans="8:11" x14ac:dyDescent="0.25">
      <c r="H161" s="12"/>
      <c r="I161" s="7"/>
      <c r="K161" s="6"/>
    </row>
    <row r="162" spans="8:11" x14ac:dyDescent="0.25">
      <c r="H162" s="12"/>
      <c r="I162" s="7"/>
      <c r="K162" s="6"/>
    </row>
    <row r="163" spans="8:11" x14ac:dyDescent="0.25">
      <c r="H163" s="12"/>
      <c r="I163" s="7"/>
      <c r="K163" s="6"/>
    </row>
    <row r="164" spans="8:11" x14ac:dyDescent="0.25">
      <c r="H164" s="12"/>
      <c r="I164" s="7"/>
      <c r="K164" s="6"/>
    </row>
    <row r="165" spans="8:11" x14ac:dyDescent="0.25">
      <c r="H165" s="12"/>
      <c r="I165" s="7"/>
      <c r="K165" s="6"/>
    </row>
    <row r="166" spans="8:11" x14ac:dyDescent="0.25">
      <c r="H166" s="12"/>
      <c r="I166" s="7"/>
      <c r="K166" s="6"/>
    </row>
    <row r="167" spans="8:11" x14ac:dyDescent="0.25">
      <c r="H167" s="12"/>
      <c r="I167" s="7"/>
      <c r="K167" s="6"/>
    </row>
    <row r="168" spans="8:11" x14ac:dyDescent="0.25">
      <c r="H168" s="12"/>
      <c r="I168" s="7"/>
      <c r="K168" s="6"/>
    </row>
    <row r="169" spans="8:11" x14ac:dyDescent="0.25">
      <c r="H169" s="12"/>
      <c r="I169" s="7"/>
      <c r="K169" s="6"/>
    </row>
    <row r="170" spans="8:11" x14ac:dyDescent="0.25">
      <c r="H170" s="12"/>
      <c r="I170" s="7"/>
      <c r="K170" s="6"/>
    </row>
    <row r="171" spans="8:11" x14ac:dyDescent="0.25">
      <c r="H171" s="12"/>
      <c r="I171" s="7"/>
      <c r="K171" s="6"/>
    </row>
    <row r="172" spans="8:11" x14ac:dyDescent="0.25">
      <c r="H172" s="12"/>
      <c r="I172" s="7"/>
      <c r="K172" s="6"/>
    </row>
    <row r="173" spans="8:11" x14ac:dyDescent="0.25">
      <c r="H173" s="12"/>
      <c r="I173" s="7"/>
      <c r="K173" s="6"/>
    </row>
    <row r="174" spans="8:11" x14ac:dyDescent="0.25">
      <c r="H174" s="12"/>
      <c r="I174" s="7"/>
      <c r="K174" s="6"/>
    </row>
    <row r="175" spans="8:11" x14ac:dyDescent="0.25">
      <c r="H175" s="12"/>
      <c r="I175" s="7"/>
      <c r="K175" s="6"/>
    </row>
    <row r="176" spans="8:11" x14ac:dyDescent="0.25">
      <c r="H176" s="12"/>
      <c r="I176" s="7"/>
      <c r="K176" s="6"/>
    </row>
    <row r="177" spans="8:11" x14ac:dyDescent="0.25">
      <c r="H177" s="12"/>
      <c r="I177" s="7"/>
      <c r="K177" s="6"/>
    </row>
    <row r="178" spans="8:11" x14ac:dyDescent="0.25">
      <c r="H178" s="12"/>
      <c r="I178" s="7"/>
      <c r="K178" s="6"/>
    </row>
    <row r="179" spans="8:11" x14ac:dyDescent="0.25">
      <c r="H179" s="12"/>
      <c r="I179" s="7"/>
      <c r="K179" s="6"/>
    </row>
    <row r="180" spans="8:11" x14ac:dyDescent="0.25">
      <c r="H180" s="12"/>
      <c r="I180" s="7"/>
      <c r="K180" s="6"/>
    </row>
    <row r="181" spans="8:11" x14ac:dyDescent="0.25">
      <c r="H181" s="12"/>
      <c r="I181" s="7"/>
      <c r="K181" s="6"/>
    </row>
    <row r="182" spans="8:11" x14ac:dyDescent="0.25">
      <c r="H182" s="12"/>
    </row>
    <row r="183" spans="8:11" x14ac:dyDescent="0.25">
      <c r="H183" s="12"/>
      <c r="I183" s="7"/>
      <c r="K183" s="6"/>
    </row>
    <row r="184" spans="8:11" x14ac:dyDescent="0.25">
      <c r="H184" s="12"/>
      <c r="I184" s="7"/>
      <c r="K184" s="6"/>
    </row>
    <row r="185" spans="8:11" x14ac:dyDescent="0.25">
      <c r="H185" s="12"/>
      <c r="I185" s="7"/>
      <c r="K185" s="6"/>
    </row>
    <row r="186" spans="8:11" x14ac:dyDescent="0.25">
      <c r="H186" s="12"/>
      <c r="I186" s="7"/>
      <c r="K186" s="6"/>
    </row>
    <row r="187" spans="8:11" x14ac:dyDescent="0.25">
      <c r="H187" s="12"/>
      <c r="I187" s="7"/>
      <c r="K187" s="6"/>
    </row>
    <row r="188" spans="8:11" x14ac:dyDescent="0.25">
      <c r="H188" s="12"/>
      <c r="I188" s="7"/>
      <c r="K188" s="6"/>
    </row>
    <row r="189" spans="8:11" x14ac:dyDescent="0.25">
      <c r="H189" s="12"/>
      <c r="I189" s="7"/>
      <c r="K189" s="6"/>
    </row>
    <row r="190" spans="8:11" x14ac:dyDescent="0.25">
      <c r="H190" s="12"/>
      <c r="I190" s="7"/>
      <c r="K190" s="6"/>
    </row>
    <row r="191" spans="8:11" x14ac:dyDescent="0.25">
      <c r="H191" s="12"/>
      <c r="I191" s="7"/>
      <c r="K191" s="6"/>
    </row>
    <row r="192" spans="8:11" x14ac:dyDescent="0.25">
      <c r="H192" s="12"/>
      <c r="I192" s="7"/>
      <c r="K192" s="6"/>
    </row>
    <row r="193" spans="8:11" x14ac:dyDescent="0.25">
      <c r="H193" s="12"/>
      <c r="I193" s="7"/>
      <c r="K193" s="6"/>
    </row>
    <row r="194" spans="8:11" x14ac:dyDescent="0.25">
      <c r="H194" s="12"/>
      <c r="I194" s="7"/>
      <c r="K194" s="6"/>
    </row>
    <row r="195" spans="8:11" x14ac:dyDescent="0.25">
      <c r="H195" s="12"/>
      <c r="I195" s="7"/>
      <c r="K195" s="6"/>
    </row>
    <row r="196" spans="8:11" x14ac:dyDescent="0.25">
      <c r="H196" s="12"/>
      <c r="I196" s="7"/>
      <c r="K196" s="6"/>
    </row>
    <row r="197" spans="8:11" x14ac:dyDescent="0.25">
      <c r="H197" s="12"/>
      <c r="I197" s="7"/>
      <c r="K197" s="6"/>
    </row>
    <row r="198" spans="8:11" x14ac:dyDescent="0.25">
      <c r="H198" s="12"/>
      <c r="I198" s="7"/>
      <c r="K198" s="6"/>
    </row>
    <row r="199" spans="8:11" x14ac:dyDescent="0.25">
      <c r="H199" s="12"/>
      <c r="I199" s="7"/>
      <c r="K199" s="6"/>
    </row>
    <row r="200" spans="8:11" x14ac:dyDescent="0.25">
      <c r="H200" s="12"/>
      <c r="I200" s="7"/>
      <c r="K200" s="6"/>
    </row>
    <row r="201" spans="8:11" x14ac:dyDescent="0.25">
      <c r="H201" s="12"/>
      <c r="I201" s="7"/>
      <c r="K201" s="6"/>
    </row>
    <row r="202" spans="8:11" x14ac:dyDescent="0.25">
      <c r="H202" s="12"/>
      <c r="I202" s="7"/>
      <c r="K202" s="6"/>
    </row>
  </sheetData>
  <sortState xmlns:xlrd2="http://schemas.microsoft.com/office/spreadsheetml/2017/richdata2" ref="A2:K200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BTAL</vt:lpstr>
      <vt:lpstr>DJTLABT</vt:lpstr>
      <vt:lpstr>DJTSABT</vt:lpstr>
    </vt:vector>
  </TitlesOfParts>
  <Company>AGF Management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DeRoche</dc:creator>
  <cp:lastModifiedBy>Bill DeRoche</cp:lastModifiedBy>
  <dcterms:created xsi:type="dcterms:W3CDTF">2017-11-09T21:28:03Z</dcterms:created>
  <dcterms:modified xsi:type="dcterms:W3CDTF">2021-08-25T14:49:57Z</dcterms:modified>
</cp:coreProperties>
</file>