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na.intra.agf.com\torfs$\FFCM-Group\Portfolio_Management\Exposure_Reports\2021\202110\20211001\"/>
    </mc:Choice>
  </mc:AlternateContent>
  <xr:revisionPtr revIDLastSave="0" documentId="13_ncr:1_{09756076-BD85-4B23-95BF-E9B927DFF9F7}" xr6:coauthVersionLast="46" xr6:coauthVersionMax="46" xr10:uidLastSave="{00000000-0000-0000-0000-000000000000}"/>
  <bookViews>
    <workbookView xWindow="-13200" yWindow="-16320" windowWidth="29040" windowHeight="16440" xr2:uid="{00000000-000D-0000-FFFF-FFFF00000000}"/>
  </bookViews>
  <sheets>
    <sheet name="BTAL" sheetId="15" r:id="rId1"/>
    <sheet name="DJTLABT" sheetId="6" r:id="rId2"/>
    <sheet name="DJTSAB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0" l="1"/>
  <c r="K19" i="10" s="1"/>
  <c r="J27" i="10"/>
  <c r="K27" i="10" s="1"/>
  <c r="J49" i="10"/>
  <c r="K49" i="10" s="1"/>
  <c r="K16" i="10"/>
  <c r="J16" i="10"/>
  <c r="J20" i="10"/>
  <c r="K20" i="10" s="1"/>
  <c r="K15" i="10"/>
  <c r="J15" i="10"/>
  <c r="K12" i="10"/>
  <c r="J12" i="10"/>
  <c r="K11" i="10"/>
  <c r="J11" i="10"/>
  <c r="K38" i="10"/>
  <c r="J38" i="10"/>
  <c r="J47" i="10"/>
  <c r="K47" i="10" s="1"/>
  <c r="J18" i="10"/>
  <c r="K18" i="10" s="1"/>
  <c r="J26" i="10"/>
  <c r="K26" i="10" s="1"/>
  <c r="J32" i="10"/>
  <c r="K32" i="10" s="1"/>
  <c r="K10" i="10"/>
  <c r="J10" i="10"/>
  <c r="J39" i="10"/>
  <c r="K39" i="10" s="1"/>
  <c r="J2" i="10"/>
  <c r="K2" i="10" s="1"/>
  <c r="K3" i="10"/>
  <c r="J3" i="10"/>
  <c r="K31" i="10"/>
  <c r="J31" i="10"/>
  <c r="K45" i="10"/>
  <c r="J45" i="10"/>
  <c r="J34" i="10"/>
  <c r="K34" i="10" s="1"/>
  <c r="K44" i="10"/>
  <c r="J44" i="10"/>
  <c r="K33" i="10"/>
  <c r="J33" i="10"/>
  <c r="J14" i="10"/>
  <c r="K14" i="10" s="1"/>
  <c r="K17" i="10"/>
  <c r="J17" i="10"/>
  <c r="K21" i="10"/>
  <c r="J21" i="10"/>
  <c r="K51" i="10"/>
  <c r="J51" i="10"/>
  <c r="J42" i="10"/>
  <c r="K42" i="10" s="1"/>
  <c r="K29" i="10"/>
  <c r="J29" i="10"/>
  <c r="K36" i="10"/>
  <c r="J36" i="10"/>
  <c r="K40" i="10"/>
  <c r="J40" i="10"/>
  <c r="K13" i="10"/>
  <c r="J13" i="10"/>
  <c r="K7" i="10"/>
  <c r="J7" i="10"/>
  <c r="K23" i="10"/>
  <c r="J23" i="10"/>
  <c r="K28" i="10"/>
  <c r="J28" i="10"/>
  <c r="J4" i="10"/>
  <c r="K4" i="10" s="1"/>
  <c r="K48" i="10"/>
  <c r="J48" i="10"/>
  <c r="K30" i="10"/>
  <c r="J30" i="10"/>
  <c r="K43" i="10"/>
  <c r="J43" i="10"/>
  <c r="J8" i="10"/>
  <c r="K8" i="10" s="1"/>
  <c r="K24" i="10"/>
  <c r="J24" i="10"/>
  <c r="K22" i="10"/>
  <c r="J22" i="10"/>
  <c r="K37" i="10"/>
  <c r="J37" i="10"/>
  <c r="K35" i="10"/>
  <c r="J35" i="10"/>
  <c r="K5" i="10"/>
  <c r="J5" i="10"/>
  <c r="K25" i="10"/>
  <c r="J25" i="10"/>
  <c r="K41" i="10"/>
  <c r="J41" i="10"/>
  <c r="K50" i="10"/>
  <c r="J50" i="10"/>
  <c r="K6" i="10"/>
  <c r="J6" i="10"/>
  <c r="K46" i="10"/>
  <c r="J46" i="10"/>
  <c r="K9" i="10"/>
  <c r="J9" i="10"/>
  <c r="J40" i="6"/>
  <c r="K40" i="6" s="1"/>
  <c r="J43" i="6"/>
  <c r="K43" i="6" s="1"/>
  <c r="J19" i="6"/>
  <c r="K19" i="6" s="1"/>
  <c r="J8" i="6"/>
  <c r="K8" i="6" s="1"/>
  <c r="J22" i="6"/>
  <c r="K22" i="6" s="1"/>
  <c r="K18" i="6"/>
  <c r="J18" i="6"/>
  <c r="J51" i="6"/>
  <c r="K51" i="6" s="1"/>
  <c r="K45" i="6"/>
  <c r="J45" i="6"/>
  <c r="J4" i="6"/>
  <c r="K4" i="6" s="1"/>
  <c r="J9" i="6"/>
  <c r="K9" i="6" s="1"/>
  <c r="J25" i="6"/>
  <c r="K25" i="6" s="1"/>
  <c r="J20" i="6"/>
  <c r="K20" i="6" s="1"/>
  <c r="J39" i="6"/>
  <c r="K39" i="6" s="1"/>
  <c r="J27" i="6"/>
  <c r="K27" i="6" s="1"/>
  <c r="J47" i="6"/>
  <c r="K47" i="6" s="1"/>
  <c r="K14" i="6"/>
  <c r="J14" i="6"/>
  <c r="K3" i="6"/>
  <c r="J3" i="6"/>
  <c r="J41" i="6"/>
  <c r="K41" i="6" s="1"/>
  <c r="J38" i="6"/>
  <c r="K38" i="6" s="1"/>
  <c r="K50" i="6"/>
  <c r="J50" i="6"/>
  <c r="J32" i="6"/>
  <c r="K32" i="6" s="1"/>
  <c r="J48" i="6"/>
  <c r="K48" i="6" s="1"/>
  <c r="K28" i="6"/>
  <c r="J28" i="6"/>
  <c r="J6" i="6"/>
  <c r="K6" i="6" s="1"/>
  <c r="K29" i="6"/>
  <c r="J29" i="6"/>
  <c r="K15" i="6"/>
  <c r="J15" i="6"/>
  <c r="K31" i="6"/>
  <c r="J31" i="6"/>
  <c r="K12" i="6"/>
  <c r="J12" i="6"/>
  <c r="J35" i="6"/>
  <c r="K35" i="6" s="1"/>
  <c r="K49" i="6"/>
  <c r="J49" i="6"/>
  <c r="J7" i="6"/>
  <c r="K7" i="6" s="1"/>
  <c r="K5" i="6"/>
  <c r="J5" i="6"/>
  <c r="K42" i="6"/>
  <c r="J42" i="6"/>
  <c r="K24" i="6"/>
  <c r="J24" i="6"/>
  <c r="K10" i="6"/>
  <c r="J10" i="6"/>
  <c r="J33" i="6"/>
  <c r="K33" i="6" s="1"/>
  <c r="K44" i="6"/>
  <c r="J44" i="6"/>
  <c r="J36" i="6"/>
  <c r="K36" i="6" s="1"/>
  <c r="K2" i="6"/>
  <c r="J2" i="6"/>
  <c r="J13" i="6"/>
  <c r="K13" i="6" s="1"/>
  <c r="K23" i="6"/>
  <c r="J23" i="6"/>
  <c r="K16" i="6"/>
  <c r="J16" i="6"/>
  <c r="J37" i="6"/>
  <c r="K37" i="6" s="1"/>
  <c r="K21" i="6"/>
  <c r="J21" i="6"/>
  <c r="K30" i="6"/>
  <c r="J30" i="6"/>
  <c r="K34" i="6"/>
  <c r="J34" i="6"/>
  <c r="K17" i="6"/>
  <c r="J17" i="6"/>
  <c r="J46" i="6"/>
  <c r="K46" i="6" s="1"/>
  <c r="K11" i="6"/>
  <c r="J11" i="6"/>
  <c r="K26" i="6"/>
  <c r="J26" i="6"/>
</calcChain>
</file>

<file path=xl/sharedStrings.xml><?xml version="1.0" encoding="utf-8"?>
<sst xmlns="http://schemas.openxmlformats.org/spreadsheetml/2006/main" count="764" uniqueCount="549">
  <si>
    <t>CUSIP</t>
  </si>
  <si>
    <t>Name</t>
  </si>
  <si>
    <t>Ticker</t>
  </si>
  <si>
    <t>ISIN</t>
  </si>
  <si>
    <t>Sector</t>
  </si>
  <si>
    <t>PX_LAST</t>
  </si>
  <si>
    <t>Health Care</t>
  </si>
  <si>
    <t>Industrials</t>
  </si>
  <si>
    <t>Utilities</t>
  </si>
  <si>
    <t>Financials</t>
  </si>
  <si>
    <t>Long Market Value</t>
  </si>
  <si>
    <t>Long Weight</t>
  </si>
  <si>
    <t>Short Shares</t>
  </si>
  <si>
    <t>Short Market Value</t>
  </si>
  <si>
    <t>Short Weight</t>
  </si>
  <si>
    <t>Long Index Swap Terms</t>
  </si>
  <si>
    <t>Trade Date</t>
  </si>
  <si>
    <t>Effective Date</t>
  </si>
  <si>
    <t>Termination Date</t>
  </si>
  <si>
    <t>Settlement Currency</t>
  </si>
  <si>
    <t>USD</t>
  </si>
  <si>
    <t>Index Ticker</t>
  </si>
  <si>
    <t>DJTLABT</t>
  </si>
  <si>
    <t>DJTSABT</t>
  </si>
  <si>
    <t>Floating Base Rate</t>
  </si>
  <si>
    <t>Floating Maturity</t>
  </si>
  <si>
    <t>One Month</t>
  </si>
  <si>
    <t>Spread</t>
  </si>
  <si>
    <t>35 bps</t>
  </si>
  <si>
    <t>-40 bps</t>
  </si>
  <si>
    <t>Day Count</t>
  </si>
  <si>
    <t>Actual/360</t>
  </si>
  <si>
    <t>Counterparty</t>
  </si>
  <si>
    <t>Morgan Stanley Capital Services LLC</t>
  </si>
  <si>
    <t>Short Index Swap Terms</t>
  </si>
  <si>
    <t>Information Technology</t>
  </si>
  <si>
    <t>Communication Services</t>
  </si>
  <si>
    <t>Materials</t>
  </si>
  <si>
    <t>Consumer Discretionary</t>
  </si>
  <si>
    <t>Real Estate</t>
  </si>
  <si>
    <t>Consumer Staples</t>
  </si>
  <si>
    <t>SEDOL</t>
  </si>
  <si>
    <t>AA</t>
  </si>
  <si>
    <t>Alcoa Corp</t>
  </si>
  <si>
    <t>013872106</t>
  </si>
  <si>
    <t>BYNF418</t>
  </si>
  <si>
    <t>US0138721065</t>
  </si>
  <si>
    <t>LYFT</t>
  </si>
  <si>
    <t>Lyft Inc.-A</t>
  </si>
  <si>
    <t>55087P104</t>
  </si>
  <si>
    <t>BJT1RW7</t>
  </si>
  <si>
    <t>US55087P1049</t>
  </si>
  <si>
    <t>Energy</t>
  </si>
  <si>
    <t>ORLY</t>
  </si>
  <si>
    <t>O'Reilly Automotive</t>
  </si>
  <si>
    <t>67103H107</t>
  </si>
  <si>
    <t>B65LWX6</t>
  </si>
  <si>
    <t>US67103H1077</t>
  </si>
  <si>
    <t>ATH</t>
  </si>
  <si>
    <t>Athene Holding</t>
  </si>
  <si>
    <t>G0684D107</t>
  </si>
  <si>
    <t>BZ13MZ1</t>
  </si>
  <si>
    <t>BMG0684D1074</t>
  </si>
  <si>
    <t>As of Open Date</t>
  </si>
  <si>
    <t>ALKS</t>
  </si>
  <si>
    <t>Alkermes plc</t>
  </si>
  <si>
    <t>G01767105</t>
  </si>
  <si>
    <t>B3P6D26</t>
  </si>
  <si>
    <t>IE00B56GVS15</t>
  </si>
  <si>
    <t>COG</t>
  </si>
  <si>
    <t>Cabot Oil &amp; Gas A</t>
  </si>
  <si>
    <t>127097103</t>
  </si>
  <si>
    <t>2162340</t>
  </si>
  <si>
    <t>US1270971039</t>
  </si>
  <si>
    <t>CPT</t>
  </si>
  <si>
    <t>Camden Property Trust</t>
  </si>
  <si>
    <t>133131102</t>
  </si>
  <si>
    <t>2166320</t>
  </si>
  <si>
    <t>US1331311027</t>
  </si>
  <si>
    <t>EQT</t>
  </si>
  <si>
    <t>EQT Corporation</t>
  </si>
  <si>
    <t>26884L109</t>
  </si>
  <si>
    <t>2319414</t>
  </si>
  <si>
    <t>US26884L1098</t>
  </si>
  <si>
    <t>MDB</t>
  </si>
  <si>
    <t>MongoDB, Inc.</t>
  </si>
  <si>
    <t>60937P106</t>
  </si>
  <si>
    <t>BF2FJ99</t>
  </si>
  <si>
    <t>US60937P1066</t>
  </si>
  <si>
    <t>NDAQ</t>
  </si>
  <si>
    <t>Nasdaq Inc</t>
  </si>
  <si>
    <t>631103108</t>
  </si>
  <si>
    <t>2965107</t>
  </si>
  <si>
    <t>US6311031081</t>
  </si>
  <si>
    <t>QDEL</t>
  </si>
  <si>
    <t>Quidel Corp</t>
  </si>
  <si>
    <t>74838J101</t>
  </si>
  <si>
    <t>2717591</t>
  </si>
  <si>
    <t>US74838J1016</t>
  </si>
  <si>
    <t>APA</t>
  </si>
  <si>
    <t>APA Corporation</t>
  </si>
  <si>
    <t>03743Q108</t>
  </si>
  <si>
    <t>BNNF1C1</t>
  </si>
  <si>
    <t>US03743Q1085</t>
  </si>
  <si>
    <t>DXCM</t>
  </si>
  <si>
    <t>DexCom Inc</t>
  </si>
  <si>
    <t>252131107</t>
  </si>
  <si>
    <t>B0796X4</t>
  </si>
  <si>
    <t>US2521311074</t>
  </si>
  <si>
    <t>DT</t>
  </si>
  <si>
    <t>Dynatrace Inc</t>
  </si>
  <si>
    <t>268150109</t>
  </si>
  <si>
    <t>BJV2RD9</t>
  </si>
  <si>
    <t>US2681501092</t>
  </si>
  <si>
    <t>HXL</t>
  </si>
  <si>
    <t>Hexcel Corp</t>
  </si>
  <si>
    <t>428291108</t>
  </si>
  <si>
    <t>2416779</t>
  </si>
  <si>
    <t>US4282911084</t>
  </si>
  <si>
    <t>OXY</t>
  </si>
  <si>
    <t>Occidental Petroleum</t>
  </si>
  <si>
    <t>674599105</t>
  </si>
  <si>
    <t>2655408</t>
  </si>
  <si>
    <t>US6745991058</t>
  </si>
  <si>
    <t>OVV</t>
  </si>
  <si>
    <t>Ovintiv Inc.</t>
  </si>
  <si>
    <t>69047Q102</t>
  </si>
  <si>
    <t>BJ01KB6</t>
  </si>
  <si>
    <t>US69047Q1022</t>
  </si>
  <si>
    <t>PAYC</t>
  </si>
  <si>
    <t>Paycom Software Inc</t>
  </si>
  <si>
    <t>70432V102</t>
  </si>
  <si>
    <t>BL95MY0</t>
  </si>
  <si>
    <t>US70432V1026</t>
  </si>
  <si>
    <t>RGEN</t>
  </si>
  <si>
    <t>Repligen Corp</t>
  </si>
  <si>
    <t>759916109</t>
  </si>
  <si>
    <t>2731654</t>
  </si>
  <si>
    <t>US7599161095</t>
  </si>
  <si>
    <t>FTI</t>
  </si>
  <si>
    <t>TechnipFMC plc</t>
  </si>
  <si>
    <t>G87110105</t>
  </si>
  <si>
    <t>BDSFG98</t>
  </si>
  <si>
    <t>GB00BDSFG982</t>
  </si>
  <si>
    <t>TSLA</t>
  </si>
  <si>
    <t>Tesla, Inc</t>
  </si>
  <si>
    <t>88160R101</t>
  </si>
  <si>
    <t>B616C79</t>
  </si>
  <si>
    <t>US88160R1014</t>
  </si>
  <si>
    <t>20211001</t>
  </si>
  <si>
    <t>AGIO</t>
  </si>
  <si>
    <t>Agios Pharmaceuticals Inc</t>
  </si>
  <si>
    <t>00847X104</t>
  </si>
  <si>
    <t>BCBVTX1</t>
  </si>
  <si>
    <t>US00847X1046</t>
  </si>
  <si>
    <t>ACI</t>
  </si>
  <si>
    <t>Albertsons Companies, Inc.</t>
  </si>
  <si>
    <t>013091103</t>
  </si>
  <si>
    <t>BYNQ369</t>
  </si>
  <si>
    <t>US0130911037</t>
  </si>
  <si>
    <t>ALLO</t>
  </si>
  <si>
    <t>Allogene Therapeutics, Inc.</t>
  </si>
  <si>
    <t>019770106</t>
  </si>
  <si>
    <t>BFZNYB7</t>
  </si>
  <si>
    <t>US0197701065</t>
  </si>
  <si>
    <t>AAL</t>
  </si>
  <si>
    <t>American Airlines Group Inc.</t>
  </si>
  <si>
    <t>02376R102</t>
  </si>
  <si>
    <t>BCV7KT2</t>
  </si>
  <si>
    <t>US02376R1023</t>
  </si>
  <si>
    <t>AJG</t>
  </si>
  <si>
    <t>Arthur J. Gallagher &amp; Co</t>
  </si>
  <si>
    <t>363576109</t>
  </si>
  <si>
    <t>2359506</t>
  </si>
  <si>
    <t>US3635761097</t>
  </si>
  <si>
    <t>AZO</t>
  </si>
  <si>
    <t>AutoZone Inc</t>
  </si>
  <si>
    <t>053332102</t>
  </si>
  <si>
    <t>2065955</t>
  </si>
  <si>
    <t>US0533321024</t>
  </si>
  <si>
    <t>OZK</t>
  </si>
  <si>
    <t>BANK OZK</t>
  </si>
  <si>
    <t>06417N103</t>
  </si>
  <si>
    <t>BZ56Q65</t>
  </si>
  <si>
    <t>US06417N1037</t>
  </si>
  <si>
    <t>BAX</t>
  </si>
  <si>
    <t>Baxter Intl Inc</t>
  </si>
  <si>
    <t>071813109</t>
  </si>
  <si>
    <t>2085102</t>
  </si>
  <si>
    <t>US0718131099</t>
  </si>
  <si>
    <t>BLUE</t>
  </si>
  <si>
    <t>Bluebird Bio Inc</t>
  </si>
  <si>
    <t>09609G100</t>
  </si>
  <si>
    <t>BBFL7S1</t>
  </si>
  <si>
    <t>US09609G1004</t>
  </si>
  <si>
    <t>BPMC</t>
  </si>
  <si>
    <t>Blueprint Medicines Corporation</t>
  </si>
  <si>
    <t>09627Y109</t>
  </si>
  <si>
    <t>BWY52P3</t>
  </si>
  <si>
    <t>US09627Y1091</t>
  </si>
  <si>
    <t>CACI</t>
  </si>
  <si>
    <t>CACI International Inc</t>
  </si>
  <si>
    <t>127190304</t>
  </si>
  <si>
    <t>2159267</t>
  </si>
  <si>
    <t>US1271903049</t>
  </si>
  <si>
    <t>CPB</t>
  </si>
  <si>
    <t>Campbell Soup Co</t>
  </si>
  <si>
    <t>134429109</t>
  </si>
  <si>
    <t>2162845</t>
  </si>
  <si>
    <t>US1344291091</t>
  </si>
  <si>
    <t>LNG</t>
  </si>
  <si>
    <t>Cheniere Energy Inc</t>
  </si>
  <si>
    <t>16411R208</t>
  </si>
  <si>
    <t>2654364</t>
  </si>
  <si>
    <t>US16411R2085</t>
  </si>
  <si>
    <t>CTXS</t>
  </si>
  <si>
    <t>Citrix Systems Inc</t>
  </si>
  <si>
    <t>177376100</t>
  </si>
  <si>
    <t>2182553</t>
  </si>
  <si>
    <t>US1773761002</t>
  </si>
  <si>
    <t>CACC</t>
  </si>
  <si>
    <t>Credit Acceptance Corp</t>
  </si>
  <si>
    <t>225310101</t>
  </si>
  <si>
    <t>2232050</t>
  </si>
  <si>
    <t>US2253101016</t>
  </si>
  <si>
    <t>ETRN</t>
  </si>
  <si>
    <t>Equitrans Midstream Corp</t>
  </si>
  <si>
    <t>294600101</t>
  </si>
  <si>
    <t>BFMWBV6</t>
  </si>
  <si>
    <t>US2946001011</t>
  </si>
  <si>
    <t>EQC</t>
  </si>
  <si>
    <t>Equity Commonwealth</t>
  </si>
  <si>
    <t>294628102</t>
  </si>
  <si>
    <t>BPH3N63</t>
  </si>
  <si>
    <t>US2946281027</t>
  </si>
  <si>
    <t>ERIE</t>
  </si>
  <si>
    <t>Erie Indemnity Co A</t>
  </si>
  <si>
    <t>29530P102</t>
  </si>
  <si>
    <t>2311711</t>
  </si>
  <si>
    <t>US29530P1021</t>
  </si>
  <si>
    <t>EXEL</t>
  </si>
  <si>
    <t>Exelixis Inc</t>
  </si>
  <si>
    <t>30161Q104</t>
  </si>
  <si>
    <t>2576941</t>
  </si>
  <si>
    <t>US30161Q1040</t>
  </si>
  <si>
    <t>FCFS</t>
  </si>
  <si>
    <t>FirstCash Inc</t>
  </si>
  <si>
    <t>33767D105</t>
  </si>
  <si>
    <t>BZCG9B4</t>
  </si>
  <si>
    <t>US33767D1054</t>
  </si>
  <si>
    <t>FOXA</t>
  </si>
  <si>
    <t>Fox Corp A</t>
  </si>
  <si>
    <t>35137L105</t>
  </si>
  <si>
    <t>BJJMGL2</t>
  </si>
  <si>
    <t>US35137L1052</t>
  </si>
  <si>
    <t>GIS</t>
  </si>
  <si>
    <t>General Mills Inc</t>
  </si>
  <si>
    <t>370334104</t>
  </si>
  <si>
    <t>2367026</t>
  </si>
  <si>
    <t>US3703341046</t>
  </si>
  <si>
    <t>HAIN</t>
  </si>
  <si>
    <t>Hain Celestial Group Inc</t>
  </si>
  <si>
    <t>405217100</t>
  </si>
  <si>
    <t>2492337</t>
  </si>
  <si>
    <t>US4052171000</t>
  </si>
  <si>
    <t>HIG</t>
  </si>
  <si>
    <t>Hartford Finl Services Group</t>
  </si>
  <si>
    <t>416515104</t>
  </si>
  <si>
    <t>2476193</t>
  </si>
  <si>
    <t>US4165151048</t>
  </si>
  <si>
    <t>JCOM</t>
  </si>
  <si>
    <t>J2 Global Inc</t>
  </si>
  <si>
    <t>48123V102</t>
  </si>
  <si>
    <t>B75DGJ3</t>
  </si>
  <si>
    <t>US48123V1026</t>
  </si>
  <si>
    <t>KMI</t>
  </si>
  <si>
    <t>Kinder Morgan Inc</t>
  </si>
  <si>
    <t>49456B101</t>
  </si>
  <si>
    <t>B3NQ4P8</t>
  </si>
  <si>
    <t>US49456B1017</t>
  </si>
  <si>
    <t>KNX</t>
  </si>
  <si>
    <t>Knight-Swift Transportation Holdings</t>
  </si>
  <si>
    <t>499049104</t>
  </si>
  <si>
    <t>BF0LKD0</t>
  </si>
  <si>
    <t>US4990491049</t>
  </si>
  <si>
    <t>LUMN</t>
  </si>
  <si>
    <t>Lumen Technologies, Inc.</t>
  </si>
  <si>
    <t>550241103</t>
  </si>
  <si>
    <t>BMDH249</t>
  </si>
  <si>
    <t>US5502411037</t>
  </si>
  <si>
    <t>MCD</t>
  </si>
  <si>
    <t>McDonald's Corp</t>
  </si>
  <si>
    <t>580135101</t>
  </si>
  <si>
    <t>2550707</t>
  </si>
  <si>
    <t>US5801351017</t>
  </si>
  <si>
    <t>MUSA</t>
  </si>
  <si>
    <t>Murphy USA Inc</t>
  </si>
  <si>
    <t>626755102</t>
  </si>
  <si>
    <t>BCZWJ63</t>
  </si>
  <si>
    <t>US6267551025</t>
  </si>
  <si>
    <t>NYCB</t>
  </si>
  <si>
    <t>New York Community Bancorp Inc</t>
  </si>
  <si>
    <t>649445103</t>
  </si>
  <si>
    <t>2711656</t>
  </si>
  <si>
    <t>US6494451031</t>
  </si>
  <si>
    <t>PBCT</t>
  </si>
  <si>
    <t>People's United Financial Inc</t>
  </si>
  <si>
    <t>712704105</t>
  </si>
  <si>
    <t>B1W41J2</t>
  </si>
  <si>
    <t>US7127041058</t>
  </si>
  <si>
    <t>PINC</t>
  </si>
  <si>
    <t>Premier Inc. A</t>
  </si>
  <si>
    <t>74051N102</t>
  </si>
  <si>
    <t>BDZDRC5</t>
  </si>
  <si>
    <t>US74051N1028</t>
  </si>
  <si>
    <t>SRPT</t>
  </si>
  <si>
    <t>Sarepta Therapeutics Inc</t>
  </si>
  <si>
    <t>803607100</t>
  </si>
  <si>
    <t>B8DPDT7</t>
  </si>
  <si>
    <t>US8036071004</t>
  </si>
  <si>
    <t>SAIC</t>
  </si>
  <si>
    <t>Science Applications International C</t>
  </si>
  <si>
    <t>808625107</t>
  </si>
  <si>
    <t>BDTZZG7</t>
  </si>
  <si>
    <t>US8086251076</t>
  </si>
  <si>
    <t>TMX</t>
  </si>
  <si>
    <t>Terminix Global Holdings, Inc.</t>
  </si>
  <si>
    <t>88087E100</t>
  </si>
  <si>
    <t>BMD3QK1</t>
  </si>
  <si>
    <t>US88087E1001</t>
  </si>
  <si>
    <t>WMB</t>
  </si>
  <si>
    <t>The Williams Companies Inc</t>
  </si>
  <si>
    <t>969457100</t>
  </si>
  <si>
    <t>2967181</t>
  </si>
  <si>
    <t>US9694571004</t>
  </si>
  <si>
    <t>THO</t>
  </si>
  <si>
    <t>Thor Industries Inc</t>
  </si>
  <si>
    <t>885160101</t>
  </si>
  <si>
    <t>2889876</t>
  </si>
  <si>
    <t>US8851601018</t>
  </si>
  <si>
    <t>THS</t>
  </si>
  <si>
    <t>TreeHouse Foods Inc</t>
  </si>
  <si>
    <t>89469A104</t>
  </si>
  <si>
    <t>B095X84</t>
  </si>
  <si>
    <t>US89469A1043</t>
  </si>
  <si>
    <t>UMBF</t>
  </si>
  <si>
    <t>UMB Financial Corp</t>
  </si>
  <si>
    <t>902788108</t>
  </si>
  <si>
    <t>2918510</t>
  </si>
  <si>
    <t>US9027881088</t>
  </si>
  <si>
    <t>VRNT</t>
  </si>
  <si>
    <t>VERINT SYSTEMS</t>
  </si>
  <si>
    <t>92343X100</t>
  </si>
  <si>
    <t>2849193</t>
  </si>
  <si>
    <t>US92343X1000</t>
  </si>
  <si>
    <t>VNO</t>
  </si>
  <si>
    <t>Vornado Realty Trust</t>
  </si>
  <si>
    <t>929042109</t>
  </si>
  <si>
    <t>2933632</t>
  </si>
  <si>
    <t>US9290421091</t>
  </si>
  <si>
    <t>PLAN</t>
  </si>
  <si>
    <t>Anaplan Inc.</t>
  </si>
  <si>
    <t>03272L108</t>
  </si>
  <si>
    <t>BD9PLW5</t>
  </si>
  <si>
    <t>US03272L1089</t>
  </si>
  <si>
    <t>AIT</t>
  </si>
  <si>
    <t>Applied Industrial Technologies</t>
  </si>
  <si>
    <t>03820C105</t>
  </si>
  <si>
    <t>2086309</t>
  </si>
  <si>
    <t>US03820C1053</t>
  </si>
  <si>
    <t>ASGN</t>
  </si>
  <si>
    <t>ASGN Incorporated</t>
  </si>
  <si>
    <t>00191U102</t>
  </si>
  <si>
    <t>BFY8W20</t>
  </si>
  <si>
    <t>US00191U1025</t>
  </si>
  <si>
    <t>BILL</t>
  </si>
  <si>
    <t>Bill.com Holdings Inc.</t>
  </si>
  <si>
    <t>090043100</t>
  </si>
  <si>
    <t>BKDS4H5</t>
  </si>
  <si>
    <t>US0900431000</t>
  </si>
  <si>
    <t>BKNG</t>
  </si>
  <si>
    <t>Booking Holdings Inc</t>
  </si>
  <si>
    <t>09857L108</t>
  </si>
  <si>
    <t>BDRXDB4</t>
  </si>
  <si>
    <t>US09857L1089</t>
  </si>
  <si>
    <t>BYD</t>
  </si>
  <si>
    <t>Boyd Gaming Corp</t>
  </si>
  <si>
    <t>103304101</t>
  </si>
  <si>
    <t>2117232</t>
  </si>
  <si>
    <t>US1033041013</t>
  </si>
  <si>
    <t>CARG</t>
  </si>
  <si>
    <t>CarGurus Inc.</t>
  </si>
  <si>
    <t>141788109</t>
  </si>
  <si>
    <t>BF5D6S8</t>
  </si>
  <si>
    <t>US1417881091</t>
  </si>
  <si>
    <t>CCL</t>
  </si>
  <si>
    <t>Carnival Corp</t>
  </si>
  <si>
    <t>143658300</t>
  </si>
  <si>
    <t>2523044</t>
  </si>
  <si>
    <t>PA1436583006</t>
  </si>
  <si>
    <t>CHDN</t>
  </si>
  <si>
    <t>Churchill Downs Inc</t>
  </si>
  <si>
    <t>171484108</t>
  </si>
  <si>
    <t>2194105</t>
  </si>
  <si>
    <t>US1714841087</t>
  </si>
  <si>
    <t>CLH</t>
  </si>
  <si>
    <t>Clean Harbors Inc</t>
  </si>
  <si>
    <t>184496107</t>
  </si>
  <si>
    <t>2202473</t>
  </si>
  <si>
    <t>US1844961078</t>
  </si>
  <si>
    <t>CW</t>
  </si>
  <si>
    <t>Curtiss-Wright Corp</t>
  </si>
  <si>
    <t>231561101</t>
  </si>
  <si>
    <t>2241205</t>
  </si>
  <si>
    <t>US2315611010</t>
  </si>
  <si>
    <t>CVS</t>
  </si>
  <si>
    <t>CVS Health Corporation</t>
  </si>
  <si>
    <t>126650100</t>
  </si>
  <si>
    <t>2577609</t>
  </si>
  <si>
    <t>US1266501006</t>
  </si>
  <si>
    <t>DVN</t>
  </si>
  <si>
    <t>Devon Energy Corp</t>
  </si>
  <si>
    <t>25179M103</t>
  </si>
  <si>
    <t>2480677</t>
  </si>
  <si>
    <t>US25179M1036</t>
  </si>
  <si>
    <t>EOG</t>
  </si>
  <si>
    <t>EOG Resources</t>
  </si>
  <si>
    <t>26875P101</t>
  </si>
  <si>
    <t>2318024</t>
  </si>
  <si>
    <t>US26875P1012</t>
  </si>
  <si>
    <t>EXPE</t>
  </si>
  <si>
    <t>Expedia Group, Inc.</t>
  </si>
  <si>
    <t>30212P303</t>
  </si>
  <si>
    <t>B748CK2</t>
  </si>
  <si>
    <t>US30212P3038</t>
  </si>
  <si>
    <t>FND</t>
  </si>
  <si>
    <t>Floor &amp; Decor Holdings, Inc.-A</t>
  </si>
  <si>
    <t>339750101</t>
  </si>
  <si>
    <t>BYQHP96</t>
  </si>
  <si>
    <t>US3397501012</t>
  </si>
  <si>
    <t>HEI</t>
  </si>
  <si>
    <t>HEICO Corp</t>
  </si>
  <si>
    <t>422806109</t>
  </si>
  <si>
    <t>2419217</t>
  </si>
  <si>
    <t>US4228061093</t>
  </si>
  <si>
    <t>HST</t>
  </si>
  <si>
    <t>Host Hotels &amp; Resorts Inc</t>
  </si>
  <si>
    <t>44107P104</t>
  </si>
  <si>
    <t>2567503</t>
  </si>
  <si>
    <t>US44107P1049</t>
  </si>
  <si>
    <t>KBR</t>
  </si>
  <si>
    <t>KBR Inc</t>
  </si>
  <si>
    <t>48242W106</t>
  </si>
  <si>
    <t>B1HHB18</t>
  </si>
  <si>
    <t>US48242W1062</t>
  </si>
  <si>
    <t>LYV</t>
  </si>
  <si>
    <t>Live Nation Entertainment Inc.</t>
  </si>
  <si>
    <t>538034109</t>
  </si>
  <si>
    <t>B0T7YX2</t>
  </si>
  <si>
    <t>US5380341090</t>
  </si>
  <si>
    <t>MAR</t>
  </si>
  <si>
    <t>Marriott Intl A</t>
  </si>
  <si>
    <t>571903202</t>
  </si>
  <si>
    <t>2210614</t>
  </si>
  <si>
    <t>US5719032022</t>
  </si>
  <si>
    <t>VAC</t>
  </si>
  <si>
    <t>Marriott Vacations Worldwide Corpora</t>
  </si>
  <si>
    <t>57164Y107</t>
  </si>
  <si>
    <t>B45K9N8</t>
  </si>
  <si>
    <t>US57164Y1073</t>
  </si>
  <si>
    <t>MGM</t>
  </si>
  <si>
    <t>MGM Resorts International</t>
  </si>
  <si>
    <t>552953101</t>
  </si>
  <si>
    <t>2547419</t>
  </si>
  <si>
    <t>US5529531015</t>
  </si>
  <si>
    <t>MKSI</t>
  </si>
  <si>
    <t>MKS Instruments Inc</t>
  </si>
  <si>
    <t>55306N104</t>
  </si>
  <si>
    <t>2404871</t>
  </si>
  <si>
    <t>US55306N1046</t>
  </si>
  <si>
    <t>MOH</t>
  </si>
  <si>
    <t>Molina Healthcare</t>
  </si>
  <si>
    <t>60855R100</t>
  </si>
  <si>
    <t>2212706</t>
  </si>
  <si>
    <t>US60855R1005</t>
  </si>
  <si>
    <t>NKLA</t>
  </si>
  <si>
    <t>Nikola Corporation</t>
  </si>
  <si>
    <t>654110105</t>
  </si>
  <si>
    <t>BMBM6H7</t>
  </si>
  <si>
    <t>US6541101050</t>
  </si>
  <si>
    <t>PAG</t>
  </si>
  <si>
    <t>Penske Auto Group</t>
  </si>
  <si>
    <t>70959W103</t>
  </si>
  <si>
    <t>2943523</t>
  </si>
  <si>
    <t>US70959W1036</t>
  </si>
  <si>
    <t>PCG</t>
  </si>
  <si>
    <t>PG&amp;E Corporation</t>
  </si>
  <si>
    <t>69331C108</t>
  </si>
  <si>
    <t>2689560</t>
  </si>
  <si>
    <t>US69331C1080</t>
  </si>
  <si>
    <t>RCL</t>
  </si>
  <si>
    <t>Royal Caribbean Group</t>
  </si>
  <si>
    <t>V7780T103</t>
  </si>
  <si>
    <t>2754907</t>
  </si>
  <si>
    <t>LR0008862868</t>
  </si>
  <si>
    <t>SITE</t>
  </si>
  <si>
    <t>SiteOne Landscape Supply, Inc.</t>
  </si>
  <si>
    <t>82982L103</t>
  </si>
  <si>
    <t>BYQ7X81</t>
  </si>
  <si>
    <t>US82982L1035</t>
  </si>
  <si>
    <t>SNAP</t>
  </si>
  <si>
    <t>Snap, Inc.</t>
  </si>
  <si>
    <t>83304A106</t>
  </si>
  <si>
    <t>BD8DJ71</t>
  </si>
  <si>
    <t>US83304A1060</t>
  </si>
  <si>
    <t>SIVB</t>
  </si>
  <si>
    <t>SVB Financial Group</t>
  </si>
  <si>
    <t>78486Q101</t>
  </si>
  <si>
    <t>2808053</t>
  </si>
  <si>
    <t>US78486Q1013</t>
  </si>
  <si>
    <t>TTEK</t>
  </si>
  <si>
    <t>Tetra Tech Inc</t>
  </si>
  <si>
    <t>88162G103</t>
  </si>
  <si>
    <t>2883890</t>
  </si>
  <si>
    <t>US88162G1031</t>
  </si>
  <si>
    <t>UBER</t>
  </si>
  <si>
    <t>Uber Technologies Inc.</t>
  </si>
  <si>
    <t>90353T100</t>
  </si>
  <si>
    <t>BK6N347</t>
  </si>
  <si>
    <t>US90353T1007</t>
  </si>
  <si>
    <t>USFD</t>
  </si>
  <si>
    <t>US Foods Holding Corp.</t>
  </si>
  <si>
    <t>912008109</t>
  </si>
  <si>
    <t>BYVFC94</t>
  </si>
  <si>
    <t>US9120081099</t>
  </si>
  <si>
    <t>WLK</t>
  </si>
  <si>
    <t>Westlake Chemical Corp</t>
  </si>
  <si>
    <t>960413102</t>
  </si>
  <si>
    <t>B01ZP20</t>
  </si>
  <si>
    <t>US9604131022</t>
  </si>
  <si>
    <t>WLTW</t>
  </si>
  <si>
    <t>Willis Towers Watson PLC</t>
  </si>
  <si>
    <t>G96629103</t>
  </si>
  <si>
    <t>BDB6Q21</t>
  </si>
  <si>
    <t>IE00BDB6Q211</t>
  </si>
  <si>
    <t>30 September 2021</t>
  </si>
  <si>
    <t>4 October 2021</t>
  </si>
  <si>
    <t>US Federal Funds Effective Rate</t>
  </si>
  <si>
    <t>30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</si>
</sst>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9" fontId="0" fillId="0" borderId="0" xfId="0" applyNumberFormat="1" applyFill="1" applyAlignment="1">
      <alignment horizontal="center" wrapText="1"/>
    </xf>
    <xf numFmtId="10" fontId="0" fillId="0" borderId="0" xfId="2" applyNumberFormat="1" applyFont="1" applyFill="1" applyAlignment="1">
      <alignment horizontal="center" wrapText="1"/>
    </xf>
    <xf numFmtId="49" fontId="0" fillId="0" borderId="0" xfId="0" applyNumberFormat="1"/>
    <xf numFmtId="44" fontId="0" fillId="0" borderId="0" xfId="1" applyNumberFormat="1" applyFont="1"/>
    <xf numFmtId="164" fontId="0" fillId="0" borderId="0" xfId="1" applyNumberFormat="1" applyFont="1"/>
    <xf numFmtId="10" fontId="0" fillId="0" borderId="0" xfId="2" applyNumberFormat="1" applyFont="1"/>
    <xf numFmtId="164" fontId="0" fillId="0" borderId="0" xfId="0" applyNumberFormat="1"/>
    <xf numFmtId="10" fontId="0" fillId="0" borderId="0" xfId="1" applyNumberFormat="1" applyFont="1"/>
    <xf numFmtId="44" fontId="0" fillId="0" borderId="0" xfId="0" applyNumberFormat="1" applyFill="1" applyAlignment="1">
      <alignment horizontal="center" wrapText="1"/>
    </xf>
    <xf numFmtId="164" fontId="0" fillId="0" borderId="0" xfId="0" applyNumberFormat="1" applyFill="1" applyAlignment="1">
      <alignment horizontal="center" wrapText="1"/>
    </xf>
    <xf numFmtId="0" fontId="0" fillId="0" borderId="0" xfId="0" applyFill="1"/>
    <xf numFmtId="7" fontId="0" fillId="0" borderId="0" xfId="1" applyNumberFormat="1" applyFont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/>
    <xf numFmtId="15" fontId="0" fillId="0" borderId="4" xfId="0" quotePrefix="1" applyNumberFormat="1" applyBorder="1" applyAlignment="1">
      <alignment horizontal="right"/>
    </xf>
    <xf numFmtId="0" fontId="0" fillId="0" borderId="5" xfId="0" applyBorder="1"/>
    <xf numFmtId="15" fontId="0" fillId="0" borderId="6" xfId="0" quotePrefix="1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quotePrefix="1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11"/>
  <sheetViews>
    <sheetView tabSelected="1" workbookViewId="0">
      <selection activeCell="A13" sqref="A13"/>
    </sheetView>
  </sheetViews>
  <sheetFormatPr defaultRowHeight="14.5" x14ac:dyDescent="0.35"/>
  <cols>
    <col min="1" max="1" width="18.6328125" bestFit="1" customWidth="1"/>
    <col min="2" max="2" width="31.453125" bestFit="1" customWidth="1"/>
    <col min="4" max="4" width="18.6328125" bestFit="1" customWidth="1"/>
    <col min="5" max="5" width="31.453125" bestFit="1" customWidth="1"/>
  </cols>
  <sheetData>
    <row r="1" spans="1:5" ht="15" thickBot="1" x14ac:dyDescent="0.4">
      <c r="A1" s="13" t="s">
        <v>15</v>
      </c>
      <c r="B1" s="14"/>
      <c r="D1" s="13" t="s">
        <v>34</v>
      </c>
      <c r="E1" s="14"/>
    </row>
    <row r="2" spans="1:5" x14ac:dyDescent="0.35">
      <c r="A2" s="15" t="s">
        <v>16</v>
      </c>
      <c r="B2" s="16" t="s">
        <v>545</v>
      </c>
      <c r="D2" s="15" t="s">
        <v>16</v>
      </c>
      <c r="E2" s="16" t="s">
        <v>545</v>
      </c>
    </row>
    <row r="3" spans="1:5" x14ac:dyDescent="0.35">
      <c r="A3" s="17" t="s">
        <v>17</v>
      </c>
      <c r="B3" s="18" t="s">
        <v>546</v>
      </c>
      <c r="D3" s="17" t="s">
        <v>17</v>
      </c>
      <c r="E3" s="18" t="s">
        <v>546</v>
      </c>
    </row>
    <row r="4" spans="1:5" x14ac:dyDescent="0.35">
      <c r="A4" s="17" t="s">
        <v>18</v>
      </c>
      <c r="B4" s="16" t="s">
        <v>548</v>
      </c>
      <c r="D4" s="17" t="s">
        <v>18</v>
      </c>
      <c r="E4" s="16" t="s">
        <v>548</v>
      </c>
    </row>
    <row r="5" spans="1:5" x14ac:dyDescent="0.35">
      <c r="A5" s="17" t="s">
        <v>19</v>
      </c>
      <c r="B5" s="19" t="s">
        <v>20</v>
      </c>
      <c r="D5" s="17" t="s">
        <v>19</v>
      </c>
      <c r="E5" s="19" t="s">
        <v>20</v>
      </c>
    </row>
    <row r="6" spans="1:5" x14ac:dyDescent="0.35">
      <c r="A6" s="17" t="s">
        <v>21</v>
      </c>
      <c r="B6" s="19" t="s">
        <v>22</v>
      </c>
      <c r="D6" s="17" t="s">
        <v>21</v>
      </c>
      <c r="E6" s="19" t="s">
        <v>23</v>
      </c>
    </row>
    <row r="7" spans="1:5" x14ac:dyDescent="0.35">
      <c r="A7" s="17" t="s">
        <v>24</v>
      </c>
      <c r="B7" s="19" t="s">
        <v>547</v>
      </c>
      <c r="D7" s="17" t="s">
        <v>24</v>
      </c>
      <c r="E7" s="19" t="s">
        <v>547</v>
      </c>
    </row>
    <row r="8" spans="1:5" x14ac:dyDescent="0.35">
      <c r="A8" s="17" t="s">
        <v>25</v>
      </c>
      <c r="B8" s="19" t="s">
        <v>26</v>
      </c>
      <c r="D8" s="17" t="s">
        <v>25</v>
      </c>
      <c r="E8" s="19" t="s">
        <v>26</v>
      </c>
    </row>
    <row r="9" spans="1:5" x14ac:dyDescent="0.35">
      <c r="A9" s="17" t="s">
        <v>27</v>
      </c>
      <c r="B9" s="20" t="s">
        <v>28</v>
      </c>
      <c r="D9" s="17" t="s">
        <v>27</v>
      </c>
      <c r="E9" s="20" t="s">
        <v>29</v>
      </c>
    </row>
    <row r="10" spans="1:5" x14ac:dyDescent="0.35">
      <c r="A10" s="17" t="s">
        <v>30</v>
      </c>
      <c r="B10" s="20" t="s">
        <v>31</v>
      </c>
      <c r="D10" s="17" t="s">
        <v>30</v>
      </c>
      <c r="E10" s="20" t="s">
        <v>31</v>
      </c>
    </row>
    <row r="11" spans="1:5" ht="15" thickBot="1" x14ac:dyDescent="0.4">
      <c r="A11" s="21" t="s">
        <v>32</v>
      </c>
      <c r="B11" s="22" t="s">
        <v>33</v>
      </c>
      <c r="D11" s="21" t="s">
        <v>32</v>
      </c>
      <c r="E11" s="2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K202"/>
  <sheetViews>
    <sheetView workbookViewId="0">
      <pane ySplit="1" topLeftCell="A17" activePane="bottomLeft" state="frozen"/>
      <selection pane="bottomLeft"/>
    </sheetView>
  </sheetViews>
  <sheetFormatPr defaultRowHeight="14.5" x14ac:dyDescent="0.35"/>
  <cols>
    <col min="1" max="1" width="8.81640625" style="3" bestFit="1" customWidth="1"/>
    <col min="2" max="2" width="6.08984375" style="3" bestFit="1" customWidth="1"/>
    <col min="3" max="3" width="32.81640625" style="3" bestFit="1" customWidth="1"/>
    <col min="4" max="4" width="10.1796875" style="3" bestFit="1" customWidth="1"/>
    <col min="5" max="5" width="9.6328125" style="3" bestFit="1" customWidth="1"/>
    <col min="6" max="6" width="13.453125" style="3" bestFit="1" customWidth="1"/>
    <col min="7" max="7" width="22.08984375" style="3" bestFit="1" customWidth="1"/>
    <col min="8" max="8" width="9.453125" style="4" bestFit="1" customWidth="1"/>
    <col min="9" max="9" width="6.54296875" style="5" bestFit="1" customWidth="1"/>
    <col min="10" max="10" width="7.6328125" style="4" bestFit="1" customWidth="1"/>
    <col min="11" max="11" width="7.08984375" style="8" bestFit="1" customWidth="1"/>
  </cols>
  <sheetData>
    <row r="1" spans="1:11" s="11" customFormat="1" ht="43.5" x14ac:dyDescent="0.35">
      <c r="A1" s="1" t="s">
        <v>63</v>
      </c>
      <c r="B1" s="1" t="s">
        <v>2</v>
      </c>
      <c r="C1" s="1" t="s">
        <v>1</v>
      </c>
      <c r="D1" s="1" t="s">
        <v>0</v>
      </c>
      <c r="E1" s="1" t="s">
        <v>41</v>
      </c>
      <c r="F1" s="1" t="s">
        <v>3</v>
      </c>
      <c r="G1" s="1" t="s">
        <v>4</v>
      </c>
      <c r="H1" s="9" t="s">
        <v>5</v>
      </c>
      <c r="I1" s="10" t="s">
        <v>12</v>
      </c>
      <c r="J1" s="9" t="s">
        <v>10</v>
      </c>
      <c r="K1" s="2" t="s">
        <v>11</v>
      </c>
    </row>
    <row r="2" spans="1:11" x14ac:dyDescent="0.35">
      <c r="A2" s="3" t="s">
        <v>149</v>
      </c>
      <c r="B2" s="3" t="s">
        <v>69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52</v>
      </c>
      <c r="H2" s="12">
        <v>21.76</v>
      </c>
      <c r="I2" s="7">
        <v>1.1992615740702799</v>
      </c>
      <c r="J2" s="4">
        <f>$H2*$I2</f>
        <v>26.095931851769294</v>
      </c>
      <c r="K2" s="6">
        <f>$J2/3423.5328</f>
        <v>7.6225155055530047E-3</v>
      </c>
    </row>
    <row r="3" spans="1:11" x14ac:dyDescent="0.35">
      <c r="A3" s="3" t="s">
        <v>149</v>
      </c>
      <c r="B3" s="3" t="s">
        <v>84</v>
      </c>
      <c r="C3" s="3" t="s">
        <v>85</v>
      </c>
      <c r="D3" s="3" t="s">
        <v>86</v>
      </c>
      <c r="E3" s="3" t="s">
        <v>87</v>
      </c>
      <c r="F3" s="3" t="s">
        <v>88</v>
      </c>
      <c r="G3" s="3" t="s">
        <v>35</v>
      </c>
      <c r="H3" s="12">
        <v>471.51</v>
      </c>
      <c r="I3" s="7">
        <v>4.5377965208800997E-2</v>
      </c>
      <c r="J3" s="4">
        <f>$H3*$I3</f>
        <v>21.396164375601757</v>
      </c>
      <c r="K3" s="6">
        <f>$J3/3423.5328</f>
        <v>6.2497325498390892E-3</v>
      </c>
    </row>
    <row r="4" spans="1:11" x14ac:dyDescent="0.35">
      <c r="A4" s="3" t="s">
        <v>149</v>
      </c>
      <c r="B4" s="3" t="s">
        <v>315</v>
      </c>
      <c r="C4" s="3" t="s">
        <v>316</v>
      </c>
      <c r="D4" s="3" t="s">
        <v>317</v>
      </c>
      <c r="E4" s="3" t="s">
        <v>318</v>
      </c>
      <c r="F4" s="3" t="s">
        <v>319</v>
      </c>
      <c r="G4" s="3" t="s">
        <v>6</v>
      </c>
      <c r="H4" s="12">
        <v>92.48</v>
      </c>
      <c r="I4" s="7">
        <v>0.225215597530635</v>
      </c>
      <c r="J4" s="4">
        <f>$H4*$I4</f>
        <v>20.827938459633124</v>
      </c>
      <c r="K4" s="6">
        <f>$J4/3423.5328</f>
        <v>6.0837560719830472E-3</v>
      </c>
    </row>
    <row r="5" spans="1:11" x14ac:dyDescent="0.35">
      <c r="A5" s="3" t="s">
        <v>149</v>
      </c>
      <c r="B5" s="3" t="s">
        <v>79</v>
      </c>
      <c r="C5" s="3" t="s">
        <v>80</v>
      </c>
      <c r="D5" s="3" t="s">
        <v>81</v>
      </c>
      <c r="E5" s="3" t="s">
        <v>82</v>
      </c>
      <c r="F5" s="3" t="s">
        <v>83</v>
      </c>
      <c r="G5" s="3" t="s">
        <v>52</v>
      </c>
      <c r="H5" s="12">
        <v>20.46</v>
      </c>
      <c r="I5" s="7">
        <v>1.01678027403888</v>
      </c>
      <c r="J5" s="4">
        <f>$H5*$I5</f>
        <v>20.803324406835486</v>
      </c>
      <c r="K5" s="6">
        <f>$J5/3423.5328</f>
        <v>6.0765664073192133E-3</v>
      </c>
    </row>
    <row r="6" spans="1:11" x14ac:dyDescent="0.35">
      <c r="A6" s="3" t="s">
        <v>149</v>
      </c>
      <c r="B6" s="3" t="s">
        <v>260</v>
      </c>
      <c r="C6" s="3" t="s">
        <v>261</v>
      </c>
      <c r="D6" s="3" t="s">
        <v>262</v>
      </c>
      <c r="E6" s="3" t="s">
        <v>263</v>
      </c>
      <c r="F6" s="3" t="s">
        <v>264</v>
      </c>
      <c r="G6" s="3" t="s">
        <v>40</v>
      </c>
      <c r="H6" s="12">
        <v>42.78</v>
      </c>
      <c r="I6" s="7">
        <v>0.48517980623141299</v>
      </c>
      <c r="J6" s="4">
        <f>$H6*$I6</f>
        <v>20.755992110579847</v>
      </c>
      <c r="K6" s="6">
        <f>$J6/3423.5328</f>
        <v>6.0627408361853133E-3</v>
      </c>
    </row>
    <row r="7" spans="1:11" x14ac:dyDescent="0.35">
      <c r="A7" s="3" t="s">
        <v>149</v>
      </c>
      <c r="B7" s="3" t="s">
        <v>225</v>
      </c>
      <c r="C7" s="3" t="s">
        <v>226</v>
      </c>
      <c r="D7" s="3" t="s">
        <v>227</v>
      </c>
      <c r="E7" s="3" t="s">
        <v>228</v>
      </c>
      <c r="F7" s="3" t="s">
        <v>229</v>
      </c>
      <c r="G7" s="3" t="s">
        <v>52</v>
      </c>
      <c r="H7" s="12">
        <v>10.14</v>
      </c>
      <c r="I7" s="7">
        <v>2.0230662562584398</v>
      </c>
      <c r="J7" s="4">
        <f>$H7*$I7</f>
        <v>20.51389183846058</v>
      </c>
      <c r="K7" s="6">
        <f>$J7/3423.5328</f>
        <v>5.9920243318424115E-3</v>
      </c>
    </row>
    <row r="8" spans="1:11" x14ac:dyDescent="0.35">
      <c r="A8" s="3" t="s">
        <v>149</v>
      </c>
      <c r="B8" s="3" t="s">
        <v>340</v>
      </c>
      <c r="C8" s="3" t="s">
        <v>341</v>
      </c>
      <c r="D8" s="3" t="s">
        <v>342</v>
      </c>
      <c r="E8" s="3" t="s">
        <v>343</v>
      </c>
      <c r="F8" s="3" t="s">
        <v>344</v>
      </c>
      <c r="G8" s="3" t="s">
        <v>40</v>
      </c>
      <c r="H8" s="12">
        <v>39.880000000000003</v>
      </c>
      <c r="I8" s="7">
        <v>0.51163392559669396</v>
      </c>
      <c r="J8" s="4">
        <f>$H8*$I8</f>
        <v>20.403960952796158</v>
      </c>
      <c r="K8" s="6">
        <f>$J8/3423.5328</f>
        <v>5.959913967465467E-3</v>
      </c>
    </row>
    <row r="9" spans="1:11" x14ac:dyDescent="0.35">
      <c r="A9" s="3" t="s">
        <v>149</v>
      </c>
      <c r="B9" s="3" t="s">
        <v>94</v>
      </c>
      <c r="C9" s="3" t="s">
        <v>95</v>
      </c>
      <c r="D9" s="3" t="s">
        <v>96</v>
      </c>
      <c r="E9" s="3" t="s">
        <v>97</v>
      </c>
      <c r="F9" s="3" t="s">
        <v>98</v>
      </c>
      <c r="G9" s="3" t="s">
        <v>6</v>
      </c>
      <c r="H9" s="12">
        <v>141.15</v>
      </c>
      <c r="I9" s="7">
        <v>0.14143460077425599</v>
      </c>
      <c r="J9" s="4">
        <f>$H9*$I9</f>
        <v>19.963493899286235</v>
      </c>
      <c r="K9" s="6">
        <f>$J9/3423.5328</f>
        <v>5.8312553334632098E-3</v>
      </c>
    </row>
    <row r="10" spans="1:11" x14ac:dyDescent="0.35">
      <c r="A10" s="3" t="s">
        <v>149</v>
      </c>
      <c r="B10" s="3" t="s">
        <v>210</v>
      </c>
      <c r="C10" s="3" t="s">
        <v>211</v>
      </c>
      <c r="D10" s="3" t="s">
        <v>212</v>
      </c>
      <c r="E10" s="3" t="s">
        <v>213</v>
      </c>
      <c r="F10" s="3" t="s">
        <v>214</v>
      </c>
      <c r="G10" s="3" t="s">
        <v>52</v>
      </c>
      <c r="H10" s="12">
        <v>97.67</v>
      </c>
      <c r="I10" s="7">
        <v>0.20064988346877699</v>
      </c>
      <c r="J10" s="4">
        <f>$H10*$I10</f>
        <v>19.59747411839545</v>
      </c>
      <c r="K10" s="6">
        <f>$J10/3423.5328</f>
        <v>5.7243424448556327E-3</v>
      </c>
    </row>
    <row r="11" spans="1:11" x14ac:dyDescent="0.35">
      <c r="A11" s="3" t="s">
        <v>149</v>
      </c>
      <c r="B11" s="3" t="s">
        <v>155</v>
      </c>
      <c r="C11" s="3" t="s">
        <v>156</v>
      </c>
      <c r="D11" s="3" t="s">
        <v>157</v>
      </c>
      <c r="E11" s="3" t="s">
        <v>158</v>
      </c>
      <c r="F11" s="3" t="s">
        <v>159</v>
      </c>
      <c r="G11" s="3" t="s">
        <v>40</v>
      </c>
      <c r="H11" s="12">
        <v>31.13</v>
      </c>
      <c r="I11" s="7">
        <v>0.62936631304225499</v>
      </c>
      <c r="J11" s="4">
        <f>$H11*$I11</f>
        <v>19.592173325005398</v>
      </c>
      <c r="K11" s="6">
        <f>$J11/3423.5328</f>
        <v>5.7227941046761399E-3</v>
      </c>
    </row>
    <row r="12" spans="1:11" x14ac:dyDescent="0.35">
      <c r="A12" s="3" t="s">
        <v>149</v>
      </c>
      <c r="B12" s="3" t="s">
        <v>240</v>
      </c>
      <c r="C12" s="3" t="s">
        <v>241</v>
      </c>
      <c r="D12" s="3" t="s">
        <v>242</v>
      </c>
      <c r="E12" s="3" t="s">
        <v>243</v>
      </c>
      <c r="F12" s="3" t="s">
        <v>244</v>
      </c>
      <c r="G12" s="3" t="s">
        <v>6</v>
      </c>
      <c r="H12" s="12">
        <v>21.14</v>
      </c>
      <c r="I12" s="7">
        <v>0.92653034425286696</v>
      </c>
      <c r="J12" s="4">
        <f>$H12*$I12</f>
        <v>19.586851477505608</v>
      </c>
      <c r="K12" s="6">
        <f>$J12/3423.5328</f>
        <v>5.7212396146768645E-3</v>
      </c>
    </row>
    <row r="13" spans="1:11" x14ac:dyDescent="0.35">
      <c r="A13" s="3" t="s">
        <v>149</v>
      </c>
      <c r="B13" s="3" t="s">
        <v>195</v>
      </c>
      <c r="C13" s="3" t="s">
        <v>196</v>
      </c>
      <c r="D13" s="3" t="s">
        <v>197</v>
      </c>
      <c r="E13" s="3" t="s">
        <v>198</v>
      </c>
      <c r="F13" s="3" t="s">
        <v>199</v>
      </c>
      <c r="G13" s="3" t="s">
        <v>6</v>
      </c>
      <c r="H13" s="12">
        <v>102.81</v>
      </c>
      <c r="I13" s="7">
        <v>0.19038568696928901</v>
      </c>
      <c r="J13" s="4">
        <f>$H13*$I13</f>
        <v>19.573552477312603</v>
      </c>
      <c r="K13" s="6">
        <f>$J13/3423.5328</f>
        <v>5.7173550308361595E-3</v>
      </c>
    </row>
    <row r="14" spans="1:11" x14ac:dyDescent="0.35">
      <c r="A14" s="3" t="s">
        <v>149</v>
      </c>
      <c r="B14" s="3" t="s">
        <v>295</v>
      </c>
      <c r="C14" s="3" t="s">
        <v>296</v>
      </c>
      <c r="D14" s="3" t="s">
        <v>297</v>
      </c>
      <c r="E14" s="3" t="s">
        <v>298</v>
      </c>
      <c r="F14" s="3" t="s">
        <v>299</v>
      </c>
      <c r="G14" s="3" t="s">
        <v>38</v>
      </c>
      <c r="H14" s="12">
        <v>167.26</v>
      </c>
      <c r="I14" s="7">
        <v>0.115717532007702</v>
      </c>
      <c r="J14" s="4">
        <f>$H14*$I14</f>
        <v>19.354914403608237</v>
      </c>
      <c r="K14" s="6">
        <f>$J14/3423.5328</f>
        <v>5.6534917391789664E-3</v>
      </c>
    </row>
    <row r="15" spans="1:11" x14ac:dyDescent="0.35">
      <c r="A15" s="3" t="s">
        <v>149</v>
      </c>
      <c r="B15" s="3" t="s">
        <v>250</v>
      </c>
      <c r="C15" s="3" t="s">
        <v>251</v>
      </c>
      <c r="D15" s="3" t="s">
        <v>252</v>
      </c>
      <c r="E15" s="3" t="s">
        <v>253</v>
      </c>
      <c r="F15" s="3" t="s">
        <v>254</v>
      </c>
      <c r="G15" s="3" t="s">
        <v>36</v>
      </c>
      <c r="H15" s="12">
        <v>40.11</v>
      </c>
      <c r="I15" s="7">
        <v>0.480947048925083</v>
      </c>
      <c r="J15" s="4">
        <f>$H15*$I15</f>
        <v>19.29078613238508</v>
      </c>
      <c r="K15" s="6">
        <f>$J15/3423.5328</f>
        <v>5.6347601321024531E-3</v>
      </c>
    </row>
    <row r="16" spans="1:11" x14ac:dyDescent="0.35">
      <c r="A16" s="3" t="s">
        <v>149</v>
      </c>
      <c r="B16" s="3" t="s">
        <v>185</v>
      </c>
      <c r="C16" s="3" t="s">
        <v>186</v>
      </c>
      <c r="D16" s="3" t="s">
        <v>187</v>
      </c>
      <c r="E16" s="3" t="s">
        <v>188</v>
      </c>
      <c r="F16" s="3" t="s">
        <v>189</v>
      </c>
      <c r="G16" s="3" t="s">
        <v>6</v>
      </c>
      <c r="H16" s="12">
        <v>80.430000000000007</v>
      </c>
      <c r="I16" s="7">
        <v>0.23913701714198901</v>
      </c>
      <c r="J16" s="4">
        <f>$H16*$I16</f>
        <v>19.233790288730177</v>
      </c>
      <c r="K16" s="6">
        <f>$J16/3423.5328</f>
        <v>5.6181118780956841E-3</v>
      </c>
    </row>
    <row r="17" spans="1:11" x14ac:dyDescent="0.35">
      <c r="A17" s="3" t="s">
        <v>149</v>
      </c>
      <c r="B17" s="3" t="s">
        <v>160</v>
      </c>
      <c r="C17" s="3" t="s">
        <v>161</v>
      </c>
      <c r="D17" s="3" t="s">
        <v>162</v>
      </c>
      <c r="E17" s="3" t="s">
        <v>163</v>
      </c>
      <c r="F17" s="3" t="s">
        <v>164</v>
      </c>
      <c r="G17" s="3" t="s">
        <v>6</v>
      </c>
      <c r="H17" s="12">
        <v>25.7</v>
      </c>
      <c r="I17" s="7">
        <v>0.74309763077397395</v>
      </c>
      <c r="J17" s="4">
        <f>$H17*$I17</f>
        <v>19.097609110891131</v>
      </c>
      <c r="K17" s="6">
        <f>$J17/3423.5328</f>
        <v>5.5783339101909968E-3</v>
      </c>
    </row>
    <row r="18" spans="1:11" x14ac:dyDescent="0.35">
      <c r="A18" s="3" t="s">
        <v>149</v>
      </c>
      <c r="B18" s="3" t="s">
        <v>330</v>
      </c>
      <c r="C18" s="3" t="s">
        <v>331</v>
      </c>
      <c r="D18" s="3" t="s">
        <v>332</v>
      </c>
      <c r="E18" s="3" t="s">
        <v>333</v>
      </c>
      <c r="F18" s="3" t="s">
        <v>334</v>
      </c>
      <c r="G18" s="3" t="s">
        <v>52</v>
      </c>
      <c r="H18" s="12">
        <v>25.94</v>
      </c>
      <c r="I18" s="7">
        <v>0.73048189459943003</v>
      </c>
      <c r="J18" s="4">
        <f>$H18*$I18</f>
        <v>18.948700345909216</v>
      </c>
      <c r="K18" s="6">
        <f>$J18/3423.5328</f>
        <v>5.5348382658723808E-3</v>
      </c>
    </row>
    <row r="19" spans="1:11" x14ac:dyDescent="0.35">
      <c r="A19" s="3" t="s">
        <v>149</v>
      </c>
      <c r="B19" s="3" t="s">
        <v>345</v>
      </c>
      <c r="C19" s="3" t="s">
        <v>346</v>
      </c>
      <c r="D19" s="3" t="s">
        <v>347</v>
      </c>
      <c r="E19" s="3" t="s">
        <v>348</v>
      </c>
      <c r="F19" s="3" t="s">
        <v>349</v>
      </c>
      <c r="G19" s="3" t="s">
        <v>9</v>
      </c>
      <c r="H19" s="12">
        <v>96.71</v>
      </c>
      <c r="I19" s="7">
        <v>0.19542636262959301</v>
      </c>
      <c r="J19" s="4">
        <f>$H19*$I19</f>
        <v>18.899683529907939</v>
      </c>
      <c r="K19" s="6">
        <f>$J19/3423.5328</f>
        <v>5.5205206533753496E-3</v>
      </c>
    </row>
    <row r="20" spans="1:11" x14ac:dyDescent="0.35">
      <c r="A20" s="3" t="s">
        <v>149</v>
      </c>
      <c r="B20" s="3" t="s">
        <v>305</v>
      </c>
      <c r="C20" s="3" t="s">
        <v>306</v>
      </c>
      <c r="D20" s="3" t="s">
        <v>307</v>
      </c>
      <c r="E20" s="3" t="s">
        <v>308</v>
      </c>
      <c r="F20" s="3" t="s">
        <v>309</v>
      </c>
      <c r="G20" s="3" t="s">
        <v>9</v>
      </c>
      <c r="H20" s="12">
        <v>17.47</v>
      </c>
      <c r="I20" s="7">
        <v>1.08029012581582</v>
      </c>
      <c r="J20" s="4">
        <f>$H20*$I20</f>
        <v>18.872668498002373</v>
      </c>
      <c r="K20" s="6">
        <f>$J20/3423.5328</f>
        <v>5.5126296724840413E-3</v>
      </c>
    </row>
    <row r="21" spans="1:11" x14ac:dyDescent="0.35">
      <c r="A21" s="3" t="s">
        <v>149</v>
      </c>
      <c r="B21" s="3" t="s">
        <v>175</v>
      </c>
      <c r="C21" s="3" t="s">
        <v>176</v>
      </c>
      <c r="D21" s="3" t="s">
        <v>177</v>
      </c>
      <c r="E21" s="3" t="s">
        <v>178</v>
      </c>
      <c r="F21" s="3" t="s">
        <v>179</v>
      </c>
      <c r="G21" s="3" t="s">
        <v>38</v>
      </c>
      <c r="H21" s="12">
        <v>1697.99</v>
      </c>
      <c r="I21" s="7">
        <v>1.1102736329898E-2</v>
      </c>
      <c r="J21" s="4">
        <f>$H21*$I21</f>
        <v>18.852335260803503</v>
      </c>
      <c r="K21" s="6">
        <f>$J21/3423.5328</f>
        <v>5.5066904166373122E-3</v>
      </c>
    </row>
    <row r="22" spans="1:11" x14ac:dyDescent="0.35">
      <c r="A22" s="3" t="s">
        <v>149</v>
      </c>
      <c r="B22" s="3" t="s">
        <v>335</v>
      </c>
      <c r="C22" s="3" t="s">
        <v>336</v>
      </c>
      <c r="D22" s="3" t="s">
        <v>337</v>
      </c>
      <c r="E22" s="3" t="s">
        <v>338</v>
      </c>
      <c r="F22" s="3" t="s">
        <v>339</v>
      </c>
      <c r="G22" s="3" t="s">
        <v>38</v>
      </c>
      <c r="H22" s="12">
        <v>122.76</v>
      </c>
      <c r="I22" s="7">
        <v>0.15318806664270199</v>
      </c>
      <c r="J22" s="4">
        <f>$H22*$I22</f>
        <v>18.805367061058096</v>
      </c>
      <c r="K22" s="6">
        <f>$J22/3423.5328</f>
        <v>5.492971196612486E-3</v>
      </c>
    </row>
    <row r="23" spans="1:11" x14ac:dyDescent="0.35">
      <c r="A23" s="3" t="s">
        <v>149</v>
      </c>
      <c r="B23" s="3" t="s">
        <v>190</v>
      </c>
      <c r="C23" s="3" t="s">
        <v>191</v>
      </c>
      <c r="D23" s="3" t="s">
        <v>192</v>
      </c>
      <c r="E23" s="3" t="s">
        <v>193</v>
      </c>
      <c r="F23" s="3" t="s">
        <v>194</v>
      </c>
      <c r="G23" s="3" t="s">
        <v>6</v>
      </c>
      <c r="H23" s="12">
        <v>19.11</v>
      </c>
      <c r="I23" s="7">
        <v>0.98388944531921596</v>
      </c>
      <c r="J23" s="4">
        <f>$H23*$I23</f>
        <v>18.802127300050216</v>
      </c>
      <c r="K23" s="6">
        <f>$J23/3423.5328</f>
        <v>5.492024875605169E-3</v>
      </c>
    </row>
    <row r="24" spans="1:11" x14ac:dyDescent="0.35">
      <c r="A24" s="3" t="s">
        <v>149</v>
      </c>
      <c r="B24" s="3" t="s">
        <v>215</v>
      </c>
      <c r="C24" s="3" t="s">
        <v>216</v>
      </c>
      <c r="D24" s="3" t="s">
        <v>217</v>
      </c>
      <c r="E24" s="3" t="s">
        <v>218</v>
      </c>
      <c r="F24" s="3" t="s">
        <v>219</v>
      </c>
      <c r="G24" s="3" t="s">
        <v>35</v>
      </c>
      <c r="H24" s="12">
        <v>107.37</v>
      </c>
      <c r="I24" s="7">
        <v>0.17506338944698699</v>
      </c>
      <c r="J24" s="4">
        <f>$H24*$I24</f>
        <v>18.796556124922994</v>
      </c>
      <c r="K24" s="6">
        <f>$J24/3423.5328</f>
        <v>5.4903975580204737E-3</v>
      </c>
    </row>
    <row r="25" spans="1:11" x14ac:dyDescent="0.35">
      <c r="A25" s="3" t="s">
        <v>149</v>
      </c>
      <c r="B25" s="3" t="s">
        <v>310</v>
      </c>
      <c r="C25" s="3" t="s">
        <v>311</v>
      </c>
      <c r="D25" s="3" t="s">
        <v>312</v>
      </c>
      <c r="E25" s="3" t="s">
        <v>313</v>
      </c>
      <c r="F25" s="3" t="s">
        <v>314</v>
      </c>
      <c r="G25" s="3" t="s">
        <v>6</v>
      </c>
      <c r="H25" s="12">
        <v>38.76</v>
      </c>
      <c r="I25" s="7">
        <v>0.47820920993694299</v>
      </c>
      <c r="J25" s="4">
        <f>$H25*$I25</f>
        <v>18.535388977155911</v>
      </c>
      <c r="K25" s="6">
        <f>$J25/3423.5328</f>
        <v>5.414111696886886E-3</v>
      </c>
    </row>
    <row r="26" spans="1:11" x14ac:dyDescent="0.35">
      <c r="A26" s="3" t="s">
        <v>149</v>
      </c>
      <c r="B26" s="3" t="s">
        <v>150</v>
      </c>
      <c r="C26" s="3" t="s">
        <v>151</v>
      </c>
      <c r="D26" s="3" t="s">
        <v>152</v>
      </c>
      <c r="E26" s="3" t="s">
        <v>153</v>
      </c>
      <c r="F26" s="3" t="s">
        <v>154</v>
      </c>
      <c r="G26" s="3" t="s">
        <v>6</v>
      </c>
      <c r="H26" s="12">
        <v>46.15</v>
      </c>
      <c r="I26" s="7">
        <v>0.40139107518939099</v>
      </c>
      <c r="J26" s="4">
        <f>$H26*$I26</f>
        <v>18.524198119990395</v>
      </c>
      <c r="K26" s="6">
        <f>$J26/3423.5328</f>
        <v>5.4108428930461526E-3</v>
      </c>
    </row>
    <row r="27" spans="1:11" x14ac:dyDescent="0.35">
      <c r="A27" s="3" t="s">
        <v>149</v>
      </c>
      <c r="B27" s="3" t="s">
        <v>300</v>
      </c>
      <c r="C27" s="3" t="s">
        <v>301</v>
      </c>
      <c r="D27" s="3" t="s">
        <v>302</v>
      </c>
      <c r="E27" s="3" t="s">
        <v>303</v>
      </c>
      <c r="F27" s="3" t="s">
        <v>304</v>
      </c>
      <c r="G27" s="3" t="s">
        <v>9</v>
      </c>
      <c r="H27" s="12">
        <v>12.87</v>
      </c>
      <c r="I27" s="7">
        <v>1.43307374123259</v>
      </c>
      <c r="J27" s="4">
        <f>$H27*$I27</f>
        <v>18.443659049663431</v>
      </c>
      <c r="K27" s="6">
        <f>$J27/3423.5328</f>
        <v>5.3873177583294747E-3</v>
      </c>
    </row>
    <row r="28" spans="1:11" x14ac:dyDescent="0.35">
      <c r="A28" s="3" t="s">
        <v>149</v>
      </c>
      <c r="B28" s="3" t="s">
        <v>265</v>
      </c>
      <c r="C28" s="3" t="s">
        <v>266</v>
      </c>
      <c r="D28" s="3" t="s">
        <v>267</v>
      </c>
      <c r="E28" s="3" t="s">
        <v>268</v>
      </c>
      <c r="F28" s="3" t="s">
        <v>269</v>
      </c>
      <c r="G28" s="3" t="s">
        <v>9</v>
      </c>
      <c r="H28" s="12">
        <v>70.25</v>
      </c>
      <c r="I28" s="7">
        <v>0.26224376028790802</v>
      </c>
      <c r="J28" s="4">
        <f>$H28*$I28</f>
        <v>18.422624160225539</v>
      </c>
      <c r="K28" s="6">
        <f>$J28/3423.5328</f>
        <v>5.381173552718858E-3</v>
      </c>
    </row>
    <row r="29" spans="1:11" x14ac:dyDescent="0.35">
      <c r="A29" s="3" t="s">
        <v>149</v>
      </c>
      <c r="B29" s="3" t="s">
        <v>255</v>
      </c>
      <c r="C29" s="3" t="s">
        <v>256</v>
      </c>
      <c r="D29" s="3" t="s">
        <v>257</v>
      </c>
      <c r="E29" s="3" t="s">
        <v>258</v>
      </c>
      <c r="F29" s="3" t="s">
        <v>259</v>
      </c>
      <c r="G29" s="3" t="s">
        <v>40</v>
      </c>
      <c r="H29" s="12">
        <v>59.82</v>
      </c>
      <c r="I29" s="7">
        <v>0.30787325924194298</v>
      </c>
      <c r="J29" s="4">
        <f>$H29*$I29</f>
        <v>18.41697836785303</v>
      </c>
      <c r="K29" s="6">
        <f>$J29/3423.5328</f>
        <v>5.379524439740443E-3</v>
      </c>
    </row>
    <row r="30" spans="1:11" x14ac:dyDescent="0.35">
      <c r="A30" s="3" t="s">
        <v>149</v>
      </c>
      <c r="B30" s="3" t="s">
        <v>170</v>
      </c>
      <c r="C30" s="3" t="s">
        <v>171</v>
      </c>
      <c r="D30" s="3" t="s">
        <v>172</v>
      </c>
      <c r="E30" s="3" t="s">
        <v>173</v>
      </c>
      <c r="F30" s="3" t="s">
        <v>174</v>
      </c>
      <c r="G30" s="3" t="s">
        <v>9</v>
      </c>
      <c r="H30" s="12">
        <v>148.65</v>
      </c>
      <c r="I30" s="7">
        <v>0.12358930751417101</v>
      </c>
      <c r="J30" s="4">
        <f>$H30*$I30</f>
        <v>18.371550561981522</v>
      </c>
      <c r="K30" s="6">
        <f>$J30/3423.5328</f>
        <v>5.3662551624980848E-3</v>
      </c>
    </row>
    <row r="31" spans="1:11" x14ac:dyDescent="0.35">
      <c r="A31" s="3" t="s">
        <v>149</v>
      </c>
      <c r="B31" s="3" t="s">
        <v>245</v>
      </c>
      <c r="C31" s="3" t="s">
        <v>246</v>
      </c>
      <c r="D31" s="3" t="s">
        <v>247</v>
      </c>
      <c r="E31" s="3" t="s">
        <v>248</v>
      </c>
      <c r="F31" s="3" t="s">
        <v>249</v>
      </c>
      <c r="G31" s="3" t="s">
        <v>9</v>
      </c>
      <c r="H31" s="12">
        <v>87.5</v>
      </c>
      <c r="I31" s="7">
        <v>0.209788771014086</v>
      </c>
      <c r="J31" s="4">
        <f>$H31*$I31</f>
        <v>18.356517463732523</v>
      </c>
      <c r="K31" s="6">
        <f>$J31/3423.5328</f>
        <v>5.3618640556715343E-3</v>
      </c>
    </row>
    <row r="32" spans="1:11" x14ac:dyDescent="0.35">
      <c r="A32" s="3" t="s">
        <v>149</v>
      </c>
      <c r="B32" s="3" t="s">
        <v>275</v>
      </c>
      <c r="C32" s="3" t="s">
        <v>276</v>
      </c>
      <c r="D32" s="3" t="s">
        <v>277</v>
      </c>
      <c r="E32" s="3" t="s">
        <v>278</v>
      </c>
      <c r="F32" s="3" t="s">
        <v>279</v>
      </c>
      <c r="G32" s="3" t="s">
        <v>52</v>
      </c>
      <c r="H32" s="12">
        <v>16.73</v>
      </c>
      <c r="I32" s="7">
        <v>1.09300729582263</v>
      </c>
      <c r="J32" s="4">
        <f>$H32*$I32</f>
        <v>18.286012059112601</v>
      </c>
      <c r="K32" s="6">
        <f>$J32/3423.5328</f>
        <v>5.3412697138793593E-3</v>
      </c>
    </row>
    <row r="33" spans="1:11" x14ac:dyDescent="0.35">
      <c r="A33" s="3" t="s">
        <v>149</v>
      </c>
      <c r="B33" s="3" t="s">
        <v>205</v>
      </c>
      <c r="C33" s="3" t="s">
        <v>206</v>
      </c>
      <c r="D33" s="3" t="s">
        <v>207</v>
      </c>
      <c r="E33" s="3" t="s">
        <v>208</v>
      </c>
      <c r="F33" s="3" t="s">
        <v>209</v>
      </c>
      <c r="G33" s="3" t="s">
        <v>40</v>
      </c>
      <c r="H33" s="12">
        <v>41.81</v>
      </c>
      <c r="I33" s="7">
        <v>0.43633781238123998</v>
      </c>
      <c r="J33" s="4">
        <f>$H33*$I33</f>
        <v>18.243283935659644</v>
      </c>
      <c r="K33" s="6">
        <f>$J33/3423.5328</f>
        <v>5.3287890028860373E-3</v>
      </c>
    </row>
    <row r="34" spans="1:11" x14ac:dyDescent="0.35">
      <c r="A34" s="3" t="s">
        <v>149</v>
      </c>
      <c r="B34" s="3" t="s">
        <v>165</v>
      </c>
      <c r="C34" s="3" t="s">
        <v>166</v>
      </c>
      <c r="D34" s="3" t="s">
        <v>167</v>
      </c>
      <c r="E34" s="3" t="s">
        <v>168</v>
      </c>
      <c r="F34" s="3" t="s">
        <v>169</v>
      </c>
      <c r="G34" s="3" t="s">
        <v>7</v>
      </c>
      <c r="H34" s="12">
        <v>20.52</v>
      </c>
      <c r="I34" s="7">
        <v>0.88648933440080502</v>
      </c>
      <c r="J34" s="4">
        <f>$H34*$I34</f>
        <v>18.19076114190452</v>
      </c>
      <c r="K34" s="6">
        <f>$J34/3423.5328</f>
        <v>5.313447308553469E-3</v>
      </c>
    </row>
    <row r="35" spans="1:11" x14ac:dyDescent="0.35">
      <c r="A35" s="3" t="s">
        <v>149</v>
      </c>
      <c r="B35" s="3" t="s">
        <v>235</v>
      </c>
      <c r="C35" s="3" t="s">
        <v>236</v>
      </c>
      <c r="D35" s="3" t="s">
        <v>237</v>
      </c>
      <c r="E35" s="3" t="s">
        <v>238</v>
      </c>
      <c r="F35" s="3" t="s">
        <v>239</v>
      </c>
      <c r="G35" s="3" t="s">
        <v>9</v>
      </c>
      <c r="H35" s="12">
        <v>178.42</v>
      </c>
      <c r="I35" s="7">
        <v>0.10139167627204999</v>
      </c>
      <c r="J35" s="4">
        <f>$H35*$I35</f>
        <v>18.090302880459159</v>
      </c>
      <c r="K35" s="6">
        <f>$J35/3423.5328</f>
        <v>5.2841038591653509E-3</v>
      </c>
    </row>
    <row r="36" spans="1:11" x14ac:dyDescent="0.35">
      <c r="A36" s="3" t="s">
        <v>149</v>
      </c>
      <c r="B36" s="3" t="s">
        <v>200</v>
      </c>
      <c r="C36" s="3" t="s">
        <v>201</v>
      </c>
      <c r="D36" s="3" t="s">
        <v>202</v>
      </c>
      <c r="E36" s="3" t="s">
        <v>203</v>
      </c>
      <c r="F36" s="3" t="s">
        <v>204</v>
      </c>
      <c r="G36" s="3" t="s">
        <v>7</v>
      </c>
      <c r="H36" s="12">
        <v>262.10000000000002</v>
      </c>
      <c r="I36" s="7">
        <v>6.8746883420655006E-2</v>
      </c>
      <c r="J36" s="4">
        <f>$H36*$I36</f>
        <v>18.01855814455368</v>
      </c>
      <c r="K36" s="6">
        <f>$J36/3423.5328</f>
        <v>5.2631475137476938E-3</v>
      </c>
    </row>
    <row r="37" spans="1:11" x14ac:dyDescent="0.35">
      <c r="A37" s="3" t="s">
        <v>149</v>
      </c>
      <c r="B37" s="3" t="s">
        <v>180</v>
      </c>
      <c r="C37" s="3" t="s">
        <v>181</v>
      </c>
      <c r="D37" s="3" t="s">
        <v>182</v>
      </c>
      <c r="E37" s="3" t="s">
        <v>183</v>
      </c>
      <c r="F37" s="3" t="s">
        <v>184</v>
      </c>
      <c r="G37" s="3" t="s">
        <v>9</v>
      </c>
      <c r="H37" s="12">
        <v>42.98</v>
      </c>
      <c r="I37" s="7">
        <v>0.41902940034616298</v>
      </c>
      <c r="J37" s="4">
        <f>$H37*$I37</f>
        <v>18.009883626878082</v>
      </c>
      <c r="K37" s="6">
        <f>$J37/3423.5328</f>
        <v>5.2606137224325946E-3</v>
      </c>
    </row>
    <row r="38" spans="1:11" x14ac:dyDescent="0.35">
      <c r="A38" s="3" t="s">
        <v>149</v>
      </c>
      <c r="B38" s="3" t="s">
        <v>285</v>
      </c>
      <c r="C38" s="3" t="s">
        <v>286</v>
      </c>
      <c r="D38" s="3" t="s">
        <v>287</v>
      </c>
      <c r="E38" s="3" t="s">
        <v>288</v>
      </c>
      <c r="F38" s="3" t="s">
        <v>289</v>
      </c>
      <c r="G38" s="3" t="s">
        <v>36</v>
      </c>
      <c r="H38" s="12">
        <v>12.39</v>
      </c>
      <c r="I38" s="7">
        <v>1.4507514600802001</v>
      </c>
      <c r="J38" s="4">
        <f>$H38*$I38</f>
        <v>17.97481059039368</v>
      </c>
      <c r="K38" s="6">
        <f>$J38/3423.5328</f>
        <v>5.250369031193065E-3</v>
      </c>
    </row>
    <row r="39" spans="1:11" x14ac:dyDescent="0.35">
      <c r="A39" s="3" t="s">
        <v>149</v>
      </c>
      <c r="B39" s="3" t="s">
        <v>53</v>
      </c>
      <c r="C39" s="3" t="s">
        <v>54</v>
      </c>
      <c r="D39" s="3" t="s">
        <v>55</v>
      </c>
      <c r="E39" s="3" t="s">
        <v>56</v>
      </c>
      <c r="F39" s="3" t="s">
        <v>57</v>
      </c>
      <c r="G39" s="3" t="s">
        <v>38</v>
      </c>
      <c r="H39" s="12">
        <v>611.05999999999995</v>
      </c>
      <c r="I39" s="7">
        <v>2.9388181772813E-2</v>
      </c>
      <c r="J39" s="4">
        <f>$H39*$I39</f>
        <v>17.95794235409511</v>
      </c>
      <c r="K39" s="6">
        <f>$J39/3423.5328</f>
        <v>5.2454418880096927E-3</v>
      </c>
    </row>
    <row r="40" spans="1:11" x14ac:dyDescent="0.35">
      <c r="A40" s="3" t="s">
        <v>149</v>
      </c>
      <c r="B40" s="3" t="s">
        <v>355</v>
      </c>
      <c r="C40" s="3" t="s">
        <v>356</v>
      </c>
      <c r="D40" s="3" t="s">
        <v>357</v>
      </c>
      <c r="E40" s="3" t="s">
        <v>358</v>
      </c>
      <c r="F40" s="3" t="s">
        <v>359</v>
      </c>
      <c r="G40" s="3" t="s">
        <v>39</v>
      </c>
      <c r="H40" s="12">
        <v>42.01</v>
      </c>
      <c r="I40" s="7">
        <v>0.42745669383511598</v>
      </c>
      <c r="J40" s="4">
        <f>$H40*$I40</f>
        <v>17.957455708013221</v>
      </c>
      <c r="K40" s="6">
        <f>$J40/3423.5328</f>
        <v>5.2452997406694105E-3</v>
      </c>
    </row>
    <row r="41" spans="1:11" x14ac:dyDescent="0.35">
      <c r="A41" s="3" t="s">
        <v>149</v>
      </c>
      <c r="B41" s="3" t="s">
        <v>290</v>
      </c>
      <c r="C41" s="3" t="s">
        <v>291</v>
      </c>
      <c r="D41" s="3" t="s">
        <v>292</v>
      </c>
      <c r="E41" s="3" t="s">
        <v>293</v>
      </c>
      <c r="F41" s="3" t="s">
        <v>294</v>
      </c>
      <c r="G41" s="3" t="s">
        <v>38</v>
      </c>
      <c r="H41" s="12">
        <v>241.11</v>
      </c>
      <c r="I41" s="7">
        <v>7.4450887337336E-2</v>
      </c>
      <c r="J41" s="4">
        <f>$H41*$I41</f>
        <v>17.950853445905082</v>
      </c>
      <c r="K41" s="6">
        <f>$J41/3423.5328</f>
        <v>5.24337124677324E-3</v>
      </c>
    </row>
    <row r="42" spans="1:11" x14ac:dyDescent="0.35">
      <c r="A42" s="3" t="s">
        <v>149</v>
      </c>
      <c r="B42" s="3" t="s">
        <v>220</v>
      </c>
      <c r="C42" s="3" t="s">
        <v>221</v>
      </c>
      <c r="D42" s="3" t="s">
        <v>222</v>
      </c>
      <c r="E42" s="3" t="s">
        <v>223</v>
      </c>
      <c r="F42" s="3" t="s">
        <v>224</v>
      </c>
      <c r="G42" s="3" t="s">
        <v>9</v>
      </c>
      <c r="H42" s="12">
        <v>585.29999999999995</v>
      </c>
      <c r="I42" s="7">
        <v>3.0667972384220001E-2</v>
      </c>
      <c r="J42" s="4">
        <f>$H42*$I42</f>
        <v>17.949964236483964</v>
      </c>
      <c r="K42" s="6">
        <f>$J42/3423.5328</f>
        <v>5.2431115123196615E-3</v>
      </c>
    </row>
    <row r="43" spans="1:11" x14ac:dyDescent="0.35">
      <c r="A43" s="3" t="s">
        <v>149</v>
      </c>
      <c r="B43" s="3" t="s">
        <v>350</v>
      </c>
      <c r="C43" s="3" t="s">
        <v>351</v>
      </c>
      <c r="D43" s="3" t="s">
        <v>352</v>
      </c>
      <c r="E43" s="3" t="s">
        <v>353</v>
      </c>
      <c r="F43" s="3" t="s">
        <v>354</v>
      </c>
      <c r="G43" s="3" t="s">
        <v>35</v>
      </c>
      <c r="H43" s="12">
        <v>44.79</v>
      </c>
      <c r="I43" s="7">
        <v>0.39948228610901498</v>
      </c>
      <c r="J43" s="4">
        <f>$H43*$I43</f>
        <v>17.892811594822781</v>
      </c>
      <c r="K43" s="6">
        <f>$J43/3423.5328</f>
        <v>5.2264174582532935E-3</v>
      </c>
    </row>
    <row r="44" spans="1:11" x14ac:dyDescent="0.35">
      <c r="A44" s="3" t="s">
        <v>149</v>
      </c>
      <c r="B44" s="3" t="s">
        <v>74</v>
      </c>
      <c r="C44" s="3" t="s">
        <v>75</v>
      </c>
      <c r="D44" s="3" t="s">
        <v>76</v>
      </c>
      <c r="E44" s="3" t="s">
        <v>77</v>
      </c>
      <c r="F44" s="3" t="s">
        <v>78</v>
      </c>
      <c r="G44" s="3" t="s">
        <v>39</v>
      </c>
      <c r="H44" s="12">
        <v>147.47</v>
      </c>
      <c r="I44" s="7">
        <v>0.12107019253706799</v>
      </c>
      <c r="J44" s="4">
        <f>$H44*$I44</f>
        <v>17.854221293441416</v>
      </c>
      <c r="K44" s="6">
        <f>$J44/3423.5328</f>
        <v>5.2151453882496512E-3</v>
      </c>
    </row>
    <row r="45" spans="1:11" x14ac:dyDescent="0.35">
      <c r="A45" s="3" t="s">
        <v>149</v>
      </c>
      <c r="B45" s="3" t="s">
        <v>320</v>
      </c>
      <c r="C45" s="3" t="s">
        <v>321</v>
      </c>
      <c r="D45" s="3" t="s">
        <v>322</v>
      </c>
      <c r="E45" s="3" t="s">
        <v>323</v>
      </c>
      <c r="F45" s="3" t="s">
        <v>324</v>
      </c>
      <c r="G45" s="3" t="s">
        <v>7</v>
      </c>
      <c r="H45" s="12">
        <v>85.56</v>
      </c>
      <c r="I45" s="7">
        <v>0.20847480211029401</v>
      </c>
      <c r="J45" s="4">
        <f>$H45*$I45</f>
        <v>17.837104068556755</v>
      </c>
      <c r="K45" s="6">
        <f>$J45/3423.5328</f>
        <v>5.2101455165134555E-3</v>
      </c>
    </row>
    <row r="46" spans="1:11" x14ac:dyDescent="0.35">
      <c r="A46" s="3" t="s">
        <v>149</v>
      </c>
      <c r="B46" s="3" t="s">
        <v>64</v>
      </c>
      <c r="C46" s="3" t="s">
        <v>65</v>
      </c>
      <c r="D46" s="3" t="s">
        <v>66</v>
      </c>
      <c r="E46" s="3" t="s">
        <v>67</v>
      </c>
      <c r="F46" s="3" t="s">
        <v>68</v>
      </c>
      <c r="G46" s="3" t="s">
        <v>6</v>
      </c>
      <c r="H46" s="12">
        <v>30.84</v>
      </c>
      <c r="I46" s="7">
        <v>0.577829602180574</v>
      </c>
      <c r="J46" s="4">
        <f>$H46*$I46</f>
        <v>17.820264931248904</v>
      </c>
      <c r="K46" s="6">
        <f>$J46/3423.5328</f>
        <v>5.2052268730268638E-3</v>
      </c>
    </row>
    <row r="47" spans="1:11" x14ac:dyDescent="0.35">
      <c r="A47" s="3" t="s">
        <v>149</v>
      </c>
      <c r="B47" s="3" t="s">
        <v>89</v>
      </c>
      <c r="C47" s="3" t="s">
        <v>90</v>
      </c>
      <c r="D47" s="3" t="s">
        <v>91</v>
      </c>
      <c r="E47" s="3" t="s">
        <v>92</v>
      </c>
      <c r="F47" s="3" t="s">
        <v>93</v>
      </c>
      <c r="G47" s="3" t="s">
        <v>9</v>
      </c>
      <c r="H47" s="12">
        <v>193.02</v>
      </c>
      <c r="I47" s="7">
        <v>9.2279843880199997E-2</v>
      </c>
      <c r="J47" s="4">
        <f>$H47*$I47</f>
        <v>17.811855465756203</v>
      </c>
      <c r="K47" s="6">
        <f>$J47/3423.5328</f>
        <v>5.2027705023758508E-3</v>
      </c>
    </row>
    <row r="48" spans="1:11" x14ac:dyDescent="0.35">
      <c r="A48" s="3" t="s">
        <v>149</v>
      </c>
      <c r="B48" s="3" t="s">
        <v>270</v>
      </c>
      <c r="C48" s="3" t="s">
        <v>271</v>
      </c>
      <c r="D48" s="3" t="s">
        <v>272</v>
      </c>
      <c r="E48" s="3" t="s">
        <v>273</v>
      </c>
      <c r="F48" s="3" t="s">
        <v>274</v>
      </c>
      <c r="G48" s="3" t="s">
        <v>35</v>
      </c>
      <c r="H48" s="12">
        <v>136.62</v>
      </c>
      <c r="I48" s="7">
        <v>0.13024095795181401</v>
      </c>
      <c r="J48" s="4">
        <f>$H48*$I48</f>
        <v>17.793519675376832</v>
      </c>
      <c r="K48" s="6">
        <f>$J48/3423.5328</f>
        <v>5.1974146926171798E-3</v>
      </c>
    </row>
    <row r="49" spans="1:11" x14ac:dyDescent="0.35">
      <c r="A49" s="3" t="s">
        <v>149</v>
      </c>
      <c r="B49" s="3" t="s">
        <v>230</v>
      </c>
      <c r="C49" s="3" t="s">
        <v>231</v>
      </c>
      <c r="D49" s="3" t="s">
        <v>232</v>
      </c>
      <c r="E49" s="3" t="s">
        <v>233</v>
      </c>
      <c r="F49" s="3" t="s">
        <v>234</v>
      </c>
      <c r="G49" s="3" t="s">
        <v>39</v>
      </c>
      <c r="H49" s="12">
        <v>25.98</v>
      </c>
      <c r="I49" s="7">
        <v>0.68376502924705995</v>
      </c>
      <c r="J49" s="4">
        <f>$H49*$I49</f>
        <v>17.764215459838617</v>
      </c>
      <c r="K49" s="6">
        <f>$J49/3423.5328</f>
        <v>5.1888550505018146E-3</v>
      </c>
    </row>
    <row r="50" spans="1:11" x14ac:dyDescent="0.35">
      <c r="A50" s="3" t="s">
        <v>149</v>
      </c>
      <c r="B50" s="3" t="s">
        <v>280</v>
      </c>
      <c r="C50" s="3" t="s">
        <v>281</v>
      </c>
      <c r="D50" s="3" t="s">
        <v>282</v>
      </c>
      <c r="E50" s="3" t="s">
        <v>283</v>
      </c>
      <c r="F50" s="3" t="s">
        <v>284</v>
      </c>
      <c r="G50" s="3" t="s">
        <v>7</v>
      </c>
      <c r="H50" s="12">
        <v>51.15</v>
      </c>
      <c r="I50" s="7">
        <v>0.34692502958849097</v>
      </c>
      <c r="J50" s="4">
        <f>$H50*$I50</f>
        <v>17.745215263451314</v>
      </c>
      <c r="K50" s="6">
        <f>$J50/3423.5328</f>
        <v>5.1833051704517959E-3</v>
      </c>
    </row>
    <row r="51" spans="1:11" x14ac:dyDescent="0.35">
      <c r="A51" s="3" t="s">
        <v>149</v>
      </c>
      <c r="B51" s="3" t="s">
        <v>325</v>
      </c>
      <c r="C51" s="3" t="s">
        <v>326</v>
      </c>
      <c r="D51" s="3" t="s">
        <v>327</v>
      </c>
      <c r="E51" s="3" t="s">
        <v>328</v>
      </c>
      <c r="F51" s="3" t="s">
        <v>329</v>
      </c>
      <c r="G51" s="3" t="s">
        <v>38</v>
      </c>
      <c r="H51" s="12">
        <v>41.67</v>
      </c>
      <c r="I51" s="7">
        <v>0.42570313114321401</v>
      </c>
      <c r="J51" s="4">
        <f>$H51*$I51</f>
        <v>17.73904947473773</v>
      </c>
      <c r="K51" s="6">
        <f>$J51/3423.5328</f>
        <v>5.1815041686580979E-3</v>
      </c>
    </row>
    <row r="52" spans="1:11" x14ac:dyDescent="0.35">
      <c r="H52" s="12"/>
      <c r="I52" s="7"/>
      <c r="K52" s="6"/>
    </row>
    <row r="53" spans="1:11" x14ac:dyDescent="0.35">
      <c r="H53" s="12"/>
      <c r="I53" s="7"/>
      <c r="K53" s="6"/>
    </row>
    <row r="54" spans="1:11" x14ac:dyDescent="0.35">
      <c r="H54" s="12"/>
      <c r="I54" s="7"/>
      <c r="K54" s="6"/>
    </row>
    <row r="55" spans="1:11" x14ac:dyDescent="0.35">
      <c r="H55" s="12"/>
      <c r="I55" s="7"/>
      <c r="K55" s="6"/>
    </row>
    <row r="56" spans="1:11" x14ac:dyDescent="0.35">
      <c r="H56" s="12"/>
      <c r="I56" s="7"/>
      <c r="K56" s="6"/>
    </row>
    <row r="57" spans="1:11" x14ac:dyDescent="0.35">
      <c r="H57" s="12"/>
      <c r="I57" s="7"/>
      <c r="K57" s="6"/>
    </row>
    <row r="58" spans="1:11" x14ac:dyDescent="0.35">
      <c r="H58" s="12"/>
      <c r="I58" s="7"/>
      <c r="K58" s="6"/>
    </row>
    <row r="59" spans="1:11" x14ac:dyDescent="0.35">
      <c r="H59" s="12"/>
      <c r="I59" s="7"/>
      <c r="K59" s="6"/>
    </row>
    <row r="60" spans="1:11" x14ac:dyDescent="0.35">
      <c r="H60" s="12"/>
      <c r="I60" s="7"/>
      <c r="K60" s="6"/>
    </row>
    <row r="61" spans="1:11" x14ac:dyDescent="0.35">
      <c r="H61" s="12"/>
      <c r="I61" s="7"/>
      <c r="K61" s="6"/>
    </row>
    <row r="62" spans="1:11" x14ac:dyDescent="0.35">
      <c r="H62" s="12"/>
      <c r="I62" s="7"/>
      <c r="K62" s="6"/>
    </row>
    <row r="63" spans="1:11" x14ac:dyDescent="0.35">
      <c r="H63" s="12"/>
      <c r="I63" s="7"/>
      <c r="K63" s="6"/>
    </row>
    <row r="64" spans="1:11" x14ac:dyDescent="0.35">
      <c r="H64" s="12"/>
      <c r="I64" s="7"/>
      <c r="K64" s="6"/>
    </row>
    <row r="65" spans="8:11" x14ac:dyDescent="0.35">
      <c r="H65" s="12"/>
      <c r="I65" s="7"/>
      <c r="K65" s="6"/>
    </row>
    <row r="66" spans="8:11" x14ac:dyDescent="0.35">
      <c r="H66" s="12"/>
      <c r="I66" s="7"/>
      <c r="K66" s="6"/>
    </row>
    <row r="67" spans="8:11" x14ac:dyDescent="0.35">
      <c r="H67" s="12"/>
      <c r="I67" s="7"/>
      <c r="K67" s="6"/>
    </row>
    <row r="68" spans="8:11" x14ac:dyDescent="0.35">
      <c r="H68" s="12"/>
      <c r="I68" s="7"/>
      <c r="K68" s="6"/>
    </row>
    <row r="69" spans="8:11" x14ac:dyDescent="0.35">
      <c r="H69" s="12"/>
      <c r="I69" s="7"/>
      <c r="K69" s="6"/>
    </row>
    <row r="70" spans="8:11" x14ac:dyDescent="0.35">
      <c r="H70" s="12"/>
      <c r="I70" s="7"/>
      <c r="K70" s="6"/>
    </row>
    <row r="71" spans="8:11" x14ac:dyDescent="0.35">
      <c r="H71" s="12"/>
      <c r="I71" s="7"/>
      <c r="K71" s="6"/>
    </row>
    <row r="72" spans="8:11" x14ac:dyDescent="0.35">
      <c r="H72" s="12"/>
      <c r="I72" s="7"/>
      <c r="K72" s="6"/>
    </row>
    <row r="73" spans="8:11" x14ac:dyDescent="0.35">
      <c r="H73" s="12"/>
      <c r="I73" s="7"/>
      <c r="K73" s="6"/>
    </row>
    <row r="74" spans="8:11" x14ac:dyDescent="0.35">
      <c r="H74" s="12"/>
      <c r="I74" s="7"/>
      <c r="K74" s="6"/>
    </row>
    <row r="75" spans="8:11" x14ac:dyDescent="0.35">
      <c r="H75" s="12"/>
      <c r="I75" s="7"/>
      <c r="K75" s="6"/>
    </row>
    <row r="76" spans="8:11" x14ac:dyDescent="0.35">
      <c r="H76" s="12"/>
      <c r="I76" s="7"/>
      <c r="K76" s="6"/>
    </row>
    <row r="77" spans="8:11" x14ac:dyDescent="0.35">
      <c r="H77" s="12"/>
      <c r="I77" s="7"/>
      <c r="K77" s="6"/>
    </row>
    <row r="78" spans="8:11" x14ac:dyDescent="0.35">
      <c r="H78" s="12"/>
      <c r="I78" s="7"/>
      <c r="K78" s="6"/>
    </row>
    <row r="79" spans="8:11" x14ac:dyDescent="0.35">
      <c r="H79" s="12"/>
      <c r="I79" s="7"/>
      <c r="K79" s="6"/>
    </row>
    <row r="80" spans="8:11" x14ac:dyDescent="0.35">
      <c r="H80" s="12"/>
      <c r="I80" s="7"/>
      <c r="K80" s="6"/>
    </row>
    <row r="81" spans="8:11" x14ac:dyDescent="0.35">
      <c r="H81" s="12"/>
      <c r="I81" s="7"/>
      <c r="K81" s="6"/>
    </row>
    <row r="82" spans="8:11" x14ac:dyDescent="0.35">
      <c r="H82" s="12"/>
      <c r="I82" s="7"/>
      <c r="K82" s="6"/>
    </row>
    <row r="83" spans="8:11" x14ac:dyDescent="0.35">
      <c r="H83" s="12"/>
      <c r="I83" s="7"/>
      <c r="K83" s="6"/>
    </row>
    <row r="84" spans="8:11" x14ac:dyDescent="0.35">
      <c r="H84" s="12"/>
      <c r="I84" s="7"/>
      <c r="K84" s="6"/>
    </row>
    <row r="85" spans="8:11" x14ac:dyDescent="0.35">
      <c r="H85" s="12"/>
      <c r="I85" s="7"/>
      <c r="K85" s="6"/>
    </row>
    <row r="86" spans="8:11" x14ac:dyDescent="0.35">
      <c r="H86" s="12"/>
      <c r="I86" s="7"/>
      <c r="K86" s="6"/>
    </row>
    <row r="87" spans="8:11" x14ac:dyDescent="0.35">
      <c r="H87" s="12"/>
      <c r="I87" s="7"/>
      <c r="K87" s="6"/>
    </row>
    <row r="88" spans="8:11" x14ac:dyDescent="0.35">
      <c r="H88" s="12"/>
      <c r="I88" s="7"/>
      <c r="K88" s="6"/>
    </row>
    <row r="89" spans="8:11" x14ac:dyDescent="0.35">
      <c r="H89" s="12"/>
      <c r="I89" s="7"/>
      <c r="K89" s="6"/>
    </row>
    <row r="90" spans="8:11" x14ac:dyDescent="0.35">
      <c r="H90" s="12"/>
      <c r="I90" s="7"/>
      <c r="K90" s="6"/>
    </row>
    <row r="91" spans="8:11" x14ac:dyDescent="0.35">
      <c r="H91" s="12"/>
      <c r="I91" s="7"/>
      <c r="K91" s="6"/>
    </row>
    <row r="92" spans="8:11" x14ac:dyDescent="0.35">
      <c r="H92" s="12"/>
      <c r="I92" s="7"/>
      <c r="K92" s="6"/>
    </row>
    <row r="93" spans="8:11" x14ac:dyDescent="0.35">
      <c r="H93" s="12"/>
      <c r="I93" s="7"/>
      <c r="K93" s="6"/>
    </row>
    <row r="94" spans="8:11" x14ac:dyDescent="0.35">
      <c r="H94" s="12"/>
      <c r="I94" s="7"/>
      <c r="K94" s="6"/>
    </row>
    <row r="95" spans="8:11" x14ac:dyDescent="0.35">
      <c r="H95" s="12"/>
      <c r="I95" s="7"/>
      <c r="K95" s="6"/>
    </row>
    <row r="96" spans="8:11" x14ac:dyDescent="0.35">
      <c r="H96" s="12"/>
      <c r="I96" s="7"/>
      <c r="K96" s="6"/>
    </row>
    <row r="97" spans="8:11" x14ac:dyDescent="0.35">
      <c r="H97" s="12"/>
      <c r="I97" s="7"/>
      <c r="K97" s="6"/>
    </row>
    <row r="98" spans="8:11" x14ac:dyDescent="0.35">
      <c r="H98" s="12"/>
      <c r="I98" s="7"/>
      <c r="K98" s="6"/>
    </row>
    <row r="99" spans="8:11" x14ac:dyDescent="0.35">
      <c r="H99" s="12"/>
      <c r="I99" s="7"/>
      <c r="K99" s="6"/>
    </row>
    <row r="100" spans="8:11" x14ac:dyDescent="0.35">
      <c r="H100" s="12"/>
      <c r="I100" s="7"/>
      <c r="K100" s="6"/>
    </row>
    <row r="101" spans="8:11" x14ac:dyDescent="0.35">
      <c r="H101" s="12"/>
      <c r="I101" s="7"/>
      <c r="K101" s="6"/>
    </row>
    <row r="102" spans="8:11" x14ac:dyDescent="0.35">
      <c r="H102" s="12"/>
      <c r="I102" s="7"/>
      <c r="K102" s="6"/>
    </row>
    <row r="103" spans="8:11" x14ac:dyDescent="0.35">
      <c r="H103" s="12"/>
      <c r="I103" s="7"/>
      <c r="K103" s="6"/>
    </row>
    <row r="104" spans="8:11" x14ac:dyDescent="0.35">
      <c r="H104" s="12"/>
      <c r="I104" s="7"/>
      <c r="K104" s="6"/>
    </row>
    <row r="105" spans="8:11" x14ac:dyDescent="0.35">
      <c r="H105" s="12"/>
      <c r="I105" s="7"/>
      <c r="K105" s="6"/>
    </row>
    <row r="106" spans="8:11" x14ac:dyDescent="0.35">
      <c r="H106" s="12"/>
      <c r="I106" s="7"/>
      <c r="K106" s="6"/>
    </row>
    <row r="107" spans="8:11" x14ac:dyDescent="0.35">
      <c r="H107" s="12"/>
      <c r="I107" s="7"/>
      <c r="K107" s="6"/>
    </row>
    <row r="108" spans="8:11" x14ac:dyDescent="0.35">
      <c r="H108" s="12"/>
      <c r="I108" s="7"/>
      <c r="K108" s="6"/>
    </row>
    <row r="109" spans="8:11" x14ac:dyDescent="0.35">
      <c r="H109" s="12"/>
      <c r="I109" s="7"/>
      <c r="K109" s="6"/>
    </row>
    <row r="110" spans="8:11" x14ac:dyDescent="0.35">
      <c r="H110" s="12"/>
      <c r="I110" s="7"/>
      <c r="K110" s="6"/>
    </row>
    <row r="111" spans="8:11" x14ac:dyDescent="0.35">
      <c r="H111" s="12"/>
      <c r="I111" s="7"/>
      <c r="K111" s="6"/>
    </row>
    <row r="112" spans="8:11" x14ac:dyDescent="0.35">
      <c r="H112" s="12"/>
      <c r="I112" s="7"/>
      <c r="K112" s="6"/>
    </row>
    <row r="113" spans="8:11" x14ac:dyDescent="0.35">
      <c r="H113" s="12"/>
      <c r="I113" s="7"/>
      <c r="K113" s="6"/>
    </row>
    <row r="114" spans="8:11" x14ac:dyDescent="0.35">
      <c r="H114" s="12"/>
      <c r="I114" s="7"/>
      <c r="K114" s="6"/>
    </row>
    <row r="115" spans="8:11" x14ac:dyDescent="0.35">
      <c r="H115" s="12"/>
      <c r="I115" s="7"/>
      <c r="K115" s="6"/>
    </row>
    <row r="116" spans="8:11" x14ac:dyDescent="0.35">
      <c r="H116" s="12"/>
      <c r="I116" s="7"/>
      <c r="K116" s="6"/>
    </row>
    <row r="117" spans="8:11" x14ac:dyDescent="0.35">
      <c r="H117" s="12"/>
      <c r="I117" s="7"/>
      <c r="K117" s="6"/>
    </row>
    <row r="118" spans="8:11" x14ac:dyDescent="0.35">
      <c r="H118" s="12"/>
      <c r="I118" s="7"/>
      <c r="K118" s="6"/>
    </row>
    <row r="119" spans="8:11" x14ac:dyDescent="0.35">
      <c r="H119" s="12"/>
      <c r="I119" s="7"/>
      <c r="K119" s="6"/>
    </row>
    <row r="120" spans="8:11" x14ac:dyDescent="0.35">
      <c r="H120" s="12"/>
      <c r="I120" s="7"/>
      <c r="K120" s="6"/>
    </row>
    <row r="121" spans="8:11" x14ac:dyDescent="0.35">
      <c r="H121" s="12"/>
      <c r="I121" s="7"/>
      <c r="K121" s="6"/>
    </row>
    <row r="122" spans="8:11" x14ac:dyDescent="0.35">
      <c r="H122" s="12"/>
      <c r="I122" s="7"/>
      <c r="K122" s="6"/>
    </row>
    <row r="123" spans="8:11" x14ac:dyDescent="0.35">
      <c r="H123" s="12"/>
      <c r="I123" s="7"/>
      <c r="K123" s="6"/>
    </row>
    <row r="124" spans="8:11" x14ac:dyDescent="0.35">
      <c r="H124" s="12"/>
      <c r="I124" s="7"/>
      <c r="K124" s="6"/>
    </row>
    <row r="125" spans="8:11" x14ac:dyDescent="0.35">
      <c r="H125" s="12"/>
      <c r="I125" s="7"/>
      <c r="K125" s="6"/>
    </row>
    <row r="126" spans="8:11" x14ac:dyDescent="0.35">
      <c r="H126" s="12"/>
      <c r="I126" s="7"/>
      <c r="K126" s="6"/>
    </row>
    <row r="127" spans="8:11" x14ac:dyDescent="0.35">
      <c r="H127" s="12"/>
      <c r="I127" s="7"/>
      <c r="K127" s="6"/>
    </row>
    <row r="128" spans="8:11" x14ac:dyDescent="0.35">
      <c r="H128" s="12"/>
      <c r="I128" s="7"/>
      <c r="K128" s="6"/>
    </row>
    <row r="129" spans="8:11" x14ac:dyDescent="0.35">
      <c r="H129" s="12"/>
      <c r="I129" s="7"/>
      <c r="K129" s="6"/>
    </row>
    <row r="130" spans="8:11" x14ac:dyDescent="0.35">
      <c r="H130" s="12"/>
      <c r="I130" s="7"/>
      <c r="K130" s="6"/>
    </row>
    <row r="131" spans="8:11" x14ac:dyDescent="0.35">
      <c r="H131" s="12"/>
      <c r="I131" s="7"/>
      <c r="K131" s="6"/>
    </row>
    <row r="132" spans="8:11" x14ac:dyDescent="0.35">
      <c r="H132" s="12"/>
    </row>
    <row r="133" spans="8:11" x14ac:dyDescent="0.35">
      <c r="H133" s="12"/>
      <c r="I133" s="7"/>
      <c r="K133" s="6"/>
    </row>
    <row r="134" spans="8:11" x14ac:dyDescent="0.35">
      <c r="H134" s="12"/>
      <c r="I134" s="7"/>
      <c r="K134" s="6"/>
    </row>
    <row r="135" spans="8:11" x14ac:dyDescent="0.35">
      <c r="H135" s="12"/>
      <c r="I135" s="7"/>
      <c r="K135" s="6"/>
    </row>
    <row r="136" spans="8:11" x14ac:dyDescent="0.35">
      <c r="H136" s="12"/>
      <c r="I136" s="7"/>
      <c r="K136" s="6"/>
    </row>
    <row r="137" spans="8:11" x14ac:dyDescent="0.35">
      <c r="H137" s="12"/>
      <c r="I137" s="7"/>
      <c r="K137" s="6"/>
    </row>
    <row r="138" spans="8:11" x14ac:dyDescent="0.35">
      <c r="H138" s="12"/>
      <c r="I138" s="7"/>
      <c r="K138" s="6"/>
    </row>
    <row r="139" spans="8:11" x14ac:dyDescent="0.35">
      <c r="H139" s="12"/>
      <c r="I139" s="7"/>
      <c r="K139" s="6"/>
    </row>
    <row r="140" spans="8:11" x14ac:dyDescent="0.35">
      <c r="H140" s="12"/>
      <c r="I140" s="7"/>
      <c r="K140" s="6"/>
    </row>
    <row r="141" spans="8:11" x14ac:dyDescent="0.35">
      <c r="H141" s="12"/>
      <c r="I141" s="7"/>
      <c r="K141" s="6"/>
    </row>
    <row r="142" spans="8:11" x14ac:dyDescent="0.35">
      <c r="H142" s="12"/>
      <c r="I142" s="7"/>
      <c r="K142" s="6"/>
    </row>
    <row r="143" spans="8:11" x14ac:dyDescent="0.35">
      <c r="H143" s="12"/>
      <c r="I143" s="7"/>
      <c r="K143" s="6"/>
    </row>
    <row r="144" spans="8:11" x14ac:dyDescent="0.35">
      <c r="H144" s="12"/>
      <c r="I144" s="7"/>
      <c r="K144" s="6"/>
    </row>
    <row r="145" spans="8:11" x14ac:dyDescent="0.35">
      <c r="H145" s="12"/>
      <c r="I145" s="7"/>
      <c r="K145" s="6"/>
    </row>
    <row r="146" spans="8:11" x14ac:dyDescent="0.35">
      <c r="H146" s="12"/>
      <c r="I146" s="7"/>
      <c r="K146" s="6"/>
    </row>
    <row r="147" spans="8:11" x14ac:dyDescent="0.35">
      <c r="H147" s="12"/>
      <c r="I147" s="7"/>
      <c r="K147" s="6"/>
    </row>
    <row r="148" spans="8:11" x14ac:dyDescent="0.35">
      <c r="H148" s="12"/>
      <c r="I148" s="7"/>
      <c r="K148" s="6"/>
    </row>
    <row r="149" spans="8:11" x14ac:dyDescent="0.35">
      <c r="H149" s="12"/>
      <c r="I149" s="7"/>
      <c r="K149" s="6"/>
    </row>
    <row r="150" spans="8:11" x14ac:dyDescent="0.35">
      <c r="H150" s="12"/>
      <c r="I150" s="7"/>
      <c r="K150" s="6"/>
    </row>
    <row r="151" spans="8:11" x14ac:dyDescent="0.35">
      <c r="H151" s="12"/>
      <c r="I151" s="7"/>
      <c r="K151" s="6"/>
    </row>
    <row r="152" spans="8:11" x14ac:dyDescent="0.35">
      <c r="H152" s="12"/>
      <c r="I152" s="7"/>
      <c r="K152" s="6"/>
    </row>
    <row r="153" spans="8:11" x14ac:dyDescent="0.35">
      <c r="H153" s="12"/>
      <c r="I153" s="7"/>
      <c r="K153" s="6"/>
    </row>
    <row r="154" spans="8:11" x14ac:dyDescent="0.35">
      <c r="H154" s="12"/>
      <c r="I154" s="7"/>
      <c r="K154" s="6"/>
    </row>
    <row r="155" spans="8:11" x14ac:dyDescent="0.35">
      <c r="H155" s="12"/>
      <c r="I155" s="7"/>
      <c r="K155" s="6"/>
    </row>
    <row r="156" spans="8:11" x14ac:dyDescent="0.35">
      <c r="H156" s="12"/>
      <c r="I156" s="7"/>
      <c r="K156" s="6"/>
    </row>
    <row r="157" spans="8:11" x14ac:dyDescent="0.35">
      <c r="H157" s="12"/>
      <c r="I157" s="7"/>
      <c r="K157" s="6"/>
    </row>
    <row r="158" spans="8:11" x14ac:dyDescent="0.35">
      <c r="H158" s="12"/>
      <c r="I158" s="7"/>
      <c r="K158" s="6"/>
    </row>
    <row r="159" spans="8:11" x14ac:dyDescent="0.35">
      <c r="H159" s="12"/>
      <c r="I159" s="7"/>
      <c r="K159" s="6"/>
    </row>
    <row r="160" spans="8:11" x14ac:dyDescent="0.35">
      <c r="H160" s="12"/>
      <c r="I160" s="7"/>
      <c r="K160" s="6"/>
    </row>
    <row r="161" spans="8:11" x14ac:dyDescent="0.35">
      <c r="H161" s="12"/>
      <c r="I161" s="7"/>
      <c r="K161" s="6"/>
    </row>
    <row r="162" spans="8:11" x14ac:dyDescent="0.35">
      <c r="H162" s="12"/>
      <c r="I162" s="7"/>
      <c r="K162" s="6"/>
    </row>
    <row r="163" spans="8:11" x14ac:dyDescent="0.35">
      <c r="H163" s="12"/>
      <c r="I163" s="7"/>
      <c r="K163" s="6"/>
    </row>
    <row r="164" spans="8:11" x14ac:dyDescent="0.35">
      <c r="H164" s="12"/>
      <c r="I164" s="7"/>
      <c r="K164" s="6"/>
    </row>
    <row r="165" spans="8:11" x14ac:dyDescent="0.35">
      <c r="H165" s="12"/>
      <c r="I165" s="7"/>
      <c r="K165" s="6"/>
    </row>
    <row r="166" spans="8:11" x14ac:dyDescent="0.35">
      <c r="H166" s="12"/>
      <c r="I166" s="7"/>
      <c r="K166" s="6"/>
    </row>
    <row r="167" spans="8:11" x14ac:dyDescent="0.35">
      <c r="H167" s="12"/>
      <c r="I167" s="7"/>
      <c r="K167" s="6"/>
    </row>
    <row r="168" spans="8:11" x14ac:dyDescent="0.35">
      <c r="H168" s="12"/>
      <c r="I168" s="7"/>
      <c r="K168" s="6"/>
    </row>
    <row r="169" spans="8:11" x14ac:dyDescent="0.35">
      <c r="H169" s="12"/>
      <c r="I169" s="7"/>
      <c r="K169" s="6"/>
    </row>
    <row r="170" spans="8:11" x14ac:dyDescent="0.35">
      <c r="H170" s="12"/>
      <c r="I170" s="7"/>
      <c r="K170" s="6"/>
    </row>
    <row r="171" spans="8:11" x14ac:dyDescent="0.35">
      <c r="H171" s="12"/>
      <c r="I171" s="7"/>
      <c r="K171" s="6"/>
    </row>
    <row r="172" spans="8:11" x14ac:dyDescent="0.35">
      <c r="H172" s="12"/>
      <c r="I172" s="7"/>
      <c r="K172" s="6"/>
    </row>
    <row r="173" spans="8:11" x14ac:dyDescent="0.35">
      <c r="H173" s="12"/>
      <c r="I173" s="7"/>
      <c r="K173" s="6"/>
    </row>
    <row r="174" spans="8:11" x14ac:dyDescent="0.35">
      <c r="H174" s="12"/>
      <c r="I174" s="7"/>
      <c r="K174" s="6"/>
    </row>
    <row r="175" spans="8:11" x14ac:dyDescent="0.35">
      <c r="H175" s="12"/>
      <c r="I175" s="7"/>
      <c r="K175" s="6"/>
    </row>
    <row r="176" spans="8:11" x14ac:dyDescent="0.35">
      <c r="H176" s="12"/>
      <c r="I176" s="7"/>
      <c r="K176" s="6"/>
    </row>
    <row r="177" spans="8:11" x14ac:dyDescent="0.35">
      <c r="H177" s="12"/>
      <c r="I177" s="7"/>
      <c r="K177" s="6"/>
    </row>
    <row r="178" spans="8:11" x14ac:dyDescent="0.35">
      <c r="H178" s="12"/>
      <c r="I178" s="7"/>
      <c r="K178" s="6"/>
    </row>
    <row r="179" spans="8:11" x14ac:dyDescent="0.35">
      <c r="H179" s="12"/>
      <c r="I179" s="7"/>
      <c r="K179" s="6"/>
    </row>
    <row r="180" spans="8:11" x14ac:dyDescent="0.35">
      <c r="H180" s="12"/>
      <c r="I180" s="7"/>
      <c r="K180" s="6"/>
    </row>
    <row r="181" spans="8:11" x14ac:dyDescent="0.35">
      <c r="H181" s="12"/>
      <c r="I181" s="7"/>
      <c r="K181" s="6"/>
    </row>
    <row r="182" spans="8:11" x14ac:dyDescent="0.35">
      <c r="H182" s="12"/>
      <c r="I182" s="7"/>
      <c r="K182" s="6"/>
    </row>
    <row r="183" spans="8:11" x14ac:dyDescent="0.35">
      <c r="H183" s="12"/>
      <c r="I183" s="7"/>
      <c r="K183" s="6"/>
    </row>
    <row r="184" spans="8:11" x14ac:dyDescent="0.35">
      <c r="H184" s="12"/>
      <c r="I184" s="7"/>
      <c r="K184" s="6"/>
    </row>
    <row r="185" spans="8:11" x14ac:dyDescent="0.35">
      <c r="H185" s="12"/>
      <c r="I185" s="7"/>
      <c r="K185" s="6"/>
    </row>
    <row r="186" spans="8:11" x14ac:dyDescent="0.35">
      <c r="H186" s="12"/>
      <c r="I186" s="7"/>
      <c r="K186" s="6"/>
    </row>
    <row r="187" spans="8:11" x14ac:dyDescent="0.35">
      <c r="H187" s="12"/>
      <c r="I187" s="7"/>
      <c r="K187" s="6"/>
    </row>
    <row r="188" spans="8:11" x14ac:dyDescent="0.35">
      <c r="H188" s="12"/>
      <c r="I188" s="7"/>
      <c r="K188" s="6"/>
    </row>
    <row r="189" spans="8:11" x14ac:dyDescent="0.35">
      <c r="H189" s="12"/>
      <c r="I189" s="7"/>
      <c r="K189" s="6"/>
    </row>
    <row r="190" spans="8:11" x14ac:dyDescent="0.35">
      <c r="H190" s="12"/>
      <c r="I190" s="7"/>
      <c r="K190" s="6"/>
    </row>
    <row r="191" spans="8:11" x14ac:dyDescent="0.35">
      <c r="H191" s="12"/>
      <c r="I191" s="7"/>
      <c r="K191" s="6"/>
    </row>
    <row r="192" spans="8:11" x14ac:dyDescent="0.35">
      <c r="H192" s="12"/>
      <c r="I192" s="7"/>
      <c r="K192" s="6"/>
    </row>
    <row r="193" spans="8:11" x14ac:dyDescent="0.35">
      <c r="H193" s="12"/>
      <c r="I193" s="7"/>
      <c r="K193" s="6"/>
    </row>
    <row r="194" spans="8:11" x14ac:dyDescent="0.35">
      <c r="H194" s="12"/>
      <c r="I194" s="7"/>
      <c r="K194" s="6"/>
    </row>
    <row r="195" spans="8:11" x14ac:dyDescent="0.35">
      <c r="H195" s="12"/>
      <c r="I195" s="7"/>
      <c r="K195" s="6"/>
    </row>
    <row r="196" spans="8:11" x14ac:dyDescent="0.35">
      <c r="H196" s="12"/>
      <c r="I196" s="7"/>
      <c r="K196" s="6"/>
    </row>
    <row r="197" spans="8:11" x14ac:dyDescent="0.35">
      <c r="H197" s="12"/>
      <c r="I197" s="7"/>
      <c r="K197" s="6"/>
    </row>
    <row r="198" spans="8:11" x14ac:dyDescent="0.35">
      <c r="H198" s="12"/>
      <c r="I198" s="7"/>
      <c r="K198" s="6"/>
    </row>
    <row r="199" spans="8:11" x14ac:dyDescent="0.35">
      <c r="H199" s="12"/>
      <c r="I199" s="7"/>
      <c r="K199" s="6"/>
    </row>
    <row r="200" spans="8:11" x14ac:dyDescent="0.35">
      <c r="H200" s="12"/>
      <c r="I200" s="7"/>
      <c r="K200" s="6"/>
    </row>
    <row r="201" spans="8:11" x14ac:dyDescent="0.35">
      <c r="H201" s="12"/>
      <c r="I201" s="7"/>
      <c r="K201" s="6"/>
    </row>
    <row r="202" spans="8:11" x14ac:dyDescent="0.35">
      <c r="H202" s="12"/>
      <c r="I202" s="7"/>
      <c r="K202" s="6"/>
    </row>
  </sheetData>
  <sortState xmlns:xlrd2="http://schemas.microsoft.com/office/spreadsheetml/2017/richdata2" ref="A2:K201">
    <sortCondition descending="1" ref="K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K202"/>
  <sheetViews>
    <sheetView workbookViewId="0">
      <pane ySplit="1" topLeftCell="A18" activePane="bottomLeft" state="frozen"/>
      <selection pane="bottomLeft"/>
    </sheetView>
  </sheetViews>
  <sheetFormatPr defaultRowHeight="14.5" x14ac:dyDescent="0.35"/>
  <cols>
    <col min="1" max="1" width="8.81640625" style="3" bestFit="1" customWidth="1"/>
    <col min="2" max="2" width="6.26953125" style="3" bestFit="1" customWidth="1"/>
    <col min="3" max="3" width="34.1796875" style="3" bestFit="1" customWidth="1"/>
    <col min="4" max="4" width="10.6328125" style="3" bestFit="1" customWidth="1"/>
    <col min="5" max="5" width="9.7265625" style="3" bestFit="1" customWidth="1"/>
    <col min="6" max="6" width="14.26953125" style="3" bestFit="1" customWidth="1"/>
    <col min="7" max="7" width="22.08984375" style="3" bestFit="1" customWidth="1"/>
    <col min="8" max="8" width="9.453125" style="4" bestFit="1" customWidth="1"/>
    <col min="9" max="9" width="6.54296875" style="5" bestFit="1" customWidth="1"/>
    <col min="10" max="10" width="7.6328125" style="4" bestFit="1" customWidth="1"/>
    <col min="11" max="11" width="7.08984375" style="8" bestFit="1" customWidth="1"/>
  </cols>
  <sheetData>
    <row r="1" spans="1:11" s="11" customFormat="1" ht="43.5" x14ac:dyDescent="0.35">
      <c r="A1" s="1" t="s">
        <v>63</v>
      </c>
      <c r="B1" s="1" t="s">
        <v>2</v>
      </c>
      <c r="C1" s="1" t="s">
        <v>1</v>
      </c>
      <c r="D1" s="1" t="s">
        <v>0</v>
      </c>
      <c r="E1" s="1" t="s">
        <v>41</v>
      </c>
      <c r="F1" s="1" t="s">
        <v>3</v>
      </c>
      <c r="G1" s="1" t="s">
        <v>4</v>
      </c>
      <c r="H1" s="9" t="s">
        <v>5</v>
      </c>
      <c r="I1" s="10" t="s">
        <v>12</v>
      </c>
      <c r="J1" s="9" t="s">
        <v>13</v>
      </c>
      <c r="K1" s="2" t="s">
        <v>14</v>
      </c>
    </row>
    <row r="2" spans="1:11" x14ac:dyDescent="0.35">
      <c r="A2" s="3" t="s">
        <v>149</v>
      </c>
      <c r="B2" s="3" t="s">
        <v>124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52</v>
      </c>
      <c r="H2" s="12">
        <v>32.880000000000003</v>
      </c>
      <c r="I2" s="7">
        <v>0.57888245915792202</v>
      </c>
      <c r="J2" s="4">
        <f>$H2*$I2</f>
        <v>19.033655257112478</v>
      </c>
      <c r="K2" s="6">
        <f>$J2/2912.3811</f>
        <v>6.5354274058132293E-3</v>
      </c>
    </row>
    <row r="3" spans="1:11" x14ac:dyDescent="0.35">
      <c r="A3" s="3" t="s">
        <v>149</v>
      </c>
      <c r="B3" s="3" t="s">
        <v>119</v>
      </c>
      <c r="C3" s="3" t="s">
        <v>120</v>
      </c>
      <c r="D3" s="3" t="s">
        <v>121</v>
      </c>
      <c r="E3" s="3" t="s">
        <v>122</v>
      </c>
      <c r="F3" s="3" t="s">
        <v>123</v>
      </c>
      <c r="G3" s="3" t="s">
        <v>52</v>
      </c>
      <c r="H3" s="12">
        <v>29.58</v>
      </c>
      <c r="I3" s="7">
        <v>0.61675102002803295</v>
      </c>
      <c r="J3" s="4">
        <f>$H3*$I3</f>
        <v>18.243495172429213</v>
      </c>
      <c r="K3" s="6">
        <f>$J3/2912.3811</f>
        <v>6.2641167299256314E-3</v>
      </c>
    </row>
    <row r="4" spans="1:11" x14ac:dyDescent="0.35">
      <c r="A4" s="3" t="s">
        <v>149</v>
      </c>
      <c r="B4" s="3" t="s">
        <v>420</v>
      </c>
      <c r="C4" s="3" t="s">
        <v>421</v>
      </c>
      <c r="D4" s="3" t="s">
        <v>422</v>
      </c>
      <c r="E4" s="3" t="s">
        <v>423</v>
      </c>
      <c r="F4" s="3" t="s">
        <v>424</v>
      </c>
      <c r="G4" s="3" t="s">
        <v>52</v>
      </c>
      <c r="H4" s="12">
        <v>35.51</v>
      </c>
      <c r="I4" s="7">
        <v>0.50883549263197603</v>
      </c>
      <c r="J4" s="4">
        <f>$H4*$I4</f>
        <v>18.068748343361467</v>
      </c>
      <c r="K4" s="6">
        <f>$J4/2912.3811</f>
        <v>6.2041153691601231E-3</v>
      </c>
    </row>
    <row r="5" spans="1:11" x14ac:dyDescent="0.35">
      <c r="A5" s="3" t="s">
        <v>149</v>
      </c>
      <c r="B5" s="3" t="s">
        <v>375</v>
      </c>
      <c r="C5" s="3" t="s">
        <v>376</v>
      </c>
      <c r="D5" s="3" t="s">
        <v>377</v>
      </c>
      <c r="E5" s="3" t="s">
        <v>378</v>
      </c>
      <c r="F5" s="3" t="s">
        <v>379</v>
      </c>
      <c r="G5" s="3" t="s">
        <v>35</v>
      </c>
      <c r="H5" s="12">
        <v>266.95</v>
      </c>
      <c r="I5" s="7">
        <v>6.7573725088651004E-2</v>
      </c>
      <c r="J5" s="4">
        <f>$H5*$I5</f>
        <v>18.038805912415384</v>
      </c>
      <c r="K5" s="6">
        <f>$J5/2912.3811</f>
        <v>6.1938342864590705E-3</v>
      </c>
    </row>
    <row r="6" spans="1:11" x14ac:dyDescent="0.35">
      <c r="A6" s="3" t="s">
        <v>149</v>
      </c>
      <c r="B6" s="3" t="s">
        <v>99</v>
      </c>
      <c r="C6" s="3" t="s">
        <v>100</v>
      </c>
      <c r="D6" s="3" t="s">
        <v>101</v>
      </c>
      <c r="E6" s="3" t="s">
        <v>102</v>
      </c>
      <c r="F6" s="3" t="s">
        <v>103</v>
      </c>
      <c r="G6" s="3" t="s">
        <v>52</v>
      </c>
      <c r="H6" s="12">
        <v>21.43</v>
      </c>
      <c r="I6" s="7">
        <v>0.836745306990893</v>
      </c>
      <c r="J6" s="4">
        <f>$H6*$I6</f>
        <v>17.931451928814838</v>
      </c>
      <c r="K6" s="6">
        <f>$J6/2912.3811</f>
        <v>6.1569730447759178E-3</v>
      </c>
    </row>
    <row r="7" spans="1:11" x14ac:dyDescent="0.35">
      <c r="A7" s="3" t="s">
        <v>149</v>
      </c>
      <c r="B7" s="3" t="s">
        <v>425</v>
      </c>
      <c r="C7" s="3" t="s">
        <v>426</v>
      </c>
      <c r="D7" s="3" t="s">
        <v>427</v>
      </c>
      <c r="E7" s="3" t="s">
        <v>428</v>
      </c>
      <c r="F7" s="3" t="s">
        <v>429</v>
      </c>
      <c r="G7" s="3" t="s">
        <v>52</v>
      </c>
      <c r="H7" s="12">
        <v>80.27</v>
      </c>
      <c r="I7" s="7">
        <v>0.21951689871973001</v>
      </c>
      <c r="J7" s="4">
        <f>$H7*$I7</f>
        <v>17.620621460232726</v>
      </c>
      <c r="K7" s="6">
        <f>$J7/2912.3811</f>
        <v>6.0502457800707217E-3</v>
      </c>
    </row>
    <row r="8" spans="1:11" x14ac:dyDescent="0.35">
      <c r="A8" s="3" t="s">
        <v>149</v>
      </c>
      <c r="B8" s="3" t="s">
        <v>400</v>
      </c>
      <c r="C8" s="3" t="s">
        <v>401</v>
      </c>
      <c r="D8" s="3" t="s">
        <v>402</v>
      </c>
      <c r="E8" s="3" t="s">
        <v>403</v>
      </c>
      <c r="F8" s="3" t="s">
        <v>404</v>
      </c>
      <c r="G8" s="3" t="s">
        <v>38</v>
      </c>
      <c r="H8" s="12">
        <v>240.08</v>
      </c>
      <c r="I8" s="7">
        <v>7.3096417188492996E-2</v>
      </c>
      <c r="J8" s="4">
        <f>$H8*$I8</f>
        <v>17.5489878386134</v>
      </c>
      <c r="K8" s="6">
        <f>$J8/2912.3811</f>
        <v>6.0256495410622593E-3</v>
      </c>
    </row>
    <row r="9" spans="1:11" x14ac:dyDescent="0.35">
      <c r="A9" s="3" t="s">
        <v>149</v>
      </c>
      <c r="B9" s="3" t="s">
        <v>42</v>
      </c>
      <c r="C9" s="3" t="s">
        <v>43</v>
      </c>
      <c r="D9" s="3" t="s">
        <v>44</v>
      </c>
      <c r="E9" s="3" t="s">
        <v>45</v>
      </c>
      <c r="F9" s="3" t="s">
        <v>46</v>
      </c>
      <c r="G9" s="3" t="s">
        <v>37</v>
      </c>
      <c r="H9" s="12">
        <v>48.94</v>
      </c>
      <c r="I9" s="7">
        <v>0.35736418350235</v>
      </c>
      <c r="J9" s="4">
        <f>$H9*$I9</f>
        <v>17.48940314060501</v>
      </c>
      <c r="K9" s="6">
        <f>$J9/2912.3811</f>
        <v>6.0051904404286273E-3</v>
      </c>
    </row>
    <row r="10" spans="1:11" x14ac:dyDescent="0.35">
      <c r="A10" s="3" t="s">
        <v>149</v>
      </c>
      <c r="B10" s="3" t="s">
        <v>490</v>
      </c>
      <c r="C10" s="3" t="s">
        <v>491</v>
      </c>
      <c r="D10" s="3" t="s">
        <v>492</v>
      </c>
      <c r="E10" s="3" t="s">
        <v>493</v>
      </c>
      <c r="F10" s="3" t="s">
        <v>494</v>
      </c>
      <c r="G10" s="3" t="s">
        <v>38</v>
      </c>
      <c r="H10" s="12">
        <v>100.6</v>
      </c>
      <c r="I10" s="7">
        <v>0.170451686787991</v>
      </c>
      <c r="J10" s="4">
        <f>$H10*$I10</f>
        <v>17.147439690871892</v>
      </c>
      <c r="K10" s="6">
        <f>$J10/2912.3811</f>
        <v>5.8877733037314009E-3</v>
      </c>
    </row>
    <row r="11" spans="1:11" x14ac:dyDescent="0.35">
      <c r="A11" s="3" t="s">
        <v>149</v>
      </c>
      <c r="B11" s="3" t="s">
        <v>515</v>
      </c>
      <c r="C11" s="3" t="s">
        <v>516</v>
      </c>
      <c r="D11" s="3" t="s">
        <v>517</v>
      </c>
      <c r="E11" s="3" t="s">
        <v>518</v>
      </c>
      <c r="F11" s="3" t="s">
        <v>519</v>
      </c>
      <c r="G11" s="3" t="s">
        <v>9</v>
      </c>
      <c r="H11" s="12">
        <v>646.88</v>
      </c>
      <c r="I11" s="7">
        <v>2.6396362937202999E-2</v>
      </c>
      <c r="J11" s="4">
        <f>$H11*$I11</f>
        <v>17.075279256817876</v>
      </c>
      <c r="K11" s="6">
        <f>$J11/2912.3811</f>
        <v>5.8629961775324927E-3</v>
      </c>
    </row>
    <row r="12" spans="1:11" x14ac:dyDescent="0.35">
      <c r="A12" s="3" t="s">
        <v>149</v>
      </c>
      <c r="B12" s="3" t="s">
        <v>139</v>
      </c>
      <c r="C12" s="3" t="s">
        <v>140</v>
      </c>
      <c r="D12" s="3" t="s">
        <v>141</v>
      </c>
      <c r="E12" s="3" t="s">
        <v>142</v>
      </c>
      <c r="F12" s="3" t="s">
        <v>143</v>
      </c>
      <c r="G12" s="3" t="s">
        <v>52</v>
      </c>
      <c r="H12" s="12">
        <v>7.53</v>
      </c>
      <c r="I12" s="7">
        <v>2.2495477934147399</v>
      </c>
      <c r="J12" s="4">
        <f>$H12*$I12</f>
        <v>16.939094884412992</v>
      </c>
      <c r="K12" s="6">
        <f>$J12/2912.3811</f>
        <v>5.8162356857806114E-3</v>
      </c>
    </row>
    <row r="13" spans="1:11" x14ac:dyDescent="0.35">
      <c r="A13" s="3" t="s">
        <v>149</v>
      </c>
      <c r="B13" s="3" t="s">
        <v>430</v>
      </c>
      <c r="C13" s="3" t="s">
        <v>431</v>
      </c>
      <c r="D13" s="3" t="s">
        <v>432</v>
      </c>
      <c r="E13" s="3" t="s">
        <v>433</v>
      </c>
      <c r="F13" s="3" t="s">
        <v>434</v>
      </c>
      <c r="G13" s="3" t="s">
        <v>38</v>
      </c>
      <c r="H13" s="12">
        <v>163.9</v>
      </c>
      <c r="I13" s="7">
        <v>0.102891870434244</v>
      </c>
      <c r="J13" s="4">
        <f>$H13*$I13</f>
        <v>16.863977564172593</v>
      </c>
      <c r="K13" s="6">
        <f>$J13/2912.3811</f>
        <v>5.790443278241502E-3</v>
      </c>
    </row>
    <row r="14" spans="1:11" x14ac:dyDescent="0.35">
      <c r="A14" s="3" t="s">
        <v>149</v>
      </c>
      <c r="B14" s="3" t="s">
        <v>460</v>
      </c>
      <c r="C14" s="3" t="s">
        <v>461</v>
      </c>
      <c r="D14" s="3" t="s">
        <v>462</v>
      </c>
      <c r="E14" s="3" t="s">
        <v>463</v>
      </c>
      <c r="F14" s="3" t="s">
        <v>464</v>
      </c>
      <c r="G14" s="3" t="s">
        <v>38</v>
      </c>
      <c r="H14" s="12">
        <v>148.09</v>
      </c>
      <c r="I14" s="7">
        <v>0.110735576274861</v>
      </c>
      <c r="J14" s="4">
        <f>$H14*$I14</f>
        <v>16.398831490544165</v>
      </c>
      <c r="K14" s="6">
        <f>$J14/2912.3811</f>
        <v>5.6307299517031496E-3</v>
      </c>
    </row>
    <row r="15" spans="1:11" x14ac:dyDescent="0.35">
      <c r="A15" s="3" t="s">
        <v>149</v>
      </c>
      <c r="B15" s="3" t="s">
        <v>144</v>
      </c>
      <c r="C15" s="3" t="s">
        <v>145</v>
      </c>
      <c r="D15" s="3" t="s">
        <v>146</v>
      </c>
      <c r="E15" s="3" t="s">
        <v>147</v>
      </c>
      <c r="F15" s="3" t="s">
        <v>148</v>
      </c>
      <c r="G15" s="3" t="s">
        <v>38</v>
      </c>
      <c r="H15" s="12">
        <v>775.48</v>
      </c>
      <c r="I15" s="7">
        <v>2.1110765703400002E-2</v>
      </c>
      <c r="J15" s="4">
        <f>$H15*$I15</f>
        <v>16.370976587672633</v>
      </c>
      <c r="K15" s="6">
        <f>$J15/2912.3811</f>
        <v>5.6211656461005854E-3</v>
      </c>
    </row>
    <row r="16" spans="1:11" x14ac:dyDescent="0.35">
      <c r="A16" s="3" t="s">
        <v>149</v>
      </c>
      <c r="B16" s="3" t="s">
        <v>525</v>
      </c>
      <c r="C16" s="3" t="s">
        <v>526</v>
      </c>
      <c r="D16" s="3" t="s">
        <v>527</v>
      </c>
      <c r="E16" s="3" t="s">
        <v>528</v>
      </c>
      <c r="F16" s="3" t="s">
        <v>529</v>
      </c>
      <c r="G16" s="3" t="s">
        <v>7</v>
      </c>
      <c r="H16" s="12">
        <v>44.8</v>
      </c>
      <c r="I16" s="5">
        <v>0.36440237520100699</v>
      </c>
      <c r="J16" s="4">
        <f>$H16*$I16</f>
        <v>16.325226409005111</v>
      </c>
      <c r="K16" s="8">
        <f>$J16/2912.3811</f>
        <v>5.6054567889501517E-3</v>
      </c>
    </row>
    <row r="17" spans="1:11" x14ac:dyDescent="0.35">
      <c r="A17" s="3" t="s">
        <v>149</v>
      </c>
      <c r="B17" s="3" t="s">
        <v>47</v>
      </c>
      <c r="C17" s="3" t="s">
        <v>48</v>
      </c>
      <c r="D17" s="3" t="s">
        <v>49</v>
      </c>
      <c r="E17" s="3" t="s">
        <v>50</v>
      </c>
      <c r="F17" s="3" t="s">
        <v>51</v>
      </c>
      <c r="G17" s="3" t="s">
        <v>7</v>
      </c>
      <c r="H17" s="12">
        <v>53.59</v>
      </c>
      <c r="I17" s="7">
        <v>0.304568404952059</v>
      </c>
      <c r="J17" s="4">
        <f>$H17*$I17</f>
        <v>16.321820821380843</v>
      </c>
      <c r="K17" s="6">
        <f>$J17/2912.3811</f>
        <v>5.6042874407407888E-3</v>
      </c>
    </row>
    <row r="18" spans="1:11" x14ac:dyDescent="0.35">
      <c r="A18" s="3" t="s">
        <v>149</v>
      </c>
      <c r="B18" s="3" t="s">
        <v>500</v>
      </c>
      <c r="C18" s="3" t="s">
        <v>501</v>
      </c>
      <c r="D18" s="3" t="s">
        <v>502</v>
      </c>
      <c r="E18" s="3" t="s">
        <v>503</v>
      </c>
      <c r="F18" s="3" t="s">
        <v>504</v>
      </c>
      <c r="G18" s="3" t="s">
        <v>38</v>
      </c>
      <c r="H18" s="12">
        <v>88.95</v>
      </c>
      <c r="I18" s="7">
        <v>0.18314803861259299</v>
      </c>
      <c r="J18" s="4">
        <f>$H18*$I18</f>
        <v>16.291018034590145</v>
      </c>
      <c r="K18" s="6">
        <f>$J18/2912.3811</f>
        <v>5.593710944831411E-3</v>
      </c>
    </row>
    <row r="19" spans="1:11" x14ac:dyDescent="0.35">
      <c r="A19" s="3" t="s">
        <v>149</v>
      </c>
      <c r="B19" s="3" t="s">
        <v>540</v>
      </c>
      <c r="C19" s="3" t="s">
        <v>541</v>
      </c>
      <c r="D19" s="3" t="s">
        <v>542</v>
      </c>
      <c r="E19" s="3" t="s">
        <v>543</v>
      </c>
      <c r="F19" s="3" t="s">
        <v>544</v>
      </c>
      <c r="G19" s="3" t="s">
        <v>9</v>
      </c>
      <c r="H19" s="12">
        <v>232.46</v>
      </c>
      <c r="I19" s="7">
        <v>6.8926772901844E-2</v>
      </c>
      <c r="J19" s="4">
        <f>$H19*$I19</f>
        <v>16.022717628762656</v>
      </c>
      <c r="K19" s="6">
        <f>$J19/2912.3811</f>
        <v>5.5015868729414077E-3</v>
      </c>
    </row>
    <row r="20" spans="1:11" x14ac:dyDescent="0.35">
      <c r="A20" s="3" t="s">
        <v>149</v>
      </c>
      <c r="B20" s="3" t="s">
        <v>520</v>
      </c>
      <c r="C20" s="3" t="s">
        <v>521</v>
      </c>
      <c r="D20" s="3" t="s">
        <v>522</v>
      </c>
      <c r="E20" s="3" t="s">
        <v>523</v>
      </c>
      <c r="F20" s="3" t="s">
        <v>524</v>
      </c>
      <c r="G20" s="3" t="s">
        <v>7</v>
      </c>
      <c r="H20" s="12">
        <v>149.34</v>
      </c>
      <c r="I20" s="7">
        <v>0.106758200365429</v>
      </c>
      <c r="J20" s="4">
        <f>$H20*$I20</f>
        <v>15.943269642573167</v>
      </c>
      <c r="K20" s="6">
        <f>$J20/2912.3811</f>
        <v>5.4743074807665684E-3</v>
      </c>
    </row>
    <row r="21" spans="1:11" x14ac:dyDescent="0.35">
      <c r="A21" s="3" t="s">
        <v>149</v>
      </c>
      <c r="B21" s="3" t="s">
        <v>455</v>
      </c>
      <c r="C21" s="3" t="s">
        <v>456</v>
      </c>
      <c r="D21" s="3" t="s">
        <v>457</v>
      </c>
      <c r="E21" s="3" t="s">
        <v>458</v>
      </c>
      <c r="F21" s="3" t="s">
        <v>459</v>
      </c>
      <c r="G21" s="3" t="s">
        <v>36</v>
      </c>
      <c r="H21" s="12">
        <v>91.13</v>
      </c>
      <c r="I21" s="7">
        <v>0.174655156114084</v>
      </c>
      <c r="J21" s="4">
        <f>$H21*$I21</f>
        <v>15.916324376676474</v>
      </c>
      <c r="K21" s="6">
        <f>$J21/2912.3811</f>
        <v>5.465055509622856E-3</v>
      </c>
    </row>
    <row r="22" spans="1:11" x14ac:dyDescent="0.35">
      <c r="A22" s="3" t="s">
        <v>149</v>
      </c>
      <c r="B22" s="3" t="s">
        <v>390</v>
      </c>
      <c r="C22" s="3" t="s">
        <v>391</v>
      </c>
      <c r="D22" s="3" t="s">
        <v>392</v>
      </c>
      <c r="E22" s="3" t="s">
        <v>393</v>
      </c>
      <c r="F22" s="3" t="s">
        <v>394</v>
      </c>
      <c r="G22" s="3" t="s">
        <v>36</v>
      </c>
      <c r="H22" s="12">
        <v>31.41</v>
      </c>
      <c r="I22" s="7">
        <v>0.50312795651493103</v>
      </c>
      <c r="J22" s="4">
        <f>$H22*$I22</f>
        <v>15.803249114133983</v>
      </c>
      <c r="K22" s="6">
        <f>$J22/2912.3811</f>
        <v>5.4262298001226499E-3</v>
      </c>
    </row>
    <row r="23" spans="1:11" x14ac:dyDescent="0.35">
      <c r="A23" s="3" t="s">
        <v>149</v>
      </c>
      <c r="B23" s="3" t="s">
        <v>109</v>
      </c>
      <c r="C23" s="3" t="s">
        <v>110</v>
      </c>
      <c r="D23" s="3" t="s">
        <v>111</v>
      </c>
      <c r="E23" s="3" t="s">
        <v>112</v>
      </c>
      <c r="F23" s="3" t="s">
        <v>113</v>
      </c>
      <c r="G23" s="3" t="s">
        <v>35</v>
      </c>
      <c r="H23" s="12">
        <v>70.97</v>
      </c>
      <c r="I23" s="7">
        <v>0.22235277873923301</v>
      </c>
      <c r="J23" s="4">
        <f>$H23*$I23</f>
        <v>15.780376707123366</v>
      </c>
      <c r="K23" s="6">
        <f>$J23/2912.3811</f>
        <v>5.4183762925543522E-3</v>
      </c>
    </row>
    <row r="24" spans="1:11" x14ac:dyDescent="0.35">
      <c r="A24" s="3" t="s">
        <v>149</v>
      </c>
      <c r="B24" s="3" t="s">
        <v>395</v>
      </c>
      <c r="C24" s="3" t="s">
        <v>396</v>
      </c>
      <c r="D24" s="3" t="s">
        <v>397</v>
      </c>
      <c r="E24" s="3" t="s">
        <v>398</v>
      </c>
      <c r="F24" s="3" t="s">
        <v>399</v>
      </c>
      <c r="G24" s="3" t="s">
        <v>38</v>
      </c>
      <c r="H24" s="12">
        <v>25.01</v>
      </c>
      <c r="I24" s="7">
        <v>0.630678503650275</v>
      </c>
      <c r="J24" s="4">
        <f>$H24*$I24</f>
        <v>15.77326937629338</v>
      </c>
      <c r="K24" s="6">
        <f>$J24/2912.3811</f>
        <v>5.4159359076644811E-3</v>
      </c>
    </row>
    <row r="25" spans="1:11" x14ac:dyDescent="0.35">
      <c r="A25" s="3" t="s">
        <v>149</v>
      </c>
      <c r="B25" s="3" t="s">
        <v>58</v>
      </c>
      <c r="C25" s="3" t="s">
        <v>59</v>
      </c>
      <c r="D25" s="3" t="s">
        <v>60</v>
      </c>
      <c r="E25" s="3" t="s">
        <v>61</v>
      </c>
      <c r="F25" s="3" t="s">
        <v>62</v>
      </c>
      <c r="G25" s="3" t="s">
        <v>9</v>
      </c>
      <c r="H25" s="12">
        <v>68.87</v>
      </c>
      <c r="I25" s="7">
        <v>0.228567394698414</v>
      </c>
      <c r="J25" s="4">
        <f>$H25*$I25</f>
        <v>15.741436472879773</v>
      </c>
      <c r="K25" s="6">
        <f>$J25/2912.3811</f>
        <v>5.4050057092046681E-3</v>
      </c>
    </row>
    <row r="26" spans="1:11" x14ac:dyDescent="0.35">
      <c r="A26" s="3" t="s">
        <v>149</v>
      </c>
      <c r="B26" s="3" t="s">
        <v>134</v>
      </c>
      <c r="C26" s="3" t="s">
        <v>135</v>
      </c>
      <c r="D26" s="3" t="s">
        <v>136</v>
      </c>
      <c r="E26" s="3" t="s">
        <v>137</v>
      </c>
      <c r="F26" s="3" t="s">
        <v>138</v>
      </c>
      <c r="G26" s="3" t="s">
        <v>6</v>
      </c>
      <c r="H26" s="12">
        <v>288.99</v>
      </c>
      <c r="I26" s="7">
        <v>5.4281508235255002E-2</v>
      </c>
      <c r="J26" s="4">
        <f>$H26*$I26</f>
        <v>15.686813064906344</v>
      </c>
      <c r="K26" s="6">
        <f>$J26/2912.3811</f>
        <v>5.3862501253377666E-3</v>
      </c>
    </row>
    <row r="27" spans="1:11" x14ac:dyDescent="0.35">
      <c r="A27" s="3" t="s">
        <v>149</v>
      </c>
      <c r="B27" s="3" t="s">
        <v>535</v>
      </c>
      <c r="C27" s="3" t="s">
        <v>536</v>
      </c>
      <c r="D27" s="3" t="s">
        <v>537</v>
      </c>
      <c r="E27" s="3" t="s">
        <v>538</v>
      </c>
      <c r="F27" s="3" t="s">
        <v>539</v>
      </c>
      <c r="G27" s="3" t="s">
        <v>37</v>
      </c>
      <c r="H27" s="12">
        <v>91.14</v>
      </c>
      <c r="I27" s="7">
        <v>0.17177700453369801</v>
      </c>
      <c r="J27" s="4">
        <f>$H27*$I27</f>
        <v>15.655756193201237</v>
      </c>
      <c r="K27" s="6">
        <f>$J27/2912.3811</f>
        <v>5.3755863864111868E-3</v>
      </c>
    </row>
    <row r="28" spans="1:11" x14ac:dyDescent="0.35">
      <c r="A28" s="3" t="s">
        <v>149</v>
      </c>
      <c r="B28" s="3" t="s">
        <v>104</v>
      </c>
      <c r="C28" s="3" t="s">
        <v>105</v>
      </c>
      <c r="D28" s="3" t="s">
        <v>106</v>
      </c>
      <c r="E28" s="3" t="s">
        <v>107</v>
      </c>
      <c r="F28" s="3" t="s">
        <v>108</v>
      </c>
      <c r="G28" s="3" t="s">
        <v>6</v>
      </c>
      <c r="H28" s="12">
        <v>546.86</v>
      </c>
      <c r="I28" s="7">
        <v>2.8627285964240998E-2</v>
      </c>
      <c r="J28" s="4">
        <f>$H28*$I28</f>
        <v>15.655117602404832</v>
      </c>
      <c r="K28" s="6">
        <f>$J28/2912.3811</f>
        <v>5.3753671188172562E-3</v>
      </c>
    </row>
    <row r="29" spans="1:11" x14ac:dyDescent="0.35">
      <c r="A29" s="3" t="s">
        <v>149</v>
      </c>
      <c r="B29" s="3" t="s">
        <v>114</v>
      </c>
      <c r="C29" s="3" t="s">
        <v>115</v>
      </c>
      <c r="D29" s="3" t="s">
        <v>116</v>
      </c>
      <c r="E29" s="3" t="s">
        <v>117</v>
      </c>
      <c r="F29" s="3" t="s">
        <v>118</v>
      </c>
      <c r="G29" s="3" t="s">
        <v>7</v>
      </c>
      <c r="H29" s="12">
        <v>59.39</v>
      </c>
      <c r="I29" s="7">
        <v>0.26305357171972699</v>
      </c>
      <c r="J29" s="4">
        <f>$H29*$I29</f>
        <v>15.622751624434585</v>
      </c>
      <c r="K29" s="6">
        <f>$J29/2912.3811</f>
        <v>5.3642538829944287E-3</v>
      </c>
    </row>
    <row r="30" spans="1:11" x14ac:dyDescent="0.35">
      <c r="A30" s="3" t="s">
        <v>149</v>
      </c>
      <c r="B30" s="3" t="s">
        <v>410</v>
      </c>
      <c r="C30" s="3" t="s">
        <v>411</v>
      </c>
      <c r="D30" s="3" t="s">
        <v>412</v>
      </c>
      <c r="E30" s="3" t="s">
        <v>413</v>
      </c>
      <c r="F30" s="3" t="s">
        <v>414</v>
      </c>
      <c r="G30" s="3" t="s">
        <v>7</v>
      </c>
      <c r="H30" s="12">
        <v>126.18</v>
      </c>
      <c r="I30" s="7">
        <v>0.123804152564967</v>
      </c>
      <c r="J30" s="4">
        <f>$H30*$I30</f>
        <v>15.621607970647537</v>
      </c>
      <c r="K30" s="6">
        <f>$J30/2912.3811</f>
        <v>5.363861196135195E-3</v>
      </c>
    </row>
    <row r="31" spans="1:11" x14ac:dyDescent="0.35">
      <c r="A31" s="3" t="s">
        <v>149</v>
      </c>
      <c r="B31" s="3" t="s">
        <v>485</v>
      </c>
      <c r="C31" s="3" t="s">
        <v>486</v>
      </c>
      <c r="D31" s="3" t="s">
        <v>487</v>
      </c>
      <c r="E31" s="3" t="s">
        <v>488</v>
      </c>
      <c r="F31" s="3" t="s">
        <v>489</v>
      </c>
      <c r="G31" s="3" t="s">
        <v>7</v>
      </c>
      <c r="H31" s="12">
        <v>10.67</v>
      </c>
      <c r="I31" s="7">
        <v>1.4626506403823001</v>
      </c>
      <c r="J31" s="4">
        <f>$H31*$I31</f>
        <v>15.606482332879143</v>
      </c>
      <c r="K31" s="6">
        <f>$J31/2912.3811</f>
        <v>5.3586676320894755E-3</v>
      </c>
    </row>
    <row r="32" spans="1:11" x14ac:dyDescent="0.35">
      <c r="A32" s="3" t="s">
        <v>149</v>
      </c>
      <c r="B32" s="3" t="s">
        <v>495</v>
      </c>
      <c r="C32" s="3" t="s">
        <v>496</v>
      </c>
      <c r="D32" s="3" t="s">
        <v>497</v>
      </c>
      <c r="E32" s="3" t="s">
        <v>498</v>
      </c>
      <c r="F32" s="3" t="s">
        <v>499</v>
      </c>
      <c r="G32" s="3" t="s">
        <v>8</v>
      </c>
      <c r="H32" s="12">
        <v>9.6</v>
      </c>
      <c r="I32" s="7">
        <v>1.62302900007319</v>
      </c>
      <c r="J32" s="4">
        <f>$H32*$I32</f>
        <v>15.581078400702623</v>
      </c>
      <c r="K32" s="6">
        <f>$J32/2912.3811</f>
        <v>5.3499448958457471E-3</v>
      </c>
    </row>
    <row r="33" spans="1:11" x14ac:dyDescent="0.35">
      <c r="A33" s="3" t="s">
        <v>149</v>
      </c>
      <c r="B33" s="3" t="s">
        <v>465</v>
      </c>
      <c r="C33" s="3" t="s">
        <v>466</v>
      </c>
      <c r="D33" s="3" t="s">
        <v>467</v>
      </c>
      <c r="E33" s="3" t="s">
        <v>468</v>
      </c>
      <c r="F33" s="3" t="s">
        <v>469</v>
      </c>
      <c r="G33" s="3" t="s">
        <v>38</v>
      </c>
      <c r="H33" s="12">
        <v>157.33000000000001</v>
      </c>
      <c r="I33" s="7">
        <v>9.8950628255010997E-2</v>
      </c>
      <c r="J33" s="4">
        <f>$H33*$I33</f>
        <v>15.567902343360881</v>
      </c>
      <c r="K33" s="6">
        <f>$J33/2912.3811</f>
        <v>5.3454207429655693E-3</v>
      </c>
    </row>
    <row r="34" spans="1:11" x14ac:dyDescent="0.35">
      <c r="A34" s="3" t="s">
        <v>149</v>
      </c>
      <c r="B34" s="3" t="s">
        <v>475</v>
      </c>
      <c r="C34" s="3" t="s">
        <v>476</v>
      </c>
      <c r="D34" s="3" t="s">
        <v>477</v>
      </c>
      <c r="E34" s="3" t="s">
        <v>478</v>
      </c>
      <c r="F34" s="3" t="s">
        <v>479</v>
      </c>
      <c r="G34" s="3" t="s">
        <v>35</v>
      </c>
      <c r="H34" s="12">
        <v>150.91</v>
      </c>
      <c r="I34" s="7">
        <v>0.102627917081523</v>
      </c>
      <c r="J34" s="4">
        <f>$H34*$I34</f>
        <v>15.487578966772634</v>
      </c>
      <c r="K34" s="6">
        <f>$J34/2912.3811</f>
        <v>5.3178407752929842E-3</v>
      </c>
    </row>
    <row r="35" spans="1:11" x14ac:dyDescent="0.35">
      <c r="A35" s="3" t="s">
        <v>149</v>
      </c>
      <c r="B35" s="3" t="s">
        <v>380</v>
      </c>
      <c r="C35" s="3" t="s">
        <v>381</v>
      </c>
      <c r="D35" s="3" t="s">
        <v>382</v>
      </c>
      <c r="E35" s="3" t="s">
        <v>383</v>
      </c>
      <c r="F35" s="3" t="s">
        <v>384</v>
      </c>
      <c r="G35" s="3" t="s">
        <v>38</v>
      </c>
      <c r="H35" s="12">
        <v>2373.87</v>
      </c>
      <c r="I35" s="7">
        <v>6.5012405484260001E-3</v>
      </c>
      <c r="J35" s="4">
        <f>$H35*$I35</f>
        <v>15.433099900692028</v>
      </c>
      <c r="K35" s="6">
        <f>$J35/2912.3811</f>
        <v>5.2991347528975616E-3</v>
      </c>
    </row>
    <row r="36" spans="1:11" x14ac:dyDescent="0.35">
      <c r="A36" s="3" t="s">
        <v>149</v>
      </c>
      <c r="B36" s="3" t="s">
        <v>440</v>
      </c>
      <c r="C36" s="3" t="s">
        <v>441</v>
      </c>
      <c r="D36" s="3" t="s">
        <v>442</v>
      </c>
      <c r="E36" s="3" t="s">
        <v>443</v>
      </c>
      <c r="F36" s="3" t="s">
        <v>444</v>
      </c>
      <c r="G36" s="3" t="s">
        <v>7</v>
      </c>
      <c r="H36" s="12">
        <v>131.87</v>
      </c>
      <c r="I36" s="7">
        <v>0.116855012873364</v>
      </c>
      <c r="J36" s="4">
        <f>$H36*$I36</f>
        <v>15.409670547610512</v>
      </c>
      <c r="K36" s="6">
        <f>$J36/2912.3811</f>
        <v>5.2910900114035595E-3</v>
      </c>
    </row>
    <row r="37" spans="1:11" x14ac:dyDescent="0.35">
      <c r="A37" s="3" t="s">
        <v>149</v>
      </c>
      <c r="B37" s="3" t="s">
        <v>385</v>
      </c>
      <c r="C37" s="3" t="s">
        <v>386</v>
      </c>
      <c r="D37" s="3" t="s">
        <v>387</v>
      </c>
      <c r="E37" s="3" t="s">
        <v>388</v>
      </c>
      <c r="F37" s="3" t="s">
        <v>389</v>
      </c>
      <c r="G37" s="3" t="s">
        <v>38</v>
      </c>
      <c r="H37" s="12">
        <v>63.26</v>
      </c>
      <c r="I37" s="7">
        <v>0.242775536832332</v>
      </c>
      <c r="J37" s="4">
        <f>$H37*$I37</f>
        <v>15.357980460013321</v>
      </c>
      <c r="K37" s="6">
        <f>$J37/2912.3811</f>
        <v>5.2733416172812417E-3</v>
      </c>
    </row>
    <row r="38" spans="1:11" x14ac:dyDescent="0.35">
      <c r="A38" s="3" t="s">
        <v>149</v>
      </c>
      <c r="B38" s="3" t="s">
        <v>510</v>
      </c>
      <c r="C38" s="3" t="s">
        <v>511</v>
      </c>
      <c r="D38" s="3" t="s">
        <v>512</v>
      </c>
      <c r="E38" s="3" t="s">
        <v>513</v>
      </c>
      <c r="F38" s="3" t="s">
        <v>514</v>
      </c>
      <c r="G38" s="3" t="s">
        <v>36</v>
      </c>
      <c r="H38" s="12">
        <v>73.87</v>
      </c>
      <c r="I38" s="7">
        <v>0.206703316306001</v>
      </c>
      <c r="J38" s="4">
        <f>$H38*$I38</f>
        <v>15.269173975524295</v>
      </c>
      <c r="K38" s="6">
        <f>$J38/2912.3811</f>
        <v>5.242848875624242E-3</v>
      </c>
    </row>
    <row r="39" spans="1:11" x14ac:dyDescent="0.35">
      <c r="A39" s="3" t="s">
        <v>149</v>
      </c>
      <c r="B39" s="3" t="s">
        <v>129</v>
      </c>
      <c r="C39" s="3" t="s">
        <v>130</v>
      </c>
      <c r="D39" s="3" t="s">
        <v>131</v>
      </c>
      <c r="E39" s="3" t="s">
        <v>132</v>
      </c>
      <c r="F39" s="3" t="s">
        <v>133</v>
      </c>
      <c r="G39" s="3" t="s">
        <v>35</v>
      </c>
      <c r="H39" s="12">
        <v>495.75</v>
      </c>
      <c r="I39" s="7">
        <v>3.0763845953793001E-2</v>
      </c>
      <c r="J39" s="4">
        <f>$H39*$I39</f>
        <v>15.25117663159288</v>
      </c>
      <c r="K39" s="6">
        <f>$J39/2912.3811</f>
        <v>5.2366692777922781E-3</v>
      </c>
    </row>
    <row r="40" spans="1:11" x14ac:dyDescent="0.35">
      <c r="A40" s="3" t="s">
        <v>149</v>
      </c>
      <c r="B40" s="3" t="s">
        <v>435</v>
      </c>
      <c r="C40" s="3" t="s">
        <v>436</v>
      </c>
      <c r="D40" s="3" t="s">
        <v>437</v>
      </c>
      <c r="E40" s="3" t="s">
        <v>438</v>
      </c>
      <c r="F40" s="3" t="s">
        <v>439</v>
      </c>
      <c r="G40" s="3" t="s">
        <v>38</v>
      </c>
      <c r="H40" s="12">
        <v>120.79</v>
      </c>
      <c r="I40" s="7">
        <v>0.126254047088625</v>
      </c>
      <c r="J40" s="4">
        <f>$H40*$I40</f>
        <v>15.250226347835016</v>
      </c>
      <c r="K40" s="6">
        <f>$J40/2912.3811</f>
        <v>5.2363429867866591E-3</v>
      </c>
    </row>
    <row r="41" spans="1:11" x14ac:dyDescent="0.35">
      <c r="A41" s="3" t="s">
        <v>149</v>
      </c>
      <c r="B41" s="3" t="s">
        <v>370</v>
      </c>
      <c r="C41" s="3" t="s">
        <v>371</v>
      </c>
      <c r="D41" s="3" t="s">
        <v>372</v>
      </c>
      <c r="E41" s="3" t="s">
        <v>373</v>
      </c>
      <c r="F41" s="3" t="s">
        <v>374</v>
      </c>
      <c r="G41" s="3" t="s">
        <v>7</v>
      </c>
      <c r="H41" s="12">
        <v>113.14</v>
      </c>
      <c r="I41" s="7">
        <v>0.134686301006986</v>
      </c>
      <c r="J41" s="4">
        <f>$H41*$I41</f>
        <v>15.238408095930396</v>
      </c>
      <c r="K41" s="6">
        <f>$J41/2912.3811</f>
        <v>5.2322850522311089E-3</v>
      </c>
    </row>
    <row r="42" spans="1:11" x14ac:dyDescent="0.35">
      <c r="A42" s="3" t="s">
        <v>149</v>
      </c>
      <c r="B42" s="3" t="s">
        <v>445</v>
      </c>
      <c r="C42" s="3" t="s">
        <v>446</v>
      </c>
      <c r="D42" s="3" t="s">
        <v>447</v>
      </c>
      <c r="E42" s="3" t="s">
        <v>448</v>
      </c>
      <c r="F42" s="3" t="s">
        <v>449</v>
      </c>
      <c r="G42" s="3" t="s">
        <v>39</v>
      </c>
      <c r="H42" s="12">
        <v>16.329999999999998</v>
      </c>
      <c r="I42" s="7">
        <v>0.93270475618580695</v>
      </c>
      <c r="J42" s="4">
        <f>$H42*$I42</f>
        <v>15.231068668514226</v>
      </c>
      <c r="K42" s="6">
        <f>$J42/2912.3811</f>
        <v>5.2297649742728469E-3</v>
      </c>
    </row>
    <row r="43" spans="1:11" x14ac:dyDescent="0.35">
      <c r="A43" s="3" t="s">
        <v>149</v>
      </c>
      <c r="B43" s="3" t="s">
        <v>405</v>
      </c>
      <c r="C43" s="3" t="s">
        <v>406</v>
      </c>
      <c r="D43" s="3" t="s">
        <v>407</v>
      </c>
      <c r="E43" s="3" t="s">
        <v>408</v>
      </c>
      <c r="F43" s="3" t="s">
        <v>409</v>
      </c>
      <c r="G43" s="3" t="s">
        <v>7</v>
      </c>
      <c r="H43" s="12">
        <v>103.87</v>
      </c>
      <c r="I43" s="7">
        <v>0.14648218189676099</v>
      </c>
      <c r="J43" s="4">
        <f>$H43*$I43</f>
        <v>15.215104233616564</v>
      </c>
      <c r="K43" s="6">
        <f>$J43/2912.3811</f>
        <v>5.2242833994550243E-3</v>
      </c>
    </row>
    <row r="44" spans="1:11" x14ac:dyDescent="0.35">
      <c r="A44" s="3" t="s">
        <v>149</v>
      </c>
      <c r="B44" s="3" t="s">
        <v>470</v>
      </c>
      <c r="C44" s="3" t="s">
        <v>471</v>
      </c>
      <c r="D44" s="3" t="s">
        <v>472</v>
      </c>
      <c r="E44" s="3" t="s">
        <v>473</v>
      </c>
      <c r="F44" s="3" t="s">
        <v>474</v>
      </c>
      <c r="G44" s="3" t="s">
        <v>38</v>
      </c>
      <c r="H44" s="12">
        <v>43.15</v>
      </c>
      <c r="I44" s="7">
        <v>0.35259705766245197</v>
      </c>
      <c r="J44" s="4">
        <f>$H44*$I44</f>
        <v>15.214563038134802</v>
      </c>
      <c r="K44" s="6">
        <f>$J44/2912.3811</f>
        <v>5.2240975736777039E-3</v>
      </c>
    </row>
    <row r="45" spans="1:11" x14ac:dyDescent="0.35">
      <c r="A45" s="3" t="s">
        <v>149</v>
      </c>
      <c r="B45" s="3" t="s">
        <v>480</v>
      </c>
      <c r="C45" s="3" t="s">
        <v>481</v>
      </c>
      <c r="D45" s="3" t="s">
        <v>482</v>
      </c>
      <c r="E45" s="3" t="s">
        <v>483</v>
      </c>
      <c r="F45" s="3" t="s">
        <v>484</v>
      </c>
      <c r="G45" s="3" t="s">
        <v>6</v>
      </c>
      <c r="H45" s="12">
        <v>271.31</v>
      </c>
      <c r="I45" s="7">
        <v>5.6040678759199998E-2</v>
      </c>
      <c r="J45" s="4">
        <f>$H45*$I45</f>
        <v>15.204396554158551</v>
      </c>
      <c r="K45" s="6">
        <f>$J45/2912.3811</f>
        <v>5.2206067928948418E-3</v>
      </c>
    </row>
    <row r="46" spans="1:11" x14ac:dyDescent="0.35">
      <c r="A46" s="3" t="s">
        <v>149</v>
      </c>
      <c r="B46" s="3" t="s">
        <v>360</v>
      </c>
      <c r="C46" s="3" t="s">
        <v>361</v>
      </c>
      <c r="D46" s="3" t="s">
        <v>362</v>
      </c>
      <c r="E46" s="3" t="s">
        <v>363</v>
      </c>
      <c r="F46" s="3" t="s">
        <v>364</v>
      </c>
      <c r="G46" s="3" t="s">
        <v>35</v>
      </c>
      <c r="H46" s="12">
        <v>60.89</v>
      </c>
      <c r="I46" s="7">
        <v>0.24906654014247601</v>
      </c>
      <c r="J46" s="4">
        <f>$H46*$I46</f>
        <v>15.165661629275364</v>
      </c>
      <c r="K46" s="6">
        <f>$J46/2912.3811</f>
        <v>5.2073067049073227E-3</v>
      </c>
    </row>
    <row r="47" spans="1:11" x14ac:dyDescent="0.35">
      <c r="A47" s="3" t="s">
        <v>149</v>
      </c>
      <c r="B47" s="3" t="s">
        <v>505</v>
      </c>
      <c r="C47" s="3" t="s">
        <v>506</v>
      </c>
      <c r="D47" s="3" t="s">
        <v>507</v>
      </c>
      <c r="E47" s="3" t="s">
        <v>508</v>
      </c>
      <c r="F47" s="3" t="s">
        <v>509</v>
      </c>
      <c r="G47" s="3" t="s">
        <v>7</v>
      </c>
      <c r="H47" s="12">
        <v>199.47</v>
      </c>
      <c r="I47" s="7">
        <v>7.5903925340585002E-2</v>
      </c>
      <c r="J47" s="4">
        <f>$H47*$I47</f>
        <v>15.14055598768649</v>
      </c>
      <c r="K47" s="6">
        <f>$J47/2912.3811</f>
        <v>5.1986863902140036E-3</v>
      </c>
    </row>
    <row r="48" spans="1:11" x14ac:dyDescent="0.35">
      <c r="A48" s="3" t="s">
        <v>149</v>
      </c>
      <c r="B48" s="3" t="s">
        <v>415</v>
      </c>
      <c r="C48" s="3" t="s">
        <v>416</v>
      </c>
      <c r="D48" s="3" t="s">
        <v>417</v>
      </c>
      <c r="E48" s="3" t="s">
        <v>418</v>
      </c>
      <c r="F48" s="3" t="s">
        <v>419</v>
      </c>
      <c r="G48" s="3" t="s">
        <v>6</v>
      </c>
      <c r="H48" s="12">
        <v>84.86</v>
      </c>
      <c r="I48" s="7">
        <v>0.17827320824598999</v>
      </c>
      <c r="J48" s="4">
        <f>$H48*$I48</f>
        <v>15.128264451754712</v>
      </c>
      <c r="K48" s="6">
        <f>$J48/2912.3811</f>
        <v>5.1944659480707076E-3</v>
      </c>
    </row>
    <row r="49" spans="1:11" x14ac:dyDescent="0.35">
      <c r="A49" s="3" t="s">
        <v>149</v>
      </c>
      <c r="B49" s="3" t="s">
        <v>530</v>
      </c>
      <c r="C49" s="3" t="s">
        <v>531</v>
      </c>
      <c r="D49" s="3" t="s">
        <v>532</v>
      </c>
      <c r="E49" s="3" t="s">
        <v>533</v>
      </c>
      <c r="F49" s="3" t="s">
        <v>534</v>
      </c>
      <c r="G49" s="3" t="s">
        <v>40</v>
      </c>
      <c r="H49" s="12">
        <v>34.659999999999997</v>
      </c>
      <c r="I49" s="7">
        <v>0.43638043869892001</v>
      </c>
      <c r="J49" s="4">
        <f>$H49*$I49</f>
        <v>15.124946005304567</v>
      </c>
      <c r="K49" s="6">
        <f>$J49/2912.3811</f>
        <v>5.1933265207992751E-3</v>
      </c>
    </row>
    <row r="50" spans="1:11" x14ac:dyDescent="0.35">
      <c r="A50" s="3" t="s">
        <v>149</v>
      </c>
      <c r="B50" s="3" t="s">
        <v>365</v>
      </c>
      <c r="C50" s="3" t="s">
        <v>366</v>
      </c>
      <c r="D50" s="3" t="s">
        <v>367</v>
      </c>
      <c r="E50" s="3" t="s">
        <v>368</v>
      </c>
      <c r="F50" s="3" t="s">
        <v>369</v>
      </c>
      <c r="G50" s="3" t="s">
        <v>7</v>
      </c>
      <c r="H50" s="12">
        <v>90.13</v>
      </c>
      <c r="I50" s="7">
        <v>0.16717895279724601</v>
      </c>
      <c r="J50" s="4">
        <f>$H50*$I50</f>
        <v>15.067839015615782</v>
      </c>
      <c r="K50" s="6">
        <f>$J50/2912.3811</f>
        <v>5.1737181701995601E-3</v>
      </c>
    </row>
    <row r="51" spans="1:11" x14ac:dyDescent="0.35">
      <c r="A51" s="3" t="s">
        <v>149</v>
      </c>
      <c r="B51" s="3" t="s">
        <v>450</v>
      </c>
      <c r="C51" s="3" t="s">
        <v>451</v>
      </c>
      <c r="D51" s="3" t="s">
        <v>452</v>
      </c>
      <c r="E51" s="3" t="s">
        <v>453</v>
      </c>
      <c r="F51" s="3" t="s">
        <v>454</v>
      </c>
      <c r="G51" s="3" t="s">
        <v>7</v>
      </c>
      <c r="H51" s="12">
        <v>39.4</v>
      </c>
      <c r="I51" s="7">
        <v>0.38218498529999401</v>
      </c>
      <c r="J51" s="4">
        <f>$H51*$I51</f>
        <v>15.058088420819763</v>
      </c>
      <c r="K51" s="6">
        <f>$J51/2912.3811</f>
        <v>5.1703701898147061E-3</v>
      </c>
    </row>
    <row r="52" spans="1:11" x14ac:dyDescent="0.35">
      <c r="H52" s="12"/>
      <c r="I52" s="7"/>
      <c r="K52" s="6"/>
    </row>
    <row r="53" spans="1:11" x14ac:dyDescent="0.35">
      <c r="H53" s="12"/>
      <c r="I53" s="7"/>
      <c r="K53" s="6"/>
    </row>
    <row r="54" spans="1:11" x14ac:dyDescent="0.35">
      <c r="H54" s="12"/>
      <c r="I54" s="7"/>
      <c r="K54" s="6"/>
    </row>
    <row r="55" spans="1:11" x14ac:dyDescent="0.35">
      <c r="H55" s="12"/>
      <c r="I55" s="7"/>
      <c r="K55" s="6"/>
    </row>
    <row r="56" spans="1:11" x14ac:dyDescent="0.35">
      <c r="H56" s="12"/>
      <c r="I56" s="7"/>
      <c r="K56" s="6"/>
    </row>
    <row r="57" spans="1:11" x14ac:dyDescent="0.35">
      <c r="H57" s="12"/>
      <c r="I57" s="7"/>
      <c r="K57" s="6"/>
    </row>
    <row r="58" spans="1:11" x14ac:dyDescent="0.35">
      <c r="H58" s="12"/>
      <c r="I58" s="7"/>
      <c r="K58" s="6"/>
    </row>
    <row r="59" spans="1:11" x14ac:dyDescent="0.35">
      <c r="H59" s="12"/>
      <c r="I59" s="7"/>
      <c r="K59" s="6"/>
    </row>
    <row r="60" spans="1:11" x14ac:dyDescent="0.35">
      <c r="H60" s="12"/>
      <c r="I60" s="7"/>
      <c r="K60" s="6"/>
    </row>
    <row r="61" spans="1:11" x14ac:dyDescent="0.35">
      <c r="H61" s="12"/>
      <c r="I61" s="7"/>
      <c r="K61" s="6"/>
    </row>
    <row r="62" spans="1:11" x14ac:dyDescent="0.35">
      <c r="H62" s="12"/>
      <c r="I62" s="7"/>
      <c r="K62" s="6"/>
    </row>
    <row r="63" spans="1:11" x14ac:dyDescent="0.35">
      <c r="H63" s="12"/>
      <c r="I63" s="7"/>
      <c r="K63" s="6"/>
    </row>
    <row r="64" spans="1:11" x14ac:dyDescent="0.35">
      <c r="H64" s="12"/>
      <c r="I64" s="7"/>
      <c r="K64" s="6"/>
    </row>
    <row r="65" spans="8:11" x14ac:dyDescent="0.35">
      <c r="H65" s="12"/>
      <c r="I65" s="7"/>
      <c r="K65" s="6"/>
    </row>
    <row r="66" spans="8:11" x14ac:dyDescent="0.35">
      <c r="H66" s="12"/>
      <c r="I66" s="7"/>
      <c r="K66" s="6"/>
    </row>
    <row r="67" spans="8:11" x14ac:dyDescent="0.35">
      <c r="H67" s="12"/>
      <c r="I67" s="7"/>
      <c r="K67" s="6"/>
    </row>
    <row r="68" spans="8:11" x14ac:dyDescent="0.35">
      <c r="H68" s="12"/>
      <c r="I68" s="7"/>
      <c r="K68" s="6"/>
    </row>
    <row r="69" spans="8:11" x14ac:dyDescent="0.35">
      <c r="H69" s="12"/>
      <c r="I69" s="7"/>
      <c r="K69" s="6"/>
    </row>
    <row r="70" spans="8:11" x14ac:dyDescent="0.35">
      <c r="H70" s="12"/>
      <c r="I70" s="7"/>
      <c r="K70" s="6"/>
    </row>
    <row r="71" spans="8:11" x14ac:dyDescent="0.35">
      <c r="H71" s="12"/>
      <c r="I71" s="7"/>
      <c r="K71" s="6"/>
    </row>
    <row r="72" spans="8:11" x14ac:dyDescent="0.35">
      <c r="H72" s="12"/>
      <c r="I72" s="7"/>
      <c r="K72" s="6"/>
    </row>
    <row r="73" spans="8:11" x14ac:dyDescent="0.35">
      <c r="H73" s="12"/>
      <c r="I73" s="7"/>
      <c r="K73" s="6"/>
    </row>
    <row r="74" spans="8:11" x14ac:dyDescent="0.35">
      <c r="H74" s="12"/>
      <c r="I74" s="7"/>
      <c r="K74" s="6"/>
    </row>
    <row r="75" spans="8:11" x14ac:dyDescent="0.35">
      <c r="H75" s="12"/>
      <c r="I75" s="7"/>
      <c r="K75" s="6"/>
    </row>
    <row r="76" spans="8:11" x14ac:dyDescent="0.35">
      <c r="H76" s="12"/>
      <c r="I76" s="7"/>
      <c r="K76" s="6"/>
    </row>
    <row r="77" spans="8:11" x14ac:dyDescent="0.35">
      <c r="H77" s="12"/>
      <c r="I77" s="7"/>
      <c r="K77" s="6"/>
    </row>
    <row r="78" spans="8:11" x14ac:dyDescent="0.35">
      <c r="H78" s="12"/>
      <c r="I78" s="7"/>
      <c r="K78" s="6"/>
    </row>
    <row r="79" spans="8:11" x14ac:dyDescent="0.35">
      <c r="H79" s="12"/>
      <c r="I79" s="7"/>
      <c r="K79" s="6"/>
    </row>
    <row r="80" spans="8:11" x14ac:dyDescent="0.35">
      <c r="H80" s="12"/>
      <c r="I80" s="7"/>
      <c r="K80" s="6"/>
    </row>
    <row r="81" spans="8:11" x14ac:dyDescent="0.35">
      <c r="H81" s="12"/>
      <c r="I81" s="7"/>
      <c r="K81" s="6"/>
    </row>
    <row r="82" spans="8:11" x14ac:dyDescent="0.35">
      <c r="H82" s="12"/>
      <c r="I82" s="7"/>
      <c r="K82" s="6"/>
    </row>
    <row r="83" spans="8:11" x14ac:dyDescent="0.35">
      <c r="H83" s="12"/>
      <c r="I83" s="7"/>
      <c r="K83" s="6"/>
    </row>
    <row r="84" spans="8:11" x14ac:dyDescent="0.35">
      <c r="H84" s="12"/>
      <c r="I84" s="7"/>
      <c r="K84" s="6"/>
    </row>
    <row r="85" spans="8:11" x14ac:dyDescent="0.35">
      <c r="H85" s="12"/>
      <c r="I85" s="7"/>
      <c r="K85" s="6"/>
    </row>
    <row r="86" spans="8:11" x14ac:dyDescent="0.35">
      <c r="H86" s="12"/>
      <c r="I86" s="7"/>
      <c r="K86" s="6"/>
    </row>
    <row r="87" spans="8:11" x14ac:dyDescent="0.35">
      <c r="H87" s="12"/>
      <c r="I87" s="7"/>
      <c r="K87" s="6"/>
    </row>
    <row r="88" spans="8:11" x14ac:dyDescent="0.35">
      <c r="H88" s="12"/>
      <c r="I88" s="7"/>
      <c r="K88" s="6"/>
    </row>
    <row r="89" spans="8:11" x14ac:dyDescent="0.35">
      <c r="H89" s="12"/>
      <c r="I89" s="7"/>
      <c r="K89" s="6"/>
    </row>
    <row r="90" spans="8:11" x14ac:dyDescent="0.35">
      <c r="H90" s="12"/>
      <c r="I90" s="7"/>
      <c r="K90" s="6"/>
    </row>
    <row r="91" spans="8:11" x14ac:dyDescent="0.35">
      <c r="H91" s="12"/>
      <c r="I91" s="7"/>
      <c r="K91" s="6"/>
    </row>
    <row r="92" spans="8:11" x14ac:dyDescent="0.35">
      <c r="H92" s="12"/>
      <c r="I92" s="7"/>
      <c r="K92" s="6"/>
    </row>
    <row r="93" spans="8:11" x14ac:dyDescent="0.35">
      <c r="H93" s="12"/>
      <c r="I93" s="7"/>
      <c r="K93" s="6"/>
    </row>
    <row r="94" spans="8:11" x14ac:dyDescent="0.35">
      <c r="H94" s="12"/>
      <c r="I94" s="7"/>
      <c r="K94" s="6"/>
    </row>
    <row r="95" spans="8:11" x14ac:dyDescent="0.35">
      <c r="H95" s="12"/>
      <c r="I95" s="7"/>
      <c r="K95" s="6"/>
    </row>
    <row r="96" spans="8:11" x14ac:dyDescent="0.35">
      <c r="H96" s="12"/>
      <c r="I96" s="7"/>
      <c r="K96" s="6"/>
    </row>
    <row r="97" spans="8:11" x14ac:dyDescent="0.35">
      <c r="H97" s="12"/>
      <c r="I97" s="7"/>
      <c r="K97" s="6"/>
    </row>
    <row r="98" spans="8:11" x14ac:dyDescent="0.35">
      <c r="H98" s="12"/>
      <c r="I98" s="7"/>
      <c r="K98" s="6"/>
    </row>
    <row r="99" spans="8:11" x14ac:dyDescent="0.35">
      <c r="H99" s="12"/>
      <c r="I99" s="7"/>
      <c r="K99" s="6"/>
    </row>
    <row r="100" spans="8:11" x14ac:dyDescent="0.35">
      <c r="H100" s="12"/>
      <c r="I100" s="7"/>
      <c r="K100" s="6"/>
    </row>
    <row r="101" spans="8:11" x14ac:dyDescent="0.35">
      <c r="H101" s="12"/>
      <c r="I101" s="7"/>
      <c r="K101" s="6"/>
    </row>
    <row r="102" spans="8:11" x14ac:dyDescent="0.35">
      <c r="H102" s="12"/>
      <c r="I102" s="7"/>
      <c r="K102" s="6"/>
    </row>
    <row r="103" spans="8:11" x14ac:dyDescent="0.35">
      <c r="H103" s="12"/>
      <c r="I103" s="7"/>
      <c r="K103" s="6"/>
    </row>
    <row r="104" spans="8:11" x14ac:dyDescent="0.35">
      <c r="H104" s="12"/>
      <c r="I104" s="7"/>
      <c r="K104" s="6"/>
    </row>
    <row r="105" spans="8:11" x14ac:dyDescent="0.35">
      <c r="H105" s="12"/>
      <c r="I105" s="7"/>
      <c r="K105" s="6"/>
    </row>
    <row r="106" spans="8:11" x14ac:dyDescent="0.35">
      <c r="H106" s="12"/>
      <c r="I106" s="7"/>
      <c r="K106" s="6"/>
    </row>
    <row r="107" spans="8:11" x14ac:dyDescent="0.35">
      <c r="H107" s="12"/>
      <c r="I107" s="7"/>
      <c r="K107" s="6"/>
    </row>
    <row r="108" spans="8:11" x14ac:dyDescent="0.35">
      <c r="H108" s="12"/>
      <c r="I108" s="7"/>
      <c r="K108" s="6"/>
    </row>
    <row r="109" spans="8:11" x14ac:dyDescent="0.35">
      <c r="H109" s="12"/>
      <c r="I109" s="7"/>
      <c r="K109" s="6"/>
    </row>
    <row r="110" spans="8:11" x14ac:dyDescent="0.35">
      <c r="H110" s="12"/>
      <c r="I110" s="7"/>
      <c r="K110" s="6"/>
    </row>
    <row r="111" spans="8:11" x14ac:dyDescent="0.35">
      <c r="H111" s="12"/>
      <c r="I111" s="7"/>
      <c r="K111" s="6"/>
    </row>
    <row r="112" spans="8:11" x14ac:dyDescent="0.35">
      <c r="H112" s="12"/>
      <c r="I112" s="7"/>
      <c r="K112" s="6"/>
    </row>
    <row r="113" spans="8:11" x14ac:dyDescent="0.35">
      <c r="H113" s="12"/>
      <c r="I113" s="7"/>
      <c r="K113" s="6"/>
    </row>
    <row r="114" spans="8:11" x14ac:dyDescent="0.35">
      <c r="H114" s="12"/>
      <c r="I114" s="7"/>
      <c r="K114" s="6"/>
    </row>
    <row r="115" spans="8:11" x14ac:dyDescent="0.35">
      <c r="H115" s="12"/>
      <c r="I115" s="7"/>
      <c r="K115" s="6"/>
    </row>
    <row r="116" spans="8:11" x14ac:dyDescent="0.35">
      <c r="H116" s="12"/>
      <c r="I116" s="7"/>
      <c r="K116" s="6"/>
    </row>
    <row r="117" spans="8:11" x14ac:dyDescent="0.35">
      <c r="H117" s="12"/>
      <c r="I117" s="7"/>
      <c r="K117" s="6"/>
    </row>
    <row r="118" spans="8:11" x14ac:dyDescent="0.35">
      <c r="H118" s="12"/>
      <c r="I118" s="7"/>
      <c r="K118" s="6"/>
    </row>
    <row r="119" spans="8:11" x14ac:dyDescent="0.35">
      <c r="H119" s="12"/>
      <c r="I119" s="7"/>
      <c r="K119" s="6"/>
    </row>
    <row r="120" spans="8:11" x14ac:dyDescent="0.35">
      <c r="H120" s="12"/>
      <c r="I120" s="7"/>
      <c r="K120" s="6"/>
    </row>
    <row r="121" spans="8:11" x14ac:dyDescent="0.35">
      <c r="H121" s="12"/>
      <c r="I121" s="7"/>
      <c r="K121" s="6"/>
    </row>
    <row r="122" spans="8:11" x14ac:dyDescent="0.35">
      <c r="H122" s="12"/>
      <c r="I122" s="7"/>
      <c r="K122" s="6"/>
    </row>
    <row r="123" spans="8:11" x14ac:dyDescent="0.35">
      <c r="H123" s="12"/>
      <c r="I123" s="7"/>
      <c r="K123" s="6"/>
    </row>
    <row r="124" spans="8:11" x14ac:dyDescent="0.35">
      <c r="H124" s="12"/>
      <c r="I124" s="7"/>
      <c r="K124" s="6"/>
    </row>
    <row r="125" spans="8:11" x14ac:dyDescent="0.35">
      <c r="H125" s="12"/>
      <c r="I125" s="7"/>
      <c r="K125" s="6"/>
    </row>
    <row r="126" spans="8:11" x14ac:dyDescent="0.35">
      <c r="H126" s="12"/>
      <c r="I126" s="7"/>
      <c r="K126" s="6"/>
    </row>
    <row r="127" spans="8:11" x14ac:dyDescent="0.35">
      <c r="H127" s="12"/>
      <c r="I127" s="7"/>
      <c r="K127" s="6"/>
    </row>
    <row r="128" spans="8:11" x14ac:dyDescent="0.35">
      <c r="H128" s="12"/>
      <c r="I128" s="7"/>
      <c r="K128" s="6"/>
    </row>
    <row r="129" spans="8:11" x14ac:dyDescent="0.35">
      <c r="H129" s="12"/>
      <c r="I129" s="7"/>
      <c r="K129" s="6"/>
    </row>
    <row r="130" spans="8:11" x14ac:dyDescent="0.35">
      <c r="H130" s="12"/>
      <c r="I130" s="7"/>
      <c r="K130" s="6"/>
    </row>
    <row r="131" spans="8:11" x14ac:dyDescent="0.35">
      <c r="H131" s="12"/>
      <c r="I131" s="7"/>
      <c r="K131" s="6"/>
    </row>
    <row r="132" spans="8:11" x14ac:dyDescent="0.35">
      <c r="H132" s="12"/>
      <c r="I132" s="7"/>
      <c r="K132" s="6"/>
    </row>
    <row r="133" spans="8:11" x14ac:dyDescent="0.35">
      <c r="H133" s="12"/>
      <c r="I133" s="7"/>
      <c r="K133" s="6"/>
    </row>
    <row r="134" spans="8:11" x14ac:dyDescent="0.35">
      <c r="H134" s="12"/>
      <c r="I134" s="7"/>
      <c r="K134" s="6"/>
    </row>
    <row r="135" spans="8:11" x14ac:dyDescent="0.35">
      <c r="H135" s="12"/>
      <c r="I135" s="7"/>
      <c r="K135" s="6"/>
    </row>
    <row r="136" spans="8:11" x14ac:dyDescent="0.35">
      <c r="H136" s="12"/>
      <c r="I136" s="7"/>
      <c r="K136" s="6"/>
    </row>
    <row r="137" spans="8:11" x14ac:dyDescent="0.35">
      <c r="H137" s="12"/>
      <c r="I137" s="7"/>
      <c r="K137" s="6"/>
    </row>
    <row r="138" spans="8:11" x14ac:dyDescent="0.35">
      <c r="H138" s="12"/>
      <c r="I138" s="7"/>
      <c r="K138" s="6"/>
    </row>
    <row r="139" spans="8:11" x14ac:dyDescent="0.35">
      <c r="H139" s="12"/>
      <c r="I139" s="7"/>
      <c r="K139" s="6"/>
    </row>
    <row r="140" spans="8:11" x14ac:dyDescent="0.35">
      <c r="H140" s="12"/>
      <c r="I140" s="7"/>
      <c r="K140" s="6"/>
    </row>
    <row r="141" spans="8:11" x14ac:dyDescent="0.35">
      <c r="H141" s="12"/>
      <c r="I141" s="7"/>
      <c r="K141" s="6"/>
    </row>
    <row r="142" spans="8:11" x14ac:dyDescent="0.35">
      <c r="H142" s="12"/>
      <c r="I142" s="7"/>
      <c r="K142" s="6"/>
    </row>
    <row r="143" spans="8:11" x14ac:dyDescent="0.35">
      <c r="H143" s="12"/>
      <c r="I143" s="7"/>
      <c r="K143" s="6"/>
    </row>
    <row r="144" spans="8:11" x14ac:dyDescent="0.35">
      <c r="H144" s="12"/>
      <c r="I144" s="7"/>
      <c r="K144" s="6"/>
    </row>
    <row r="145" spans="8:11" x14ac:dyDescent="0.35">
      <c r="H145" s="12"/>
      <c r="I145" s="7"/>
      <c r="K145" s="6"/>
    </row>
    <row r="146" spans="8:11" x14ac:dyDescent="0.35">
      <c r="H146" s="12"/>
      <c r="I146" s="7"/>
      <c r="K146" s="6"/>
    </row>
    <row r="147" spans="8:11" x14ac:dyDescent="0.35">
      <c r="H147" s="12"/>
      <c r="I147" s="7"/>
      <c r="K147" s="6"/>
    </row>
    <row r="148" spans="8:11" x14ac:dyDescent="0.35">
      <c r="H148" s="12"/>
      <c r="I148" s="7"/>
      <c r="K148" s="6"/>
    </row>
    <row r="149" spans="8:11" x14ac:dyDescent="0.35">
      <c r="H149" s="12"/>
      <c r="I149" s="7"/>
      <c r="K149" s="6"/>
    </row>
    <row r="150" spans="8:11" x14ac:dyDescent="0.35">
      <c r="H150" s="12"/>
      <c r="I150" s="7"/>
      <c r="K150" s="6"/>
    </row>
    <row r="151" spans="8:11" x14ac:dyDescent="0.35">
      <c r="H151" s="12"/>
      <c r="I151" s="7"/>
      <c r="K151" s="6"/>
    </row>
    <row r="152" spans="8:11" x14ac:dyDescent="0.35">
      <c r="H152" s="12"/>
      <c r="I152" s="7"/>
      <c r="K152" s="6"/>
    </row>
    <row r="153" spans="8:11" x14ac:dyDescent="0.35">
      <c r="H153" s="12"/>
      <c r="I153" s="7"/>
      <c r="K153" s="6"/>
    </row>
    <row r="154" spans="8:11" x14ac:dyDescent="0.35">
      <c r="H154" s="12"/>
      <c r="I154" s="7"/>
      <c r="K154" s="6"/>
    </row>
    <row r="155" spans="8:11" x14ac:dyDescent="0.35">
      <c r="H155" s="12"/>
      <c r="I155" s="7"/>
      <c r="K155" s="6"/>
    </row>
    <row r="156" spans="8:11" x14ac:dyDescent="0.35">
      <c r="H156" s="12"/>
      <c r="I156" s="7"/>
      <c r="K156" s="6"/>
    </row>
    <row r="157" spans="8:11" x14ac:dyDescent="0.35">
      <c r="H157" s="12"/>
      <c r="I157" s="7"/>
      <c r="K157" s="6"/>
    </row>
    <row r="158" spans="8:11" x14ac:dyDescent="0.35">
      <c r="H158" s="12"/>
      <c r="I158" s="7"/>
      <c r="K158" s="6"/>
    </row>
    <row r="159" spans="8:11" x14ac:dyDescent="0.35">
      <c r="H159" s="12"/>
      <c r="I159" s="7"/>
      <c r="K159" s="6"/>
    </row>
    <row r="160" spans="8:11" x14ac:dyDescent="0.35">
      <c r="H160" s="12"/>
      <c r="I160" s="7"/>
      <c r="K160" s="6"/>
    </row>
    <row r="161" spans="8:11" x14ac:dyDescent="0.35">
      <c r="H161" s="12"/>
      <c r="I161" s="7"/>
      <c r="K161" s="6"/>
    </row>
    <row r="162" spans="8:11" x14ac:dyDescent="0.35">
      <c r="H162" s="12"/>
      <c r="I162" s="7"/>
      <c r="K162" s="6"/>
    </row>
    <row r="163" spans="8:11" x14ac:dyDescent="0.35">
      <c r="H163" s="12"/>
      <c r="I163" s="7"/>
      <c r="K163" s="6"/>
    </row>
    <row r="164" spans="8:11" x14ac:dyDescent="0.35">
      <c r="H164" s="12"/>
      <c r="I164" s="7"/>
      <c r="K164" s="6"/>
    </row>
    <row r="165" spans="8:11" x14ac:dyDescent="0.35">
      <c r="H165" s="12"/>
      <c r="I165" s="7"/>
      <c r="K165" s="6"/>
    </row>
    <row r="166" spans="8:11" x14ac:dyDescent="0.35">
      <c r="H166" s="12"/>
      <c r="I166" s="7"/>
      <c r="K166" s="6"/>
    </row>
    <row r="167" spans="8:11" x14ac:dyDescent="0.35">
      <c r="H167" s="12"/>
      <c r="I167" s="7"/>
      <c r="K167" s="6"/>
    </row>
    <row r="168" spans="8:11" x14ac:dyDescent="0.35">
      <c r="H168" s="12"/>
      <c r="I168" s="7"/>
      <c r="K168" s="6"/>
    </row>
    <row r="169" spans="8:11" x14ac:dyDescent="0.35">
      <c r="H169" s="12"/>
      <c r="I169" s="7"/>
      <c r="K169" s="6"/>
    </row>
    <row r="170" spans="8:11" x14ac:dyDescent="0.35">
      <c r="H170" s="12"/>
      <c r="I170" s="7"/>
      <c r="K170" s="6"/>
    </row>
    <row r="171" spans="8:11" x14ac:dyDescent="0.35">
      <c r="H171" s="12"/>
      <c r="I171" s="7"/>
      <c r="K171" s="6"/>
    </row>
    <row r="172" spans="8:11" x14ac:dyDescent="0.35">
      <c r="H172" s="12"/>
      <c r="I172" s="7"/>
      <c r="K172" s="6"/>
    </row>
    <row r="173" spans="8:11" x14ac:dyDescent="0.35">
      <c r="H173" s="12"/>
      <c r="I173" s="7"/>
      <c r="K173" s="6"/>
    </row>
    <row r="174" spans="8:11" x14ac:dyDescent="0.35">
      <c r="H174" s="12"/>
      <c r="I174" s="7"/>
      <c r="K174" s="6"/>
    </row>
    <row r="175" spans="8:11" x14ac:dyDescent="0.35">
      <c r="H175" s="12"/>
      <c r="I175" s="7"/>
      <c r="K175" s="6"/>
    </row>
    <row r="176" spans="8:11" x14ac:dyDescent="0.35">
      <c r="H176" s="12"/>
      <c r="I176" s="7"/>
      <c r="K176" s="6"/>
    </row>
    <row r="177" spans="8:11" x14ac:dyDescent="0.35">
      <c r="H177" s="12"/>
      <c r="I177" s="7"/>
      <c r="K177" s="6"/>
    </row>
    <row r="178" spans="8:11" x14ac:dyDescent="0.35">
      <c r="H178" s="12"/>
      <c r="I178" s="7"/>
      <c r="K178" s="6"/>
    </row>
    <row r="179" spans="8:11" x14ac:dyDescent="0.35">
      <c r="H179" s="12"/>
      <c r="I179" s="7"/>
      <c r="K179" s="6"/>
    </row>
    <row r="180" spans="8:11" x14ac:dyDescent="0.35">
      <c r="H180" s="12"/>
      <c r="I180" s="7"/>
      <c r="K180" s="6"/>
    </row>
    <row r="181" spans="8:11" x14ac:dyDescent="0.35">
      <c r="H181" s="12"/>
      <c r="I181" s="7"/>
      <c r="K181" s="6"/>
    </row>
    <row r="182" spans="8:11" x14ac:dyDescent="0.35">
      <c r="H182" s="12"/>
      <c r="I182" s="7"/>
      <c r="K182" s="6"/>
    </row>
    <row r="183" spans="8:11" x14ac:dyDescent="0.35">
      <c r="H183" s="12"/>
      <c r="I183" s="7"/>
      <c r="K183" s="6"/>
    </row>
    <row r="184" spans="8:11" x14ac:dyDescent="0.35">
      <c r="H184" s="12"/>
      <c r="I184" s="7"/>
      <c r="K184" s="6"/>
    </row>
    <row r="185" spans="8:11" x14ac:dyDescent="0.35">
      <c r="H185" s="12"/>
      <c r="I185" s="7"/>
      <c r="K185" s="6"/>
    </row>
    <row r="186" spans="8:11" x14ac:dyDescent="0.35">
      <c r="H186" s="12"/>
      <c r="I186" s="7"/>
      <c r="K186" s="6"/>
    </row>
    <row r="187" spans="8:11" x14ac:dyDescent="0.35">
      <c r="H187" s="12"/>
      <c r="I187" s="7"/>
      <c r="K187" s="6"/>
    </row>
    <row r="188" spans="8:11" x14ac:dyDescent="0.35">
      <c r="H188" s="12"/>
      <c r="I188" s="7"/>
      <c r="K188" s="6"/>
    </row>
    <row r="189" spans="8:11" x14ac:dyDescent="0.35">
      <c r="H189" s="12"/>
      <c r="I189" s="7"/>
      <c r="K189" s="6"/>
    </row>
    <row r="190" spans="8:11" x14ac:dyDescent="0.35">
      <c r="H190" s="12"/>
      <c r="I190" s="7"/>
      <c r="K190" s="6"/>
    </row>
    <row r="191" spans="8:11" x14ac:dyDescent="0.35">
      <c r="H191" s="12"/>
      <c r="I191" s="7"/>
      <c r="K191" s="6"/>
    </row>
    <row r="192" spans="8:11" x14ac:dyDescent="0.35">
      <c r="H192" s="12"/>
      <c r="I192" s="7"/>
      <c r="K192" s="6"/>
    </row>
    <row r="193" spans="8:11" x14ac:dyDescent="0.35">
      <c r="H193" s="12"/>
      <c r="I193" s="7"/>
      <c r="K193" s="6"/>
    </row>
    <row r="194" spans="8:11" x14ac:dyDescent="0.35">
      <c r="H194" s="12"/>
      <c r="I194" s="7"/>
      <c r="K194" s="6"/>
    </row>
    <row r="195" spans="8:11" x14ac:dyDescent="0.35">
      <c r="H195" s="12"/>
      <c r="I195" s="7"/>
      <c r="K195" s="6"/>
    </row>
    <row r="196" spans="8:11" x14ac:dyDescent="0.35">
      <c r="H196" s="12"/>
      <c r="I196" s="7"/>
      <c r="K196" s="6"/>
    </row>
    <row r="197" spans="8:11" x14ac:dyDescent="0.35">
      <c r="H197" s="12"/>
      <c r="I197" s="7"/>
      <c r="K197" s="6"/>
    </row>
    <row r="198" spans="8:11" x14ac:dyDescent="0.35">
      <c r="H198" s="12"/>
      <c r="I198" s="7"/>
      <c r="K198" s="6"/>
    </row>
    <row r="199" spans="8:11" x14ac:dyDescent="0.35">
      <c r="H199" s="12"/>
      <c r="I199" s="7"/>
      <c r="K199" s="6"/>
    </row>
    <row r="200" spans="8:11" x14ac:dyDescent="0.35">
      <c r="H200" s="12"/>
      <c r="I200" s="7"/>
      <c r="K200" s="6"/>
    </row>
    <row r="201" spans="8:11" x14ac:dyDescent="0.35">
      <c r="H201" s="12"/>
      <c r="I201" s="7"/>
      <c r="K201" s="6"/>
    </row>
    <row r="202" spans="8:11" x14ac:dyDescent="0.35">
      <c r="H202" s="12"/>
      <c r="I202" s="7"/>
      <c r="K202" s="6"/>
    </row>
  </sheetData>
  <sortState xmlns:xlrd2="http://schemas.microsoft.com/office/spreadsheetml/2017/richdata2" ref="A2:K201">
    <sortCondition descending="1"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BTAL</vt:lpstr>
      <vt:lpstr>DJTLABT</vt:lpstr>
      <vt:lpstr>DJTSABT</vt:lpstr>
    </vt:vector>
  </TitlesOfParts>
  <Company>AGF Management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DeRoche</dc:creator>
  <cp:lastModifiedBy>Bill DeRoche</cp:lastModifiedBy>
  <dcterms:created xsi:type="dcterms:W3CDTF">2017-11-09T21:28:03Z</dcterms:created>
  <dcterms:modified xsi:type="dcterms:W3CDTF">2021-10-15T15:15:45Z</dcterms:modified>
</cp:coreProperties>
</file>