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<sst xmlns="http://schemas.openxmlformats.org/spreadsheetml/2006/main" count="25205" uniqueCount="17946">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</sst>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23951360"/>
        <c:axId val="123981824"/>
      </c:barChart>
      <c:catAx>
        <c:axId val="12395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981824"/>
        <c:crosses val="autoZero"/>
        <c:auto val="1"/>
        <c:lblAlgn val="ctr"/>
        <c:lblOffset val="100"/>
        <c:noMultiLvlLbl val="0"/>
      </c:catAx>
      <c:valAx>
        <c:axId val="1239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95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01088"/>
        <c:axId val="124602624"/>
      </c:barChart>
      <c:catAx>
        <c:axId val="1246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602624"/>
        <c:crosses val="autoZero"/>
        <c:auto val="1"/>
        <c:lblAlgn val="ctr"/>
        <c:lblOffset val="100"/>
        <c:noMultiLvlLbl val="0"/>
      </c:catAx>
      <c:valAx>
        <c:axId val="1246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6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36426624"/>
        <c:axId val="136428160"/>
      </c:barChart>
      <c:catAx>
        <c:axId val="13642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428160"/>
        <c:crosses val="autoZero"/>
        <c:auto val="1"/>
        <c:lblAlgn val="ctr"/>
        <c:lblOffset val="100"/>
        <c:noMultiLvlLbl val="0"/>
      </c:catAx>
      <c:valAx>
        <c:axId val="13642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42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51438848"/>
        <c:axId val="151440384"/>
      </c:barChart>
      <c:catAx>
        <c:axId val="151438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440384"/>
        <c:crosses val="autoZero"/>
        <c:auto val="1"/>
        <c:lblAlgn val="ctr"/>
        <c:lblOffset val="100"/>
        <c:noMultiLvlLbl val="0"/>
      </c:catAx>
      <c:valAx>
        <c:axId val="15144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43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2707840"/>
        <c:axId val="152709376"/>
      </c:barChart>
      <c:catAx>
        <c:axId val="1527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709376"/>
        <c:crosses val="autoZero"/>
        <c:auto val="1"/>
        <c:lblAlgn val="ctr"/>
        <c:lblOffset val="100"/>
        <c:noMultiLvlLbl val="0"/>
      </c:catAx>
      <c:valAx>
        <c:axId val="15270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27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6" totalsRowShown="0" headerRowDxfId="16434" dataDxfId="16433">
  <autoFilter ref="A1:Y286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40" totalsRowShown="0" headerRowDxfId="16407" headerRowBorderDxfId="16406" headerRowCellStyle="Énfasis6">
  <autoFilter ref="A1:J1040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V1" activePane="topRight" state="frozen"/>
      <selection pane="topRight" activeCell="IX6" sqref="IX6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3" width="17" style="8" customWidth="1"/>
    <col min="26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1017</v>
      </c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/>
      <c r="IZ6" s="2347"/>
      <c r="JA6" s="2346"/>
      <c r="JB6" s="2346"/>
      <c r="JC6" s="2347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6"/>
  <sheetViews>
    <sheetView zoomScaleNormal="100" workbookViewId="0">
      <pane xSplit="7" ySplit="1" topLeftCell="O278" activePane="bottomRight" state="frozen"/>
      <selection pane="topRight" activeCell="E1" sqref="E1"/>
      <selection pane="bottomLeft" activeCell="A3" sqref="A3"/>
      <selection pane="bottomRight" activeCell="C286" sqref="C286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40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60.5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8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83</v>
      </c>
      <c r="G285" s="2274" t="s">
        <v>105</v>
      </c>
      <c r="H285" s="2385"/>
      <c r="I285" s="2385"/>
      <c r="J285" s="2385"/>
      <c r="K285" s="2385"/>
      <c r="L285" s="2386"/>
      <c r="M285" s="2385"/>
      <c r="N285" s="2387"/>
      <c r="O285" s="2348" t="s">
        <v>58</v>
      </c>
      <c r="P285" s="2379">
        <v>42474</v>
      </c>
      <c r="Q285" s="2380">
        <v>0.47916666666666669</v>
      </c>
      <c r="R285" s="2382"/>
      <c r="S285" s="2388"/>
      <c r="T285" s="2387"/>
      <c r="U285" s="2384"/>
      <c r="V285" s="2389">
        <f>Tabla1[[#This Row],[Horas Estimadas Programacion]]-Tabla1[[#This Row],[Horas Reales]]</f>
        <v>0</v>
      </c>
      <c r="W285" s="2390" t="str">
        <f>IFERROR(Tabla1[[#This Row],[Diferencia]]/Tabla1[[#This Row],[Horas Reales]],"")</f>
        <v/>
      </c>
      <c r="X285" s="2391">
        <f>MONTH(Tabla1[[#This Row],[Fecha]])</f>
        <v>4</v>
      </c>
      <c r="Y285" s="2391">
        <f ca="1">SUMIF(Tabla4[[#All],[RCR]:[Horas Empleadas]],Tabla1[[#This Row],[RCR]],Tabla4[[#All],[Horas Empleadas]])</f>
        <v>14</v>
      </c>
    </row>
    <row r="286" spans="1:25" ht="25.5">
      <c r="A286" s="2379">
        <v>42474</v>
      </c>
      <c r="B286" s="2381" t="s">
        <v>17938</v>
      </c>
      <c r="C286" s="2383"/>
      <c r="D286" s="2382" t="s">
        <v>62</v>
      </c>
      <c r="E286" s="2384" t="s">
        <v>17940</v>
      </c>
      <c r="F286" s="2275" t="s">
        <v>87</v>
      </c>
      <c r="G286" s="2385" t="s">
        <v>105</v>
      </c>
      <c r="H286" s="2385"/>
      <c r="I286" s="2385"/>
      <c r="J286" s="2385"/>
      <c r="K286" s="2385"/>
      <c r="L286" s="2386"/>
      <c r="M286" s="2385"/>
      <c r="N286" s="2387"/>
      <c r="O286" s="2387"/>
      <c r="P286" s="2382"/>
      <c r="Q286" s="2379"/>
      <c r="R286" s="2382"/>
      <c r="S286" s="2388"/>
      <c r="T286" s="2387"/>
      <c r="U286" s="2384"/>
      <c r="V286" s="2389">
        <f>Tabla1[[#This Row],[Horas Estimadas Programacion]]-Tabla1[[#This Row],[Horas Reales]]</f>
        <v>0</v>
      </c>
      <c r="W286" s="2390" t="str">
        <f>IFERROR(Tabla1[[#This Row],[Diferencia]]/Tabla1[[#This Row],[Horas Reales]],"")</f>
        <v/>
      </c>
      <c r="X286" s="2391">
        <f>MONTH(Tabla1[[#This Row],[Fecha]])</f>
        <v>4</v>
      </c>
      <c r="Y286" s="2391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87:G1048576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0"/>
  <sheetViews>
    <sheetView topLeftCell="A1028" workbookViewId="0">
      <selection activeCell="C1040" sqref="C1040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2016-04-18T15:37:33Z</dcterms:modified>
</cp:coreProperties>
</file>