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\Documents\Cranfield_Thesis_drafts\"/>
    </mc:Choice>
  </mc:AlternateContent>
  <xr:revisionPtr revIDLastSave="0" documentId="13_ncr:1_{D4D2F637-4A44-402C-B357-E00FFA0225BB}" xr6:coauthVersionLast="47" xr6:coauthVersionMax="47" xr10:uidLastSave="{00000000-0000-0000-0000-000000000000}"/>
  <bookViews>
    <workbookView xWindow="-80" yWindow="-80" windowWidth="19360" windowHeight="10960" activeTab="1" xr2:uid="{3DCC2934-582E-43F5-B937-91C9D3E86481}"/>
  </bookViews>
  <sheets>
    <sheet name="Sheet1" sheetId="1" r:id="rId1"/>
    <sheet name="Iterative Feature Sel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12" i="1"/>
  <c r="G11" i="1"/>
  <c r="G10" i="1"/>
  <c r="G8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<sst xmlns="http://schemas.openxmlformats.org/spreadsheetml/2006/main" count="59" uniqueCount="37">
  <si>
    <t>Drug</t>
  </si>
  <si>
    <t>Sens.</t>
  </si>
  <si>
    <t>Spec.</t>
  </si>
  <si>
    <t>AUC</t>
  </si>
  <si>
    <t>Prev. Best Sens.</t>
  </si>
  <si>
    <t>Prev. Best Spec.</t>
  </si>
  <si>
    <t>INH (GBT-All)</t>
  </si>
  <si>
    <t>AMK (GBT-Spec)</t>
  </si>
  <si>
    <t>EMB (GBT-All)</t>
  </si>
  <si>
    <t>PZA (GBT-All)</t>
  </si>
  <si>
    <t>KAN (GBT-All)</t>
  </si>
  <si>
    <t>CIP (LR-All)</t>
  </si>
  <si>
    <t>OFL (LR-All)</t>
  </si>
  <si>
    <t>MOX (GBT-All)</t>
  </si>
  <si>
    <t xml:space="preserve">Gain in sample size </t>
  </si>
  <si>
    <t>ETH (GBT-All)</t>
  </si>
  <si>
    <t>RMB (GBT-All)</t>
  </si>
  <si>
    <t>LEV (GBT-All)</t>
  </si>
  <si>
    <t>STM ()</t>
  </si>
  <si>
    <t>RIF (RF-All)</t>
  </si>
  <si>
    <t>NA</t>
  </si>
  <si>
    <t>Acc.</t>
  </si>
  <si>
    <t>Whole Genome Variants</t>
  </si>
  <si>
    <t>EMB</t>
  </si>
  <si>
    <t>PZA</t>
  </si>
  <si>
    <t>AMK</t>
  </si>
  <si>
    <t xml:space="preserve">STM </t>
  </si>
  <si>
    <t>KAN</t>
  </si>
  <si>
    <t xml:space="preserve">CIP </t>
  </si>
  <si>
    <t xml:space="preserve">OFL </t>
  </si>
  <si>
    <t xml:space="preserve">MOX </t>
  </si>
  <si>
    <t>ETH</t>
  </si>
  <si>
    <t>LEV</t>
  </si>
  <si>
    <t>RIF</t>
  </si>
  <si>
    <t>CAP</t>
  </si>
  <si>
    <t>N. Features</t>
  </si>
  <si>
    <t>Feature Selected Variants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</si>
</sst>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99D4-AFBE-46BF-8ED0-F615CD4DB6A9}">
  <dimension ref="A1:G14"/>
  <sheetViews>
    <sheetView workbookViewId="0">
      <selection activeCell="A14" sqref="A2:A14"/>
    </sheetView>
  </sheetViews>
  <sheetFormatPr defaultRowHeight="14.5" x14ac:dyDescent="0.35"/>
  <cols>
    <col min="1" max="1" width="20.6328125" customWidth="1"/>
    <col min="2" max="2" width="24.6328125" customWidth="1"/>
    <col min="3" max="3" width="27.08984375" customWidth="1"/>
    <col min="5" max="5" width="16.26953125" customWidth="1"/>
    <col min="6" max="6" width="16.36328125" customWidth="1"/>
    <col min="7" max="7" width="24.7265625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14</v>
      </c>
    </row>
    <row r="2" spans="1:7" x14ac:dyDescent="0.35">
      <c r="A2" s="1" t="s">
        <v>6</v>
      </c>
      <c r="B2" s="2">
        <v>93.5</v>
      </c>
      <c r="C2" s="2">
        <v>98.3</v>
      </c>
      <c r="D2" s="1">
        <v>97.8</v>
      </c>
      <c r="E2" s="1">
        <v>92.1</v>
      </c>
      <c r="F2" s="1">
        <v>98.3</v>
      </c>
      <c r="G2" s="1">
        <f>(33087-13077)</f>
        <v>20010</v>
      </c>
    </row>
    <row r="3" spans="1:7" x14ac:dyDescent="0.35">
      <c r="A3" s="1" t="s">
        <v>16</v>
      </c>
      <c r="B3" s="2">
        <v>93.3</v>
      </c>
      <c r="C3" s="2">
        <v>98.4</v>
      </c>
      <c r="D3" s="1">
        <v>98.2</v>
      </c>
      <c r="E3" s="1">
        <v>92.2</v>
      </c>
      <c r="F3" s="1">
        <v>97.4</v>
      </c>
      <c r="G3" s="1">
        <f>(33313-13167)</f>
        <v>20146</v>
      </c>
    </row>
    <row r="4" spans="1:7" x14ac:dyDescent="0.35">
      <c r="A4" s="1" t="s">
        <v>8</v>
      </c>
      <c r="B4" s="1">
        <v>81</v>
      </c>
      <c r="C4" s="2">
        <v>94.8</v>
      </c>
      <c r="D4" s="1">
        <v>95.7</v>
      </c>
      <c r="E4" s="2">
        <v>81.7</v>
      </c>
      <c r="F4" s="1">
        <v>94.7</v>
      </c>
      <c r="G4" s="1">
        <f>(29950-14380)</f>
        <v>15570</v>
      </c>
    </row>
    <row r="5" spans="1:7" x14ac:dyDescent="0.35">
      <c r="A5" s="1" t="s">
        <v>9</v>
      </c>
      <c r="B5" s="2">
        <v>72.2</v>
      </c>
      <c r="C5" s="1">
        <v>95.9</v>
      </c>
      <c r="D5" s="1">
        <v>94.8</v>
      </c>
      <c r="E5" s="1">
        <v>69.099999999999994</v>
      </c>
      <c r="F5" s="2">
        <v>96.1</v>
      </c>
      <c r="G5" s="1">
        <f>(15107-11968)</f>
        <v>3139</v>
      </c>
    </row>
    <row r="6" spans="1:7" x14ac:dyDescent="0.35">
      <c r="A6" s="1" t="s">
        <v>7</v>
      </c>
      <c r="B6" s="1">
        <v>79</v>
      </c>
      <c r="C6" s="1">
        <v>99.3</v>
      </c>
      <c r="D6" s="1">
        <v>93</v>
      </c>
      <c r="E6" s="2">
        <v>80</v>
      </c>
      <c r="F6" s="2">
        <v>99.5</v>
      </c>
      <c r="G6" s="1">
        <f>(17624-1435)</f>
        <v>16189</v>
      </c>
    </row>
    <row r="7" spans="1:7" x14ac:dyDescent="0.35">
      <c r="A7" s="1" t="s">
        <v>18</v>
      </c>
      <c r="B7" s="1">
        <v>81.2</v>
      </c>
      <c r="C7" s="2">
        <v>94.2</v>
      </c>
      <c r="D7" s="1">
        <v>89.8</v>
      </c>
      <c r="E7" s="2">
        <v>87</v>
      </c>
      <c r="F7" s="1">
        <v>94.1</v>
      </c>
      <c r="G7" s="1">
        <f>(11383-5213)</f>
        <v>6170</v>
      </c>
    </row>
    <row r="8" spans="1:7" x14ac:dyDescent="0.35">
      <c r="A8" s="1" t="s">
        <v>10</v>
      </c>
      <c r="B8" s="1">
        <v>79.2</v>
      </c>
      <c r="C8" s="2">
        <v>99</v>
      </c>
      <c r="D8" s="1">
        <v>94.6</v>
      </c>
      <c r="E8" s="2">
        <v>82.2</v>
      </c>
      <c r="F8" s="1">
        <v>98.2</v>
      </c>
      <c r="G8" s="1">
        <f>18328-1843</f>
        <v>16485</v>
      </c>
    </row>
    <row r="9" spans="1:7" x14ac:dyDescent="0.35">
      <c r="A9" s="1" t="s">
        <v>11</v>
      </c>
      <c r="B9" s="1">
        <v>92.3</v>
      </c>
      <c r="C9" s="2">
        <v>98.8</v>
      </c>
      <c r="D9" s="1">
        <v>98</v>
      </c>
      <c r="E9" s="2">
        <v>92.8</v>
      </c>
      <c r="F9" s="2">
        <v>98.5</v>
      </c>
      <c r="G9" s="1">
        <v>0</v>
      </c>
    </row>
    <row r="10" spans="1:7" x14ac:dyDescent="0.35">
      <c r="A10" s="1" t="s">
        <v>12</v>
      </c>
      <c r="B10" s="1">
        <v>74.599999999999994</v>
      </c>
      <c r="C10" s="2">
        <v>98</v>
      </c>
      <c r="D10" s="1">
        <v>91</v>
      </c>
      <c r="E10" s="2">
        <v>81</v>
      </c>
      <c r="F10" s="1">
        <v>97</v>
      </c>
      <c r="G10" s="1">
        <f>(3520-1993)</f>
        <v>1527</v>
      </c>
    </row>
    <row r="11" spans="1:7" x14ac:dyDescent="0.35">
      <c r="A11" s="1" t="s">
        <v>13</v>
      </c>
      <c r="B11" s="2">
        <v>76.2</v>
      </c>
      <c r="C11" s="1">
        <v>95.2</v>
      </c>
      <c r="D11" s="1">
        <v>93.7</v>
      </c>
      <c r="E11" s="1">
        <v>53</v>
      </c>
      <c r="F11" s="2">
        <v>97</v>
      </c>
      <c r="G11" s="1">
        <f>(15829-885)</f>
        <v>14944</v>
      </c>
    </row>
    <row r="12" spans="1:7" x14ac:dyDescent="0.35">
      <c r="A12" s="1" t="s">
        <v>15</v>
      </c>
      <c r="B12" s="2">
        <v>69</v>
      </c>
      <c r="C12" s="2">
        <v>95.3</v>
      </c>
      <c r="D12" s="1">
        <v>93.3</v>
      </c>
      <c r="E12" s="1">
        <v>68.099999999999994</v>
      </c>
      <c r="F12" s="1">
        <v>93.4</v>
      </c>
      <c r="G12" s="1">
        <f>(14649-940)</f>
        <v>13709</v>
      </c>
    </row>
    <row r="13" spans="1:7" x14ac:dyDescent="0.35">
      <c r="A13" s="1" t="s">
        <v>17</v>
      </c>
      <c r="B13" s="2">
        <v>85.7</v>
      </c>
      <c r="C13" s="2">
        <v>98</v>
      </c>
      <c r="D13" s="1">
        <v>95.2</v>
      </c>
      <c r="E13" s="1" t="s">
        <v>20</v>
      </c>
      <c r="F13" s="1" t="s">
        <v>20</v>
      </c>
      <c r="G13" s="1" t="s">
        <v>20</v>
      </c>
    </row>
    <row r="14" spans="1:7" x14ac:dyDescent="0.35">
      <c r="A14" s="1" t="s">
        <v>19</v>
      </c>
      <c r="B14" s="2">
        <v>91.8</v>
      </c>
      <c r="C14" s="2">
        <v>95.2</v>
      </c>
      <c r="D14" s="1">
        <v>97.1</v>
      </c>
      <c r="E14" s="1" t="s">
        <v>20</v>
      </c>
      <c r="F14" s="1" t="s">
        <v>20</v>
      </c>
      <c r="G14" s="1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8D4E-4155-45E3-9BCA-C8E39171814A}">
  <dimension ref="A1:K14"/>
  <sheetViews>
    <sheetView tabSelected="1" workbookViewId="0">
      <selection activeCell="K11" sqref="K11"/>
    </sheetView>
  </sheetViews>
  <sheetFormatPr defaultRowHeight="14.5" x14ac:dyDescent="0.35"/>
  <cols>
    <col min="1" max="1" width="15.36328125" customWidth="1"/>
    <col min="6" max="6" width="11" customWidth="1"/>
  </cols>
  <sheetData>
    <row r="1" spans="1:11" x14ac:dyDescent="0.35">
      <c r="A1" s="4"/>
      <c r="B1" s="5" t="s">
        <v>22</v>
      </c>
      <c r="C1" s="5"/>
      <c r="D1" s="5"/>
      <c r="E1" s="5"/>
      <c r="F1" s="5"/>
      <c r="G1" s="5" t="s">
        <v>36</v>
      </c>
      <c r="H1" s="5"/>
      <c r="I1" s="5"/>
      <c r="J1" s="5"/>
      <c r="K1" s="5"/>
    </row>
    <row r="2" spans="1:11" x14ac:dyDescent="0.35">
      <c r="A2" t="s">
        <v>0</v>
      </c>
      <c r="B2" t="s">
        <v>1</v>
      </c>
      <c r="C2" t="s">
        <v>2</v>
      </c>
      <c r="D2" t="s">
        <v>21</v>
      </c>
      <c r="E2" t="s">
        <v>3</v>
      </c>
      <c r="F2" t="s">
        <v>35</v>
      </c>
      <c r="G2" t="s">
        <v>1</v>
      </c>
      <c r="H2" t="s">
        <v>2</v>
      </c>
      <c r="I2" t="s">
        <v>21</v>
      </c>
      <c r="J2" t="s">
        <v>3</v>
      </c>
      <c r="K2" t="s">
        <v>35</v>
      </c>
    </row>
    <row r="3" spans="1:11" x14ac:dyDescent="0.35">
      <c r="A3" s="1" t="s">
        <v>23</v>
      </c>
    </row>
    <row r="4" spans="1:11" x14ac:dyDescent="0.35">
      <c r="A4" s="1" t="s">
        <v>24</v>
      </c>
    </row>
    <row r="5" spans="1:11" x14ac:dyDescent="0.35">
      <c r="A5" s="1" t="s">
        <v>26</v>
      </c>
      <c r="B5">
        <v>81.7</v>
      </c>
      <c r="C5">
        <v>93.8</v>
      </c>
      <c r="D5">
        <v>89.6</v>
      </c>
      <c r="E5">
        <v>94.2</v>
      </c>
      <c r="F5">
        <v>8964</v>
      </c>
      <c r="G5">
        <v>80.099999999999994</v>
      </c>
      <c r="H5">
        <v>94.7</v>
      </c>
      <c r="I5">
        <v>89.7</v>
      </c>
      <c r="J5">
        <v>94.1</v>
      </c>
      <c r="K5">
        <v>134</v>
      </c>
    </row>
    <row r="6" spans="1:11" x14ac:dyDescent="0.35">
      <c r="A6" s="1" t="s">
        <v>25</v>
      </c>
      <c r="B6">
        <v>77.2</v>
      </c>
      <c r="C6">
        <v>99.2</v>
      </c>
      <c r="D6">
        <v>97.2</v>
      </c>
      <c r="E6">
        <v>93.5</v>
      </c>
      <c r="F6">
        <v>9150</v>
      </c>
      <c r="G6">
        <v>78.400000000000006</v>
      </c>
      <c r="H6">
        <v>99.4</v>
      </c>
      <c r="I6">
        <v>97.4</v>
      </c>
      <c r="J6">
        <v>94.1</v>
      </c>
      <c r="K6">
        <v>125</v>
      </c>
    </row>
    <row r="7" spans="1:11" x14ac:dyDescent="0.35">
      <c r="A7" s="1" t="s">
        <v>34</v>
      </c>
      <c r="B7">
        <v>62.6</v>
      </c>
      <c r="C7">
        <v>98.1</v>
      </c>
      <c r="D7">
        <v>94.6</v>
      </c>
      <c r="E7">
        <v>89.8</v>
      </c>
      <c r="F7">
        <v>8719</v>
      </c>
      <c r="G7">
        <v>63.7</v>
      </c>
      <c r="H7">
        <v>98.3</v>
      </c>
      <c r="I7">
        <v>94.8</v>
      </c>
      <c r="J7">
        <v>90.8</v>
      </c>
      <c r="K7">
        <v>148</v>
      </c>
    </row>
    <row r="8" spans="1:11" x14ac:dyDescent="0.35">
      <c r="A8" s="1" t="s">
        <v>27</v>
      </c>
      <c r="B8">
        <v>76.2</v>
      </c>
      <c r="C8">
        <v>99</v>
      </c>
      <c r="D8">
        <v>96</v>
      </c>
      <c r="E8">
        <v>94.5</v>
      </c>
      <c r="F8">
        <v>9353</v>
      </c>
      <c r="G8">
        <v>76.8</v>
      </c>
      <c r="H8">
        <v>99.1</v>
      </c>
      <c r="I8">
        <v>96.2</v>
      </c>
      <c r="J8">
        <v>94.5</v>
      </c>
      <c r="K8">
        <v>163</v>
      </c>
    </row>
    <row r="9" spans="1:11" x14ac:dyDescent="0.35">
      <c r="A9" s="1" t="s">
        <v>28</v>
      </c>
      <c r="B9">
        <v>80</v>
      </c>
      <c r="C9">
        <v>98.8</v>
      </c>
      <c r="D9">
        <v>95.8</v>
      </c>
      <c r="E9">
        <v>94.8</v>
      </c>
      <c r="F9">
        <v>10487</v>
      </c>
      <c r="G9" t="s">
        <v>20</v>
      </c>
      <c r="H9" t="s">
        <v>20</v>
      </c>
      <c r="I9" t="s">
        <v>20</v>
      </c>
      <c r="J9" t="s">
        <v>20</v>
      </c>
      <c r="K9">
        <v>10487</v>
      </c>
    </row>
    <row r="10" spans="1:11" x14ac:dyDescent="0.35">
      <c r="A10" s="1" t="s">
        <v>29</v>
      </c>
      <c r="B10">
        <v>74.099999999999994</v>
      </c>
      <c r="C10">
        <v>97</v>
      </c>
      <c r="D10">
        <v>91.3</v>
      </c>
      <c r="E10">
        <v>91.3</v>
      </c>
      <c r="F10">
        <v>7199</v>
      </c>
      <c r="G10" t="s">
        <v>20</v>
      </c>
      <c r="H10" t="s">
        <v>20</v>
      </c>
      <c r="I10" t="s">
        <v>20</v>
      </c>
      <c r="J10" t="s">
        <v>20</v>
      </c>
      <c r="K10">
        <v>7199</v>
      </c>
    </row>
    <row r="11" spans="1:11" x14ac:dyDescent="0.35">
      <c r="A11" s="1" t="s">
        <v>30</v>
      </c>
      <c r="B11">
        <v>74.3</v>
      </c>
      <c r="C11">
        <v>95.3</v>
      </c>
      <c r="D11">
        <v>92</v>
      </c>
      <c r="E11">
        <v>93.3</v>
      </c>
      <c r="F11">
        <v>8948</v>
      </c>
      <c r="G11">
        <v>75.099999999999994</v>
      </c>
      <c r="H11">
        <v>95.5</v>
      </c>
      <c r="I11">
        <v>92.2</v>
      </c>
      <c r="J11">
        <v>93.6</v>
      </c>
      <c r="K11">
        <v>138</v>
      </c>
    </row>
    <row r="12" spans="1:11" x14ac:dyDescent="0.35">
      <c r="A12" s="1" t="s">
        <v>31</v>
      </c>
      <c r="B12">
        <v>68.7</v>
      </c>
      <c r="C12">
        <v>95</v>
      </c>
      <c r="D12">
        <v>89.7</v>
      </c>
      <c r="E12">
        <v>93.1</v>
      </c>
      <c r="F12">
        <v>8909</v>
      </c>
      <c r="G12">
        <v>66.8</v>
      </c>
      <c r="H12">
        <v>95.4</v>
      </c>
      <c r="I12">
        <v>89.6</v>
      </c>
      <c r="J12">
        <v>93.4</v>
      </c>
      <c r="K12">
        <v>184</v>
      </c>
    </row>
    <row r="13" spans="1:11" x14ac:dyDescent="0.35">
      <c r="A13" s="1" t="s">
        <v>32</v>
      </c>
      <c r="B13">
        <v>83.4</v>
      </c>
      <c r="C13">
        <v>97.7</v>
      </c>
      <c r="D13">
        <v>94.9</v>
      </c>
      <c r="E13">
        <v>94.9</v>
      </c>
      <c r="F13">
        <v>8883</v>
      </c>
      <c r="G13">
        <v>83.6</v>
      </c>
      <c r="H13">
        <v>97.9</v>
      </c>
      <c r="I13">
        <v>95</v>
      </c>
      <c r="J13">
        <v>95</v>
      </c>
      <c r="K13">
        <v>372</v>
      </c>
    </row>
    <row r="14" spans="1:11" x14ac:dyDescent="0.35">
      <c r="A14" s="1" t="s">
        <v>33</v>
      </c>
      <c r="B14">
        <v>89.5</v>
      </c>
      <c r="C14">
        <v>96.3</v>
      </c>
      <c r="D14">
        <v>93.8</v>
      </c>
      <c r="E14">
        <v>96.9</v>
      </c>
      <c r="F14">
        <v>5603</v>
      </c>
      <c r="G14">
        <v>89.3</v>
      </c>
      <c r="H14">
        <v>96.7</v>
      </c>
      <c r="I14">
        <v>93.9</v>
      </c>
      <c r="J14">
        <v>97</v>
      </c>
      <c r="K14">
        <v>101</v>
      </c>
    </row>
  </sheetData>
  <mergeCells count="2">
    <mergeCell ref="B1:F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Iterative Feature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</dc:creator>
  <cp:lastModifiedBy>Siddharth</cp:lastModifiedBy>
  <dcterms:created xsi:type="dcterms:W3CDTF">2023-08-31T08:03:24Z</dcterms:created>
  <dcterms:modified xsi:type="dcterms:W3CDTF">2023-09-04T07:56:54Z</dcterms:modified>
</cp:coreProperties>
</file>