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G19" i="1"/>
  <c r="S17" i="1"/>
  <c r="E4" i="1"/>
  <c r="K4" i="1" s="1"/>
  <c r="E5" i="1"/>
  <c r="G5" i="1" s="1"/>
  <c r="L5" i="1"/>
  <c r="L6" i="1"/>
  <c r="L7" i="1"/>
  <c r="L8" i="1"/>
  <c r="L4" i="1"/>
  <c r="K7" i="1"/>
  <c r="K8" i="1"/>
  <c r="K5" i="1"/>
  <c r="K6" i="1"/>
  <c r="J8" i="1"/>
  <c r="J7" i="1"/>
  <c r="J6" i="1"/>
  <c r="J5" i="1"/>
  <c r="J4" i="1"/>
  <c r="G8" i="1"/>
  <c r="G7" i="1"/>
  <c r="G6" i="1"/>
  <c r="G4" i="1"/>
  <c r="D5" i="1"/>
  <c r="D6" i="1"/>
  <c r="M6" i="1" s="1"/>
  <c r="D7" i="1"/>
  <c r="D8" i="1"/>
  <c r="M8" i="1" s="1"/>
  <c r="D4" i="1"/>
  <c r="M4" i="1" l="1"/>
  <c r="M5" i="1"/>
  <c r="M7" i="1"/>
  <c r="M9" i="1" l="1"/>
  <c r="B13" i="1" s="1"/>
</calcChain>
</file>

<file path=xl/sharedStrings.xml><?xml version="1.0" encoding="utf-8"?>
<sst xmlns="http://schemas.openxmlformats.org/spreadsheetml/2006/main" count="48" uniqueCount="38">
  <si>
    <t>Componente</t>
  </si>
  <si>
    <t>Bajo</t>
  </si>
  <si>
    <t>Medio</t>
  </si>
  <si>
    <t>Alto</t>
  </si>
  <si>
    <t>Total</t>
  </si>
  <si>
    <t>EI</t>
  </si>
  <si>
    <t>EO</t>
  </si>
  <si>
    <t>EQ</t>
  </si>
  <si>
    <t>ILF</t>
  </si>
  <si>
    <t>EIF</t>
  </si>
  <si>
    <t>Items</t>
  </si>
  <si>
    <t>Factor</t>
  </si>
  <si>
    <t>PF</t>
  </si>
  <si>
    <t>N# de factor</t>
  </si>
  <si>
    <t>Valor 0.5</t>
  </si>
  <si>
    <t>Comunicacion de datos</t>
  </si>
  <si>
    <t>proceso distribuido</t>
  </si>
  <si>
    <t>objetivos de rendimiento</t>
  </si>
  <si>
    <t>configuracion de explotacion compartida</t>
  </si>
  <si>
    <t>tasa de transacciones</t>
  </si>
  <si>
    <t>entrada de datos en linea</t>
  </si>
  <si>
    <t>eficiencia con el usuario final</t>
  </si>
  <si>
    <t>actualizaciones en linea</t>
  </si>
  <si>
    <t>logica de proceso internocompleja</t>
  </si>
  <si>
    <t>reusabilidad del codigo</t>
  </si>
  <si>
    <t>conversion e instalacion contempladas</t>
  </si>
  <si>
    <t>facilidad de operacion</t>
  </si>
  <si>
    <t>instalaciones multiples</t>
  </si>
  <si>
    <t>facilidad de cambios</t>
  </si>
  <si>
    <t>ajuste de complejidad tecnica (ACT)</t>
  </si>
  <si>
    <t>Ajuste de complejidad tecnica (ACT)</t>
  </si>
  <si>
    <t>Calculo de puntos de funcion sin ajustar</t>
  </si>
  <si>
    <t>PFA</t>
  </si>
  <si>
    <t>Entorno y Lenguaje</t>
  </si>
  <si>
    <t>Visual c#</t>
  </si>
  <si>
    <t>Lineas de codigo por PF</t>
  </si>
  <si>
    <t>Horas por PF</t>
  </si>
  <si>
    <t>Esfuero Horas/Persona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</si>
</sst>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A5" workbookViewId="0">
      <selection activeCell="D25" sqref="D25"/>
    </sheetView>
  </sheetViews>
  <sheetFormatPr baseColWidth="10" defaultRowHeight="15" x14ac:dyDescent="0.25"/>
  <cols>
    <col min="1" max="1" width="13.42578125" customWidth="1"/>
    <col min="2" max="2" width="6" bestFit="1" customWidth="1"/>
    <col min="3" max="3" width="6.42578125" bestFit="1" customWidth="1"/>
    <col min="4" max="4" width="9" bestFit="1" customWidth="1"/>
    <col min="5" max="5" width="6" bestFit="1" customWidth="1"/>
    <col min="6" max="6" width="6.42578125" bestFit="1" customWidth="1"/>
    <col min="7" max="7" width="8" bestFit="1" customWidth="1"/>
    <col min="8" max="8" width="6" bestFit="1" customWidth="1"/>
    <col min="9" max="9" width="6.42578125" bestFit="1" customWidth="1"/>
    <col min="10" max="10" width="3.140625" bestFit="1" customWidth="1"/>
    <col min="11" max="11" width="6" bestFit="1" customWidth="1"/>
    <col min="12" max="12" width="6.42578125" bestFit="1" customWidth="1"/>
    <col min="13" max="13" width="4" bestFit="1" customWidth="1"/>
    <col min="18" max="18" width="37.7109375" bestFit="1" customWidth="1"/>
  </cols>
  <sheetData>
    <row r="1" spans="1:19" ht="15.75" thickBot="1" x14ac:dyDescent="0.3">
      <c r="A1" s="1" t="s">
        <v>31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Q1" s="1" t="s">
        <v>30</v>
      </c>
      <c r="R1" s="1"/>
      <c r="S1" s="1"/>
    </row>
    <row r="2" spans="1:19" x14ac:dyDescent="0.25">
      <c r="A2" s="4"/>
      <c r="B2" s="5" t="s">
        <v>1</v>
      </c>
      <c r="C2" s="6"/>
      <c r="D2" s="7"/>
      <c r="E2" s="5" t="s">
        <v>2</v>
      </c>
      <c r="F2" s="6"/>
      <c r="G2" s="7"/>
      <c r="H2" s="5" t="s">
        <v>3</v>
      </c>
      <c r="I2" s="6"/>
      <c r="J2" s="7"/>
      <c r="K2" s="5" t="s">
        <v>4</v>
      </c>
      <c r="L2" s="6"/>
      <c r="M2" s="7"/>
      <c r="Q2" t="s">
        <v>13</v>
      </c>
      <c r="R2" t="s">
        <v>13</v>
      </c>
      <c r="S2" t="s">
        <v>14</v>
      </c>
    </row>
    <row r="3" spans="1:19" x14ac:dyDescent="0.25">
      <c r="A3" s="4" t="s">
        <v>0</v>
      </c>
      <c r="B3" s="8" t="s">
        <v>10</v>
      </c>
      <c r="C3" s="3" t="s">
        <v>11</v>
      </c>
      <c r="D3" s="9" t="s">
        <v>12</v>
      </c>
      <c r="E3" s="8" t="s">
        <v>10</v>
      </c>
      <c r="F3" s="3" t="s">
        <v>11</v>
      </c>
      <c r="G3" s="9" t="s">
        <v>12</v>
      </c>
      <c r="H3" s="8" t="s">
        <v>10</v>
      </c>
      <c r="I3" s="3" t="s">
        <v>11</v>
      </c>
      <c r="J3" s="9" t="s">
        <v>12</v>
      </c>
      <c r="K3" s="8" t="s">
        <v>10</v>
      </c>
      <c r="L3" s="3" t="s">
        <v>11</v>
      </c>
      <c r="M3" s="9" t="s">
        <v>12</v>
      </c>
      <c r="Q3">
        <v>1</v>
      </c>
      <c r="R3" t="s">
        <v>15</v>
      </c>
      <c r="S3">
        <v>4</v>
      </c>
    </row>
    <row r="4" spans="1:19" x14ac:dyDescent="0.25">
      <c r="A4" s="4" t="s">
        <v>5</v>
      </c>
      <c r="B4" s="10">
        <v>0</v>
      </c>
      <c r="C4" s="2">
        <v>3</v>
      </c>
      <c r="D4" s="11">
        <f>+B4*C4</f>
        <v>0</v>
      </c>
      <c r="E4" s="10">
        <f>5+2+3+5+2+6+6</f>
        <v>29</v>
      </c>
      <c r="F4" s="2">
        <v>4</v>
      </c>
      <c r="G4" s="11">
        <f>+E4*F4</f>
        <v>116</v>
      </c>
      <c r="H4" s="10"/>
      <c r="I4" s="2">
        <v>6</v>
      </c>
      <c r="J4" s="11">
        <f>+H4*I4</f>
        <v>0</v>
      </c>
      <c r="K4" s="10">
        <f>B4+E4+H4</f>
        <v>29</v>
      </c>
      <c r="L4" s="10">
        <f>C4+F4+I4</f>
        <v>13</v>
      </c>
      <c r="M4" s="10">
        <f>D4+G4+J4</f>
        <v>116</v>
      </c>
      <c r="Q4">
        <v>2</v>
      </c>
      <c r="R4" t="s">
        <v>16</v>
      </c>
      <c r="S4">
        <v>3</v>
      </c>
    </row>
    <row r="5" spans="1:19" x14ac:dyDescent="0.25">
      <c r="A5" s="4" t="s">
        <v>6</v>
      </c>
      <c r="B5" s="10">
        <v>0</v>
      </c>
      <c r="C5" s="2">
        <v>5</v>
      </c>
      <c r="D5" s="11">
        <f t="shared" ref="D5:D8" si="0">+B5*C5</f>
        <v>0</v>
      </c>
      <c r="E5" s="10">
        <f>6+2+4+8+6+4+10</f>
        <v>40</v>
      </c>
      <c r="F5" s="2">
        <v>5</v>
      </c>
      <c r="G5" s="11">
        <f t="shared" ref="G5:G8" si="1">+E5*F5</f>
        <v>200</v>
      </c>
      <c r="H5" s="10"/>
      <c r="I5" s="2">
        <v>7</v>
      </c>
      <c r="J5" s="11">
        <f t="shared" ref="J5:J8" si="2">+H5*I5</f>
        <v>0</v>
      </c>
      <c r="K5" s="10">
        <f t="shared" ref="K5:K8" si="3">B5+E5+H5</f>
        <v>40</v>
      </c>
      <c r="L5" s="10">
        <f t="shared" ref="L5:L8" si="4">C5+F5+I5</f>
        <v>17</v>
      </c>
      <c r="M5" s="10">
        <f t="shared" ref="M5:M8" si="5">D5+G5+J5</f>
        <v>200</v>
      </c>
      <c r="Q5">
        <v>3</v>
      </c>
      <c r="R5" t="s">
        <v>17</v>
      </c>
      <c r="S5">
        <v>4</v>
      </c>
    </row>
    <row r="6" spans="1:19" x14ac:dyDescent="0.25">
      <c r="A6" s="4" t="s">
        <v>7</v>
      </c>
      <c r="B6" s="10">
        <v>0</v>
      </c>
      <c r="C6" s="2">
        <v>3</v>
      </c>
      <c r="D6" s="11">
        <f t="shared" si="0"/>
        <v>0</v>
      </c>
      <c r="E6" s="10">
        <v>50</v>
      </c>
      <c r="F6" s="2">
        <v>4</v>
      </c>
      <c r="G6" s="11">
        <f t="shared" si="1"/>
        <v>200</v>
      </c>
      <c r="H6" s="10"/>
      <c r="I6" s="2">
        <v>6</v>
      </c>
      <c r="J6" s="11">
        <f t="shared" si="2"/>
        <v>0</v>
      </c>
      <c r="K6" s="10">
        <f t="shared" si="3"/>
        <v>50</v>
      </c>
      <c r="L6" s="10">
        <f t="shared" si="4"/>
        <v>13</v>
      </c>
      <c r="M6" s="10">
        <f t="shared" si="5"/>
        <v>200</v>
      </c>
      <c r="Q6">
        <v>4</v>
      </c>
      <c r="R6" t="s">
        <v>18</v>
      </c>
      <c r="S6">
        <v>5</v>
      </c>
    </row>
    <row r="7" spans="1:19" x14ac:dyDescent="0.25">
      <c r="A7" s="4" t="s">
        <v>8</v>
      </c>
      <c r="B7" s="10">
        <v>0</v>
      </c>
      <c r="C7" s="2">
        <v>8</v>
      </c>
      <c r="D7" s="11">
        <f t="shared" si="0"/>
        <v>0</v>
      </c>
      <c r="E7" s="10">
        <v>12</v>
      </c>
      <c r="F7" s="2">
        <v>10</v>
      </c>
      <c r="G7" s="11">
        <f t="shared" si="1"/>
        <v>120</v>
      </c>
      <c r="H7" s="10"/>
      <c r="I7" s="2">
        <v>15</v>
      </c>
      <c r="J7" s="11">
        <f t="shared" si="2"/>
        <v>0</v>
      </c>
      <c r="K7" s="10">
        <f t="shared" si="3"/>
        <v>12</v>
      </c>
      <c r="L7" s="10">
        <f t="shared" si="4"/>
        <v>33</v>
      </c>
      <c r="M7" s="10">
        <f t="shared" si="5"/>
        <v>120</v>
      </c>
      <c r="Q7">
        <v>5</v>
      </c>
      <c r="R7" t="s">
        <v>19</v>
      </c>
      <c r="S7">
        <v>4</v>
      </c>
    </row>
    <row r="8" spans="1:19" ht="15.75" thickBot="1" x14ac:dyDescent="0.3">
      <c r="A8" s="4" t="s">
        <v>9</v>
      </c>
      <c r="B8" s="12">
        <v>0</v>
      </c>
      <c r="C8" s="13">
        <v>5</v>
      </c>
      <c r="D8" s="11">
        <f t="shared" si="0"/>
        <v>0</v>
      </c>
      <c r="E8" s="12"/>
      <c r="F8" s="13">
        <v>7</v>
      </c>
      <c r="G8" s="11">
        <f t="shared" si="1"/>
        <v>0</v>
      </c>
      <c r="H8" s="12"/>
      <c r="I8" s="13">
        <v>10</v>
      </c>
      <c r="J8" s="11">
        <f t="shared" si="2"/>
        <v>0</v>
      </c>
      <c r="K8" s="10">
        <f t="shared" si="3"/>
        <v>0</v>
      </c>
      <c r="L8" s="10">
        <f t="shared" si="4"/>
        <v>22</v>
      </c>
      <c r="M8" s="10">
        <f t="shared" si="5"/>
        <v>0</v>
      </c>
      <c r="Q8">
        <v>6</v>
      </c>
      <c r="R8" t="s">
        <v>20</v>
      </c>
      <c r="S8">
        <v>5</v>
      </c>
    </row>
    <row r="9" spans="1:19" x14ac:dyDescent="0.25">
      <c r="M9" s="14">
        <f>SUM(M4:M8)</f>
        <v>636</v>
      </c>
      <c r="Q9">
        <v>7</v>
      </c>
      <c r="R9" t="s">
        <v>21</v>
      </c>
      <c r="S9">
        <v>4</v>
      </c>
    </row>
    <row r="10" spans="1:19" x14ac:dyDescent="0.25">
      <c r="Q10">
        <v>8</v>
      </c>
      <c r="R10" t="s">
        <v>22</v>
      </c>
      <c r="S10">
        <v>3</v>
      </c>
    </row>
    <row r="11" spans="1:19" x14ac:dyDescent="0.25">
      <c r="Q11">
        <v>9</v>
      </c>
      <c r="R11" t="s">
        <v>23</v>
      </c>
      <c r="S11">
        <v>4</v>
      </c>
    </row>
    <row r="12" spans="1:19" x14ac:dyDescent="0.25">
      <c r="Q12">
        <v>10</v>
      </c>
      <c r="R12" t="s">
        <v>24</v>
      </c>
      <c r="S12">
        <v>5</v>
      </c>
    </row>
    <row r="13" spans="1:19" x14ac:dyDescent="0.25">
      <c r="A13" s="15" t="s">
        <v>32</v>
      </c>
      <c r="B13" s="15">
        <f>M9*(0.65+(0.01*S17))</f>
        <v>769.56</v>
      </c>
      <c r="Q13">
        <v>11</v>
      </c>
      <c r="R13" t="s">
        <v>25</v>
      </c>
      <c r="S13">
        <v>3</v>
      </c>
    </row>
    <row r="14" spans="1:19" x14ac:dyDescent="0.25">
      <c r="Q14">
        <v>12</v>
      </c>
      <c r="R14" t="s">
        <v>26</v>
      </c>
      <c r="S14">
        <v>4</v>
      </c>
    </row>
    <row r="15" spans="1:19" x14ac:dyDescent="0.25">
      <c r="Q15">
        <v>13</v>
      </c>
      <c r="R15" t="s">
        <v>27</v>
      </c>
      <c r="S15">
        <v>4</v>
      </c>
    </row>
    <row r="16" spans="1:19" x14ac:dyDescent="0.25">
      <c r="Q16">
        <v>14</v>
      </c>
      <c r="R16" t="s">
        <v>28</v>
      </c>
      <c r="S16">
        <v>4</v>
      </c>
    </row>
    <row r="17" spans="1:19" x14ac:dyDescent="0.25">
      <c r="R17" t="s">
        <v>29</v>
      </c>
      <c r="S17">
        <f>SUM(S3:S16)</f>
        <v>56</v>
      </c>
    </row>
    <row r="18" spans="1:19" x14ac:dyDescent="0.25">
      <c r="A18" t="s">
        <v>33</v>
      </c>
      <c r="C18" t="s">
        <v>35</v>
      </c>
      <c r="G18" t="s">
        <v>36</v>
      </c>
    </row>
    <row r="19" spans="1:19" x14ac:dyDescent="0.25">
      <c r="A19" t="s">
        <v>34</v>
      </c>
      <c r="C19">
        <v>20</v>
      </c>
      <c r="G19">
        <f>B13*C19</f>
        <v>15391.199999999999</v>
      </c>
    </row>
    <row r="24" spans="1:19" x14ac:dyDescent="0.25">
      <c r="A24" t="s">
        <v>37</v>
      </c>
      <c r="D24">
        <f>(B13/(1/5/5))/0.125</f>
        <v>153912</v>
      </c>
    </row>
  </sheetData>
  <mergeCells count="6">
    <mergeCell ref="B2:D2"/>
    <mergeCell ref="K2:M2"/>
    <mergeCell ref="E2:G2"/>
    <mergeCell ref="H2:J2"/>
    <mergeCell ref="A1:M1"/>
    <mergeCell ref="Q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Zayda</dc:creator>
  <cp:lastModifiedBy>Zayda</cp:lastModifiedBy>
  <dcterms:created xsi:type="dcterms:W3CDTF">2014-04-03T15:06:49Z</dcterms:created>
  <dcterms:modified xsi:type="dcterms:W3CDTF">2014-04-03T16:06:17Z</dcterms:modified>
</cp:coreProperties>
</file>