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3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<sst xmlns="http://schemas.openxmlformats.org/spreadsheetml/2006/main" count="63" uniqueCount="45">
  <si>
    <t xml:space="preserve">23.08.2018</t>
  </si>
  <si>
    <t xml:space="preserve">Student-Ref#</t>
  </si>
  <si>
    <t xml:space="preserve">Pursuing year</t>
  </si>
  <si>
    <t xml:space="preserve">Odd Semester</t>
  </si>
  <si>
    <t xml:space="preserve">Even Semester</t>
  </si>
  <si>
    <t xml:space="preserve">Total Funding</t>
  </si>
  <si>
    <t xml:space="preserve">Tuition Fees</t>
  </si>
  <si>
    <t xml:space="preserve">Hostel Fees</t>
  </si>
  <si>
    <t xml:space="preserve">Funded by Trust</t>
  </si>
  <si>
    <t xml:space="preserve">No.of students</t>
  </si>
  <si>
    <t xml:space="preserve">Amount</t>
  </si>
  <si>
    <t xml:space="preserve">Student1</t>
  </si>
  <si>
    <t xml:space="preserve">II</t>
  </si>
  <si>
    <t xml:space="preserve">Trust</t>
  </si>
  <si>
    <t xml:space="preserve">Student2</t>
  </si>
  <si>
    <t xml:space="preserve">Individual Direct Sponsors</t>
  </si>
  <si>
    <t xml:space="preserve">Student3</t>
  </si>
  <si>
    <t xml:space="preserve">Group of Direct Sponsors</t>
  </si>
  <si>
    <t xml:space="preserve">Student4</t>
  </si>
  <si>
    <t xml:space="preserve">III</t>
  </si>
  <si>
    <t xml:space="preserve">Student5</t>
  </si>
  <si>
    <t xml:space="preserve">Student6</t>
  </si>
  <si>
    <t xml:space="preserve">IV</t>
  </si>
  <si>
    <t xml:space="preserve">Student7</t>
  </si>
  <si>
    <t xml:space="preserve">Student8</t>
  </si>
  <si>
    <t xml:space="preserve">Student9</t>
  </si>
  <si>
    <t xml:space="preserve">Total Funding by Trust</t>
  </si>
  <si>
    <t xml:space="preserve">Funded by Individual Direct Sponsors – Full Graduation support (all semesters)</t>
  </si>
  <si>
    <t xml:space="preserve">Student10</t>
  </si>
  <si>
    <t xml:space="preserve">Student11</t>
  </si>
  <si>
    <t xml:space="preserve">Total Funding by Individual Direct Sponsors</t>
  </si>
  <si>
    <t xml:space="preserve">Funded by Group of Direct Sponsors – Partial support for 1 semester</t>
  </si>
  <si>
    <t xml:space="preserve">Student12</t>
  </si>
  <si>
    <t xml:space="preserve">Boys</t>
  </si>
  <si>
    <t xml:space="preserve">Girls</t>
  </si>
  <si>
    <t xml:space="preserve">II year</t>
  </si>
  <si>
    <t xml:space="preserve">III year</t>
  </si>
  <si>
    <t xml:space="preserve">Total Funding by Group of Direct Sponsors</t>
  </si>
  <si>
    <t xml:space="preserve">IV year</t>
  </si>
  <si>
    <t xml:space="preserve">Reserve Funding</t>
  </si>
  <si>
    <t xml:space="preserve">Funding reserved by Trust for supporting two 1st year students: Rs.70k</t>
  </si>
  <si>
    <t xml:space="preserve">Funding pledged by Individual Donors for supporting two 1st year students: Rs.70k</t>
  </si>
  <si>
    <t xml:space="preserve">Funding pledged by Individual Donors for supporting hostel fees for two students: Rs.55k</t>
  </si>
  <si>
    <t xml:space="preserve">By Fees</t>
  </si>
  <si>
    <t xml:space="preserve">Fees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</si>
</sst>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CE4E5"/>
        <bgColor rgb="FFD9D9D9"/>
      </patternFill>
    </fill>
    <fill>
      <patternFill patternType="solid">
        <fgColor rgb="FFFFE5CA"/>
        <bgColor rgb="FFD9D9D9"/>
      </patternFill>
    </fill>
    <fill>
      <patternFill patternType="solid">
        <fgColor rgb="FFDFCCE4"/>
        <bgColor rgb="FFD9D9D9"/>
      </patternFill>
    </fill>
    <fill>
      <patternFill patternType="solid">
        <fgColor rgb="FFADD58A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ADD58A"/>
      <rgbColor rgb="FFFF99CC"/>
      <rgbColor rgb="FFCC99FF"/>
      <rgbColor rgb="FFD9D9D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AY2018-19 Sponsorship</a:t>
            </a:r>
          </a:p>
        </c:rich>
      </c:tx>
      <c:overlay val="0"/>
    </c:title>
    <c:autoTitleDeleted val="0"/>
    <c:view3D>
      <c:rotX val="30"/>
      <c:rotY val="0"/>
      <c:rAngAx val="0"/>
      <c:perspective val="10"/>
    </c:view3D>
    <c:floor>
      <c:spPr>
        <a:solidFill>
          <a:srgbClr val="d9d9d9"/>
        </a:solidFill>
        <a:ln>
          <a:noFill/>
        </a:ln>
      </c:spPr>
    </c:floor>
    <c:backWall>
      <c:spPr>
        <a:solidFill>
          <a:srgbClr val="d9d9d9"/>
        </a:solidFill>
        <a:ln>
          <a:noFill/>
        </a:ln>
      </c:spPr>
    </c:backWall>
    <c:plotArea>
      <c:pie3DChart>
        <c:varyColors val="1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Sheet1!$J$8:$J$10</c:f>
              <c:strCache>
                <c:ptCount val="3"/>
                <c:pt idx="0">
                  <c:v>Trust</c:v>
                </c:pt>
                <c:pt idx="1">
                  <c:v>Individual Direct Sponsors</c:v>
                </c:pt>
                <c:pt idx="2">
                  <c:v>Group of Direct Sponsors</c:v>
                </c:pt>
              </c:strCache>
            </c:strRef>
          </c:cat>
          <c:val>
            <c:numRef>
              <c:f>Sheet1!$K$8:$K$10</c:f>
              <c:numCache>
                <c:formatCode>General</c:formatCode>
                <c:ptCount val="3"/>
                <c:pt idx="0">
                  <c:v>9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</c:dLbl>
            <c:dLblPos val="bestFit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Sheet1!$J$8:$J$10</c:f>
              <c:strCache>
                <c:ptCount val="3"/>
                <c:pt idx="0">
                  <c:v>Trust</c:v>
                </c:pt>
                <c:pt idx="1">
                  <c:v>Individual Direct Sponsors</c:v>
                </c:pt>
                <c:pt idx="2">
                  <c:v>Group of Direct Sponsors</c:v>
                </c:pt>
              </c:strCache>
            </c:strRef>
          </c:cat>
          <c:val>
            <c:numRef>
              <c:f>Sheet1!$L$8:$L$10</c:f>
              <c:numCache>
                <c:formatCode>General</c:formatCode>
                <c:ptCount val="3"/>
                <c:pt idx="0">
                  <c:v>246693</c:v>
                </c:pt>
                <c:pt idx="1">
                  <c:v>134711</c:v>
                </c:pt>
                <c:pt idx="2">
                  <c:v>41709</c:v>
                </c:pt>
              </c:numCache>
            </c:numRef>
          </c:val>
        </c:ser>
      </c:pie3DChart>
      <c:spPr>
        <a:solidFill>
          <a:srgbClr val="d9d9d9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Student Mix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Sheet1!$K$25</c:f>
              <c:strCache>
                <c:ptCount val="1"/>
                <c:pt idx="0">
                  <c:v>Boys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Sheet1!$J$26:$J$28</c:f>
              <c:strCache>
                <c:ptCount val="3"/>
                <c:pt idx="0">
                  <c:v>II year</c:v>
                </c:pt>
                <c:pt idx="1">
                  <c:v>III year</c:v>
                </c:pt>
                <c:pt idx="2">
                  <c:v>IV year</c:v>
                </c:pt>
              </c:strCache>
            </c:strRef>
          </c:cat>
          <c:val>
            <c:numRef>
              <c:f>Sheet1!$K$26:$K$28</c:f>
              <c:numCache>
                <c:formatCode>General</c:formatCode>
                <c:ptCount val="3"/>
                <c:pt idx="0">
                  <c:v>1</c:v>
                </c:pt>
                <c:pt idx="1">
                  <c:v>0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Sheet1!$L$25</c:f>
              <c:strCache>
                <c:ptCount val="1"/>
                <c:pt idx="0">
                  <c:v>Girls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Sheet1!$J$26:$J$28</c:f>
              <c:strCache>
                <c:ptCount val="3"/>
                <c:pt idx="0">
                  <c:v>II year</c:v>
                </c:pt>
                <c:pt idx="1">
                  <c:v>III year</c:v>
                </c:pt>
                <c:pt idx="2">
                  <c:v>IV year</c:v>
                </c:pt>
              </c:strCache>
            </c:strRef>
          </c:cat>
          <c:val>
            <c:numRef>
              <c:f>Sheet1!$L$26:$L$28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0</c:v>
                </c:pt>
              </c:numCache>
            </c:numRef>
          </c:val>
        </c:ser>
        <c:gapWidth val="100"/>
        <c:overlap val="0"/>
        <c:axId val="69611285"/>
        <c:axId val="50255051"/>
      </c:barChart>
      <c:catAx>
        <c:axId val="696112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50255051"/>
        <c:crosses val="autoZero"/>
        <c:auto val="1"/>
        <c:lblAlgn val="ctr"/>
        <c:lblOffset val="100"/>
      </c:catAx>
      <c:valAx>
        <c:axId val="502550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9611285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Breakdown of Fees AY2018-19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Sheet1!$K$39</c:f>
              <c:strCache>
                <c:ptCount val="1"/>
                <c:pt idx="0">
                  <c:v>Fees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Sheet1!$J$40:$J$41</c:f>
              <c:strCache>
                <c:ptCount val="2"/>
                <c:pt idx="0">
                  <c:v>Tuition Fees</c:v>
                </c:pt>
                <c:pt idx="1">
                  <c:v>Hostel Fees</c:v>
                </c:pt>
              </c:strCache>
            </c:strRef>
          </c:cat>
          <c:val>
            <c:numRef>
              <c:f>Sheet1!$K$40:$K$41</c:f>
              <c:numCache>
                <c:formatCode>General</c:formatCode>
                <c:ptCount val="2"/>
                <c:pt idx="0">
                  <c:v>90800</c:v>
                </c:pt>
                <c:pt idx="1">
                  <c:v>332313</c:v>
                </c:pt>
              </c:numCache>
            </c:numRef>
          </c:val>
        </c:ser>
        <c:gapWidth val="100"/>
        <c:overlap val="0"/>
        <c:axId val="67241358"/>
        <c:axId val="68924888"/>
      </c:barChart>
      <c:catAx>
        <c:axId val="672413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8924888"/>
        <c:crosses val="autoZero"/>
        <c:auto val="1"/>
        <c:lblAlgn val="ctr"/>
        <c:lblOffset val="100"/>
      </c:catAx>
      <c:valAx>
        <c:axId val="689248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6724135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1.xml"/><Relationship Id="rId2" Type="http://schemas.openxmlformats.org/officeDocument/2006/relationships/chart" Target="../charts/chart22.xml"/><Relationship Id="rId3" Type="http://schemas.openxmlformats.org/officeDocument/2006/relationships/chart" Target="../charts/chart2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804960</xdr:colOff>
      <xdr:row>5</xdr:row>
      <xdr:rowOff>20160</xdr:rowOff>
    </xdr:from>
    <xdr:to>
      <xdr:col>16</xdr:col>
      <xdr:colOff>601920</xdr:colOff>
      <xdr:row>19</xdr:row>
      <xdr:rowOff>134640</xdr:rowOff>
    </xdr:to>
    <xdr:graphicFrame>
      <xdr:nvGraphicFramePr>
        <xdr:cNvPr id="0" name=""/>
        <xdr:cNvGraphicFramePr/>
      </xdr:nvGraphicFramePr>
      <xdr:xfrm>
        <a:off x="10524600" y="918000"/>
        <a:ext cx="3861000" cy="256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51840</xdr:colOff>
      <xdr:row>21</xdr:row>
      <xdr:rowOff>76680</xdr:rowOff>
    </xdr:from>
    <xdr:to>
      <xdr:col>16</xdr:col>
      <xdr:colOff>496800</xdr:colOff>
      <xdr:row>35</xdr:row>
      <xdr:rowOff>120960</xdr:rowOff>
    </xdr:to>
    <xdr:graphicFrame>
      <xdr:nvGraphicFramePr>
        <xdr:cNvPr id="1" name=""/>
        <xdr:cNvGraphicFramePr/>
      </xdr:nvGraphicFramePr>
      <xdr:xfrm>
        <a:off x="10584360" y="3778560"/>
        <a:ext cx="3696120" cy="257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170640</xdr:colOff>
      <xdr:row>36</xdr:row>
      <xdr:rowOff>155160</xdr:rowOff>
    </xdr:from>
    <xdr:to>
      <xdr:col>16</xdr:col>
      <xdr:colOff>169560</xdr:colOff>
      <xdr:row>51</xdr:row>
      <xdr:rowOff>154800</xdr:rowOff>
    </xdr:to>
    <xdr:graphicFrame>
      <xdr:nvGraphicFramePr>
        <xdr:cNvPr id="2" name=""/>
        <xdr:cNvGraphicFramePr/>
      </xdr:nvGraphicFramePr>
      <xdr:xfrm>
        <a:off x="9890280" y="6554520"/>
        <a:ext cx="4062960" cy="2437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89"/>
    <col collapsed="false" customWidth="true" hidden="false" outlineLevel="0" max="3" min="3" style="0" width="11.38"/>
    <col collapsed="false" customWidth="false" hidden="false" outlineLevel="0" max="4" min="4" style="0" width="11.52"/>
    <col collapsed="false" customWidth="true" hidden="false" outlineLevel="0" max="5" min="5" style="0" width="12.37"/>
    <col collapsed="false" customWidth="true" hidden="false" outlineLevel="0" max="6" min="6" style="0" width="11.25"/>
    <col collapsed="false" customWidth="false" hidden="false" outlineLevel="0" max="9" min="7" style="0" width="11.52"/>
    <col collapsed="false" customWidth="true" hidden="false" outlineLevel="0" max="10" min="10" style="0" width="23.48"/>
    <col collapsed="false" customWidth="true" hidden="false" outlineLevel="0" max="11" min="11" style="0" width="12.78"/>
    <col collapsed="false" customWidth="false" hidden="false" outlineLevel="0" max="1025" min="12" style="0" width="11.52"/>
  </cols>
  <sheetData>
    <row r="3" customFormat="false" ht="12.8" hidden="false" customHeight="false" outlineLevel="0" collapsed="false">
      <c r="A3" s="1" t="s">
        <v>0</v>
      </c>
      <c r="B3" s="2"/>
      <c r="G3" s="2"/>
    </row>
    <row r="4" customFormat="false" ht="12.8" hidden="false" customHeight="false" outlineLevel="0" collapsed="false">
      <c r="B4" s="2"/>
      <c r="G4" s="2"/>
    </row>
    <row r="5" customFormat="false" ht="19.5" hidden="false" customHeight="true" outlineLevel="0" collapsed="false">
      <c r="A5" s="3" t="s">
        <v>1</v>
      </c>
      <c r="B5" s="4" t="s">
        <v>2</v>
      </c>
      <c r="C5" s="4" t="s">
        <v>3</v>
      </c>
      <c r="D5" s="4"/>
      <c r="E5" s="4" t="s">
        <v>4</v>
      </c>
      <c r="F5" s="4"/>
      <c r="G5" s="3" t="s">
        <v>5</v>
      </c>
    </row>
    <row r="6" customFormat="false" ht="13.8" hidden="false" customHeight="false" outlineLevel="0" collapsed="false">
      <c r="A6" s="5"/>
      <c r="B6" s="6"/>
      <c r="C6" s="7" t="s">
        <v>6</v>
      </c>
      <c r="D6" s="7" t="s">
        <v>7</v>
      </c>
      <c r="E6" s="7" t="s">
        <v>6</v>
      </c>
      <c r="F6" s="7" t="s">
        <v>7</v>
      </c>
      <c r="G6" s="5"/>
    </row>
    <row r="7" customFormat="false" ht="13.8" hidden="false" customHeight="false" outlineLevel="0" collapsed="false">
      <c r="A7" s="8" t="s">
        <v>8</v>
      </c>
      <c r="B7" s="9"/>
      <c r="C7" s="10"/>
      <c r="D7" s="10"/>
      <c r="E7" s="10"/>
      <c r="F7" s="10"/>
      <c r="G7" s="11"/>
      <c r="K7" s="0" t="s">
        <v>9</v>
      </c>
      <c r="L7" s="0" t="s">
        <v>10</v>
      </c>
    </row>
    <row r="8" customFormat="false" ht="13.8" hidden="false" customHeight="false" outlineLevel="0" collapsed="false">
      <c r="A8" s="12" t="s">
        <v>11</v>
      </c>
      <c r="B8" s="13" t="s">
        <v>12</v>
      </c>
      <c r="C8" s="13" t="n">
        <v>0</v>
      </c>
      <c r="D8" s="13" t="n">
        <v>0</v>
      </c>
      <c r="E8" s="13" t="n">
        <v>9000</v>
      </c>
      <c r="F8" s="13" t="n">
        <v>25000</v>
      </c>
      <c r="G8" s="13" t="n">
        <v>34000</v>
      </c>
      <c r="J8" s="0" t="s">
        <v>13</v>
      </c>
      <c r="K8" s="2" t="n">
        <v>9</v>
      </c>
      <c r="L8" s="2" t="n">
        <f aca="false">G17</f>
        <v>246693</v>
      </c>
    </row>
    <row r="9" customFormat="false" ht="13.8" hidden="false" customHeight="false" outlineLevel="0" collapsed="false">
      <c r="A9" s="12" t="s">
        <v>14</v>
      </c>
      <c r="B9" s="13" t="s">
        <v>12</v>
      </c>
      <c r="C9" s="13" t="n">
        <v>0</v>
      </c>
      <c r="D9" s="13" t="n">
        <v>0</v>
      </c>
      <c r="E9" s="13" t="n">
        <v>4160</v>
      </c>
      <c r="F9" s="13" t="n">
        <v>22500</v>
      </c>
      <c r="G9" s="13" t="n">
        <v>26660</v>
      </c>
      <c r="J9" s="0" t="s">
        <v>15</v>
      </c>
      <c r="K9" s="2" t="n">
        <v>2</v>
      </c>
      <c r="L9" s="2" t="n">
        <f aca="false">G22</f>
        <v>134711</v>
      </c>
    </row>
    <row r="10" customFormat="false" ht="13.8" hidden="false" customHeight="false" outlineLevel="0" collapsed="false">
      <c r="A10" s="12" t="s">
        <v>16</v>
      </c>
      <c r="B10" s="13" t="s">
        <v>12</v>
      </c>
      <c r="C10" s="13" t="n">
        <v>0</v>
      </c>
      <c r="D10" s="13" t="n">
        <v>0</v>
      </c>
      <c r="E10" s="13" t="n">
        <v>3600</v>
      </c>
      <c r="F10" s="13" t="n">
        <v>21420</v>
      </c>
      <c r="G10" s="13" t="n">
        <v>25020</v>
      </c>
      <c r="J10" s="0" t="s">
        <v>17</v>
      </c>
      <c r="K10" s="2" t="n">
        <v>3</v>
      </c>
      <c r="L10" s="2" t="n">
        <f aca="false">G28</f>
        <v>41709</v>
      </c>
    </row>
    <row r="11" customFormat="false" ht="13.8" hidden="false" customHeight="false" outlineLevel="0" collapsed="false">
      <c r="A11" s="12" t="s">
        <v>18</v>
      </c>
      <c r="B11" s="13" t="s">
        <v>19</v>
      </c>
      <c r="C11" s="13" t="n">
        <v>0</v>
      </c>
      <c r="D11" s="13" t="n">
        <v>0</v>
      </c>
      <c r="E11" s="13" t="n">
        <v>7500</v>
      </c>
      <c r="F11" s="13" t="n">
        <v>25000</v>
      </c>
      <c r="G11" s="13" t="n">
        <v>32500</v>
      </c>
    </row>
    <row r="12" customFormat="false" ht="13.8" hidden="false" customHeight="false" outlineLevel="0" collapsed="false">
      <c r="A12" s="12" t="s">
        <v>20</v>
      </c>
      <c r="B12" s="13" t="s">
        <v>19</v>
      </c>
      <c r="C12" s="13" t="n">
        <v>0</v>
      </c>
      <c r="D12" s="13" t="n">
        <v>0</v>
      </c>
      <c r="E12" s="13" t="n">
        <v>7500</v>
      </c>
      <c r="F12" s="13" t="n">
        <v>25000</v>
      </c>
      <c r="G12" s="13" t="n">
        <v>32500</v>
      </c>
    </row>
    <row r="13" customFormat="false" ht="13.8" hidden="false" customHeight="false" outlineLevel="0" collapsed="false">
      <c r="A13" s="12" t="s">
        <v>21</v>
      </c>
      <c r="B13" s="13" t="s">
        <v>22</v>
      </c>
      <c r="C13" s="13" t="n">
        <v>0</v>
      </c>
      <c r="D13" s="13" t="n">
        <v>0</v>
      </c>
      <c r="E13" s="13" t="n">
        <v>0</v>
      </c>
      <c r="F13" s="13" t="n">
        <v>27400</v>
      </c>
      <c r="G13" s="13" t="n">
        <v>27400</v>
      </c>
    </row>
    <row r="14" customFormat="false" ht="13.8" hidden="false" customHeight="false" outlineLevel="0" collapsed="false">
      <c r="A14" s="12" t="s">
        <v>23</v>
      </c>
      <c r="B14" s="13" t="s">
        <v>22</v>
      </c>
      <c r="C14" s="13" t="n">
        <v>0</v>
      </c>
      <c r="D14" s="13" t="n">
        <v>0</v>
      </c>
      <c r="E14" s="13" t="n">
        <v>0</v>
      </c>
      <c r="F14" s="13" t="n">
        <v>27400</v>
      </c>
      <c r="G14" s="13" t="n">
        <v>27400</v>
      </c>
    </row>
    <row r="15" customFormat="false" ht="13.8" hidden="false" customHeight="false" outlineLevel="0" collapsed="false">
      <c r="A15" s="12" t="s">
        <v>24</v>
      </c>
      <c r="B15" s="13" t="s">
        <v>22</v>
      </c>
      <c r="C15" s="13" t="n">
        <v>0</v>
      </c>
      <c r="D15" s="13" t="n">
        <v>25094</v>
      </c>
      <c r="E15" s="13" t="n">
        <v>0</v>
      </c>
      <c r="F15" s="13" t="n">
        <v>0</v>
      </c>
      <c r="G15" s="13" t="n">
        <v>25094</v>
      </c>
    </row>
    <row r="16" customFormat="false" ht="13.8" hidden="false" customHeight="false" outlineLevel="0" collapsed="false">
      <c r="A16" s="12" t="s">
        <v>25</v>
      </c>
      <c r="B16" s="13" t="s">
        <v>22</v>
      </c>
      <c r="C16" s="13" t="n">
        <v>0</v>
      </c>
      <c r="D16" s="13" t="n">
        <v>16119</v>
      </c>
      <c r="E16" s="13" t="n">
        <v>0</v>
      </c>
      <c r="F16" s="13" t="n">
        <v>0</v>
      </c>
      <c r="G16" s="13" t="n">
        <v>16119</v>
      </c>
    </row>
    <row r="17" customFormat="false" ht="13.8" hidden="false" customHeight="false" outlineLevel="0" collapsed="false">
      <c r="A17" s="14"/>
      <c r="B17" s="9"/>
      <c r="C17" s="9"/>
      <c r="D17" s="9"/>
      <c r="E17" s="15" t="s">
        <v>26</v>
      </c>
      <c r="F17" s="15"/>
      <c r="G17" s="16" t="n">
        <v>246693</v>
      </c>
    </row>
    <row r="18" customFormat="false" ht="13.8" hidden="false" customHeight="false" outlineLevel="0" collapsed="false">
      <c r="A18" s="12"/>
      <c r="B18" s="13"/>
      <c r="C18" s="13"/>
      <c r="D18" s="13"/>
      <c r="E18" s="17"/>
      <c r="F18" s="12"/>
      <c r="G18" s="18"/>
    </row>
    <row r="19" customFormat="false" ht="13.8" hidden="false" customHeight="false" outlineLevel="0" collapsed="false">
      <c r="A19" s="19" t="s">
        <v>27</v>
      </c>
      <c r="B19" s="20"/>
      <c r="C19" s="20"/>
      <c r="D19" s="20"/>
      <c r="E19" s="20"/>
      <c r="F19" s="20"/>
      <c r="G19" s="21"/>
    </row>
    <row r="20" customFormat="false" ht="13.8" hidden="false" customHeight="false" outlineLevel="0" collapsed="false">
      <c r="A20" s="12" t="s">
        <v>28</v>
      </c>
      <c r="B20" s="13" t="s">
        <v>12</v>
      </c>
      <c r="C20" s="13" t="n">
        <v>14680</v>
      </c>
      <c r="D20" s="13" t="n">
        <v>22432</v>
      </c>
      <c r="E20" s="13" t="n">
        <v>14680</v>
      </c>
      <c r="F20" s="13" t="n">
        <v>22432</v>
      </c>
      <c r="G20" s="13" t="n">
        <v>74224</v>
      </c>
    </row>
    <row r="21" customFormat="false" ht="13.8" hidden="false" customHeight="false" outlineLevel="0" collapsed="false">
      <c r="A21" s="12" t="s">
        <v>29</v>
      </c>
      <c r="B21" s="13" t="s">
        <v>12</v>
      </c>
      <c r="C21" s="13" t="n">
        <v>15000</v>
      </c>
      <c r="D21" s="13" t="n">
        <v>8307</v>
      </c>
      <c r="E21" s="13" t="n">
        <v>14680</v>
      </c>
      <c r="F21" s="13" t="n">
        <v>22500</v>
      </c>
      <c r="G21" s="13" t="n">
        <v>60487</v>
      </c>
    </row>
    <row r="22" customFormat="false" ht="13.8" hidden="false" customHeight="false" outlineLevel="0" collapsed="false">
      <c r="A22" s="22"/>
      <c r="B22" s="20"/>
      <c r="C22" s="23" t="s">
        <v>30</v>
      </c>
      <c r="D22" s="23"/>
      <c r="E22" s="23"/>
      <c r="F22" s="23"/>
      <c r="G22" s="24" t="n">
        <v>134711</v>
      </c>
    </row>
    <row r="23" customFormat="false" ht="13.8" hidden="false" customHeight="false" outlineLevel="0" collapsed="false">
      <c r="A23" s="12"/>
      <c r="B23" s="13"/>
      <c r="C23" s="12"/>
      <c r="D23" s="17"/>
      <c r="E23" s="12"/>
      <c r="F23" s="13"/>
      <c r="G23" s="18"/>
    </row>
    <row r="24" customFormat="false" ht="13.8" hidden="false" customHeight="false" outlineLevel="0" collapsed="false">
      <c r="A24" s="25" t="s">
        <v>31</v>
      </c>
      <c r="B24" s="26"/>
      <c r="C24" s="26"/>
      <c r="D24" s="26"/>
      <c r="E24" s="26"/>
      <c r="F24" s="26"/>
      <c r="G24" s="27"/>
    </row>
    <row r="25" customFormat="false" ht="13.8" hidden="false" customHeight="false" outlineLevel="0" collapsed="false">
      <c r="A25" s="12" t="s">
        <v>32</v>
      </c>
      <c r="B25" s="13" t="s">
        <v>22</v>
      </c>
      <c r="C25" s="13" t="n">
        <v>0</v>
      </c>
      <c r="D25" s="13" t="n">
        <v>14709</v>
      </c>
      <c r="E25" s="13" t="n">
        <v>0</v>
      </c>
      <c r="F25" s="13" t="n">
        <v>0</v>
      </c>
      <c r="G25" s="13" t="n">
        <v>14709</v>
      </c>
      <c r="K25" s="2" t="s">
        <v>33</v>
      </c>
      <c r="L25" s="2" t="s">
        <v>34</v>
      </c>
    </row>
    <row r="26" customFormat="false" ht="13.8" hidden="false" customHeight="false" outlineLevel="0" collapsed="false">
      <c r="A26" s="12" t="s">
        <v>18</v>
      </c>
      <c r="B26" s="13" t="s">
        <v>19</v>
      </c>
      <c r="C26" s="13" t="n">
        <v>0</v>
      </c>
      <c r="D26" s="13" t="n">
        <v>15000</v>
      </c>
      <c r="E26" s="13" t="n">
        <v>0</v>
      </c>
      <c r="F26" s="13" t="n">
        <v>0</v>
      </c>
      <c r="G26" s="13" t="n">
        <v>15000</v>
      </c>
      <c r="J26" s="0" t="s">
        <v>35</v>
      </c>
      <c r="K26" s="2" t="n">
        <v>1</v>
      </c>
      <c r="L26" s="2" t="n">
        <v>4</v>
      </c>
    </row>
    <row r="27" customFormat="false" ht="13.8" hidden="false" customHeight="false" outlineLevel="0" collapsed="false">
      <c r="A27" s="12" t="s">
        <v>20</v>
      </c>
      <c r="B27" s="13" t="s">
        <v>19</v>
      </c>
      <c r="C27" s="13" t="n">
        <v>0</v>
      </c>
      <c r="D27" s="13" t="n">
        <v>12000</v>
      </c>
      <c r="E27" s="13" t="n">
        <v>0</v>
      </c>
      <c r="F27" s="13" t="n">
        <v>0</v>
      </c>
      <c r="G27" s="13" t="n">
        <v>12000</v>
      </c>
      <c r="J27" s="0" t="s">
        <v>36</v>
      </c>
      <c r="K27" s="2" t="n">
        <v>0</v>
      </c>
      <c r="L27" s="2" t="n">
        <v>2</v>
      </c>
    </row>
    <row r="28" customFormat="false" ht="13.8" hidden="false" customHeight="false" outlineLevel="0" collapsed="false">
      <c r="A28" s="28"/>
      <c r="B28" s="26"/>
      <c r="C28" s="29" t="s">
        <v>37</v>
      </c>
      <c r="D28" s="29"/>
      <c r="E28" s="29"/>
      <c r="F28" s="29"/>
      <c r="G28" s="30" t="n">
        <v>41709</v>
      </c>
      <c r="J28" s="0" t="s">
        <v>38</v>
      </c>
      <c r="K28" s="2" t="n">
        <v>5</v>
      </c>
      <c r="L28" s="2" t="n">
        <v>0</v>
      </c>
    </row>
    <row r="29" customFormat="false" ht="12.8" hidden="false" customHeight="false" outlineLevel="0" collapsed="false">
      <c r="B29" s="2"/>
      <c r="G29" s="2"/>
    </row>
    <row r="30" customFormat="false" ht="19.5" hidden="false" customHeight="false" outlineLevel="0" collapsed="false">
      <c r="F30" s="31" t="s">
        <v>5</v>
      </c>
      <c r="G30" s="2" t="n">
        <f aca="false">SUM(G17,G22,G28)</f>
        <v>423113</v>
      </c>
    </row>
    <row r="31" customFormat="false" ht="19.5" hidden="false" customHeight="false" outlineLevel="0" collapsed="false">
      <c r="F31" s="31" t="s">
        <v>39</v>
      </c>
      <c r="G31" s="2" t="n">
        <f aca="false">70000*2 + 55000</f>
        <v>195000</v>
      </c>
    </row>
    <row r="32" customFormat="false" ht="12.8" hidden="false" customHeight="false" outlineLevel="0" collapsed="false">
      <c r="A32" s="0" t="s">
        <v>40</v>
      </c>
      <c r="B32" s="2"/>
      <c r="G32" s="2"/>
    </row>
    <row r="33" customFormat="false" ht="12.8" hidden="false" customHeight="false" outlineLevel="0" collapsed="false">
      <c r="A33" s="0" t="s">
        <v>41</v>
      </c>
      <c r="B33" s="2"/>
    </row>
    <row r="34" customFormat="false" ht="12.8" hidden="false" customHeight="false" outlineLevel="0" collapsed="false">
      <c r="A34" s="0" t="s">
        <v>42</v>
      </c>
      <c r="B34" s="2"/>
    </row>
    <row r="39" customFormat="false" ht="12.8" hidden="false" customHeight="false" outlineLevel="0" collapsed="false">
      <c r="J39" s="0" t="s">
        <v>43</v>
      </c>
      <c r="K39" s="0" t="s">
        <v>44</v>
      </c>
    </row>
    <row r="40" customFormat="false" ht="12.8" hidden="false" customHeight="false" outlineLevel="0" collapsed="false">
      <c r="J40" s="0" t="s">
        <v>6</v>
      </c>
      <c r="K40" s="0" t="n">
        <f aca="false">SUM(E8:E16)+ SUM(C20:C21) + SUM(E20:E21)</f>
        <v>90800</v>
      </c>
    </row>
    <row r="41" customFormat="false" ht="12.8" hidden="false" customHeight="false" outlineLevel="0" collapsed="false">
      <c r="J41" s="0" t="s">
        <v>7</v>
      </c>
      <c r="K41" s="0" t="n">
        <f aca="false">SUM(D15:D16)+ SUM(F8:F16)+ SUM(F20:F21) + SUM(D25:D27) + SUM(D20:D21)</f>
        <v>332313</v>
      </c>
    </row>
  </sheetData>
  <mergeCells count="5">
    <mergeCell ref="C5:D5"/>
    <mergeCell ref="E5:F5"/>
    <mergeCell ref="E17:F17"/>
    <mergeCell ref="C22:F22"/>
    <mergeCell ref="C28:F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LibreOffice/5.4.2.2.0$Linux_X86_64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2018-08-23T19:20:16Z</dcterms:created>
  <dc:creator/>
  <dc:description/>
  <dc:language>en-US</dc:language>
  <cp:lastModifiedBy/>
  <dcterms:modified xsi:type="dcterms:W3CDTF">2018-08-25T14:46:53Z</dcterms:modified>
  <cp:revision>14</cp:revision>
  <dc:subject/>
  <dc:title/>
</cp:coreProperties>
</file>