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DS(excel)\"/>
    </mc:Choice>
  </mc:AlternateContent>
  <bookViews>
    <workbookView xWindow="0" yWindow="0" windowWidth="23040" windowHeight="10644" activeTab="4"/>
  </bookViews>
  <sheets>
    <sheet name="Sheet1" sheetId="1" r:id="rId1"/>
    <sheet name="DAshboard" sheetId="3" r:id="rId2"/>
    <sheet name="Sheet2" sheetId="2" r:id="rId3"/>
    <sheet name="Sheet4" sheetId="4" r:id="rId4"/>
    <sheet name="Analysis" sheetId="5" r:id="rId5"/>
  </sheets>
  <definedNames>
    <definedName name="Slicer_Category">#N/A</definedName>
    <definedName name="Slicer_Full_Name_Country">#N/A</definedName>
    <definedName name="Slicer_Seller">#N/A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5" l="1"/>
  <c r="I3" i="5" l="1"/>
  <c r="J3" i="5"/>
  <c r="I2" i="5"/>
  <c r="K2" i="5"/>
  <c r="J2" i="5"/>
  <c r="C2" i="4"/>
  <c r="B2" i="4"/>
  <c r="A2" i="4"/>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 i="1"/>
</calcChain>
</file>

<file path=xl/sharedStrings.xml><?xml version="1.0" encoding="utf-8"?>
<sst xmlns="http://schemas.openxmlformats.org/spreadsheetml/2006/main" count="1100" uniqueCount="71">
  <si>
    <t>Month</t>
  </si>
  <si>
    <t>Seller</t>
  </si>
  <si>
    <t>Category</t>
  </si>
  <si>
    <t>Product</t>
  </si>
  <si>
    <t>Selling Price</t>
  </si>
  <si>
    <t>Profit</t>
  </si>
  <si>
    <t>June</t>
  </si>
  <si>
    <t>April</t>
  </si>
  <si>
    <t>December</t>
  </si>
  <si>
    <t>February</t>
  </si>
  <si>
    <t>May</t>
  </si>
  <si>
    <t>March</t>
  </si>
  <si>
    <t>October</t>
  </si>
  <si>
    <t>November</t>
  </si>
  <si>
    <t>January</t>
  </si>
  <si>
    <t>July</t>
  </si>
  <si>
    <t>August</t>
  </si>
  <si>
    <t>September</t>
  </si>
  <si>
    <t>Eve</t>
  </si>
  <si>
    <t>Alice</t>
  </si>
  <si>
    <t>Bob</t>
  </si>
  <si>
    <t>David</t>
  </si>
  <si>
    <t>Charlie</t>
  </si>
  <si>
    <t>Toys</t>
  </si>
  <si>
    <t>Books</t>
  </si>
  <si>
    <t>Home</t>
  </si>
  <si>
    <t>Electronics</t>
  </si>
  <si>
    <t>Clothing</t>
  </si>
  <si>
    <t>Laptop</t>
  </si>
  <si>
    <t>Sofa</t>
  </si>
  <si>
    <t>Jacket</t>
  </si>
  <si>
    <t>Chair</t>
  </si>
  <si>
    <t>Novel</t>
  </si>
  <si>
    <t>Board Game</t>
  </si>
  <si>
    <t>Magazine</t>
  </si>
  <si>
    <t>Shirt</t>
  </si>
  <si>
    <t>Action Figure</t>
  </si>
  <si>
    <t>Tablet</t>
  </si>
  <si>
    <t>NC</t>
  </si>
  <si>
    <t>OH</t>
  </si>
  <si>
    <t>FL</t>
  </si>
  <si>
    <t>CA</t>
  </si>
  <si>
    <t>MI</t>
  </si>
  <si>
    <t>NY</t>
  </si>
  <si>
    <t>IL</t>
  </si>
  <si>
    <t>GA</t>
  </si>
  <si>
    <t>PA</t>
  </si>
  <si>
    <t>TX</t>
  </si>
  <si>
    <t>A (Abbreviation)</t>
  </si>
  <si>
    <t>B (Full State Name)</t>
  </si>
  <si>
    <t>California</t>
  </si>
  <si>
    <t>New York</t>
  </si>
  <si>
    <t>Texas</t>
  </si>
  <si>
    <t>Florida</t>
  </si>
  <si>
    <t>Illinois</t>
  </si>
  <si>
    <t>Pennsylvania</t>
  </si>
  <si>
    <t>Ohio</t>
  </si>
  <si>
    <t>Georgia</t>
  </si>
  <si>
    <t>North Carolina</t>
  </si>
  <si>
    <t>Michigan</t>
  </si>
  <si>
    <t>country</t>
  </si>
  <si>
    <t xml:space="preserve">Full Name Country </t>
  </si>
  <si>
    <t>Sales Performance Dashboard</t>
  </si>
  <si>
    <t>January - December 2025</t>
  </si>
  <si>
    <t>Sum of Sales</t>
  </si>
  <si>
    <t>Sum of Profit</t>
  </si>
  <si>
    <t>Margin</t>
  </si>
  <si>
    <t>Row Labels</t>
  </si>
  <si>
    <t>Grand Total</t>
  </si>
  <si>
    <t>Sum of Selling Price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</si>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</sst>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409]* #,##0.00_);_([$$-409]* \(#,##0.00\);_([$$-409]* &quot;-&quot;??_);_(@_)"/>
    <numFmt numFmtId="165" formatCode="&quot;$&quot;#,##0"/>
    <numFmt numFmtId="166" formatCode="_(&quot;$&quot;* #,##0_);_(&quot;$&quot;* \(#,##0\);_(&quot;$&quot;* &quot;-&quot;??_);_(@_)"/>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sz val="28"/>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6"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7">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0" fillId="3" borderId="0" xfId="0" applyFill="1"/>
    <xf numFmtId="0" fontId="3" fillId="3" borderId="0" xfId="0" applyFont="1" applyFill="1"/>
    <xf numFmtId="0" fontId="4" fillId="3" borderId="0" xfId="0" applyFont="1" applyFill="1"/>
    <xf numFmtId="0" fontId="0" fillId="4" borderId="0" xfId="0" applyFill="1"/>
    <xf numFmtId="164" fontId="0" fillId="0" borderId="0" xfId="1" applyNumberFormat="1" applyFont="1"/>
    <xf numFmtId="9" fontId="0" fillId="0" borderId="0" xfId="2"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9" fontId="0" fillId="0" borderId="0" xfId="0" applyNumberFormat="1"/>
  </cellXfs>
  <cellStyles count="3">
    <cellStyle name="Currency" xfId="1" builtinId="4"/>
    <cellStyle name="Normal" xfId="0" builtinId="0"/>
    <cellStyle name="Percent" xfId="2" builtinId="5"/>
  </cellStyles>
  <dxfs count="0"/>
  <tableStyles count="0" defaultTableStyle="TableStyleMedium9" defaultPivotStyle="PivotStyleLight16"/>
  <colors>
    <mruColors>
      <color rgb="FFD1F2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[Updated_Sales_Data_200_Rows.xlsx]Analysis!PivotTable2</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Analysis!$B$1</c:f>
              <c:strCache>
                <c:ptCount val="1"/>
                <c:pt idx="0">
                  <c:v>Sum of Selling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Analysis!$B$2:$B$14</c:f>
              <c:numCache>
                <c:formatCode>General</c:formatCode>
                <c:ptCount val="12"/>
                <c:pt idx="0">
                  <c:v>17362</c:v>
                </c:pt>
                <c:pt idx="1">
                  <c:v>23936</c:v>
                </c:pt>
                <c:pt idx="2">
                  <c:v>12638</c:v>
                </c:pt>
                <c:pt idx="3">
                  <c:v>15476</c:v>
                </c:pt>
                <c:pt idx="4">
                  <c:v>18856</c:v>
                </c:pt>
                <c:pt idx="5">
                  <c:v>24786</c:v>
                </c:pt>
                <c:pt idx="6">
                  <c:v>9215</c:v>
                </c:pt>
                <c:pt idx="7">
                  <c:v>12723</c:v>
                </c:pt>
                <c:pt idx="8">
                  <c:v>14662</c:v>
                </c:pt>
                <c:pt idx="9">
                  <c:v>19474</c:v>
                </c:pt>
                <c:pt idx="10">
                  <c:v>16699</c:v>
                </c:pt>
                <c:pt idx="11">
                  <c:v>14207</c:v>
                </c:pt>
              </c:numCache>
            </c:numRef>
          </c:val>
        </c:ser>
        <c:dLbls>
          <c:showLegendKey val="0"/>
          <c:showVal val="0"/>
          <c:showCatName val="0"/>
          <c:showSerName val="0"/>
          <c:showPercent val="0"/>
          <c:showBubbleSize val="0"/>
        </c:dLbls>
        <c:gapWidth val="219"/>
        <c:overlap val="-27"/>
        <c:axId val="194495856"/>
        <c:axId val="194493680"/>
      </c:barChart>
      <c:lineChart>
        <c:grouping val="standard"/>
        <c:varyColors val="0"/>
        <c:ser>
          <c:idx val="1"/>
          <c:order val="1"/>
          <c:tx>
            <c:strRef>
              <c:f>Analysis!$C$1</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Analysis!$C$2:$C$14</c:f>
              <c:numCache>
                <c:formatCode>General</c:formatCode>
                <c:ptCount val="12"/>
                <c:pt idx="0">
                  <c:v>4339</c:v>
                </c:pt>
                <c:pt idx="1">
                  <c:v>5770</c:v>
                </c:pt>
                <c:pt idx="2">
                  <c:v>5067</c:v>
                </c:pt>
                <c:pt idx="3">
                  <c:v>4059</c:v>
                </c:pt>
                <c:pt idx="4">
                  <c:v>4721</c:v>
                </c:pt>
                <c:pt idx="5">
                  <c:v>6068</c:v>
                </c:pt>
                <c:pt idx="6">
                  <c:v>2727</c:v>
                </c:pt>
                <c:pt idx="7">
                  <c:v>3403</c:v>
                </c:pt>
                <c:pt idx="8">
                  <c:v>4305</c:v>
                </c:pt>
                <c:pt idx="9">
                  <c:v>6332</c:v>
                </c:pt>
                <c:pt idx="10">
                  <c:v>5086</c:v>
                </c:pt>
                <c:pt idx="11">
                  <c:v>1943</c:v>
                </c:pt>
              </c:numCache>
            </c:numRef>
          </c:val>
          <c:smooth val="0"/>
        </c:ser>
        <c:dLbls>
          <c:showLegendKey val="0"/>
          <c:showVal val="0"/>
          <c:showCatName val="0"/>
          <c:showSerName val="0"/>
          <c:showPercent val="0"/>
          <c:showBubbleSize val="0"/>
        </c:dLbls>
        <c:marker val="1"/>
        <c:smooth val="0"/>
        <c:axId val="194495856"/>
        <c:axId val="194493680"/>
      </c:lineChart>
      <c:catAx>
        <c:axId val="194495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3680"/>
        <c:crosses val="autoZero"/>
        <c:auto val="1"/>
        <c:lblAlgn val="ctr"/>
        <c:lblOffset val="100"/>
        <c:noMultiLvlLbl val="0"/>
      </c:catAx>
      <c:valAx>
        <c:axId val="194493680"/>
        <c:scaling>
          <c:orientation val="minMax"/>
        </c:scaling>
        <c:delete val="1"/>
        <c:axPos val="l"/>
        <c:numFmt formatCode="General" sourceLinked="1"/>
        <c:majorTickMark val="out"/>
        <c:minorTickMark val="none"/>
        <c:tickLblPos val="nextTo"/>
        <c:crossAx val="194495856"/>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[Updated_Sales_Data_200_Rows.xlsx]Analysis!PivotTable3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Analysis!$F$1</c:f>
              <c:strCache>
                <c:ptCount val="1"/>
                <c:pt idx="0">
                  <c:v>Sum of Selling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Analysis!$E$2:$E$7</c:f>
              <c:strCache>
                <c:ptCount val="5"/>
                <c:pt idx="0">
                  <c:v>Alice</c:v>
                </c:pt>
                <c:pt idx="1">
                  <c:v>Bob</c:v>
                </c:pt>
                <c:pt idx="2">
                  <c:v>Charlie</c:v>
                </c:pt>
                <c:pt idx="3">
                  <c:v>David</c:v>
                </c:pt>
                <c:pt idx="4">
                  <c:v>Eve</c:v>
                </c:pt>
              </c:strCache>
            </c:strRef>
          </c:cat>
          <c:val>
            <c:numRef>
              <c:f>Analysis!$F$2:$F$7</c:f>
              <c:numCache>
                <c:formatCode>General</c:formatCode>
                <c:ptCount val="5"/>
                <c:pt idx="0">
                  <c:v>43049</c:v>
                </c:pt>
                <c:pt idx="1">
                  <c:v>32288</c:v>
                </c:pt>
                <c:pt idx="2">
                  <c:v>43810</c:v>
                </c:pt>
                <c:pt idx="3">
                  <c:v>37539</c:v>
                </c:pt>
                <c:pt idx="4">
                  <c:v>43348</c:v>
                </c:pt>
              </c:numCache>
            </c:numRef>
          </c:val>
        </c:ser>
        <c:ser>
          <c:idx val="1"/>
          <c:order val="1"/>
          <c:tx>
            <c:strRef>
              <c:f>Analysis!$G$1</c:f>
              <c:strCache>
                <c:ptCount val="1"/>
                <c:pt idx="0">
                  <c:v>Sum of Profit</c:v>
                </c:pt>
              </c:strCache>
            </c:strRef>
          </c:tx>
          <c:spPr>
            <a:solidFill>
              <a:schemeClr val="accent2"/>
            </a:solidFill>
            <a:ln>
              <a:noFill/>
            </a:ln>
            <a:effectLst/>
          </c:spPr>
          <c:invertIfNegative val="0"/>
          <c:cat>
            <c:strRef>
              <c:f>Analysis!$E$2:$E$7</c:f>
              <c:strCache>
                <c:ptCount val="5"/>
                <c:pt idx="0">
                  <c:v>Alice</c:v>
                </c:pt>
                <c:pt idx="1">
                  <c:v>Bob</c:v>
                </c:pt>
                <c:pt idx="2">
                  <c:v>Charlie</c:v>
                </c:pt>
                <c:pt idx="3">
                  <c:v>David</c:v>
                </c:pt>
                <c:pt idx="4">
                  <c:v>Eve</c:v>
                </c:pt>
              </c:strCache>
            </c:strRef>
          </c:cat>
          <c:val>
            <c:numRef>
              <c:f>Analysis!$G$2:$G$7</c:f>
              <c:numCache>
                <c:formatCode>General</c:formatCode>
                <c:ptCount val="5"/>
                <c:pt idx="0">
                  <c:v>10994</c:v>
                </c:pt>
                <c:pt idx="1">
                  <c:v>7814</c:v>
                </c:pt>
                <c:pt idx="2">
                  <c:v>11564</c:v>
                </c:pt>
                <c:pt idx="3">
                  <c:v>10813</c:v>
                </c:pt>
                <c:pt idx="4">
                  <c:v>12635</c:v>
                </c:pt>
              </c:numCache>
            </c:numRef>
          </c:val>
        </c:ser>
        <c:dLbls>
          <c:showLegendKey val="0"/>
          <c:showVal val="0"/>
          <c:showCatName val="0"/>
          <c:showSerName val="0"/>
          <c:showPercent val="0"/>
          <c:showBubbleSize val="0"/>
        </c:dLbls>
        <c:gapWidth val="100"/>
        <c:overlap val="100"/>
        <c:axId val="194491504"/>
        <c:axId val="194494768"/>
      </c:barChart>
      <c:catAx>
        <c:axId val="19449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94768"/>
        <c:crosses val="autoZero"/>
        <c:auto val="1"/>
        <c:lblAlgn val="ctr"/>
        <c:lblOffset val="100"/>
        <c:noMultiLvlLbl val="0"/>
      </c:catAx>
      <c:valAx>
        <c:axId val="194494768"/>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a:solidFill>
                      <a:srgbClr val="C00000"/>
                    </a:solidFill>
                  </a:rPr>
                  <a:t>Sales</a:t>
                </a:r>
                <a:r>
                  <a:rPr lang="en-US" sz="1800" baseline="0">
                    <a:solidFill>
                      <a:srgbClr val="C00000"/>
                    </a:solidFill>
                  </a:rPr>
                  <a:t> by Salesman</a:t>
                </a:r>
                <a:endParaRPr lang="en-US" sz="1600">
                  <a:solidFill>
                    <a:srgbClr val="C00000"/>
                  </a:solidFill>
                </a:endParaRPr>
              </a:p>
            </c:rich>
          </c:tx>
          <c:layout>
            <c:manualLayout>
              <c:xMode val="edge"/>
              <c:yMode val="edge"/>
              <c:x val="3.8079615048118858E-4"/>
              <c:y val="8.3100029163021283E-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94491504"/>
        <c:crosses val="autoZero"/>
        <c:crossBetween val="between"/>
      </c:valAx>
      <c:spPr>
        <a:noFill/>
        <a:ln>
          <a:noFill/>
        </a:ln>
        <a:effectLst/>
      </c:spPr>
    </c:plotArea>
    <c:legend>
      <c:legendPos val="t"/>
      <c:layout>
        <c:manualLayout>
          <c:xMode val="edge"/>
          <c:yMode val="edge"/>
          <c:x val="0.52614348206474204"/>
          <c:y val="3.2407407407407406E-2"/>
          <c:w val="0.4727130358705161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[Updated_Sales_Data_200_Rows.xlsx]Analysis!PivotTable6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rgbClr val="C00000"/>
                </a:solidFill>
              </a:rPr>
              <a:t>Sales</a:t>
            </a:r>
            <a:r>
              <a:rPr lang="en-US" sz="1600" baseline="0">
                <a:solidFill>
                  <a:srgbClr val="C00000"/>
                </a:solidFill>
              </a:rPr>
              <a:t> by Country</a:t>
            </a:r>
          </a:p>
        </c:rich>
      </c:tx>
      <c:layout>
        <c:manualLayout>
          <c:xMode val="edge"/>
          <c:yMode val="edge"/>
          <c:x val="1.555555555555552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pivotFmt>
    </c:pivotFmts>
    <c:plotArea>
      <c:layout>
        <c:manualLayout>
          <c:layoutTarget val="inner"/>
          <c:xMode val="edge"/>
          <c:yMode val="edge"/>
          <c:x val="0.19302602799650045"/>
          <c:y val="0.21610116917203531"/>
          <c:w val="0.77919619422572184"/>
          <c:h val="0.66016149023038784"/>
        </c:manualLayout>
      </c:layout>
      <c:barChart>
        <c:barDir val="bar"/>
        <c:grouping val="clustered"/>
        <c:varyColors val="0"/>
        <c:ser>
          <c:idx val="0"/>
          <c:order val="0"/>
          <c:tx>
            <c:strRef>
              <c:f>Analysis!$G$13</c:f>
              <c:strCache>
                <c:ptCount val="1"/>
                <c:pt idx="0">
                  <c:v>Sum of Selling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Analysis!$F$14:$F$24</c:f>
              <c:strCache>
                <c:ptCount val="10"/>
                <c:pt idx="0">
                  <c:v>California</c:v>
                </c:pt>
                <c:pt idx="1">
                  <c:v>Florida</c:v>
                </c:pt>
                <c:pt idx="2">
                  <c:v>Georgia</c:v>
                </c:pt>
                <c:pt idx="3">
                  <c:v>Illinois</c:v>
                </c:pt>
                <c:pt idx="4">
                  <c:v>Michigan</c:v>
                </c:pt>
                <c:pt idx="5">
                  <c:v>New York</c:v>
                </c:pt>
                <c:pt idx="6">
                  <c:v>North Carolina</c:v>
                </c:pt>
                <c:pt idx="7">
                  <c:v>Ohio</c:v>
                </c:pt>
                <c:pt idx="8">
                  <c:v>Pennsylvania</c:v>
                </c:pt>
                <c:pt idx="9">
                  <c:v>Texas</c:v>
                </c:pt>
              </c:strCache>
            </c:strRef>
          </c:cat>
          <c:val>
            <c:numRef>
              <c:f>Analysis!$G$14:$G$24</c:f>
              <c:numCache>
                <c:formatCode>General</c:formatCode>
                <c:ptCount val="10"/>
                <c:pt idx="0">
                  <c:v>25313</c:v>
                </c:pt>
                <c:pt idx="1">
                  <c:v>14651</c:v>
                </c:pt>
                <c:pt idx="2">
                  <c:v>17978</c:v>
                </c:pt>
                <c:pt idx="3">
                  <c:v>13146</c:v>
                </c:pt>
                <c:pt idx="4">
                  <c:v>27658</c:v>
                </c:pt>
                <c:pt idx="5">
                  <c:v>14690</c:v>
                </c:pt>
                <c:pt idx="6">
                  <c:v>21776</c:v>
                </c:pt>
                <c:pt idx="7">
                  <c:v>31211</c:v>
                </c:pt>
                <c:pt idx="8">
                  <c:v>17294</c:v>
                </c:pt>
                <c:pt idx="9">
                  <c:v>16317</c:v>
                </c:pt>
              </c:numCache>
            </c:numRef>
          </c:val>
        </c:ser>
        <c:ser>
          <c:idx val="1"/>
          <c:order val="1"/>
          <c:tx>
            <c:strRef>
              <c:f>Analysis!$H$13</c:f>
              <c:strCache>
                <c:ptCount val="1"/>
                <c:pt idx="0">
                  <c:v>Sum of Profit</c:v>
                </c:pt>
              </c:strCache>
            </c:strRef>
          </c:tx>
          <c:spPr>
            <a:solidFill>
              <a:schemeClr val="accent2"/>
            </a:solidFill>
            <a:ln>
              <a:noFill/>
            </a:ln>
            <a:effectLst/>
          </c:spPr>
          <c:invertIfNegative val="0"/>
          <c:cat>
            <c:strRef>
              <c:f>Analysis!$F$14:$F$24</c:f>
              <c:strCache>
                <c:ptCount val="10"/>
                <c:pt idx="0">
                  <c:v>California</c:v>
                </c:pt>
                <c:pt idx="1">
                  <c:v>Florida</c:v>
                </c:pt>
                <c:pt idx="2">
                  <c:v>Georgia</c:v>
                </c:pt>
                <c:pt idx="3">
                  <c:v>Illinois</c:v>
                </c:pt>
                <c:pt idx="4">
                  <c:v>Michigan</c:v>
                </c:pt>
                <c:pt idx="5">
                  <c:v>New York</c:v>
                </c:pt>
                <c:pt idx="6">
                  <c:v>North Carolina</c:v>
                </c:pt>
                <c:pt idx="7">
                  <c:v>Ohio</c:v>
                </c:pt>
                <c:pt idx="8">
                  <c:v>Pennsylvania</c:v>
                </c:pt>
                <c:pt idx="9">
                  <c:v>Texas</c:v>
                </c:pt>
              </c:strCache>
            </c:strRef>
          </c:cat>
          <c:val>
            <c:numRef>
              <c:f>Analysis!$H$14:$H$24</c:f>
              <c:numCache>
                <c:formatCode>General</c:formatCode>
                <c:ptCount val="10"/>
                <c:pt idx="0">
                  <c:v>6431</c:v>
                </c:pt>
                <c:pt idx="1">
                  <c:v>2761</c:v>
                </c:pt>
                <c:pt idx="2">
                  <c:v>4387</c:v>
                </c:pt>
                <c:pt idx="3">
                  <c:v>4341</c:v>
                </c:pt>
                <c:pt idx="4">
                  <c:v>7728</c:v>
                </c:pt>
                <c:pt idx="5">
                  <c:v>5296</c:v>
                </c:pt>
                <c:pt idx="6">
                  <c:v>5653</c:v>
                </c:pt>
                <c:pt idx="7">
                  <c:v>7913</c:v>
                </c:pt>
                <c:pt idx="8">
                  <c:v>4361</c:v>
                </c:pt>
                <c:pt idx="9">
                  <c:v>4949</c:v>
                </c:pt>
              </c:numCache>
            </c:numRef>
          </c:val>
        </c:ser>
        <c:dLbls>
          <c:showLegendKey val="0"/>
          <c:showVal val="0"/>
          <c:showCatName val="0"/>
          <c:showSerName val="0"/>
          <c:showPercent val="0"/>
          <c:showBubbleSize val="0"/>
        </c:dLbls>
        <c:gapWidth val="100"/>
        <c:overlap val="100"/>
        <c:axId val="194495312"/>
        <c:axId val="194487696"/>
      </c:barChart>
      <c:catAx>
        <c:axId val="194495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87696"/>
        <c:crosses val="autoZero"/>
        <c:auto val="1"/>
        <c:lblAlgn val="ctr"/>
        <c:lblOffset val="100"/>
        <c:noMultiLvlLbl val="0"/>
      </c:catAx>
      <c:valAx>
        <c:axId val="194487696"/>
        <c:scaling>
          <c:orientation val="minMax"/>
        </c:scaling>
        <c:delete val="1"/>
        <c:axPos val="b"/>
        <c:numFmt formatCode="General" sourceLinked="1"/>
        <c:majorTickMark val="none"/>
        <c:minorTickMark val="none"/>
        <c:tickLblPos val="nextTo"/>
        <c:crossAx val="194495312"/>
        <c:crosses val="autoZero"/>
        <c:crossBetween val="between"/>
      </c:valAx>
      <c:spPr>
        <a:noFill/>
        <a:ln>
          <a:noFill/>
        </a:ln>
        <a:effectLst/>
      </c:spPr>
    </c:plotArea>
    <c:legend>
      <c:legendPos val="t"/>
      <c:layout>
        <c:manualLayout>
          <c:xMode val="edge"/>
          <c:yMode val="edge"/>
          <c:x val="0.49115848888187369"/>
          <c:y val="1.8518518518518517E-2"/>
          <c:w val="0.49936436815334578"/>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[Updated_Sales_Data_200_Rows.xlsx]Analysis!PivotTable5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C00000"/>
                </a:solidFill>
              </a:rPr>
              <a:t>Sales by Category</a:t>
            </a:r>
          </a:p>
        </c:rich>
      </c:tx>
      <c:layout>
        <c:manualLayout>
          <c:xMode val="edge"/>
          <c:yMode val="edge"/>
          <c:x val="7.5678040244970331E-4"/>
          <c:y val="4.6296296296296294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Analysis!$N$1</c:f>
              <c:strCache>
                <c:ptCount val="1"/>
                <c:pt idx="0">
                  <c:v>Sum of Selling Price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Pt>
            <c:idx val="3"/>
            <c:bubble3D val="0"/>
            <c:spPr>
              <a:solidFill>
                <a:schemeClr val="accent1">
                  <a:lumMod val="60000"/>
                </a:schemeClr>
              </a:solidFill>
              <a:ln>
                <a:noFill/>
              </a:ln>
              <a:effectLst>
                <a:outerShdw blurRad="254000" sx="102000" sy="102000" algn="ctr" rotWithShape="0">
                  <a:prstClr val="black">
                    <a:alpha val="20000"/>
                  </a:prstClr>
                </a:outerShdw>
              </a:effectLst>
            </c:spPr>
          </c:dPt>
          <c:dPt>
            <c:idx val="4"/>
            <c:bubble3D val="0"/>
            <c:spPr>
              <a:solidFill>
                <a:schemeClr val="accent3">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Analysis!$M$2:$M$7</c:f>
              <c:strCache>
                <c:ptCount val="5"/>
                <c:pt idx="0">
                  <c:v>Books</c:v>
                </c:pt>
                <c:pt idx="1">
                  <c:v>Clothing</c:v>
                </c:pt>
                <c:pt idx="2">
                  <c:v>Electronics</c:v>
                </c:pt>
                <c:pt idx="3">
                  <c:v>Home</c:v>
                </c:pt>
                <c:pt idx="4">
                  <c:v>Toys</c:v>
                </c:pt>
              </c:strCache>
            </c:strRef>
          </c:cat>
          <c:val>
            <c:numRef>
              <c:f>Analysis!$N$2:$N$7</c:f>
              <c:numCache>
                <c:formatCode>General</c:formatCode>
                <c:ptCount val="5"/>
                <c:pt idx="0">
                  <c:v>40519</c:v>
                </c:pt>
                <c:pt idx="1">
                  <c:v>31819</c:v>
                </c:pt>
                <c:pt idx="2">
                  <c:v>42590</c:v>
                </c:pt>
                <c:pt idx="3">
                  <c:v>50511</c:v>
                </c:pt>
                <c:pt idx="4">
                  <c:v>34595</c:v>
                </c:pt>
              </c:numCache>
            </c:numRef>
          </c:val>
        </c:ser>
        <c:ser>
          <c:idx val="1"/>
          <c:order val="1"/>
          <c:tx>
            <c:strRef>
              <c:f>Analysis!$O$1</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Pt>
            <c:idx val="2"/>
            <c:bubble3D val="0"/>
            <c:spPr>
              <a:solidFill>
                <a:schemeClr val="accent5"/>
              </a:solidFill>
              <a:ln>
                <a:noFill/>
              </a:ln>
              <a:effectLst>
                <a:outerShdw blurRad="254000" sx="102000" sy="102000" algn="ctr" rotWithShape="0">
                  <a:prstClr val="black">
                    <a:alpha val="20000"/>
                  </a:prstClr>
                </a:outerShdw>
              </a:effectLst>
            </c:spPr>
          </c:dPt>
          <c:dPt>
            <c:idx val="3"/>
            <c:bubble3D val="0"/>
            <c:spPr>
              <a:solidFill>
                <a:schemeClr val="accent1">
                  <a:lumMod val="60000"/>
                </a:schemeClr>
              </a:solidFill>
              <a:ln>
                <a:noFill/>
              </a:ln>
              <a:effectLst>
                <a:outerShdw blurRad="254000" sx="102000" sy="102000" algn="ctr" rotWithShape="0">
                  <a:prstClr val="black">
                    <a:alpha val="20000"/>
                  </a:prstClr>
                </a:outerShdw>
              </a:effectLst>
            </c:spPr>
          </c:dPt>
          <c:dPt>
            <c:idx val="4"/>
            <c:bubble3D val="0"/>
            <c:spPr>
              <a:solidFill>
                <a:schemeClr val="accent3">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Analysis!$M$2:$M$7</c:f>
              <c:strCache>
                <c:ptCount val="5"/>
                <c:pt idx="0">
                  <c:v>Books</c:v>
                </c:pt>
                <c:pt idx="1">
                  <c:v>Clothing</c:v>
                </c:pt>
                <c:pt idx="2">
                  <c:v>Electronics</c:v>
                </c:pt>
                <c:pt idx="3">
                  <c:v>Home</c:v>
                </c:pt>
                <c:pt idx="4">
                  <c:v>Toys</c:v>
                </c:pt>
              </c:strCache>
            </c:strRef>
          </c:cat>
          <c:val>
            <c:numRef>
              <c:f>Analysis!$O$2:$O$7</c:f>
              <c:numCache>
                <c:formatCode>General</c:formatCode>
                <c:ptCount val="5"/>
                <c:pt idx="0">
                  <c:v>10272</c:v>
                </c:pt>
                <c:pt idx="1">
                  <c:v>9378</c:v>
                </c:pt>
                <c:pt idx="2">
                  <c:v>12190</c:v>
                </c:pt>
                <c:pt idx="3">
                  <c:v>10856</c:v>
                </c:pt>
                <c:pt idx="4">
                  <c:v>11124</c:v>
                </c:pt>
              </c:numCache>
            </c:numRef>
          </c:val>
        </c:ser>
        <c:dLbls>
          <c:dLblPos val="out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2.7252741278854554E-2"/>
          <c:y val="0.2783806401861848"/>
          <c:w val="0.22098253642908261"/>
          <c:h val="0.49599756345252854"/>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2">
                  <a:lumMod val="60000"/>
                  <a:lumOff val="40000"/>
                </a:schemeClr>
              </a:solidFill>
              <a:ln w="19050">
                <a:solidFill>
                  <a:schemeClr val="lt1"/>
                </a:solidFill>
              </a:ln>
              <a:effectLst/>
            </c:spPr>
          </c:dPt>
          <c:dPt>
            <c:idx val="1"/>
            <c:bubble3D val="0"/>
            <c:explosion val="9"/>
            <c:spPr>
              <a:solidFill>
                <a:schemeClr val="tx1"/>
              </a:solidFill>
              <a:ln w="19050">
                <a:solidFill>
                  <a:schemeClr val="lt1"/>
                </a:solidFill>
              </a:ln>
              <a:effectLst/>
            </c:spPr>
          </c:dPt>
          <c:val>
            <c:numRef>
              <c:f>Analysis!$K$3:$L$3</c:f>
              <c:numCache>
                <c:formatCode>0%</c:formatCode>
                <c:ptCount val="2"/>
                <c:pt idx="0">
                  <c:v>0.26905426077566813</c:v>
                </c:pt>
                <c:pt idx="1">
                  <c:v>0.73</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177800</xdr:colOff>
      <xdr:row>2</xdr:row>
      <xdr:rowOff>38100</xdr:rowOff>
    </xdr:from>
    <xdr:to>
      <xdr:col>19</xdr:col>
      <xdr:colOff>19050</xdr:colOff>
      <xdr:row>11</xdr:row>
      <xdr:rowOff>82550</xdr:rowOff>
    </xdr:to>
    <xdr:sp macro="" textlink="">
      <xdr:nvSpPr>
        <xdr:cNvPr id="27" name="Round Diagonal Corner Rectangle 26"/>
        <xdr:cNvSpPr/>
      </xdr:nvSpPr>
      <xdr:spPr>
        <a:xfrm>
          <a:off x="4445000" y="793750"/>
          <a:ext cx="7156450" cy="17018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13</xdr:col>
      <xdr:colOff>457200</xdr:colOff>
      <xdr:row>11</xdr:row>
      <xdr:rowOff>63500</xdr:rowOff>
    </xdr:from>
    <xdr:to>
      <xdr:col>19</xdr:col>
      <xdr:colOff>12700</xdr:colOff>
      <xdr:row>24</xdr:row>
      <xdr:rowOff>114300</xdr:rowOff>
    </xdr:to>
    <xdr:sp macro="" textlink="">
      <xdr:nvSpPr>
        <xdr:cNvPr id="26" name="Round Diagonal Corner Rectangle 25"/>
        <xdr:cNvSpPr/>
      </xdr:nvSpPr>
      <xdr:spPr>
        <a:xfrm>
          <a:off x="8382000" y="2476500"/>
          <a:ext cx="3213100" cy="244475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7</xdr:col>
      <xdr:colOff>203200</xdr:colOff>
      <xdr:row>11</xdr:row>
      <xdr:rowOff>177800</xdr:rowOff>
    </xdr:from>
    <xdr:to>
      <xdr:col>13</xdr:col>
      <xdr:colOff>342900</xdr:colOff>
      <xdr:row>24</xdr:row>
      <xdr:rowOff>82550</xdr:rowOff>
    </xdr:to>
    <xdr:sp macro="" textlink="">
      <xdr:nvSpPr>
        <xdr:cNvPr id="25" name="Round Diagonal Corner Rectangle 24"/>
        <xdr:cNvSpPr/>
      </xdr:nvSpPr>
      <xdr:spPr>
        <a:xfrm>
          <a:off x="4470400" y="2590800"/>
          <a:ext cx="3797300" cy="22987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6350</xdr:colOff>
      <xdr:row>11</xdr:row>
      <xdr:rowOff>158750</xdr:rowOff>
    </xdr:from>
    <xdr:to>
      <xdr:col>7</xdr:col>
      <xdr:colOff>152400</xdr:colOff>
      <xdr:row>25</xdr:row>
      <xdr:rowOff>44450</xdr:rowOff>
    </xdr:to>
    <xdr:sp macro="" textlink="">
      <xdr:nvSpPr>
        <xdr:cNvPr id="24" name="Round Diagonal Corner Rectangle 23"/>
        <xdr:cNvSpPr/>
      </xdr:nvSpPr>
      <xdr:spPr>
        <a:xfrm>
          <a:off x="6350" y="2571750"/>
          <a:ext cx="4413250" cy="24638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4</xdr:col>
      <xdr:colOff>450850</xdr:colOff>
      <xdr:row>1</xdr:row>
      <xdr:rowOff>139700</xdr:rowOff>
    </xdr:from>
    <xdr:to>
      <xdr:col>6</xdr:col>
      <xdr:colOff>501650</xdr:colOff>
      <xdr:row>11</xdr:row>
      <xdr:rowOff>139700</xdr:rowOff>
    </xdr:to>
    <xdr:sp macro="" textlink="">
      <xdr:nvSpPr>
        <xdr:cNvPr id="23" name="Round Diagonal Corner Rectangle 22"/>
        <xdr:cNvSpPr/>
      </xdr:nvSpPr>
      <xdr:spPr>
        <a:xfrm>
          <a:off x="2889250" y="711200"/>
          <a:ext cx="1270000" cy="18415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2</xdr:col>
      <xdr:colOff>317500</xdr:colOff>
      <xdr:row>1</xdr:row>
      <xdr:rowOff>146050</xdr:rowOff>
    </xdr:from>
    <xdr:to>
      <xdr:col>4</xdr:col>
      <xdr:colOff>368300</xdr:colOff>
      <xdr:row>11</xdr:row>
      <xdr:rowOff>146050</xdr:rowOff>
    </xdr:to>
    <xdr:sp macro="" textlink="">
      <xdr:nvSpPr>
        <xdr:cNvPr id="22" name="Round Diagonal Corner Rectangle 21"/>
        <xdr:cNvSpPr/>
      </xdr:nvSpPr>
      <xdr:spPr>
        <a:xfrm>
          <a:off x="1536700" y="717550"/>
          <a:ext cx="1270000" cy="18415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0</xdr:col>
      <xdr:colOff>184150</xdr:colOff>
      <xdr:row>1</xdr:row>
      <xdr:rowOff>158750</xdr:rowOff>
    </xdr:from>
    <xdr:to>
      <xdr:col>2</xdr:col>
      <xdr:colOff>234950</xdr:colOff>
      <xdr:row>11</xdr:row>
      <xdr:rowOff>158750</xdr:rowOff>
    </xdr:to>
    <xdr:sp macro="" textlink="">
      <xdr:nvSpPr>
        <xdr:cNvPr id="4" name="Round Diagonal Corner Rectangle 3"/>
        <xdr:cNvSpPr/>
      </xdr:nvSpPr>
      <xdr:spPr>
        <a:xfrm>
          <a:off x="184150" y="730250"/>
          <a:ext cx="1270000" cy="1841500"/>
        </a:xfrm>
        <a:prstGeom prst="round2Diag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US" sz="1100"/>
        </a:p>
      </xdr:txBody>
    </xdr:sp>
    <xdr:clientData/>
  </xdr:twoCellAnchor>
  <xdr:twoCellAnchor>
    <xdr:from>
      <xdr:col>16</xdr:col>
      <xdr:colOff>146050</xdr:colOff>
      <xdr:row>0</xdr:row>
      <xdr:rowOff>88900</xdr:rowOff>
    </xdr:from>
    <xdr:to>
      <xdr:col>19</xdr:col>
      <xdr:colOff>76200</xdr:colOff>
      <xdr:row>1</xdr:row>
      <xdr:rowOff>120650</xdr:rowOff>
    </xdr:to>
    <xdr:sp macro="" textlink="">
      <xdr:nvSpPr>
        <xdr:cNvPr id="21" name="Rectangle 20"/>
        <xdr:cNvSpPr/>
      </xdr:nvSpPr>
      <xdr:spPr>
        <a:xfrm>
          <a:off x="9899650" y="88900"/>
          <a:ext cx="1758950" cy="603250"/>
        </a:xfrm>
        <a:prstGeom prst="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241300</xdr:colOff>
      <xdr:row>0</xdr:row>
      <xdr:rowOff>101600</xdr:rowOff>
    </xdr:from>
    <xdr:to>
      <xdr:col>16</xdr:col>
      <xdr:colOff>44450</xdr:colOff>
      <xdr:row>1</xdr:row>
      <xdr:rowOff>88900</xdr:rowOff>
    </xdr:to>
    <xdr:sp macro="" textlink="">
      <xdr:nvSpPr>
        <xdr:cNvPr id="20" name="Rectangle 19"/>
        <xdr:cNvSpPr/>
      </xdr:nvSpPr>
      <xdr:spPr>
        <a:xfrm>
          <a:off x="8166100" y="101600"/>
          <a:ext cx="1631950" cy="558800"/>
        </a:xfrm>
        <a:prstGeom prst="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298450</xdr:colOff>
      <xdr:row>0</xdr:row>
      <xdr:rowOff>88900</xdr:rowOff>
    </xdr:from>
    <xdr:to>
      <xdr:col>13</xdr:col>
      <xdr:colOff>139700</xdr:colOff>
      <xdr:row>1</xdr:row>
      <xdr:rowOff>76200</xdr:rowOff>
    </xdr:to>
    <xdr:sp macro="" textlink="">
      <xdr:nvSpPr>
        <xdr:cNvPr id="3" name="Rectangle 2"/>
        <xdr:cNvSpPr/>
      </xdr:nvSpPr>
      <xdr:spPr>
        <a:xfrm>
          <a:off x="6394450" y="88900"/>
          <a:ext cx="1670050" cy="558800"/>
        </a:xfrm>
        <a:prstGeom prst="rect">
          <a:avLst/>
        </a:prstGeom>
        <a:solidFill>
          <a:schemeClr val="tx1"/>
        </a:solidFill>
        <a:ln>
          <a:noFill/>
        </a:ln>
        <a:effectLst>
          <a:innerShdw blurRad="38100" dist="50800" dir="19500000">
            <a:schemeClr val="accent2">
              <a:alpha val="4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352653</xdr:colOff>
      <xdr:row>0</xdr:row>
      <xdr:rowOff>139096</xdr:rowOff>
    </xdr:from>
    <xdr:to>
      <xdr:col>11</xdr:col>
      <xdr:colOff>471782</xdr:colOff>
      <xdr:row>1</xdr:row>
      <xdr:rowOff>72572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60748" y="139096"/>
          <a:ext cx="729939" cy="508000"/>
        </a:xfrm>
        <a:prstGeom prst="rect">
          <a:avLst/>
        </a:prstGeom>
      </xdr:spPr>
    </xdr:pic>
    <xdr:clientData/>
  </xdr:twoCellAnchor>
  <xdr:twoCellAnchor editAs="oneCell">
    <xdr:from>
      <xdr:col>13</xdr:col>
      <xdr:colOff>290286</xdr:colOff>
      <xdr:row>0</xdr:row>
      <xdr:rowOff>169333</xdr:rowOff>
    </xdr:from>
    <xdr:to>
      <xdr:col>14</xdr:col>
      <xdr:colOff>305520</xdr:colOff>
      <xdr:row>1</xdr:row>
      <xdr:rowOff>78619</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30810" y="169333"/>
          <a:ext cx="626043" cy="483810"/>
        </a:xfrm>
        <a:prstGeom prst="rect">
          <a:avLst/>
        </a:prstGeom>
      </xdr:spPr>
    </xdr:pic>
    <xdr:clientData/>
  </xdr:twoCellAnchor>
  <xdr:oneCellAnchor>
    <xdr:from>
      <xdr:col>11</xdr:col>
      <xdr:colOff>471712</xdr:colOff>
      <xdr:row>0</xdr:row>
      <xdr:rowOff>145144</xdr:rowOff>
    </xdr:from>
    <xdr:ext cx="955525" cy="320523"/>
    <xdr:sp macro="" textlink="Analysis!I3">
      <xdr:nvSpPr>
        <xdr:cNvPr id="6" name="TextBox 5"/>
        <xdr:cNvSpPr txBox="1"/>
      </xdr:nvSpPr>
      <xdr:spPr>
        <a:xfrm>
          <a:off x="7190617" y="145144"/>
          <a:ext cx="955525" cy="320523"/>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BE5AC70-B862-43BD-B14A-D45991745981}" type="TxLink">
            <a:rPr lang="en-US" sz="1400" b="0" i="0" u="none" strike="noStrike">
              <a:solidFill>
                <a:srgbClr val="C00000"/>
              </a:solidFill>
              <a:latin typeface="Calibri"/>
              <a:cs typeface="Calibri"/>
            </a:rPr>
            <a:pPr/>
            <a:t> $200,034 </a:t>
          </a:fld>
          <a:endParaRPr lang="en-US" sz="2800">
            <a:solidFill>
              <a:srgbClr val="C00000"/>
            </a:solidFill>
          </a:endParaRPr>
        </a:p>
      </xdr:txBody>
    </xdr:sp>
    <xdr:clientData/>
  </xdr:oneCellAnchor>
  <xdr:oneCellAnchor>
    <xdr:from>
      <xdr:col>14</xdr:col>
      <xdr:colOff>394302</xdr:colOff>
      <xdr:row>0</xdr:row>
      <xdr:rowOff>114904</xdr:rowOff>
    </xdr:from>
    <xdr:ext cx="875697" cy="266096"/>
    <xdr:sp macro="" textlink="Analysis!J3">
      <xdr:nvSpPr>
        <xdr:cNvPr id="7" name="TextBox 6"/>
        <xdr:cNvSpPr txBox="1"/>
      </xdr:nvSpPr>
      <xdr:spPr>
        <a:xfrm>
          <a:off x="8945635" y="114904"/>
          <a:ext cx="875697" cy="266096"/>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4C4C9D0-3461-42C1-81CC-C1B09DE90172}" type="TxLink">
            <a:rPr lang="en-US" sz="1400" b="0" i="0" u="none" strike="noStrike">
              <a:solidFill>
                <a:srgbClr val="C00000"/>
              </a:solidFill>
              <a:latin typeface="Calibri"/>
              <a:cs typeface="Calibri"/>
            </a:rPr>
            <a:pPr/>
            <a:t>$53,820</a:t>
          </a:fld>
          <a:endParaRPr lang="en-US" sz="4400">
            <a:solidFill>
              <a:srgbClr val="C00000"/>
            </a:solidFill>
          </a:endParaRPr>
        </a:p>
      </xdr:txBody>
    </xdr:sp>
    <xdr:clientData/>
  </xdr:oneCellAnchor>
  <xdr:oneCellAnchor>
    <xdr:from>
      <xdr:col>11</xdr:col>
      <xdr:colOff>503160</xdr:colOff>
      <xdr:row>0</xdr:row>
      <xdr:rowOff>382209</xdr:rowOff>
    </xdr:from>
    <xdr:ext cx="996649" cy="258838"/>
    <xdr:sp macro="" textlink="">
      <xdr:nvSpPr>
        <xdr:cNvPr id="8" name="TextBox 7"/>
        <xdr:cNvSpPr txBox="1"/>
      </xdr:nvSpPr>
      <xdr:spPr>
        <a:xfrm>
          <a:off x="7222065" y="382209"/>
          <a:ext cx="996649" cy="25883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rgbClr val="C00000"/>
              </a:solidFill>
              <a:latin typeface="Calibri"/>
              <a:cs typeface="Calibri"/>
            </a:rPr>
            <a:t>TOTAL</a:t>
          </a:r>
          <a:r>
            <a:rPr lang="en-US" sz="1100" b="0" i="0" u="none" strike="noStrike" baseline="0">
              <a:solidFill>
                <a:srgbClr val="C00000"/>
              </a:solidFill>
              <a:latin typeface="Calibri"/>
              <a:cs typeface="Calibri"/>
            </a:rPr>
            <a:t> SALES</a:t>
          </a:r>
          <a:r>
            <a:rPr lang="en-US" sz="1100" b="0" i="0" u="none" strike="noStrike">
              <a:solidFill>
                <a:srgbClr val="C00000"/>
              </a:solidFill>
              <a:latin typeface="Calibri"/>
              <a:cs typeface="Calibri"/>
            </a:rPr>
            <a:t> </a:t>
          </a:r>
        </a:p>
      </xdr:txBody>
    </xdr:sp>
    <xdr:clientData/>
  </xdr:oneCellAnchor>
  <xdr:oneCellAnchor>
    <xdr:from>
      <xdr:col>14</xdr:col>
      <xdr:colOff>310844</xdr:colOff>
      <xdr:row>0</xdr:row>
      <xdr:rowOff>370112</xdr:rowOff>
    </xdr:from>
    <xdr:ext cx="1074061" cy="295125"/>
    <xdr:sp macro="" textlink="">
      <xdr:nvSpPr>
        <xdr:cNvPr id="9" name="TextBox 8"/>
        <xdr:cNvSpPr txBox="1"/>
      </xdr:nvSpPr>
      <xdr:spPr>
        <a:xfrm>
          <a:off x="8862177" y="370112"/>
          <a:ext cx="1074061" cy="29512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rgbClr val="C00000"/>
              </a:solidFill>
              <a:latin typeface="Calibri"/>
              <a:cs typeface="Calibri"/>
            </a:rPr>
            <a:t>TOTAL</a:t>
          </a:r>
          <a:r>
            <a:rPr lang="en-US" sz="1100" b="0" i="0" u="none" strike="noStrike" baseline="0">
              <a:solidFill>
                <a:srgbClr val="C00000"/>
              </a:solidFill>
              <a:latin typeface="Calibri"/>
              <a:cs typeface="Calibri"/>
            </a:rPr>
            <a:t> PROFIT</a:t>
          </a:r>
          <a:endParaRPr lang="en-US" sz="1100" b="0" i="0" u="none" strike="noStrike">
            <a:solidFill>
              <a:srgbClr val="C00000"/>
            </a:solidFill>
            <a:latin typeface="Calibri"/>
            <a:cs typeface="Calibri"/>
          </a:endParaRPr>
        </a:p>
      </xdr:txBody>
    </xdr:sp>
    <xdr:clientData/>
  </xdr:oneCellAnchor>
  <xdr:oneCellAnchor>
    <xdr:from>
      <xdr:col>16</xdr:col>
      <xdr:colOff>572819</xdr:colOff>
      <xdr:row>0</xdr:row>
      <xdr:rowOff>108659</xdr:rowOff>
    </xdr:from>
    <xdr:ext cx="532705" cy="222374"/>
    <xdr:sp macro="" textlink="Analysis!K2">
      <xdr:nvSpPr>
        <xdr:cNvPr id="10" name="TextBox 9"/>
        <xdr:cNvSpPr txBox="1"/>
      </xdr:nvSpPr>
      <xdr:spPr>
        <a:xfrm>
          <a:off x="10366393" y="108659"/>
          <a:ext cx="532705" cy="222374"/>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F8ADBF6E-D22E-4B9B-AD8F-315DB6C52D69}" type="TxLink">
            <a:rPr lang="en-US" sz="1400" b="0" i="0" u="none" strike="noStrike">
              <a:solidFill>
                <a:srgbClr val="C00000"/>
              </a:solidFill>
              <a:latin typeface="Calibri"/>
              <a:cs typeface="Calibri"/>
            </a:rPr>
            <a:pPr/>
            <a:t>27%</a:t>
          </a:fld>
          <a:endParaRPr lang="en-US" sz="5400">
            <a:solidFill>
              <a:srgbClr val="C00000"/>
            </a:solidFill>
          </a:endParaRPr>
        </a:p>
      </xdr:txBody>
    </xdr:sp>
    <xdr:clientData/>
  </xdr:oneCellAnchor>
  <xdr:oneCellAnchor>
    <xdr:from>
      <xdr:col>16</xdr:col>
      <xdr:colOff>544286</xdr:colOff>
      <xdr:row>0</xdr:row>
      <xdr:rowOff>326392</xdr:rowOff>
    </xdr:from>
    <xdr:ext cx="1074061" cy="295125"/>
    <xdr:sp macro="" textlink="">
      <xdr:nvSpPr>
        <xdr:cNvPr id="11" name="TextBox 10"/>
        <xdr:cNvSpPr txBox="1"/>
      </xdr:nvSpPr>
      <xdr:spPr>
        <a:xfrm>
          <a:off x="10337860" y="326392"/>
          <a:ext cx="1074061" cy="295125"/>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rgbClr val="C00000"/>
              </a:solidFill>
              <a:latin typeface="Calibri"/>
              <a:cs typeface="Calibri"/>
            </a:rPr>
            <a:t>TOTAL</a:t>
          </a:r>
          <a:r>
            <a:rPr lang="en-US" sz="1100" b="0" i="0" u="none" strike="noStrike" baseline="0">
              <a:solidFill>
                <a:srgbClr val="C00000"/>
              </a:solidFill>
              <a:latin typeface="Calibri"/>
              <a:cs typeface="Calibri"/>
            </a:rPr>
            <a:t> MARGIN</a:t>
          </a:r>
          <a:endParaRPr lang="en-US" sz="1100" b="0" i="0" u="none" strike="noStrike">
            <a:solidFill>
              <a:srgbClr val="C00000"/>
            </a:solidFill>
            <a:latin typeface="Calibri"/>
            <a:cs typeface="Calibri"/>
          </a:endParaRPr>
        </a:p>
      </xdr:txBody>
    </xdr:sp>
    <xdr:clientData/>
  </xdr:oneCellAnchor>
  <xdr:twoCellAnchor>
    <xdr:from>
      <xdr:col>7</xdr:col>
      <xdr:colOff>111512</xdr:colOff>
      <xdr:row>2</xdr:row>
      <xdr:rowOff>50403</xdr:rowOff>
    </xdr:from>
    <xdr:to>
      <xdr:col>18</xdr:col>
      <xdr:colOff>446049</xdr:colOff>
      <xdr:row>11</xdr:row>
      <xdr:rowOff>86731</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123903</xdr:colOff>
      <xdr:row>12</xdr:row>
      <xdr:rowOff>18586</xdr:rowOff>
    </xdr:from>
    <xdr:to>
      <xdr:col>7</xdr:col>
      <xdr:colOff>68146</xdr:colOff>
      <xdr:row>26</xdr:row>
      <xdr:rowOff>147484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291168</xdr:colOff>
      <xdr:row>12</xdr:row>
      <xdr:rowOff>99122</xdr:rowOff>
    </xdr:from>
    <xdr:to>
      <xdr:col>13</xdr:col>
      <xdr:colOff>284976</xdr:colOff>
      <xdr:row>25</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497758</xdr:colOff>
      <xdr:row>12</xdr:row>
      <xdr:rowOff>43016</xdr:rowOff>
    </xdr:from>
    <xdr:to>
      <xdr:col>18</xdr:col>
      <xdr:colOff>245807</xdr:colOff>
      <xdr:row>23</xdr:row>
      <xdr:rowOff>177800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274320</xdr:colOff>
      <xdr:row>2</xdr:row>
      <xdr:rowOff>64771</xdr:rowOff>
    </xdr:from>
    <xdr:to>
      <xdr:col>2</xdr:col>
      <xdr:colOff>152400</xdr:colOff>
      <xdr:row>11</xdr:row>
      <xdr:rowOff>57150</xdr:rowOff>
    </xdr:to>
    <mc:AlternateContent xmlns:mc="http://schemas.openxmlformats.org/markup-compatibility/2006" xmlns:a14="http://schemas.microsoft.com/office/drawing/2010/main">
      <mc:Choice Requires="a14">
        <xdr:graphicFrame macro="">
          <xdr:nvGraphicFramePr>
            <xdr:cNvPr id="16" name="Selle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274320" y="820421"/>
              <a:ext cx="1097280" cy="1649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431800</xdr:colOff>
      <xdr:row>2</xdr:row>
      <xdr:rowOff>57150</xdr:rowOff>
    </xdr:from>
    <xdr:to>
      <xdr:col>4</xdr:col>
      <xdr:colOff>328930</xdr:colOff>
      <xdr:row>11</xdr:row>
      <xdr:rowOff>50800</xdr:rowOff>
    </xdr:to>
    <mc:AlternateContent xmlns:mc="http://schemas.openxmlformats.org/markup-compatibility/2006" xmlns:a14="http://schemas.microsoft.com/office/drawing/2010/main">
      <mc:Choice Requires="a14">
        <xdr:graphicFrame macro="">
          <xdr:nvGraphicFramePr>
            <xdr:cNvPr id="1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51000" y="812800"/>
              <a:ext cx="1116330" cy="165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539750</xdr:colOff>
      <xdr:row>2</xdr:row>
      <xdr:rowOff>63500</xdr:rowOff>
    </xdr:from>
    <xdr:to>
      <xdr:col>6</xdr:col>
      <xdr:colOff>412750</xdr:colOff>
      <xdr:row>11</xdr:row>
      <xdr:rowOff>63500</xdr:rowOff>
    </xdr:to>
    <mc:AlternateContent xmlns:mc="http://schemas.openxmlformats.org/markup-compatibility/2006" xmlns:a14="http://schemas.microsoft.com/office/drawing/2010/main">
      <mc:Choice Requires="a14">
        <xdr:graphicFrame macro="">
          <xdr:nvGraphicFramePr>
            <xdr:cNvPr id="19" name="Full Name Country "/>
            <xdr:cNvGraphicFramePr/>
          </xdr:nvGraphicFramePr>
          <xdr:xfrm>
            <a:off x="0" y="0"/>
            <a:ext cx="0" cy="0"/>
          </xdr:xfrm>
          <a:graphic>
            <a:graphicData uri="http://schemas.microsoft.com/office/drawing/2010/slicer">
              <sle:slicer xmlns:sle="http://schemas.microsoft.com/office/drawing/2010/slicer" name="Full Name Country "/>
            </a:graphicData>
          </a:graphic>
        </xdr:graphicFrame>
      </mc:Choice>
      <mc:Fallback xmlns="">
        <xdr:sp macro="" textlink="">
          <xdr:nvSpPr>
            <xdr:cNvPr id="0" name=""/>
            <xdr:cNvSpPr>
              <a:spLocks noTextEdit="1"/>
            </xdr:cNvSpPr>
          </xdr:nvSpPr>
          <xdr:spPr>
            <a:xfrm>
              <a:off x="2978150" y="819150"/>
              <a:ext cx="10922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565150</xdr:colOff>
      <xdr:row>0</xdr:row>
      <xdr:rowOff>25400</xdr:rowOff>
    </xdr:from>
    <xdr:to>
      <xdr:col>17</xdr:col>
      <xdr:colOff>177800</xdr:colOff>
      <xdr:row>1</xdr:row>
      <xdr:rowOff>82550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794.595248958336" createdVersion="5" refreshedVersion="5" minRefreshableVersion="3" recordCount="200">
  <cacheSource type="worksheet">
    <worksheetSource ref="A1:H201" sheet="Sheet1"/>
  </cacheSource>
  <cacheFields count="8">
    <cacheField name="Month" numFmtId="0">
      <sharedItems count="12">
        <s v="June"/>
        <s v="April"/>
        <s v="December"/>
        <s v="February"/>
        <s v="May"/>
        <s v="March"/>
        <s v="October"/>
        <s v="November"/>
        <s v="January"/>
        <s v="July"/>
        <s v="August"/>
        <s v="September"/>
      </sharedItems>
    </cacheField>
    <cacheField name="Seller" numFmtId="0">
      <sharedItems count="5">
        <s v="Eve"/>
        <s v="Alice"/>
        <s v="Bob"/>
        <s v="David"/>
        <s v="Charlie"/>
      </sharedItems>
    </cacheField>
    <cacheField name="Category" numFmtId="0">
      <sharedItems count="5">
        <s v="Toys"/>
        <s v="Books"/>
        <s v="Home"/>
        <s v="Electronics"/>
        <s v="Clothing"/>
      </sharedItems>
    </cacheField>
    <cacheField name="Product" numFmtId="0">
      <sharedItems/>
    </cacheField>
    <cacheField name="country" numFmtId="0">
      <sharedItems count="10">
        <s v="NC"/>
        <s v="OH"/>
        <s v="FL"/>
        <s v="CA"/>
        <s v="MI"/>
        <s v="NY"/>
        <s v="IL"/>
        <s v="GA"/>
        <s v="PA"/>
        <s v="TX"/>
      </sharedItems>
    </cacheField>
    <cacheField name="Selling Price" numFmtId="0">
      <sharedItems containsSemiMixedTypes="0" containsString="0" containsNumber="1" containsInteger="1" minValue="63" maxValue="1992"/>
    </cacheField>
    <cacheField name="Profit" numFmtId="0">
      <sharedItems containsSemiMixedTypes="0" containsString="0" containsNumber="1" containsInteger="1" minValue="17" maxValue="499"/>
    </cacheField>
    <cacheField name="Full Name Country " numFmtId="0">
      <sharedItems count="10">
        <s v="North Carolina"/>
        <s v="Ohio"/>
        <s v="Florida"/>
        <s v="California"/>
        <s v="Michigan"/>
        <s v="New York"/>
        <s v="Illinois"/>
        <s v="Georgia"/>
        <s v="Pennsylvania"/>
        <s v="Texa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x v="0"/>
    <x v="0"/>
    <x v="0"/>
    <s v="Laptop"/>
    <x v="0"/>
    <n v="223"/>
    <n v="341"/>
    <x v="0"/>
  </r>
  <r>
    <x v="1"/>
    <x v="1"/>
    <x v="0"/>
    <s v="Sofa"/>
    <x v="1"/>
    <n v="650"/>
    <n v="459"/>
    <x v="1"/>
  </r>
  <r>
    <x v="2"/>
    <x v="0"/>
    <x v="1"/>
    <s v="Jacket"/>
    <x v="2"/>
    <n v="223"/>
    <n v="48"/>
    <x v="2"/>
  </r>
  <r>
    <x v="3"/>
    <x v="1"/>
    <x v="2"/>
    <s v="Chair"/>
    <x v="3"/>
    <n v="1270"/>
    <n v="254"/>
    <x v="3"/>
  </r>
  <r>
    <x v="4"/>
    <x v="2"/>
    <x v="0"/>
    <s v="Laptop"/>
    <x v="4"/>
    <n v="852"/>
    <n v="456"/>
    <x v="4"/>
  </r>
  <r>
    <x v="5"/>
    <x v="2"/>
    <x v="3"/>
    <s v="Novel"/>
    <x v="5"/>
    <n v="501"/>
    <n v="433"/>
    <x v="5"/>
  </r>
  <r>
    <x v="6"/>
    <x v="0"/>
    <x v="2"/>
    <s v="Board Game"/>
    <x v="1"/>
    <n v="1513"/>
    <n v="223"/>
    <x v="1"/>
  </r>
  <r>
    <x v="0"/>
    <x v="2"/>
    <x v="2"/>
    <s v="Magazine"/>
    <x v="6"/>
    <n v="152"/>
    <n v="62"/>
    <x v="6"/>
  </r>
  <r>
    <x v="7"/>
    <x v="0"/>
    <x v="1"/>
    <s v="Shirt"/>
    <x v="7"/>
    <n v="142"/>
    <n v="330"/>
    <x v="7"/>
  </r>
  <r>
    <x v="8"/>
    <x v="2"/>
    <x v="4"/>
    <s v="Jacket"/>
    <x v="0"/>
    <n v="1040"/>
    <n v="429"/>
    <x v="0"/>
  </r>
  <r>
    <x v="9"/>
    <x v="3"/>
    <x v="2"/>
    <s v="Chair"/>
    <x v="3"/>
    <n v="1255"/>
    <n v="18"/>
    <x v="3"/>
  </r>
  <r>
    <x v="9"/>
    <x v="3"/>
    <x v="0"/>
    <s v="Sofa"/>
    <x v="4"/>
    <n v="421"/>
    <n v="289"/>
    <x v="4"/>
  </r>
  <r>
    <x v="0"/>
    <x v="0"/>
    <x v="3"/>
    <s v="Board Game"/>
    <x v="1"/>
    <n v="1132"/>
    <n v="293"/>
    <x v="1"/>
  </r>
  <r>
    <x v="10"/>
    <x v="3"/>
    <x v="0"/>
    <s v="Chair"/>
    <x v="8"/>
    <n v="519"/>
    <n v="372"/>
    <x v="8"/>
  </r>
  <r>
    <x v="3"/>
    <x v="4"/>
    <x v="3"/>
    <s v="Action Figure"/>
    <x v="9"/>
    <n v="1966"/>
    <n v="115"/>
    <x v="9"/>
  </r>
  <r>
    <x v="10"/>
    <x v="4"/>
    <x v="4"/>
    <s v="Magazine"/>
    <x v="4"/>
    <n v="275"/>
    <n v="349"/>
    <x v="4"/>
  </r>
  <r>
    <x v="0"/>
    <x v="2"/>
    <x v="2"/>
    <s v="Magazine"/>
    <x v="7"/>
    <n v="1240"/>
    <n v="138"/>
    <x v="7"/>
  </r>
  <r>
    <x v="6"/>
    <x v="4"/>
    <x v="2"/>
    <s v="Sofa"/>
    <x v="3"/>
    <n v="457"/>
    <n v="445"/>
    <x v="3"/>
  </r>
  <r>
    <x v="11"/>
    <x v="4"/>
    <x v="1"/>
    <s v="Shirt"/>
    <x v="4"/>
    <n v="1524"/>
    <n v="411"/>
    <x v="4"/>
  </r>
  <r>
    <x v="10"/>
    <x v="1"/>
    <x v="3"/>
    <s v="Laptop"/>
    <x v="2"/>
    <n v="1059"/>
    <n v="231"/>
    <x v="2"/>
  </r>
  <r>
    <x v="5"/>
    <x v="0"/>
    <x v="4"/>
    <s v="Action Figure"/>
    <x v="4"/>
    <n v="1563"/>
    <n v="118"/>
    <x v="4"/>
  </r>
  <r>
    <x v="7"/>
    <x v="3"/>
    <x v="2"/>
    <s v="Chair"/>
    <x v="4"/>
    <n v="565"/>
    <n v="94"/>
    <x v="4"/>
  </r>
  <r>
    <x v="3"/>
    <x v="1"/>
    <x v="2"/>
    <s v="Chair"/>
    <x v="1"/>
    <n v="1567"/>
    <n v="274"/>
    <x v="1"/>
  </r>
  <r>
    <x v="7"/>
    <x v="2"/>
    <x v="1"/>
    <s v="Shirt"/>
    <x v="0"/>
    <n v="1427"/>
    <n v="36"/>
    <x v="0"/>
  </r>
  <r>
    <x v="3"/>
    <x v="4"/>
    <x v="4"/>
    <s v="Action Figure"/>
    <x v="7"/>
    <n v="178"/>
    <n v="259"/>
    <x v="7"/>
  </r>
  <r>
    <x v="3"/>
    <x v="4"/>
    <x v="4"/>
    <s v="Jacket"/>
    <x v="5"/>
    <n v="855"/>
    <n v="68"/>
    <x v="5"/>
  </r>
  <r>
    <x v="7"/>
    <x v="3"/>
    <x v="0"/>
    <s v="Magazine"/>
    <x v="3"/>
    <n v="204"/>
    <n v="473"/>
    <x v="3"/>
  </r>
  <r>
    <x v="11"/>
    <x v="1"/>
    <x v="2"/>
    <s v="Laptop"/>
    <x v="5"/>
    <n v="416"/>
    <n v="425"/>
    <x v="5"/>
  </r>
  <r>
    <x v="0"/>
    <x v="3"/>
    <x v="3"/>
    <s v="Magazine"/>
    <x v="4"/>
    <n v="684"/>
    <n v="256"/>
    <x v="4"/>
  </r>
  <r>
    <x v="6"/>
    <x v="3"/>
    <x v="1"/>
    <s v="Action Figure"/>
    <x v="5"/>
    <n v="591"/>
    <n v="237"/>
    <x v="5"/>
  </r>
  <r>
    <x v="0"/>
    <x v="4"/>
    <x v="2"/>
    <s v="Laptop"/>
    <x v="7"/>
    <n v="1056"/>
    <n v="482"/>
    <x v="7"/>
  </r>
  <r>
    <x v="3"/>
    <x v="3"/>
    <x v="4"/>
    <s v="Novel"/>
    <x v="5"/>
    <n v="134"/>
    <n v="157"/>
    <x v="5"/>
  </r>
  <r>
    <x v="1"/>
    <x v="2"/>
    <x v="0"/>
    <s v="Magazine"/>
    <x v="8"/>
    <n v="1556"/>
    <n v="108"/>
    <x v="8"/>
  </r>
  <r>
    <x v="0"/>
    <x v="1"/>
    <x v="4"/>
    <s v="Shirt"/>
    <x v="5"/>
    <n v="1032"/>
    <n v="327"/>
    <x v="5"/>
  </r>
  <r>
    <x v="7"/>
    <x v="3"/>
    <x v="4"/>
    <s v="Tablet"/>
    <x v="4"/>
    <n v="1695"/>
    <n v="303"/>
    <x v="4"/>
  </r>
  <r>
    <x v="7"/>
    <x v="4"/>
    <x v="4"/>
    <s v="Board Game"/>
    <x v="2"/>
    <n v="1293"/>
    <n v="497"/>
    <x v="2"/>
  </r>
  <r>
    <x v="9"/>
    <x v="2"/>
    <x v="2"/>
    <s v="Shirt"/>
    <x v="8"/>
    <n v="467"/>
    <n v="391"/>
    <x v="8"/>
  </r>
  <r>
    <x v="5"/>
    <x v="1"/>
    <x v="0"/>
    <s v="Board Game"/>
    <x v="1"/>
    <n v="571"/>
    <n v="305"/>
    <x v="1"/>
  </r>
  <r>
    <x v="6"/>
    <x v="2"/>
    <x v="3"/>
    <s v="Sofa"/>
    <x v="4"/>
    <n v="1138"/>
    <n v="472"/>
    <x v="4"/>
  </r>
  <r>
    <x v="1"/>
    <x v="0"/>
    <x v="2"/>
    <s v="Laptop"/>
    <x v="3"/>
    <n v="1865"/>
    <n v="334"/>
    <x v="3"/>
  </r>
  <r>
    <x v="11"/>
    <x v="1"/>
    <x v="3"/>
    <s v="Shirt"/>
    <x v="6"/>
    <n v="78"/>
    <n v="464"/>
    <x v="6"/>
  </r>
  <r>
    <x v="8"/>
    <x v="2"/>
    <x v="1"/>
    <s v="Shirt"/>
    <x v="7"/>
    <n v="525"/>
    <n v="86"/>
    <x v="7"/>
  </r>
  <r>
    <x v="5"/>
    <x v="2"/>
    <x v="2"/>
    <s v="Tablet"/>
    <x v="5"/>
    <n v="791"/>
    <n v="401"/>
    <x v="5"/>
  </r>
  <r>
    <x v="2"/>
    <x v="3"/>
    <x v="0"/>
    <s v="Magazine"/>
    <x v="4"/>
    <n v="1028"/>
    <n v="33"/>
    <x v="4"/>
  </r>
  <r>
    <x v="6"/>
    <x v="2"/>
    <x v="0"/>
    <s v="Tablet"/>
    <x v="6"/>
    <n v="524"/>
    <n v="71"/>
    <x v="6"/>
  </r>
  <r>
    <x v="5"/>
    <x v="3"/>
    <x v="3"/>
    <s v="Tablet"/>
    <x v="3"/>
    <n v="503"/>
    <n v="481"/>
    <x v="3"/>
  </r>
  <r>
    <x v="3"/>
    <x v="3"/>
    <x v="3"/>
    <s v="Chair"/>
    <x v="8"/>
    <n v="618"/>
    <n v="449"/>
    <x v="8"/>
  </r>
  <r>
    <x v="9"/>
    <x v="2"/>
    <x v="4"/>
    <s v="Action Figure"/>
    <x v="5"/>
    <n v="1203"/>
    <n v="111"/>
    <x v="5"/>
  </r>
  <r>
    <x v="1"/>
    <x v="4"/>
    <x v="1"/>
    <s v="Novel"/>
    <x v="6"/>
    <n v="195"/>
    <n v="169"/>
    <x v="6"/>
  </r>
  <r>
    <x v="4"/>
    <x v="3"/>
    <x v="2"/>
    <s v="Board Game"/>
    <x v="1"/>
    <n v="943"/>
    <n v="224"/>
    <x v="1"/>
  </r>
  <r>
    <x v="10"/>
    <x v="4"/>
    <x v="4"/>
    <s v="Novel"/>
    <x v="8"/>
    <n v="561"/>
    <n v="42"/>
    <x v="8"/>
  </r>
  <r>
    <x v="6"/>
    <x v="0"/>
    <x v="4"/>
    <s v="Chair"/>
    <x v="7"/>
    <n v="167"/>
    <n v="228"/>
    <x v="7"/>
  </r>
  <r>
    <x v="5"/>
    <x v="0"/>
    <x v="2"/>
    <s v="Jacket"/>
    <x v="1"/>
    <n v="63"/>
    <n v="354"/>
    <x v="1"/>
  </r>
  <r>
    <x v="3"/>
    <x v="0"/>
    <x v="0"/>
    <s v="Board Game"/>
    <x v="8"/>
    <n v="618"/>
    <n v="475"/>
    <x v="8"/>
  </r>
  <r>
    <x v="6"/>
    <x v="0"/>
    <x v="4"/>
    <s v="Shirt"/>
    <x v="4"/>
    <n v="456"/>
    <n v="327"/>
    <x v="4"/>
  </r>
  <r>
    <x v="2"/>
    <x v="1"/>
    <x v="1"/>
    <s v="Magazine"/>
    <x v="1"/>
    <n v="1992"/>
    <n v="64"/>
    <x v="1"/>
  </r>
  <r>
    <x v="4"/>
    <x v="1"/>
    <x v="3"/>
    <s v="Board Game"/>
    <x v="1"/>
    <n v="1947"/>
    <n v="187"/>
    <x v="1"/>
  </r>
  <r>
    <x v="3"/>
    <x v="1"/>
    <x v="4"/>
    <s v="Chair"/>
    <x v="1"/>
    <n v="853"/>
    <n v="331"/>
    <x v="1"/>
  </r>
  <r>
    <x v="4"/>
    <x v="1"/>
    <x v="2"/>
    <s v="Jacket"/>
    <x v="3"/>
    <n v="1301"/>
    <n v="451"/>
    <x v="3"/>
  </r>
  <r>
    <x v="10"/>
    <x v="2"/>
    <x v="1"/>
    <s v="Sofa"/>
    <x v="3"/>
    <n v="721"/>
    <n v="423"/>
    <x v="3"/>
  </r>
  <r>
    <x v="8"/>
    <x v="0"/>
    <x v="0"/>
    <s v="Chair"/>
    <x v="4"/>
    <n v="73"/>
    <n v="420"/>
    <x v="4"/>
  </r>
  <r>
    <x v="2"/>
    <x v="3"/>
    <x v="0"/>
    <s v="Shirt"/>
    <x v="1"/>
    <n v="1717"/>
    <n v="405"/>
    <x v="1"/>
  </r>
  <r>
    <x v="0"/>
    <x v="4"/>
    <x v="2"/>
    <s v="Tablet"/>
    <x v="9"/>
    <n v="1712"/>
    <n v="451"/>
    <x v="9"/>
  </r>
  <r>
    <x v="6"/>
    <x v="4"/>
    <x v="1"/>
    <s v="Board Game"/>
    <x v="4"/>
    <n v="1069"/>
    <n v="491"/>
    <x v="4"/>
  </r>
  <r>
    <x v="2"/>
    <x v="2"/>
    <x v="2"/>
    <s v="Chair"/>
    <x v="3"/>
    <n v="1962"/>
    <n v="82"/>
    <x v="3"/>
  </r>
  <r>
    <x v="4"/>
    <x v="1"/>
    <x v="0"/>
    <s v="Novel"/>
    <x v="5"/>
    <n v="711"/>
    <n v="336"/>
    <x v="5"/>
  </r>
  <r>
    <x v="7"/>
    <x v="4"/>
    <x v="3"/>
    <s v="Laptop"/>
    <x v="6"/>
    <n v="1264"/>
    <n v="151"/>
    <x v="6"/>
  </r>
  <r>
    <x v="8"/>
    <x v="3"/>
    <x v="3"/>
    <s v="Novel"/>
    <x v="0"/>
    <n v="1422"/>
    <n v="429"/>
    <x v="0"/>
  </r>
  <r>
    <x v="0"/>
    <x v="2"/>
    <x v="0"/>
    <s v="Laptop"/>
    <x v="0"/>
    <n v="1667"/>
    <n v="150"/>
    <x v="0"/>
  </r>
  <r>
    <x v="11"/>
    <x v="4"/>
    <x v="4"/>
    <s v="Shirt"/>
    <x v="3"/>
    <n v="412"/>
    <n v="252"/>
    <x v="3"/>
  </r>
  <r>
    <x v="8"/>
    <x v="1"/>
    <x v="4"/>
    <s v="Action Figure"/>
    <x v="0"/>
    <n v="1521"/>
    <n v="82"/>
    <x v="0"/>
  </r>
  <r>
    <x v="0"/>
    <x v="1"/>
    <x v="3"/>
    <s v="Board Game"/>
    <x v="6"/>
    <n v="1380"/>
    <n v="231"/>
    <x v="6"/>
  </r>
  <r>
    <x v="5"/>
    <x v="1"/>
    <x v="0"/>
    <s v="Shirt"/>
    <x v="2"/>
    <n v="1957"/>
    <n v="192"/>
    <x v="2"/>
  </r>
  <r>
    <x v="6"/>
    <x v="4"/>
    <x v="3"/>
    <s v="Tablet"/>
    <x v="0"/>
    <n v="1741"/>
    <n v="55"/>
    <x v="0"/>
  </r>
  <r>
    <x v="0"/>
    <x v="1"/>
    <x v="3"/>
    <s v="Novel"/>
    <x v="3"/>
    <n v="1802"/>
    <n v="174"/>
    <x v="3"/>
  </r>
  <r>
    <x v="3"/>
    <x v="0"/>
    <x v="4"/>
    <s v="Jacket"/>
    <x v="1"/>
    <n v="932"/>
    <n v="190"/>
    <x v="1"/>
  </r>
  <r>
    <x v="6"/>
    <x v="2"/>
    <x v="0"/>
    <s v="Magazine"/>
    <x v="6"/>
    <n v="1143"/>
    <n v="54"/>
    <x v="6"/>
  </r>
  <r>
    <x v="0"/>
    <x v="0"/>
    <x v="2"/>
    <s v="Tablet"/>
    <x v="7"/>
    <n v="704"/>
    <n v="152"/>
    <x v="7"/>
  </r>
  <r>
    <x v="5"/>
    <x v="0"/>
    <x v="0"/>
    <s v="Tablet"/>
    <x v="7"/>
    <n v="844"/>
    <n v="54"/>
    <x v="7"/>
  </r>
  <r>
    <x v="3"/>
    <x v="0"/>
    <x v="3"/>
    <s v="Laptop"/>
    <x v="9"/>
    <n v="590"/>
    <n v="350"/>
    <x v="9"/>
  </r>
  <r>
    <x v="5"/>
    <x v="1"/>
    <x v="3"/>
    <s v="Tablet"/>
    <x v="6"/>
    <n v="633"/>
    <n v="442"/>
    <x v="6"/>
  </r>
  <r>
    <x v="8"/>
    <x v="1"/>
    <x v="1"/>
    <s v="Novel"/>
    <x v="7"/>
    <n v="1193"/>
    <n v="364"/>
    <x v="7"/>
  </r>
  <r>
    <x v="9"/>
    <x v="4"/>
    <x v="3"/>
    <s v="Jacket"/>
    <x v="9"/>
    <n v="251"/>
    <n v="170"/>
    <x v="9"/>
  </r>
  <r>
    <x v="6"/>
    <x v="0"/>
    <x v="1"/>
    <s v="Jacket"/>
    <x v="7"/>
    <n v="421"/>
    <n v="428"/>
    <x v="7"/>
  </r>
  <r>
    <x v="8"/>
    <x v="3"/>
    <x v="1"/>
    <s v="Shirt"/>
    <x v="3"/>
    <n v="1359"/>
    <n v="421"/>
    <x v="3"/>
  </r>
  <r>
    <x v="7"/>
    <x v="2"/>
    <x v="1"/>
    <s v="Sofa"/>
    <x v="0"/>
    <n v="589"/>
    <n v="302"/>
    <x v="0"/>
  </r>
  <r>
    <x v="0"/>
    <x v="4"/>
    <x v="3"/>
    <s v="Sofa"/>
    <x v="2"/>
    <n v="1303"/>
    <n v="319"/>
    <x v="2"/>
  </r>
  <r>
    <x v="0"/>
    <x v="3"/>
    <x v="3"/>
    <s v="Jacket"/>
    <x v="9"/>
    <n v="187"/>
    <n v="362"/>
    <x v="9"/>
  </r>
  <r>
    <x v="0"/>
    <x v="4"/>
    <x v="3"/>
    <s v="Jacket"/>
    <x v="4"/>
    <n v="1267"/>
    <n v="161"/>
    <x v="4"/>
  </r>
  <r>
    <x v="11"/>
    <x v="1"/>
    <x v="2"/>
    <s v="Jacket"/>
    <x v="8"/>
    <n v="1023"/>
    <n v="245"/>
    <x v="8"/>
  </r>
  <r>
    <x v="1"/>
    <x v="2"/>
    <x v="1"/>
    <s v="Shirt"/>
    <x v="7"/>
    <n v="937"/>
    <n v="156"/>
    <x v="7"/>
  </r>
  <r>
    <x v="0"/>
    <x v="3"/>
    <x v="1"/>
    <s v="Chair"/>
    <x v="4"/>
    <n v="944"/>
    <n v="115"/>
    <x v="4"/>
  </r>
  <r>
    <x v="1"/>
    <x v="0"/>
    <x v="0"/>
    <s v="Sofa"/>
    <x v="4"/>
    <n v="540"/>
    <n v="468"/>
    <x v="4"/>
  </r>
  <r>
    <x v="11"/>
    <x v="3"/>
    <x v="2"/>
    <s v="Action Figure"/>
    <x v="5"/>
    <n v="1231"/>
    <n v="129"/>
    <x v="5"/>
  </r>
  <r>
    <x v="10"/>
    <x v="0"/>
    <x v="3"/>
    <s v="Laptop"/>
    <x v="3"/>
    <n v="483"/>
    <n v="138"/>
    <x v="3"/>
  </r>
  <r>
    <x v="9"/>
    <x v="2"/>
    <x v="2"/>
    <s v="Laptop"/>
    <x v="9"/>
    <n v="751"/>
    <n v="472"/>
    <x v="9"/>
  </r>
  <r>
    <x v="4"/>
    <x v="0"/>
    <x v="4"/>
    <s v="Sofa"/>
    <x v="6"/>
    <n v="372"/>
    <n v="77"/>
    <x v="6"/>
  </r>
  <r>
    <x v="1"/>
    <x v="0"/>
    <x v="1"/>
    <s v="Laptop"/>
    <x v="6"/>
    <n v="510"/>
    <n v="443"/>
    <x v="6"/>
  </r>
  <r>
    <x v="9"/>
    <x v="4"/>
    <x v="2"/>
    <s v="Laptop"/>
    <x v="8"/>
    <n v="1597"/>
    <n v="175"/>
    <x v="8"/>
  </r>
  <r>
    <x v="2"/>
    <x v="0"/>
    <x v="4"/>
    <s v="Shirt"/>
    <x v="1"/>
    <n v="764"/>
    <n v="259"/>
    <x v="1"/>
  </r>
  <r>
    <x v="11"/>
    <x v="1"/>
    <x v="1"/>
    <s v="Shirt"/>
    <x v="6"/>
    <n v="1867"/>
    <n v="427"/>
    <x v="6"/>
  </r>
  <r>
    <x v="3"/>
    <x v="1"/>
    <x v="2"/>
    <s v="Board Game"/>
    <x v="3"/>
    <n v="1373"/>
    <n v="130"/>
    <x v="3"/>
  </r>
  <r>
    <x v="10"/>
    <x v="0"/>
    <x v="3"/>
    <s v="Shirt"/>
    <x v="0"/>
    <n v="965"/>
    <n v="427"/>
    <x v="0"/>
  </r>
  <r>
    <x v="8"/>
    <x v="4"/>
    <x v="2"/>
    <s v="Jacket"/>
    <x v="6"/>
    <n v="1620"/>
    <n v="395"/>
    <x v="6"/>
  </r>
  <r>
    <x v="0"/>
    <x v="2"/>
    <x v="1"/>
    <s v="Shirt"/>
    <x v="0"/>
    <n v="1026"/>
    <n v="71"/>
    <x v="0"/>
  </r>
  <r>
    <x v="6"/>
    <x v="4"/>
    <x v="4"/>
    <s v="Board Game"/>
    <x v="3"/>
    <n v="1705"/>
    <n v="280"/>
    <x v="3"/>
  </r>
  <r>
    <x v="0"/>
    <x v="0"/>
    <x v="2"/>
    <s v="Chair"/>
    <x v="7"/>
    <n v="1354"/>
    <n v="97"/>
    <x v="7"/>
  </r>
  <r>
    <x v="6"/>
    <x v="4"/>
    <x v="4"/>
    <s v="Magazine"/>
    <x v="4"/>
    <n v="476"/>
    <n v="17"/>
    <x v="4"/>
  </r>
  <r>
    <x v="8"/>
    <x v="0"/>
    <x v="2"/>
    <s v="Novel"/>
    <x v="1"/>
    <n v="987"/>
    <n v="139"/>
    <x v="1"/>
  </r>
  <r>
    <x v="10"/>
    <x v="1"/>
    <x v="4"/>
    <s v="Jacket"/>
    <x v="7"/>
    <n v="1502"/>
    <n v="428"/>
    <x v="7"/>
  </r>
  <r>
    <x v="0"/>
    <x v="0"/>
    <x v="4"/>
    <s v="Jacket"/>
    <x v="5"/>
    <n v="1530"/>
    <n v="415"/>
    <x v="5"/>
  </r>
  <r>
    <x v="9"/>
    <x v="4"/>
    <x v="1"/>
    <s v="Magazine"/>
    <x v="8"/>
    <n v="492"/>
    <n v="336"/>
    <x v="8"/>
  </r>
  <r>
    <x v="10"/>
    <x v="1"/>
    <x v="2"/>
    <s v="Magazine"/>
    <x v="3"/>
    <n v="1944"/>
    <n v="75"/>
    <x v="3"/>
  </r>
  <r>
    <x v="11"/>
    <x v="1"/>
    <x v="4"/>
    <s v="Chair"/>
    <x v="3"/>
    <n v="699"/>
    <n v="90"/>
    <x v="3"/>
  </r>
  <r>
    <x v="2"/>
    <x v="4"/>
    <x v="2"/>
    <s v="Shirt"/>
    <x v="2"/>
    <n v="1457"/>
    <n v="179"/>
    <x v="2"/>
  </r>
  <r>
    <x v="2"/>
    <x v="1"/>
    <x v="3"/>
    <s v="Magazine"/>
    <x v="4"/>
    <n v="360"/>
    <n v="64"/>
    <x v="4"/>
  </r>
  <r>
    <x v="1"/>
    <x v="2"/>
    <x v="4"/>
    <s v="Laptop"/>
    <x v="3"/>
    <n v="1313"/>
    <n v="300"/>
    <x v="3"/>
  </r>
  <r>
    <x v="6"/>
    <x v="4"/>
    <x v="0"/>
    <s v="Jacket"/>
    <x v="4"/>
    <n v="1041"/>
    <n v="65"/>
    <x v="4"/>
  </r>
  <r>
    <x v="4"/>
    <x v="0"/>
    <x v="1"/>
    <s v="Novel"/>
    <x v="8"/>
    <n v="1832"/>
    <n v="57"/>
    <x v="8"/>
  </r>
  <r>
    <x v="1"/>
    <x v="3"/>
    <x v="1"/>
    <s v="Action Figure"/>
    <x v="4"/>
    <n v="727"/>
    <n v="354"/>
    <x v="4"/>
  </r>
  <r>
    <x v="3"/>
    <x v="3"/>
    <x v="3"/>
    <s v="Magazine"/>
    <x v="9"/>
    <n v="653"/>
    <n v="45"/>
    <x v="9"/>
  </r>
  <r>
    <x v="10"/>
    <x v="4"/>
    <x v="0"/>
    <s v="Novel"/>
    <x v="8"/>
    <n v="1517"/>
    <n v="270"/>
    <x v="8"/>
  </r>
  <r>
    <x v="2"/>
    <x v="3"/>
    <x v="2"/>
    <s v="Action Figure"/>
    <x v="3"/>
    <n v="1708"/>
    <n v="169"/>
    <x v="3"/>
  </r>
  <r>
    <x v="7"/>
    <x v="0"/>
    <x v="1"/>
    <s v="Tablet"/>
    <x v="0"/>
    <n v="1895"/>
    <n v="450"/>
    <x v="0"/>
  </r>
  <r>
    <x v="10"/>
    <x v="3"/>
    <x v="4"/>
    <s v="Sofa"/>
    <x v="3"/>
    <n v="205"/>
    <n v="231"/>
    <x v="3"/>
  </r>
  <r>
    <x v="6"/>
    <x v="4"/>
    <x v="0"/>
    <s v="Chair"/>
    <x v="8"/>
    <n v="606"/>
    <n v="233"/>
    <x v="8"/>
  </r>
  <r>
    <x v="2"/>
    <x v="4"/>
    <x v="0"/>
    <s v="Laptop"/>
    <x v="0"/>
    <n v="1325"/>
    <n v="444"/>
    <x v="0"/>
  </r>
  <r>
    <x v="10"/>
    <x v="3"/>
    <x v="1"/>
    <s v="Tablet"/>
    <x v="1"/>
    <n v="952"/>
    <n v="37"/>
    <x v="1"/>
  </r>
  <r>
    <x v="5"/>
    <x v="0"/>
    <x v="3"/>
    <s v="Tablet"/>
    <x v="1"/>
    <n v="952"/>
    <n v="452"/>
    <x v="1"/>
  </r>
  <r>
    <x v="4"/>
    <x v="2"/>
    <x v="1"/>
    <s v="Chair"/>
    <x v="5"/>
    <n v="1433"/>
    <n v="472"/>
    <x v="5"/>
  </r>
  <r>
    <x v="8"/>
    <x v="0"/>
    <x v="3"/>
    <s v="Novel"/>
    <x v="5"/>
    <n v="144"/>
    <n v="436"/>
    <x v="5"/>
  </r>
  <r>
    <x v="4"/>
    <x v="0"/>
    <x v="2"/>
    <s v="Sofa"/>
    <x v="1"/>
    <n v="1137"/>
    <n v="246"/>
    <x v="1"/>
  </r>
  <r>
    <x v="9"/>
    <x v="0"/>
    <x v="3"/>
    <s v="Shirt"/>
    <x v="2"/>
    <n v="1485"/>
    <n v="138"/>
    <x v="2"/>
  </r>
  <r>
    <x v="1"/>
    <x v="4"/>
    <x v="2"/>
    <s v="Shirt"/>
    <x v="9"/>
    <n v="1629"/>
    <n v="324"/>
    <x v="9"/>
  </r>
  <r>
    <x v="5"/>
    <x v="4"/>
    <x v="4"/>
    <s v="Novel"/>
    <x v="3"/>
    <n v="494"/>
    <n v="323"/>
    <x v="3"/>
  </r>
  <r>
    <x v="9"/>
    <x v="3"/>
    <x v="4"/>
    <s v="Action Figure"/>
    <x v="9"/>
    <n v="656"/>
    <n v="399"/>
    <x v="9"/>
  </r>
  <r>
    <x v="8"/>
    <x v="3"/>
    <x v="3"/>
    <s v="Action Figure"/>
    <x v="5"/>
    <n v="857"/>
    <n v="447"/>
    <x v="5"/>
  </r>
  <r>
    <x v="8"/>
    <x v="1"/>
    <x v="1"/>
    <s v="Chair"/>
    <x v="1"/>
    <n v="131"/>
    <n v="101"/>
    <x v="1"/>
  </r>
  <r>
    <x v="3"/>
    <x v="4"/>
    <x v="1"/>
    <s v="Novel"/>
    <x v="1"/>
    <n v="1176"/>
    <n v="45"/>
    <x v="1"/>
  </r>
  <r>
    <x v="9"/>
    <x v="1"/>
    <x v="0"/>
    <s v="Board Game"/>
    <x v="6"/>
    <n v="637"/>
    <n v="228"/>
    <x v="6"/>
  </r>
  <r>
    <x v="11"/>
    <x v="0"/>
    <x v="4"/>
    <s v="Magazine"/>
    <x v="4"/>
    <n v="1301"/>
    <n v="459"/>
    <x v="4"/>
  </r>
  <r>
    <x v="3"/>
    <x v="2"/>
    <x v="3"/>
    <s v="Laptop"/>
    <x v="8"/>
    <n v="1889"/>
    <n v="333"/>
    <x v="8"/>
  </r>
  <r>
    <x v="8"/>
    <x v="2"/>
    <x v="2"/>
    <s v="Magazine"/>
    <x v="4"/>
    <n v="1705"/>
    <n v="156"/>
    <x v="4"/>
  </r>
  <r>
    <x v="3"/>
    <x v="1"/>
    <x v="0"/>
    <s v="Laptop"/>
    <x v="1"/>
    <n v="1974"/>
    <n v="278"/>
    <x v="1"/>
  </r>
  <r>
    <x v="0"/>
    <x v="3"/>
    <x v="1"/>
    <s v="Board Game"/>
    <x v="6"/>
    <n v="996"/>
    <n v="361"/>
    <x v="6"/>
  </r>
  <r>
    <x v="8"/>
    <x v="0"/>
    <x v="1"/>
    <s v="Jacket"/>
    <x v="4"/>
    <n v="1083"/>
    <n v="29"/>
    <x v="4"/>
  </r>
  <r>
    <x v="6"/>
    <x v="3"/>
    <x v="0"/>
    <s v="Tablet"/>
    <x v="5"/>
    <n v="173"/>
    <n v="185"/>
    <x v="5"/>
  </r>
  <r>
    <x v="3"/>
    <x v="4"/>
    <x v="4"/>
    <s v="Magazine"/>
    <x v="8"/>
    <n v="499"/>
    <n v="253"/>
    <x v="8"/>
  </r>
  <r>
    <x v="7"/>
    <x v="2"/>
    <x v="3"/>
    <s v="Jacket"/>
    <x v="7"/>
    <n v="445"/>
    <n v="46"/>
    <x v="7"/>
  </r>
  <r>
    <x v="1"/>
    <x v="4"/>
    <x v="2"/>
    <s v="Laptop"/>
    <x v="7"/>
    <n v="1077"/>
    <n v="242"/>
    <x v="7"/>
  </r>
  <r>
    <x v="4"/>
    <x v="0"/>
    <x v="4"/>
    <s v="Novel"/>
    <x v="3"/>
    <n v="1736"/>
    <n v="342"/>
    <x v="3"/>
  </r>
  <r>
    <x v="10"/>
    <x v="3"/>
    <x v="1"/>
    <s v="Action Figure"/>
    <x v="7"/>
    <n v="1231"/>
    <n v="155"/>
    <x v="7"/>
  </r>
  <r>
    <x v="3"/>
    <x v="3"/>
    <x v="0"/>
    <s v="Chair"/>
    <x v="2"/>
    <n v="1036"/>
    <n v="47"/>
    <x v="2"/>
  </r>
  <r>
    <x v="8"/>
    <x v="2"/>
    <x v="2"/>
    <s v="Board Game"/>
    <x v="4"/>
    <n v="1778"/>
    <n v="61"/>
    <x v="4"/>
  </r>
  <r>
    <x v="11"/>
    <x v="3"/>
    <x v="1"/>
    <s v="Jacket"/>
    <x v="9"/>
    <n v="382"/>
    <n v="197"/>
    <x v="9"/>
  </r>
  <r>
    <x v="6"/>
    <x v="1"/>
    <x v="4"/>
    <s v="Board Game"/>
    <x v="0"/>
    <n v="546"/>
    <n v="437"/>
    <x v="0"/>
  </r>
  <r>
    <x v="0"/>
    <x v="3"/>
    <x v="3"/>
    <s v="Laptop"/>
    <x v="4"/>
    <n v="257"/>
    <n v="17"/>
    <x v="4"/>
  </r>
  <r>
    <x v="7"/>
    <x v="3"/>
    <x v="2"/>
    <s v="Novel"/>
    <x v="9"/>
    <n v="905"/>
    <n v="381"/>
    <x v="9"/>
  </r>
  <r>
    <x v="3"/>
    <x v="3"/>
    <x v="2"/>
    <s v="Jacket"/>
    <x v="7"/>
    <n v="1804"/>
    <n v="112"/>
    <x v="7"/>
  </r>
  <r>
    <x v="1"/>
    <x v="0"/>
    <x v="1"/>
    <s v="Action Figure"/>
    <x v="9"/>
    <n v="1591"/>
    <n v="87"/>
    <x v="9"/>
  </r>
  <r>
    <x v="6"/>
    <x v="0"/>
    <x v="0"/>
    <s v="Novel"/>
    <x v="9"/>
    <n v="1259"/>
    <n v="380"/>
    <x v="9"/>
  </r>
  <r>
    <x v="3"/>
    <x v="2"/>
    <x v="3"/>
    <s v="Jacket"/>
    <x v="9"/>
    <n v="220"/>
    <n v="197"/>
    <x v="9"/>
  </r>
  <r>
    <x v="6"/>
    <x v="3"/>
    <x v="4"/>
    <s v="Laptop"/>
    <x v="7"/>
    <n v="1709"/>
    <n v="178"/>
    <x v="7"/>
  </r>
  <r>
    <x v="3"/>
    <x v="1"/>
    <x v="0"/>
    <s v="Tablet"/>
    <x v="2"/>
    <n v="1218"/>
    <n v="492"/>
    <x v="2"/>
  </r>
  <r>
    <x v="4"/>
    <x v="0"/>
    <x v="3"/>
    <s v="Sofa"/>
    <x v="1"/>
    <n v="1630"/>
    <n v="385"/>
    <x v="1"/>
  </r>
  <r>
    <x v="3"/>
    <x v="1"/>
    <x v="4"/>
    <s v="Tablet"/>
    <x v="4"/>
    <n v="546"/>
    <n v="202"/>
    <x v="4"/>
  </r>
  <r>
    <x v="4"/>
    <x v="0"/>
    <x v="3"/>
    <s v="Jacket"/>
    <x v="4"/>
    <n v="884"/>
    <n v="422"/>
    <x v="4"/>
  </r>
  <r>
    <x v="7"/>
    <x v="4"/>
    <x v="0"/>
    <s v="Board Game"/>
    <x v="9"/>
    <n v="508"/>
    <n v="492"/>
    <x v="9"/>
  </r>
  <r>
    <x v="5"/>
    <x v="2"/>
    <x v="1"/>
    <s v="Jacket"/>
    <x v="1"/>
    <n v="104"/>
    <n v="499"/>
    <x v="1"/>
  </r>
  <r>
    <x v="8"/>
    <x v="3"/>
    <x v="3"/>
    <s v="Shirt"/>
    <x v="2"/>
    <n v="1924"/>
    <n v="344"/>
    <x v="2"/>
  </r>
  <r>
    <x v="7"/>
    <x v="0"/>
    <x v="1"/>
    <s v="Tablet"/>
    <x v="6"/>
    <n v="994"/>
    <n v="444"/>
    <x v="6"/>
  </r>
  <r>
    <x v="0"/>
    <x v="1"/>
    <x v="0"/>
    <s v="Board Game"/>
    <x v="7"/>
    <n v="605"/>
    <n v="377"/>
    <x v="7"/>
  </r>
  <r>
    <x v="4"/>
    <x v="4"/>
    <x v="0"/>
    <s v="Magazine"/>
    <x v="1"/>
    <n v="433"/>
    <n v="365"/>
    <x v="1"/>
  </r>
  <r>
    <x v="7"/>
    <x v="1"/>
    <x v="0"/>
    <s v="Laptop"/>
    <x v="8"/>
    <n v="1829"/>
    <n v="426"/>
    <x v="8"/>
  </r>
  <r>
    <x v="7"/>
    <x v="3"/>
    <x v="1"/>
    <s v="Jacket"/>
    <x v="7"/>
    <n v="844"/>
    <n v="75"/>
    <x v="7"/>
  </r>
  <r>
    <x v="1"/>
    <x v="0"/>
    <x v="0"/>
    <s v="Chair"/>
    <x v="0"/>
    <n v="1411"/>
    <n v="263"/>
    <x v="0"/>
  </r>
  <r>
    <x v="2"/>
    <x v="0"/>
    <x v="1"/>
    <s v="Board Game"/>
    <x v="8"/>
    <n v="1671"/>
    <n v="196"/>
    <x v="8"/>
  </r>
  <r>
    <x v="6"/>
    <x v="3"/>
    <x v="1"/>
    <s v="Shirt"/>
    <x v="0"/>
    <n v="880"/>
    <n v="405"/>
    <x v="0"/>
  </r>
  <r>
    <x v="10"/>
    <x v="4"/>
    <x v="2"/>
    <s v="Laptop"/>
    <x v="4"/>
    <n v="789"/>
    <n v="225"/>
    <x v="4"/>
  </r>
  <r>
    <x v="6"/>
    <x v="1"/>
    <x v="0"/>
    <s v="Shirt"/>
    <x v="4"/>
    <n v="994"/>
    <n v="408"/>
    <x v="4"/>
  </r>
  <r>
    <x v="7"/>
    <x v="2"/>
    <x v="2"/>
    <s v="Action Figure"/>
    <x v="9"/>
    <n v="1585"/>
    <n v="150"/>
    <x v="9"/>
  </r>
  <r>
    <x v="11"/>
    <x v="4"/>
    <x v="0"/>
    <s v="Laptop"/>
    <x v="2"/>
    <n v="1696"/>
    <n v="274"/>
    <x v="2"/>
  </r>
  <r>
    <x v="7"/>
    <x v="1"/>
    <x v="0"/>
    <s v="Magazine"/>
    <x v="1"/>
    <n v="515"/>
    <n v="436"/>
    <x v="1"/>
  </r>
  <r>
    <x v="6"/>
    <x v="3"/>
    <x v="4"/>
    <s v="Shirt"/>
    <x v="3"/>
    <n v="410"/>
    <n v="226"/>
    <x v="3"/>
  </r>
  <r>
    <x v="0"/>
    <x v="4"/>
    <x v="3"/>
    <s v="Novel"/>
    <x v="4"/>
    <n v="1623"/>
    <n v="486"/>
    <x v="4"/>
  </r>
  <r>
    <x v="0"/>
    <x v="4"/>
    <x v="2"/>
    <s v="Sofa"/>
    <x v="1"/>
    <n v="910"/>
    <n v="230"/>
    <x v="1"/>
  </r>
  <r>
    <x v="4"/>
    <x v="3"/>
    <x v="2"/>
    <s v="Tablet"/>
    <x v="0"/>
    <n v="951"/>
    <n v="374"/>
    <x v="0"/>
  </r>
  <r>
    <x v="4"/>
    <x v="3"/>
    <x v="3"/>
    <s v="Jacket"/>
    <x v="5"/>
    <n v="1023"/>
    <n v="18"/>
    <x v="5"/>
  </r>
  <r>
    <x v="3"/>
    <x v="4"/>
    <x v="4"/>
    <s v="Magazine"/>
    <x v="5"/>
    <n v="1186"/>
    <n v="392"/>
    <x v="5"/>
  </r>
  <r>
    <x v="5"/>
    <x v="2"/>
    <x v="3"/>
    <s v="Board Game"/>
    <x v="3"/>
    <n v="132"/>
    <n v="319"/>
    <x v="3"/>
  </r>
  <r>
    <x v="3"/>
    <x v="3"/>
    <x v="2"/>
    <s v="Chair"/>
    <x v="6"/>
    <n v="781"/>
    <n v="322"/>
    <x v="6"/>
  </r>
  <r>
    <x v="5"/>
    <x v="0"/>
    <x v="3"/>
    <s v="Novel"/>
    <x v="1"/>
    <n v="1834"/>
    <n v="369"/>
    <x v="1"/>
  </r>
  <r>
    <x v="1"/>
    <x v="0"/>
    <x v="3"/>
    <s v="Chair"/>
    <x v="1"/>
    <n v="1475"/>
    <n v="352"/>
    <x v="1"/>
  </r>
  <r>
    <x v="6"/>
    <x v="3"/>
    <x v="2"/>
    <s v="Tablet"/>
    <x v="0"/>
    <n v="455"/>
    <n v="487"/>
    <x v="0"/>
  </r>
  <r>
    <x v="4"/>
    <x v="1"/>
    <x v="3"/>
    <s v="Action Figure"/>
    <x v="0"/>
    <n v="1010"/>
    <n v="223"/>
    <x v="0"/>
  </r>
  <r>
    <x v="11"/>
    <x v="4"/>
    <x v="3"/>
    <s v="Tablet"/>
    <x v="5"/>
    <n v="879"/>
    <n v="307"/>
    <x v="5"/>
  </r>
  <r>
    <x v="11"/>
    <x v="1"/>
    <x v="1"/>
    <s v="Laptop"/>
    <x v="0"/>
    <n v="1682"/>
    <n v="248"/>
    <x v="0"/>
  </r>
  <r>
    <x v="5"/>
    <x v="4"/>
    <x v="1"/>
    <s v="Laptop"/>
    <x v="1"/>
    <n v="1696"/>
    <n v="325"/>
    <x v="1"/>
  </r>
  <r>
    <x v="4"/>
    <x v="1"/>
    <x v="2"/>
    <s v="Sofa"/>
    <x v="1"/>
    <n v="661"/>
    <n v="86"/>
    <x v="1"/>
  </r>
  <r>
    <x v="11"/>
    <x v="2"/>
    <x v="1"/>
    <s v="Novel"/>
    <x v="9"/>
    <n v="1472"/>
    <n v="377"/>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C15" firstHeaderRow="0" firstDataRow="1" firstDataCol="1"/>
  <pivotFields count="8">
    <pivotField showAll="0">
      <items count="13">
        <item x="8"/>
        <item x="3"/>
        <item x="5"/>
        <item x="1"/>
        <item x="4"/>
        <item x="0"/>
        <item x="9"/>
        <item x="10"/>
        <item x="11"/>
        <item x="6"/>
        <item x="7"/>
        <item x="2"/>
        <item t="default"/>
      </items>
    </pivotField>
    <pivotField showAll="0">
      <items count="6">
        <item x="1"/>
        <item x="2"/>
        <item x="4"/>
        <item x="3"/>
        <item x="0"/>
        <item t="default"/>
      </items>
    </pivotField>
    <pivotField showAll="0">
      <items count="6">
        <item x="1"/>
        <item x="4"/>
        <item x="3"/>
        <item x="2"/>
        <item x="0"/>
        <item t="default"/>
      </items>
    </pivotField>
    <pivotField showAll="0"/>
    <pivotField showAll="0">
      <items count="11">
        <item x="3"/>
        <item x="2"/>
        <item x="7"/>
        <item x="6"/>
        <item x="4"/>
        <item x="0"/>
        <item x="5"/>
        <item x="1"/>
        <item x="8"/>
        <item x="9"/>
        <item t="default"/>
      </items>
    </pivotField>
    <pivotField dataField="1" showAll="0"/>
    <pivotField dataField="1" showAll="0"/>
    <pivotField axis="axisRow" showAll="0">
      <items count="11">
        <item x="3"/>
        <item x="2"/>
        <item x="7"/>
        <item x="6"/>
        <item x="4"/>
        <item x="5"/>
        <item x="0"/>
        <item x="1"/>
        <item x="8"/>
        <item x="9"/>
        <item t="default"/>
      </items>
    </pivotField>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Selling Price" fld="5" baseField="0" baseItem="0"/>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
  <location ref="M1:O7" firstHeaderRow="0" firstDataRow="1" firstDataCol="1"/>
  <pivotFields count="8">
    <pivotField showAll="0">
      <items count="13">
        <item x="8"/>
        <item x="3"/>
        <item x="5"/>
        <item x="1"/>
        <item x="4"/>
        <item x="0"/>
        <item x="9"/>
        <item x="10"/>
        <item x="11"/>
        <item x="6"/>
        <item x="7"/>
        <item x="2"/>
        <item t="default"/>
      </items>
    </pivotField>
    <pivotField showAll="0">
      <items count="6">
        <item x="1"/>
        <item x="2"/>
        <item x="4"/>
        <item x="3"/>
        <item x="0"/>
        <item t="default"/>
      </items>
    </pivotField>
    <pivotField axis="axisRow" showAll="0">
      <items count="6">
        <item x="1"/>
        <item x="4"/>
        <item x="3"/>
        <item x="2"/>
        <item x="0"/>
        <item t="default"/>
      </items>
    </pivotField>
    <pivotField showAll="0"/>
    <pivotField showAll="0"/>
    <pivotField dataField="1" showAll="0"/>
    <pivotField dataField="1" showAll="0"/>
    <pivotField showAll="0">
      <items count="11">
        <item x="3"/>
        <item x="2"/>
        <item x="7"/>
        <item x="6"/>
        <item x="4"/>
        <item x="5"/>
        <item x="0"/>
        <item x="1"/>
        <item x="8"/>
        <item x="9"/>
        <item t="default"/>
      </items>
    </pivotField>
  </pivotFields>
  <rowFields count="1">
    <field x="2"/>
  </rowFields>
  <rowItems count="6">
    <i>
      <x/>
    </i>
    <i>
      <x v="1"/>
    </i>
    <i>
      <x v="2"/>
    </i>
    <i>
      <x v="3"/>
    </i>
    <i>
      <x v="4"/>
    </i>
    <i t="grand">
      <x/>
    </i>
  </rowItems>
  <colFields count="1">
    <field x="-2"/>
  </colFields>
  <colItems count="2">
    <i>
      <x/>
    </i>
    <i i="1">
      <x v="1"/>
    </i>
  </colItems>
  <dataFields count="2">
    <dataField name="Sum of Selling Price" fld="5" baseField="0" baseItem="0"/>
    <dataField name="Sum of Profit" fld="6" baseField="0"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2" count="1" selected="0">
            <x v="0"/>
          </reference>
        </references>
      </pivotArea>
    </chartFormat>
    <chartFormat chart="5" format="16">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2">
          <reference field="4294967294" count="1" selected="0">
            <x v="0"/>
          </reference>
          <reference field="2" count="1" selected="0">
            <x v="2"/>
          </reference>
        </references>
      </pivotArea>
    </chartFormat>
    <chartFormat chart="5" format="18">
      <pivotArea type="data" outline="0" fieldPosition="0">
        <references count="2">
          <reference field="4294967294" count="1" selected="0">
            <x v="0"/>
          </reference>
          <reference field="2" count="1" selected="0">
            <x v="3"/>
          </reference>
        </references>
      </pivotArea>
    </chartFormat>
    <chartFormat chart="5" format="19">
      <pivotArea type="data" outline="0" fieldPosition="0">
        <references count="2">
          <reference field="4294967294" count="1" selected="0">
            <x v="0"/>
          </reference>
          <reference field="2" count="1" selected="0">
            <x v="4"/>
          </reference>
        </references>
      </pivotArea>
    </chartFormat>
    <chartFormat chart="5" format="20" series="1">
      <pivotArea type="data" outline="0" fieldPosition="0">
        <references count="1">
          <reference field="4294967294" count="1" selected="0">
            <x v="1"/>
          </reference>
        </references>
      </pivotArea>
    </chartFormat>
    <chartFormat chart="5" format="21">
      <pivotArea type="data" outline="0" fieldPosition="0">
        <references count="2">
          <reference field="4294967294" count="1" selected="0">
            <x v="1"/>
          </reference>
          <reference field="2" count="1" selected="0">
            <x v="0"/>
          </reference>
        </references>
      </pivotArea>
    </chartFormat>
    <chartFormat chart="5" format="22">
      <pivotArea type="data" outline="0" fieldPosition="0">
        <references count="2">
          <reference field="4294967294" count="1" selected="0">
            <x v="1"/>
          </reference>
          <reference field="2" count="1" selected="0">
            <x v="1"/>
          </reference>
        </references>
      </pivotArea>
    </chartFormat>
    <chartFormat chart="5" format="23">
      <pivotArea type="data" outline="0" fieldPosition="0">
        <references count="2">
          <reference field="4294967294" count="1" selected="0">
            <x v="1"/>
          </reference>
          <reference field="2" count="1" selected="0">
            <x v="2"/>
          </reference>
        </references>
      </pivotArea>
    </chartFormat>
    <chartFormat chart="5" format="24">
      <pivotArea type="data" outline="0" fieldPosition="0">
        <references count="2">
          <reference field="4294967294" count="1" selected="0">
            <x v="1"/>
          </reference>
          <reference field="2" count="1" selected="0">
            <x v="3"/>
          </reference>
        </references>
      </pivotArea>
    </chartFormat>
    <chartFormat chart="5" format="25">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E1:G7" firstHeaderRow="0" firstDataRow="1" firstDataCol="1"/>
  <pivotFields count="8">
    <pivotField showAll="0">
      <items count="13">
        <item x="8"/>
        <item x="3"/>
        <item x="5"/>
        <item x="1"/>
        <item x="4"/>
        <item x="0"/>
        <item x="9"/>
        <item x="10"/>
        <item x="11"/>
        <item x="6"/>
        <item x="7"/>
        <item x="2"/>
        <item t="default"/>
      </items>
    </pivotField>
    <pivotField axis="axisRow" showAll="0">
      <items count="6">
        <item x="1"/>
        <item x="2"/>
        <item x="4"/>
        <item x="3"/>
        <item x="0"/>
        <item t="default"/>
      </items>
    </pivotField>
    <pivotField showAll="0">
      <items count="6">
        <item x="1"/>
        <item x="4"/>
        <item x="3"/>
        <item x="2"/>
        <item x="0"/>
        <item t="default"/>
      </items>
    </pivotField>
    <pivotField showAll="0"/>
    <pivotField showAll="0"/>
    <pivotField dataField="1" showAll="0"/>
    <pivotField dataField="1" showAll="0"/>
    <pivotField showAll="0">
      <items count="11">
        <item x="3"/>
        <item x="2"/>
        <item x="7"/>
        <item x="6"/>
        <item x="4"/>
        <item x="5"/>
        <item x="0"/>
        <item x="1"/>
        <item x="8"/>
        <item x="9"/>
        <item t="default"/>
      </items>
    </pivotField>
  </pivotFields>
  <rowFields count="1">
    <field x="1"/>
  </rowFields>
  <rowItems count="6">
    <i>
      <x/>
    </i>
    <i>
      <x v="1"/>
    </i>
    <i>
      <x v="2"/>
    </i>
    <i>
      <x v="3"/>
    </i>
    <i>
      <x v="4"/>
    </i>
    <i t="grand">
      <x/>
    </i>
  </rowItems>
  <colFields count="1">
    <field x="-2"/>
  </colFields>
  <colItems count="2">
    <i>
      <x/>
    </i>
    <i i="1">
      <x v="1"/>
    </i>
  </colItems>
  <dataFields count="2">
    <dataField name="Sum of Selling Price" fld="5" baseField="0" baseItem="0"/>
    <dataField name="Sum of Profit" fld="6"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1:C14" firstHeaderRow="0" firstDataRow="1" firstDataCol="1"/>
  <pivotFields count="8">
    <pivotField axis="axisRow" showAll="0">
      <items count="13">
        <item x="8"/>
        <item x="3"/>
        <item x="5"/>
        <item x="1"/>
        <item x="4"/>
        <item x="0"/>
        <item x="9"/>
        <item x="10"/>
        <item x="11"/>
        <item x="6"/>
        <item x="7"/>
        <item x="2"/>
        <item t="default"/>
      </items>
    </pivotField>
    <pivotField showAll="0">
      <items count="6">
        <item x="1"/>
        <item x="2"/>
        <item x="4"/>
        <item x="3"/>
        <item x="0"/>
        <item t="default"/>
      </items>
    </pivotField>
    <pivotField showAll="0">
      <items count="6">
        <item x="1"/>
        <item x="4"/>
        <item x="3"/>
        <item x="2"/>
        <item x="0"/>
        <item t="default"/>
      </items>
    </pivotField>
    <pivotField showAll="0"/>
    <pivotField showAll="0">
      <items count="11">
        <item x="3"/>
        <item x="2"/>
        <item x="7"/>
        <item x="6"/>
        <item x="4"/>
        <item x="0"/>
        <item x="5"/>
        <item h="1" x="1"/>
        <item h="1" x="8"/>
        <item h="1" x="9"/>
        <item t="default"/>
      </items>
    </pivotField>
    <pivotField dataField="1" showAll="0"/>
    <pivotField dataField="1" showAll="0"/>
    <pivotField showAll="0">
      <items count="11">
        <item x="3"/>
        <item x="2"/>
        <item x="7"/>
        <item x="6"/>
        <item x="4"/>
        <item x="5"/>
        <item x="0"/>
        <item x="1"/>
        <item x="8"/>
        <item x="9"/>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Selling Price" fld="5" baseField="0" baseItem="0"/>
    <dataField name="Sum of Profit" fld="6" baseField="0" baseItem="0"/>
  </dataFields>
  <chartFormats count="4">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F13:H24" firstHeaderRow="0" firstDataRow="1" firstDataCol="1"/>
  <pivotFields count="8">
    <pivotField showAll="0">
      <items count="13">
        <item x="8"/>
        <item x="3"/>
        <item x="5"/>
        <item x="1"/>
        <item x="4"/>
        <item x="0"/>
        <item x="9"/>
        <item x="10"/>
        <item x="11"/>
        <item x="6"/>
        <item x="7"/>
        <item x="2"/>
        <item t="default"/>
      </items>
    </pivotField>
    <pivotField showAll="0">
      <items count="6">
        <item x="1"/>
        <item x="2"/>
        <item x="4"/>
        <item x="3"/>
        <item x="0"/>
        <item t="default"/>
      </items>
    </pivotField>
    <pivotField showAll="0">
      <items count="6">
        <item x="1"/>
        <item x="4"/>
        <item x="3"/>
        <item x="2"/>
        <item x="0"/>
        <item t="default"/>
      </items>
    </pivotField>
    <pivotField showAll="0"/>
    <pivotField showAll="0">
      <items count="11">
        <item x="3"/>
        <item x="2"/>
        <item x="7"/>
        <item x="6"/>
        <item x="4"/>
        <item x="0"/>
        <item x="5"/>
        <item x="1"/>
        <item x="8"/>
        <item x="9"/>
        <item t="default"/>
      </items>
    </pivotField>
    <pivotField dataField="1" showAll="0"/>
    <pivotField dataField="1" showAll="0"/>
    <pivotField axis="axisRow" showAll="0">
      <items count="11">
        <item x="3"/>
        <item x="2"/>
        <item x="7"/>
        <item x="6"/>
        <item x="4"/>
        <item x="5"/>
        <item x="0"/>
        <item x="1"/>
        <item x="8"/>
        <item x="9"/>
        <item t="default"/>
      </items>
    </pivotField>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Selling Price" fld="5" baseField="0" baseItem="0"/>
    <dataField name="Sum of Profit" fld="6"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ller" sourceName="Seller">
  <pivotTables>
    <pivotTable tabId="5" name="PivotTable2"/>
    <pivotTable tabId="5" name="PivotTable3"/>
    <pivotTable tabId="5" name="PivotTable5"/>
    <pivotTable tabId="5" name="PivotTable6"/>
    <pivotTable tabId="4" name="PivotTable1"/>
  </pivotTables>
  <data>
    <tabular pivotCacheId="1">
      <items count="5">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2"/>
    <pivotTable tabId="5" name="PivotTable3"/>
    <pivotTable tabId="5" name="PivotTable5"/>
    <pivotTable tabId="5" name="PivotTable6"/>
    <pivotTable tabId="4" name="PivotTable1"/>
  </pivotTables>
  <data>
    <tabular pivotCacheId="1">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ll_Name_Country" sourceName="Full Name Country ">
  <pivotTables>
    <pivotTable tabId="5" name="PivotTable2"/>
    <pivotTable tabId="5" name="PivotTable3"/>
    <pivotTable tabId="5" name="PivotTable5"/>
    <pivotTable tabId="5" name="PivotTable6"/>
    <pivotTable tabId="4" name="PivotTable1"/>
  </pivotTables>
  <data>
    <tabular pivotCacheId="1">
      <items count="10">
        <i x="3" s="1"/>
        <i x="2" s="1"/>
        <i x="7" s="1"/>
        <i x="6" s="1"/>
        <i x="4" s="1"/>
        <i x="5" s="1"/>
        <i x="0" s="1"/>
        <i x="1"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ller" cache="Slicer_Seller" caption="Seller" style="SlicerStyleDark1" rowHeight="234950"/>
  <slicer name="Category" cache="Slicer_Category" caption="Category" style="SlicerStyleDark1" rowHeight="234950"/>
  <slicer name="Full Name Country " cache="Slicer_Full_Name_Country" caption="Full Name Country " startItem="4" style="SlicerStyleDark1" rowHeight="23495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tx1"/>
        </a:solidFill>
        <a:ln>
          <a:noFill/>
        </a:ln>
        <a:effectLst>
          <a:innerShdw blurRad="38100" dist="50800" dir="19500000">
            <a:schemeClr val="accent2">
              <a:alpha val="42000"/>
            </a:schemeClr>
          </a:innerShdw>
        </a:effectLst>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1"/>
  <sheetViews>
    <sheetView workbookViewId="0">
      <selection activeCell="A171" sqref="A1:H201"/>
    </sheetView>
  </sheetViews>
  <sheetFormatPr defaultRowHeight="14.4" x14ac:dyDescent="0.3"/>
  <cols>
    <col min="1" max="1" width="9.77734375" customWidth="1"/>
    <col min="2" max="2" width="6.6640625" customWidth="1"/>
    <col min="3" max="3" width="9.88671875" customWidth="1"/>
    <col min="4" max="4" width="11.5546875" customWidth="1"/>
    <col min="5" max="5" width="7.5546875" customWidth="1"/>
    <col min="6" max="6" width="11" customWidth="1"/>
    <col min="7" max="7" width="5.6640625" customWidth="1"/>
    <col min="8" max="8" width="17.21875" customWidth="1"/>
  </cols>
  <sheetData>
    <row r="1" spans="1:8" x14ac:dyDescent="0.3">
      <c r="A1" s="3" t="s">
        <v>0</v>
      </c>
      <c r="B1" s="3" t="s">
        <v>1</v>
      </c>
      <c r="C1" s="3" t="s">
        <v>2</v>
      </c>
      <c r="D1" s="3" t="s">
        <v>3</v>
      </c>
      <c r="E1" s="3" t="s">
        <v>60</v>
      </c>
      <c r="F1" s="3" t="s">
        <v>4</v>
      </c>
      <c r="G1" s="3" t="s">
        <v>5</v>
      </c>
      <c r="H1" s="4" t="s">
        <v>61</v>
      </c>
    </row>
    <row r="2" spans="1:8" x14ac:dyDescent="0.3">
      <c r="A2" t="s">
        <v>6</v>
      </c>
      <c r="B2" t="s">
        <v>18</v>
      </c>
      <c r="C2" t="s">
        <v>23</v>
      </c>
      <c r="D2" t="s">
        <v>28</v>
      </c>
      <c r="E2" t="s">
        <v>38</v>
      </c>
      <c r="F2">
        <v>223</v>
      </c>
      <c r="G2">
        <v>341</v>
      </c>
      <c r="H2" t="str">
        <f>VLOOKUP(E2,Sheet2!$A$2:$B$11,2,)</f>
        <v>North Carolina</v>
      </c>
    </row>
    <row r="3" spans="1:8" x14ac:dyDescent="0.3">
      <c r="A3" t="s">
        <v>7</v>
      </c>
      <c r="B3" t="s">
        <v>19</v>
      </c>
      <c r="C3" t="s">
        <v>23</v>
      </c>
      <c r="D3" t="s">
        <v>29</v>
      </c>
      <c r="E3" t="s">
        <v>39</v>
      </c>
      <c r="F3">
        <v>650</v>
      </c>
      <c r="G3">
        <v>459</v>
      </c>
      <c r="H3" t="str">
        <f>VLOOKUP(E3,Sheet2!$A$2:$B$11,2,)</f>
        <v>Ohio</v>
      </c>
    </row>
    <row r="4" spans="1:8" x14ac:dyDescent="0.3">
      <c r="A4" t="s">
        <v>8</v>
      </c>
      <c r="B4" t="s">
        <v>18</v>
      </c>
      <c r="C4" t="s">
        <v>24</v>
      </c>
      <c r="D4" t="s">
        <v>30</v>
      </c>
      <c r="E4" t="s">
        <v>40</v>
      </c>
      <c r="F4">
        <v>223</v>
      </c>
      <c r="G4">
        <v>48</v>
      </c>
      <c r="H4" t="str">
        <f>VLOOKUP(E4,Sheet2!$A$2:$B$11,2,)</f>
        <v>Florida</v>
      </c>
    </row>
    <row r="5" spans="1:8" x14ac:dyDescent="0.3">
      <c r="A5" t="s">
        <v>9</v>
      </c>
      <c r="B5" t="s">
        <v>19</v>
      </c>
      <c r="C5" t="s">
        <v>25</v>
      </c>
      <c r="D5" t="s">
        <v>31</v>
      </c>
      <c r="E5" t="s">
        <v>41</v>
      </c>
      <c r="F5">
        <v>1270</v>
      </c>
      <c r="G5">
        <v>254</v>
      </c>
      <c r="H5" t="str">
        <f>VLOOKUP(E5,Sheet2!$A$2:$B$11,2,)</f>
        <v>California</v>
      </c>
    </row>
    <row r="6" spans="1:8" x14ac:dyDescent="0.3">
      <c r="A6" t="s">
        <v>10</v>
      </c>
      <c r="B6" t="s">
        <v>20</v>
      </c>
      <c r="C6" t="s">
        <v>23</v>
      </c>
      <c r="D6" t="s">
        <v>28</v>
      </c>
      <c r="E6" t="s">
        <v>42</v>
      </c>
      <c r="F6">
        <v>852</v>
      </c>
      <c r="G6">
        <v>456</v>
      </c>
      <c r="H6" t="str">
        <f>VLOOKUP(E6,Sheet2!$A$2:$B$11,2,)</f>
        <v>Michigan</v>
      </c>
    </row>
    <row r="7" spans="1:8" x14ac:dyDescent="0.3">
      <c r="A7" t="s">
        <v>11</v>
      </c>
      <c r="B7" t="s">
        <v>20</v>
      </c>
      <c r="C7" t="s">
        <v>26</v>
      </c>
      <c r="D7" t="s">
        <v>32</v>
      </c>
      <c r="E7" t="s">
        <v>43</v>
      </c>
      <c r="F7">
        <v>501</v>
      </c>
      <c r="G7">
        <v>433</v>
      </c>
      <c r="H7" t="str">
        <f>VLOOKUP(E7,Sheet2!$A$2:$B$11,2,)</f>
        <v>New York</v>
      </c>
    </row>
    <row r="8" spans="1:8" x14ac:dyDescent="0.3">
      <c r="A8" t="s">
        <v>12</v>
      </c>
      <c r="B8" t="s">
        <v>18</v>
      </c>
      <c r="C8" t="s">
        <v>25</v>
      </c>
      <c r="D8" t="s">
        <v>33</v>
      </c>
      <c r="E8" t="s">
        <v>39</v>
      </c>
      <c r="F8">
        <v>1513</v>
      </c>
      <c r="G8">
        <v>223</v>
      </c>
      <c r="H8" t="str">
        <f>VLOOKUP(E8,Sheet2!$A$2:$B$11,2,)</f>
        <v>Ohio</v>
      </c>
    </row>
    <row r="9" spans="1:8" x14ac:dyDescent="0.3">
      <c r="A9" t="s">
        <v>6</v>
      </c>
      <c r="B9" t="s">
        <v>20</v>
      </c>
      <c r="C9" t="s">
        <v>25</v>
      </c>
      <c r="D9" t="s">
        <v>34</v>
      </c>
      <c r="E9" t="s">
        <v>44</v>
      </c>
      <c r="F9">
        <v>152</v>
      </c>
      <c r="G9">
        <v>62</v>
      </c>
      <c r="H9" t="str">
        <f>VLOOKUP(E9,Sheet2!$A$2:$B$11,2,)</f>
        <v>Illinois</v>
      </c>
    </row>
    <row r="10" spans="1:8" x14ac:dyDescent="0.3">
      <c r="A10" t="s">
        <v>13</v>
      </c>
      <c r="B10" t="s">
        <v>18</v>
      </c>
      <c r="C10" t="s">
        <v>24</v>
      </c>
      <c r="D10" t="s">
        <v>35</v>
      </c>
      <c r="E10" t="s">
        <v>45</v>
      </c>
      <c r="F10">
        <v>142</v>
      </c>
      <c r="G10">
        <v>330</v>
      </c>
      <c r="H10" t="str">
        <f>VLOOKUP(E10,Sheet2!$A$2:$B$11,2,)</f>
        <v>Georgia</v>
      </c>
    </row>
    <row r="11" spans="1:8" x14ac:dyDescent="0.3">
      <c r="A11" t="s">
        <v>14</v>
      </c>
      <c r="B11" t="s">
        <v>20</v>
      </c>
      <c r="C11" t="s">
        <v>27</v>
      </c>
      <c r="D11" t="s">
        <v>30</v>
      </c>
      <c r="E11" t="s">
        <v>38</v>
      </c>
      <c r="F11">
        <v>1040</v>
      </c>
      <c r="G11">
        <v>429</v>
      </c>
      <c r="H11" t="str">
        <f>VLOOKUP(E11,Sheet2!$A$2:$B$11,2,)</f>
        <v>North Carolina</v>
      </c>
    </row>
    <row r="12" spans="1:8" x14ac:dyDescent="0.3">
      <c r="A12" t="s">
        <v>15</v>
      </c>
      <c r="B12" t="s">
        <v>21</v>
      </c>
      <c r="C12" t="s">
        <v>25</v>
      </c>
      <c r="D12" t="s">
        <v>31</v>
      </c>
      <c r="E12" t="s">
        <v>41</v>
      </c>
      <c r="F12">
        <v>1255</v>
      </c>
      <c r="G12">
        <v>18</v>
      </c>
      <c r="H12" t="str">
        <f>VLOOKUP(E12,Sheet2!$A$2:$B$11,2,)</f>
        <v>California</v>
      </c>
    </row>
    <row r="13" spans="1:8" x14ac:dyDescent="0.3">
      <c r="A13" t="s">
        <v>15</v>
      </c>
      <c r="B13" t="s">
        <v>21</v>
      </c>
      <c r="C13" t="s">
        <v>23</v>
      </c>
      <c r="D13" t="s">
        <v>29</v>
      </c>
      <c r="E13" t="s">
        <v>42</v>
      </c>
      <c r="F13">
        <v>421</v>
      </c>
      <c r="G13">
        <v>289</v>
      </c>
      <c r="H13" t="str">
        <f>VLOOKUP(E13,Sheet2!$A$2:$B$11,2,)</f>
        <v>Michigan</v>
      </c>
    </row>
    <row r="14" spans="1:8" x14ac:dyDescent="0.3">
      <c r="A14" t="s">
        <v>6</v>
      </c>
      <c r="B14" t="s">
        <v>18</v>
      </c>
      <c r="C14" t="s">
        <v>26</v>
      </c>
      <c r="D14" t="s">
        <v>33</v>
      </c>
      <c r="E14" t="s">
        <v>39</v>
      </c>
      <c r="F14">
        <v>1132</v>
      </c>
      <c r="G14">
        <v>293</v>
      </c>
      <c r="H14" t="str">
        <f>VLOOKUP(E14,Sheet2!$A$2:$B$11,2,)</f>
        <v>Ohio</v>
      </c>
    </row>
    <row r="15" spans="1:8" x14ac:dyDescent="0.3">
      <c r="A15" t="s">
        <v>16</v>
      </c>
      <c r="B15" t="s">
        <v>21</v>
      </c>
      <c r="C15" t="s">
        <v>23</v>
      </c>
      <c r="D15" t="s">
        <v>31</v>
      </c>
      <c r="E15" t="s">
        <v>46</v>
      </c>
      <c r="F15">
        <v>519</v>
      </c>
      <c r="G15">
        <v>372</v>
      </c>
      <c r="H15" t="str">
        <f>VLOOKUP(E15,Sheet2!$A$2:$B$11,2,)</f>
        <v>Pennsylvania</v>
      </c>
    </row>
    <row r="16" spans="1:8" x14ac:dyDescent="0.3">
      <c r="A16" t="s">
        <v>9</v>
      </c>
      <c r="B16" t="s">
        <v>22</v>
      </c>
      <c r="C16" t="s">
        <v>26</v>
      </c>
      <c r="D16" t="s">
        <v>36</v>
      </c>
      <c r="E16" t="s">
        <v>47</v>
      </c>
      <c r="F16">
        <v>1966</v>
      </c>
      <c r="G16">
        <v>115</v>
      </c>
      <c r="H16" t="str">
        <f>VLOOKUP(E16,Sheet2!$A$2:$B$11,2,)</f>
        <v>Texas</v>
      </c>
    </row>
    <row r="17" spans="1:8" x14ac:dyDescent="0.3">
      <c r="A17" t="s">
        <v>16</v>
      </c>
      <c r="B17" t="s">
        <v>22</v>
      </c>
      <c r="C17" t="s">
        <v>27</v>
      </c>
      <c r="D17" t="s">
        <v>34</v>
      </c>
      <c r="E17" t="s">
        <v>42</v>
      </c>
      <c r="F17">
        <v>275</v>
      </c>
      <c r="G17">
        <v>349</v>
      </c>
      <c r="H17" t="str">
        <f>VLOOKUP(E17,Sheet2!$A$2:$B$11,2,)</f>
        <v>Michigan</v>
      </c>
    </row>
    <row r="18" spans="1:8" x14ac:dyDescent="0.3">
      <c r="A18" t="s">
        <v>6</v>
      </c>
      <c r="B18" t="s">
        <v>20</v>
      </c>
      <c r="C18" t="s">
        <v>25</v>
      </c>
      <c r="D18" t="s">
        <v>34</v>
      </c>
      <c r="E18" t="s">
        <v>45</v>
      </c>
      <c r="F18">
        <v>1240</v>
      </c>
      <c r="G18">
        <v>138</v>
      </c>
      <c r="H18" t="str">
        <f>VLOOKUP(E18,Sheet2!$A$2:$B$11,2,)</f>
        <v>Georgia</v>
      </c>
    </row>
    <row r="19" spans="1:8" x14ac:dyDescent="0.3">
      <c r="A19" t="s">
        <v>12</v>
      </c>
      <c r="B19" t="s">
        <v>22</v>
      </c>
      <c r="C19" t="s">
        <v>25</v>
      </c>
      <c r="D19" t="s">
        <v>29</v>
      </c>
      <c r="E19" t="s">
        <v>41</v>
      </c>
      <c r="F19">
        <v>457</v>
      </c>
      <c r="G19">
        <v>445</v>
      </c>
      <c r="H19" t="str">
        <f>VLOOKUP(E19,Sheet2!$A$2:$B$11,2,)</f>
        <v>California</v>
      </c>
    </row>
    <row r="20" spans="1:8" x14ac:dyDescent="0.3">
      <c r="A20" t="s">
        <v>17</v>
      </c>
      <c r="B20" t="s">
        <v>22</v>
      </c>
      <c r="C20" t="s">
        <v>24</v>
      </c>
      <c r="D20" t="s">
        <v>35</v>
      </c>
      <c r="E20" t="s">
        <v>42</v>
      </c>
      <c r="F20">
        <v>1524</v>
      </c>
      <c r="G20">
        <v>411</v>
      </c>
      <c r="H20" t="str">
        <f>VLOOKUP(E20,Sheet2!$A$2:$B$11,2,)</f>
        <v>Michigan</v>
      </c>
    </row>
    <row r="21" spans="1:8" x14ac:dyDescent="0.3">
      <c r="A21" t="s">
        <v>16</v>
      </c>
      <c r="B21" t="s">
        <v>19</v>
      </c>
      <c r="C21" t="s">
        <v>26</v>
      </c>
      <c r="D21" t="s">
        <v>28</v>
      </c>
      <c r="E21" t="s">
        <v>40</v>
      </c>
      <c r="F21">
        <v>1059</v>
      </c>
      <c r="G21">
        <v>231</v>
      </c>
      <c r="H21" t="str">
        <f>VLOOKUP(E21,Sheet2!$A$2:$B$11,2,)</f>
        <v>Florida</v>
      </c>
    </row>
    <row r="22" spans="1:8" x14ac:dyDescent="0.3">
      <c r="A22" t="s">
        <v>11</v>
      </c>
      <c r="B22" t="s">
        <v>18</v>
      </c>
      <c r="C22" t="s">
        <v>27</v>
      </c>
      <c r="D22" t="s">
        <v>36</v>
      </c>
      <c r="E22" t="s">
        <v>42</v>
      </c>
      <c r="F22">
        <v>1563</v>
      </c>
      <c r="G22">
        <v>118</v>
      </c>
      <c r="H22" t="str">
        <f>VLOOKUP(E22,Sheet2!$A$2:$B$11,2,)</f>
        <v>Michigan</v>
      </c>
    </row>
    <row r="23" spans="1:8" x14ac:dyDescent="0.3">
      <c r="A23" t="s">
        <v>13</v>
      </c>
      <c r="B23" t="s">
        <v>21</v>
      </c>
      <c r="C23" t="s">
        <v>25</v>
      </c>
      <c r="D23" t="s">
        <v>31</v>
      </c>
      <c r="E23" t="s">
        <v>42</v>
      </c>
      <c r="F23">
        <v>565</v>
      </c>
      <c r="G23">
        <v>94</v>
      </c>
      <c r="H23" t="str">
        <f>VLOOKUP(E23,Sheet2!$A$2:$B$11,2,)</f>
        <v>Michigan</v>
      </c>
    </row>
    <row r="24" spans="1:8" x14ac:dyDescent="0.3">
      <c r="A24" t="s">
        <v>9</v>
      </c>
      <c r="B24" t="s">
        <v>19</v>
      </c>
      <c r="C24" t="s">
        <v>25</v>
      </c>
      <c r="D24" t="s">
        <v>31</v>
      </c>
      <c r="E24" t="s">
        <v>39</v>
      </c>
      <c r="F24">
        <v>1567</v>
      </c>
      <c r="G24">
        <v>274</v>
      </c>
      <c r="H24" t="str">
        <f>VLOOKUP(E24,Sheet2!$A$2:$B$11,2,)</f>
        <v>Ohio</v>
      </c>
    </row>
    <row r="25" spans="1:8" x14ac:dyDescent="0.3">
      <c r="A25" t="s">
        <v>13</v>
      </c>
      <c r="B25" t="s">
        <v>20</v>
      </c>
      <c r="C25" t="s">
        <v>24</v>
      </c>
      <c r="D25" t="s">
        <v>35</v>
      </c>
      <c r="E25" t="s">
        <v>38</v>
      </c>
      <c r="F25">
        <v>1427</v>
      </c>
      <c r="G25">
        <v>36</v>
      </c>
      <c r="H25" t="str">
        <f>VLOOKUP(E25,Sheet2!$A$2:$B$11,2,)</f>
        <v>North Carolina</v>
      </c>
    </row>
    <row r="26" spans="1:8" x14ac:dyDescent="0.3">
      <c r="A26" t="s">
        <v>9</v>
      </c>
      <c r="B26" t="s">
        <v>22</v>
      </c>
      <c r="C26" t="s">
        <v>27</v>
      </c>
      <c r="D26" t="s">
        <v>36</v>
      </c>
      <c r="E26" t="s">
        <v>45</v>
      </c>
      <c r="F26">
        <v>178</v>
      </c>
      <c r="G26">
        <v>259</v>
      </c>
      <c r="H26" t="str">
        <f>VLOOKUP(E26,Sheet2!$A$2:$B$11,2,)</f>
        <v>Georgia</v>
      </c>
    </row>
    <row r="27" spans="1:8" x14ac:dyDescent="0.3">
      <c r="A27" t="s">
        <v>9</v>
      </c>
      <c r="B27" t="s">
        <v>22</v>
      </c>
      <c r="C27" t="s">
        <v>27</v>
      </c>
      <c r="D27" t="s">
        <v>30</v>
      </c>
      <c r="E27" t="s">
        <v>43</v>
      </c>
      <c r="F27">
        <v>855</v>
      </c>
      <c r="G27">
        <v>68</v>
      </c>
      <c r="H27" t="str">
        <f>VLOOKUP(E27,Sheet2!$A$2:$B$11,2,)</f>
        <v>New York</v>
      </c>
    </row>
    <row r="28" spans="1:8" x14ac:dyDescent="0.3">
      <c r="A28" t="s">
        <v>13</v>
      </c>
      <c r="B28" t="s">
        <v>21</v>
      </c>
      <c r="C28" t="s">
        <v>23</v>
      </c>
      <c r="D28" t="s">
        <v>34</v>
      </c>
      <c r="E28" t="s">
        <v>41</v>
      </c>
      <c r="F28">
        <v>204</v>
      </c>
      <c r="G28">
        <v>473</v>
      </c>
      <c r="H28" t="str">
        <f>VLOOKUP(E28,Sheet2!$A$2:$B$11,2,)</f>
        <v>California</v>
      </c>
    </row>
    <row r="29" spans="1:8" x14ac:dyDescent="0.3">
      <c r="A29" t="s">
        <v>17</v>
      </c>
      <c r="B29" t="s">
        <v>19</v>
      </c>
      <c r="C29" t="s">
        <v>25</v>
      </c>
      <c r="D29" t="s">
        <v>28</v>
      </c>
      <c r="E29" t="s">
        <v>43</v>
      </c>
      <c r="F29">
        <v>416</v>
      </c>
      <c r="G29">
        <v>425</v>
      </c>
      <c r="H29" t="str">
        <f>VLOOKUP(E29,Sheet2!$A$2:$B$11,2,)</f>
        <v>New York</v>
      </c>
    </row>
    <row r="30" spans="1:8" x14ac:dyDescent="0.3">
      <c r="A30" t="s">
        <v>6</v>
      </c>
      <c r="B30" t="s">
        <v>21</v>
      </c>
      <c r="C30" t="s">
        <v>26</v>
      </c>
      <c r="D30" t="s">
        <v>34</v>
      </c>
      <c r="E30" t="s">
        <v>42</v>
      </c>
      <c r="F30">
        <v>684</v>
      </c>
      <c r="G30">
        <v>256</v>
      </c>
      <c r="H30" t="str">
        <f>VLOOKUP(E30,Sheet2!$A$2:$B$11,2,)</f>
        <v>Michigan</v>
      </c>
    </row>
    <row r="31" spans="1:8" x14ac:dyDescent="0.3">
      <c r="A31" t="s">
        <v>12</v>
      </c>
      <c r="B31" t="s">
        <v>21</v>
      </c>
      <c r="C31" t="s">
        <v>24</v>
      </c>
      <c r="D31" t="s">
        <v>36</v>
      </c>
      <c r="E31" t="s">
        <v>43</v>
      </c>
      <c r="F31">
        <v>591</v>
      </c>
      <c r="G31">
        <v>237</v>
      </c>
      <c r="H31" t="str">
        <f>VLOOKUP(E31,Sheet2!$A$2:$B$11,2,)</f>
        <v>New York</v>
      </c>
    </row>
    <row r="32" spans="1:8" x14ac:dyDescent="0.3">
      <c r="A32" t="s">
        <v>6</v>
      </c>
      <c r="B32" t="s">
        <v>22</v>
      </c>
      <c r="C32" t="s">
        <v>25</v>
      </c>
      <c r="D32" t="s">
        <v>28</v>
      </c>
      <c r="E32" t="s">
        <v>45</v>
      </c>
      <c r="F32">
        <v>1056</v>
      </c>
      <c r="G32">
        <v>482</v>
      </c>
      <c r="H32" t="str">
        <f>VLOOKUP(E32,Sheet2!$A$2:$B$11,2,)</f>
        <v>Georgia</v>
      </c>
    </row>
    <row r="33" spans="1:8" x14ac:dyDescent="0.3">
      <c r="A33" t="s">
        <v>9</v>
      </c>
      <c r="B33" t="s">
        <v>21</v>
      </c>
      <c r="C33" t="s">
        <v>27</v>
      </c>
      <c r="D33" t="s">
        <v>32</v>
      </c>
      <c r="E33" t="s">
        <v>43</v>
      </c>
      <c r="F33">
        <v>134</v>
      </c>
      <c r="G33">
        <v>157</v>
      </c>
      <c r="H33" t="str">
        <f>VLOOKUP(E33,Sheet2!$A$2:$B$11,2,)</f>
        <v>New York</v>
      </c>
    </row>
    <row r="34" spans="1:8" x14ac:dyDescent="0.3">
      <c r="A34" t="s">
        <v>7</v>
      </c>
      <c r="B34" t="s">
        <v>20</v>
      </c>
      <c r="C34" t="s">
        <v>23</v>
      </c>
      <c r="D34" t="s">
        <v>34</v>
      </c>
      <c r="E34" t="s">
        <v>46</v>
      </c>
      <c r="F34">
        <v>1556</v>
      </c>
      <c r="G34">
        <v>108</v>
      </c>
      <c r="H34" t="str">
        <f>VLOOKUP(E34,Sheet2!$A$2:$B$11,2,)</f>
        <v>Pennsylvania</v>
      </c>
    </row>
    <row r="35" spans="1:8" x14ac:dyDescent="0.3">
      <c r="A35" t="s">
        <v>6</v>
      </c>
      <c r="B35" t="s">
        <v>19</v>
      </c>
      <c r="C35" t="s">
        <v>27</v>
      </c>
      <c r="D35" t="s">
        <v>35</v>
      </c>
      <c r="E35" t="s">
        <v>43</v>
      </c>
      <c r="F35">
        <v>1032</v>
      </c>
      <c r="G35">
        <v>327</v>
      </c>
      <c r="H35" t="str">
        <f>VLOOKUP(E35,Sheet2!$A$2:$B$11,2,)</f>
        <v>New York</v>
      </c>
    </row>
    <row r="36" spans="1:8" x14ac:dyDescent="0.3">
      <c r="A36" t="s">
        <v>13</v>
      </c>
      <c r="B36" t="s">
        <v>21</v>
      </c>
      <c r="C36" t="s">
        <v>27</v>
      </c>
      <c r="D36" t="s">
        <v>37</v>
      </c>
      <c r="E36" t="s">
        <v>42</v>
      </c>
      <c r="F36">
        <v>1695</v>
      </c>
      <c r="G36">
        <v>303</v>
      </c>
      <c r="H36" t="str">
        <f>VLOOKUP(E36,Sheet2!$A$2:$B$11,2,)</f>
        <v>Michigan</v>
      </c>
    </row>
    <row r="37" spans="1:8" x14ac:dyDescent="0.3">
      <c r="A37" t="s">
        <v>13</v>
      </c>
      <c r="B37" t="s">
        <v>22</v>
      </c>
      <c r="C37" t="s">
        <v>27</v>
      </c>
      <c r="D37" t="s">
        <v>33</v>
      </c>
      <c r="E37" t="s">
        <v>40</v>
      </c>
      <c r="F37">
        <v>1293</v>
      </c>
      <c r="G37">
        <v>497</v>
      </c>
      <c r="H37" t="str">
        <f>VLOOKUP(E37,Sheet2!$A$2:$B$11,2,)</f>
        <v>Florida</v>
      </c>
    </row>
    <row r="38" spans="1:8" x14ac:dyDescent="0.3">
      <c r="A38" t="s">
        <v>15</v>
      </c>
      <c r="B38" t="s">
        <v>20</v>
      </c>
      <c r="C38" t="s">
        <v>25</v>
      </c>
      <c r="D38" t="s">
        <v>35</v>
      </c>
      <c r="E38" t="s">
        <v>46</v>
      </c>
      <c r="F38">
        <v>467</v>
      </c>
      <c r="G38">
        <v>391</v>
      </c>
      <c r="H38" t="str">
        <f>VLOOKUP(E38,Sheet2!$A$2:$B$11,2,)</f>
        <v>Pennsylvania</v>
      </c>
    </row>
    <row r="39" spans="1:8" x14ac:dyDescent="0.3">
      <c r="A39" t="s">
        <v>11</v>
      </c>
      <c r="B39" t="s">
        <v>19</v>
      </c>
      <c r="C39" t="s">
        <v>23</v>
      </c>
      <c r="D39" t="s">
        <v>33</v>
      </c>
      <c r="E39" t="s">
        <v>39</v>
      </c>
      <c r="F39">
        <v>571</v>
      </c>
      <c r="G39">
        <v>305</v>
      </c>
      <c r="H39" t="str">
        <f>VLOOKUP(E39,Sheet2!$A$2:$B$11,2,)</f>
        <v>Ohio</v>
      </c>
    </row>
    <row r="40" spans="1:8" x14ac:dyDescent="0.3">
      <c r="A40" t="s">
        <v>12</v>
      </c>
      <c r="B40" t="s">
        <v>20</v>
      </c>
      <c r="C40" t="s">
        <v>26</v>
      </c>
      <c r="D40" t="s">
        <v>29</v>
      </c>
      <c r="E40" t="s">
        <v>42</v>
      </c>
      <c r="F40">
        <v>1138</v>
      </c>
      <c r="G40">
        <v>472</v>
      </c>
      <c r="H40" t="str">
        <f>VLOOKUP(E40,Sheet2!$A$2:$B$11,2,)</f>
        <v>Michigan</v>
      </c>
    </row>
    <row r="41" spans="1:8" x14ac:dyDescent="0.3">
      <c r="A41" t="s">
        <v>7</v>
      </c>
      <c r="B41" t="s">
        <v>18</v>
      </c>
      <c r="C41" t="s">
        <v>25</v>
      </c>
      <c r="D41" t="s">
        <v>28</v>
      </c>
      <c r="E41" t="s">
        <v>41</v>
      </c>
      <c r="F41">
        <v>1865</v>
      </c>
      <c r="G41">
        <v>334</v>
      </c>
      <c r="H41" t="str">
        <f>VLOOKUP(E41,Sheet2!$A$2:$B$11,2,)</f>
        <v>California</v>
      </c>
    </row>
    <row r="42" spans="1:8" x14ac:dyDescent="0.3">
      <c r="A42" t="s">
        <v>17</v>
      </c>
      <c r="B42" t="s">
        <v>19</v>
      </c>
      <c r="C42" t="s">
        <v>26</v>
      </c>
      <c r="D42" t="s">
        <v>35</v>
      </c>
      <c r="E42" t="s">
        <v>44</v>
      </c>
      <c r="F42">
        <v>78</v>
      </c>
      <c r="G42">
        <v>464</v>
      </c>
      <c r="H42" t="str">
        <f>VLOOKUP(E42,Sheet2!$A$2:$B$11,2,)</f>
        <v>Illinois</v>
      </c>
    </row>
    <row r="43" spans="1:8" x14ac:dyDescent="0.3">
      <c r="A43" t="s">
        <v>14</v>
      </c>
      <c r="B43" t="s">
        <v>20</v>
      </c>
      <c r="C43" t="s">
        <v>24</v>
      </c>
      <c r="D43" t="s">
        <v>35</v>
      </c>
      <c r="E43" t="s">
        <v>45</v>
      </c>
      <c r="F43">
        <v>525</v>
      </c>
      <c r="G43">
        <v>86</v>
      </c>
      <c r="H43" t="str">
        <f>VLOOKUP(E43,Sheet2!$A$2:$B$11,2,)</f>
        <v>Georgia</v>
      </c>
    </row>
    <row r="44" spans="1:8" x14ac:dyDescent="0.3">
      <c r="A44" t="s">
        <v>11</v>
      </c>
      <c r="B44" t="s">
        <v>20</v>
      </c>
      <c r="C44" t="s">
        <v>25</v>
      </c>
      <c r="D44" t="s">
        <v>37</v>
      </c>
      <c r="E44" t="s">
        <v>43</v>
      </c>
      <c r="F44">
        <v>791</v>
      </c>
      <c r="G44">
        <v>401</v>
      </c>
      <c r="H44" t="str">
        <f>VLOOKUP(E44,Sheet2!$A$2:$B$11,2,)</f>
        <v>New York</v>
      </c>
    </row>
    <row r="45" spans="1:8" x14ac:dyDescent="0.3">
      <c r="A45" t="s">
        <v>8</v>
      </c>
      <c r="B45" t="s">
        <v>21</v>
      </c>
      <c r="C45" t="s">
        <v>23</v>
      </c>
      <c r="D45" t="s">
        <v>34</v>
      </c>
      <c r="E45" t="s">
        <v>42</v>
      </c>
      <c r="F45">
        <v>1028</v>
      </c>
      <c r="G45">
        <v>33</v>
      </c>
      <c r="H45" t="str">
        <f>VLOOKUP(E45,Sheet2!$A$2:$B$11,2,)</f>
        <v>Michigan</v>
      </c>
    </row>
    <row r="46" spans="1:8" x14ac:dyDescent="0.3">
      <c r="A46" t="s">
        <v>12</v>
      </c>
      <c r="B46" t="s">
        <v>20</v>
      </c>
      <c r="C46" t="s">
        <v>23</v>
      </c>
      <c r="D46" t="s">
        <v>37</v>
      </c>
      <c r="E46" t="s">
        <v>44</v>
      </c>
      <c r="F46">
        <v>524</v>
      </c>
      <c r="G46">
        <v>71</v>
      </c>
      <c r="H46" t="str">
        <f>VLOOKUP(E46,Sheet2!$A$2:$B$11,2,)</f>
        <v>Illinois</v>
      </c>
    </row>
    <row r="47" spans="1:8" x14ac:dyDescent="0.3">
      <c r="A47" t="s">
        <v>11</v>
      </c>
      <c r="B47" t="s">
        <v>21</v>
      </c>
      <c r="C47" t="s">
        <v>26</v>
      </c>
      <c r="D47" t="s">
        <v>37</v>
      </c>
      <c r="E47" t="s">
        <v>41</v>
      </c>
      <c r="F47">
        <v>503</v>
      </c>
      <c r="G47">
        <v>481</v>
      </c>
      <c r="H47" t="str">
        <f>VLOOKUP(E47,Sheet2!$A$2:$B$11,2,)</f>
        <v>California</v>
      </c>
    </row>
    <row r="48" spans="1:8" x14ac:dyDescent="0.3">
      <c r="A48" t="s">
        <v>9</v>
      </c>
      <c r="B48" t="s">
        <v>21</v>
      </c>
      <c r="C48" t="s">
        <v>26</v>
      </c>
      <c r="D48" t="s">
        <v>31</v>
      </c>
      <c r="E48" t="s">
        <v>46</v>
      </c>
      <c r="F48">
        <v>618</v>
      </c>
      <c r="G48">
        <v>449</v>
      </c>
      <c r="H48" t="str">
        <f>VLOOKUP(E48,Sheet2!$A$2:$B$11,2,)</f>
        <v>Pennsylvania</v>
      </c>
    </row>
    <row r="49" spans="1:8" x14ac:dyDescent="0.3">
      <c r="A49" t="s">
        <v>15</v>
      </c>
      <c r="B49" t="s">
        <v>20</v>
      </c>
      <c r="C49" t="s">
        <v>27</v>
      </c>
      <c r="D49" t="s">
        <v>36</v>
      </c>
      <c r="E49" t="s">
        <v>43</v>
      </c>
      <c r="F49">
        <v>1203</v>
      </c>
      <c r="G49">
        <v>111</v>
      </c>
      <c r="H49" t="str">
        <f>VLOOKUP(E49,Sheet2!$A$2:$B$11,2,)</f>
        <v>New York</v>
      </c>
    </row>
    <row r="50" spans="1:8" x14ac:dyDescent="0.3">
      <c r="A50" t="s">
        <v>7</v>
      </c>
      <c r="B50" t="s">
        <v>22</v>
      </c>
      <c r="C50" t="s">
        <v>24</v>
      </c>
      <c r="D50" t="s">
        <v>32</v>
      </c>
      <c r="E50" t="s">
        <v>44</v>
      </c>
      <c r="F50">
        <v>195</v>
      </c>
      <c r="G50">
        <v>169</v>
      </c>
      <c r="H50" t="str">
        <f>VLOOKUP(E50,Sheet2!$A$2:$B$11,2,)</f>
        <v>Illinois</v>
      </c>
    </row>
    <row r="51" spans="1:8" x14ac:dyDescent="0.3">
      <c r="A51" t="s">
        <v>10</v>
      </c>
      <c r="B51" t="s">
        <v>21</v>
      </c>
      <c r="C51" t="s">
        <v>25</v>
      </c>
      <c r="D51" t="s">
        <v>33</v>
      </c>
      <c r="E51" t="s">
        <v>39</v>
      </c>
      <c r="F51">
        <v>943</v>
      </c>
      <c r="G51">
        <v>224</v>
      </c>
      <c r="H51" t="str">
        <f>VLOOKUP(E51,Sheet2!$A$2:$B$11,2,)</f>
        <v>Ohio</v>
      </c>
    </row>
    <row r="52" spans="1:8" x14ac:dyDescent="0.3">
      <c r="A52" t="s">
        <v>16</v>
      </c>
      <c r="B52" t="s">
        <v>22</v>
      </c>
      <c r="C52" t="s">
        <v>27</v>
      </c>
      <c r="D52" t="s">
        <v>32</v>
      </c>
      <c r="E52" t="s">
        <v>46</v>
      </c>
      <c r="F52">
        <v>561</v>
      </c>
      <c r="G52">
        <v>42</v>
      </c>
      <c r="H52" t="str">
        <f>VLOOKUP(E52,Sheet2!$A$2:$B$11,2,)</f>
        <v>Pennsylvania</v>
      </c>
    </row>
    <row r="53" spans="1:8" x14ac:dyDescent="0.3">
      <c r="A53" t="s">
        <v>12</v>
      </c>
      <c r="B53" t="s">
        <v>18</v>
      </c>
      <c r="C53" t="s">
        <v>27</v>
      </c>
      <c r="D53" t="s">
        <v>31</v>
      </c>
      <c r="E53" t="s">
        <v>45</v>
      </c>
      <c r="F53">
        <v>167</v>
      </c>
      <c r="G53">
        <v>228</v>
      </c>
      <c r="H53" t="str">
        <f>VLOOKUP(E53,Sheet2!$A$2:$B$11,2,)</f>
        <v>Georgia</v>
      </c>
    </row>
    <row r="54" spans="1:8" x14ac:dyDescent="0.3">
      <c r="A54" t="s">
        <v>11</v>
      </c>
      <c r="B54" t="s">
        <v>18</v>
      </c>
      <c r="C54" t="s">
        <v>25</v>
      </c>
      <c r="D54" t="s">
        <v>30</v>
      </c>
      <c r="E54" t="s">
        <v>39</v>
      </c>
      <c r="F54">
        <v>63</v>
      </c>
      <c r="G54">
        <v>354</v>
      </c>
      <c r="H54" t="str">
        <f>VLOOKUP(E54,Sheet2!$A$2:$B$11,2,)</f>
        <v>Ohio</v>
      </c>
    </row>
    <row r="55" spans="1:8" x14ac:dyDescent="0.3">
      <c r="A55" t="s">
        <v>9</v>
      </c>
      <c r="B55" t="s">
        <v>18</v>
      </c>
      <c r="C55" t="s">
        <v>23</v>
      </c>
      <c r="D55" t="s">
        <v>33</v>
      </c>
      <c r="E55" t="s">
        <v>46</v>
      </c>
      <c r="F55">
        <v>618</v>
      </c>
      <c r="G55">
        <v>475</v>
      </c>
      <c r="H55" t="str">
        <f>VLOOKUP(E55,Sheet2!$A$2:$B$11,2,)</f>
        <v>Pennsylvania</v>
      </c>
    </row>
    <row r="56" spans="1:8" x14ac:dyDescent="0.3">
      <c r="A56" t="s">
        <v>12</v>
      </c>
      <c r="B56" t="s">
        <v>18</v>
      </c>
      <c r="C56" t="s">
        <v>27</v>
      </c>
      <c r="D56" t="s">
        <v>35</v>
      </c>
      <c r="E56" t="s">
        <v>42</v>
      </c>
      <c r="F56">
        <v>456</v>
      </c>
      <c r="G56">
        <v>327</v>
      </c>
      <c r="H56" t="str">
        <f>VLOOKUP(E56,Sheet2!$A$2:$B$11,2,)</f>
        <v>Michigan</v>
      </c>
    </row>
    <row r="57" spans="1:8" x14ac:dyDescent="0.3">
      <c r="A57" t="s">
        <v>8</v>
      </c>
      <c r="B57" t="s">
        <v>19</v>
      </c>
      <c r="C57" t="s">
        <v>24</v>
      </c>
      <c r="D57" t="s">
        <v>34</v>
      </c>
      <c r="E57" t="s">
        <v>39</v>
      </c>
      <c r="F57">
        <v>1992</v>
      </c>
      <c r="G57">
        <v>64</v>
      </c>
      <c r="H57" t="str">
        <f>VLOOKUP(E57,Sheet2!$A$2:$B$11,2,)</f>
        <v>Ohio</v>
      </c>
    </row>
    <row r="58" spans="1:8" x14ac:dyDescent="0.3">
      <c r="A58" t="s">
        <v>10</v>
      </c>
      <c r="B58" t="s">
        <v>19</v>
      </c>
      <c r="C58" t="s">
        <v>26</v>
      </c>
      <c r="D58" t="s">
        <v>33</v>
      </c>
      <c r="E58" t="s">
        <v>39</v>
      </c>
      <c r="F58">
        <v>1947</v>
      </c>
      <c r="G58">
        <v>187</v>
      </c>
      <c r="H58" t="str">
        <f>VLOOKUP(E58,Sheet2!$A$2:$B$11,2,)</f>
        <v>Ohio</v>
      </c>
    </row>
    <row r="59" spans="1:8" x14ac:dyDescent="0.3">
      <c r="A59" t="s">
        <v>9</v>
      </c>
      <c r="B59" t="s">
        <v>19</v>
      </c>
      <c r="C59" t="s">
        <v>27</v>
      </c>
      <c r="D59" t="s">
        <v>31</v>
      </c>
      <c r="E59" t="s">
        <v>39</v>
      </c>
      <c r="F59">
        <v>853</v>
      </c>
      <c r="G59">
        <v>331</v>
      </c>
      <c r="H59" t="str">
        <f>VLOOKUP(E59,Sheet2!$A$2:$B$11,2,)</f>
        <v>Ohio</v>
      </c>
    </row>
    <row r="60" spans="1:8" x14ac:dyDescent="0.3">
      <c r="A60" t="s">
        <v>10</v>
      </c>
      <c r="B60" t="s">
        <v>19</v>
      </c>
      <c r="C60" t="s">
        <v>25</v>
      </c>
      <c r="D60" t="s">
        <v>30</v>
      </c>
      <c r="E60" t="s">
        <v>41</v>
      </c>
      <c r="F60">
        <v>1301</v>
      </c>
      <c r="G60">
        <v>451</v>
      </c>
      <c r="H60" t="str">
        <f>VLOOKUP(E60,Sheet2!$A$2:$B$11,2,)</f>
        <v>California</v>
      </c>
    </row>
    <row r="61" spans="1:8" x14ac:dyDescent="0.3">
      <c r="A61" t="s">
        <v>16</v>
      </c>
      <c r="B61" t="s">
        <v>20</v>
      </c>
      <c r="C61" t="s">
        <v>24</v>
      </c>
      <c r="D61" t="s">
        <v>29</v>
      </c>
      <c r="E61" t="s">
        <v>41</v>
      </c>
      <c r="F61">
        <v>721</v>
      </c>
      <c r="G61">
        <v>423</v>
      </c>
      <c r="H61" t="str">
        <f>VLOOKUP(E61,Sheet2!$A$2:$B$11,2,)</f>
        <v>California</v>
      </c>
    </row>
    <row r="62" spans="1:8" x14ac:dyDescent="0.3">
      <c r="A62" t="s">
        <v>14</v>
      </c>
      <c r="B62" t="s">
        <v>18</v>
      </c>
      <c r="C62" t="s">
        <v>23</v>
      </c>
      <c r="D62" t="s">
        <v>31</v>
      </c>
      <c r="E62" t="s">
        <v>42</v>
      </c>
      <c r="F62">
        <v>73</v>
      </c>
      <c r="G62">
        <v>420</v>
      </c>
      <c r="H62" t="str">
        <f>VLOOKUP(E62,Sheet2!$A$2:$B$11,2,)</f>
        <v>Michigan</v>
      </c>
    </row>
    <row r="63" spans="1:8" x14ac:dyDescent="0.3">
      <c r="A63" t="s">
        <v>8</v>
      </c>
      <c r="B63" t="s">
        <v>21</v>
      </c>
      <c r="C63" t="s">
        <v>23</v>
      </c>
      <c r="D63" t="s">
        <v>35</v>
      </c>
      <c r="E63" t="s">
        <v>39</v>
      </c>
      <c r="F63">
        <v>1717</v>
      </c>
      <c r="G63">
        <v>405</v>
      </c>
      <c r="H63" t="str">
        <f>VLOOKUP(E63,Sheet2!$A$2:$B$11,2,)</f>
        <v>Ohio</v>
      </c>
    </row>
    <row r="64" spans="1:8" x14ac:dyDescent="0.3">
      <c r="A64" t="s">
        <v>6</v>
      </c>
      <c r="B64" t="s">
        <v>22</v>
      </c>
      <c r="C64" t="s">
        <v>25</v>
      </c>
      <c r="D64" t="s">
        <v>37</v>
      </c>
      <c r="E64" t="s">
        <v>47</v>
      </c>
      <c r="F64">
        <v>1712</v>
      </c>
      <c r="G64">
        <v>451</v>
      </c>
      <c r="H64" t="str">
        <f>VLOOKUP(E64,Sheet2!$A$2:$B$11,2,)</f>
        <v>Texas</v>
      </c>
    </row>
    <row r="65" spans="1:8" x14ac:dyDescent="0.3">
      <c r="A65" t="s">
        <v>12</v>
      </c>
      <c r="B65" t="s">
        <v>22</v>
      </c>
      <c r="C65" t="s">
        <v>24</v>
      </c>
      <c r="D65" t="s">
        <v>33</v>
      </c>
      <c r="E65" t="s">
        <v>42</v>
      </c>
      <c r="F65">
        <v>1069</v>
      </c>
      <c r="G65">
        <v>491</v>
      </c>
      <c r="H65" t="str">
        <f>VLOOKUP(E65,Sheet2!$A$2:$B$11,2,)</f>
        <v>Michigan</v>
      </c>
    </row>
    <row r="66" spans="1:8" x14ac:dyDescent="0.3">
      <c r="A66" t="s">
        <v>8</v>
      </c>
      <c r="B66" t="s">
        <v>20</v>
      </c>
      <c r="C66" t="s">
        <v>25</v>
      </c>
      <c r="D66" t="s">
        <v>31</v>
      </c>
      <c r="E66" t="s">
        <v>41</v>
      </c>
      <c r="F66">
        <v>1962</v>
      </c>
      <c r="G66">
        <v>82</v>
      </c>
      <c r="H66" t="str">
        <f>VLOOKUP(E66,Sheet2!$A$2:$B$11,2,)</f>
        <v>California</v>
      </c>
    </row>
    <row r="67" spans="1:8" x14ac:dyDescent="0.3">
      <c r="A67" t="s">
        <v>10</v>
      </c>
      <c r="B67" t="s">
        <v>19</v>
      </c>
      <c r="C67" t="s">
        <v>23</v>
      </c>
      <c r="D67" t="s">
        <v>32</v>
      </c>
      <c r="E67" t="s">
        <v>43</v>
      </c>
      <c r="F67">
        <v>711</v>
      </c>
      <c r="G67">
        <v>336</v>
      </c>
      <c r="H67" t="str">
        <f>VLOOKUP(E67,Sheet2!$A$2:$B$11,2,)</f>
        <v>New York</v>
      </c>
    </row>
    <row r="68" spans="1:8" x14ac:dyDescent="0.3">
      <c r="A68" t="s">
        <v>13</v>
      </c>
      <c r="B68" t="s">
        <v>22</v>
      </c>
      <c r="C68" t="s">
        <v>26</v>
      </c>
      <c r="D68" t="s">
        <v>28</v>
      </c>
      <c r="E68" t="s">
        <v>44</v>
      </c>
      <c r="F68">
        <v>1264</v>
      </c>
      <c r="G68">
        <v>151</v>
      </c>
      <c r="H68" t="str">
        <f>VLOOKUP(E68,Sheet2!$A$2:$B$11,2,)</f>
        <v>Illinois</v>
      </c>
    </row>
    <row r="69" spans="1:8" x14ac:dyDescent="0.3">
      <c r="A69" t="s">
        <v>14</v>
      </c>
      <c r="B69" t="s">
        <v>21</v>
      </c>
      <c r="C69" t="s">
        <v>26</v>
      </c>
      <c r="D69" t="s">
        <v>32</v>
      </c>
      <c r="E69" t="s">
        <v>38</v>
      </c>
      <c r="F69">
        <v>1422</v>
      </c>
      <c r="G69">
        <v>429</v>
      </c>
      <c r="H69" t="str">
        <f>VLOOKUP(E69,Sheet2!$A$2:$B$11,2,)</f>
        <v>North Carolina</v>
      </c>
    </row>
    <row r="70" spans="1:8" x14ac:dyDescent="0.3">
      <c r="A70" t="s">
        <v>6</v>
      </c>
      <c r="B70" t="s">
        <v>20</v>
      </c>
      <c r="C70" t="s">
        <v>23</v>
      </c>
      <c r="D70" t="s">
        <v>28</v>
      </c>
      <c r="E70" t="s">
        <v>38</v>
      </c>
      <c r="F70">
        <v>1667</v>
      </c>
      <c r="G70">
        <v>150</v>
      </c>
      <c r="H70" t="str">
        <f>VLOOKUP(E70,Sheet2!$A$2:$B$11,2,)</f>
        <v>North Carolina</v>
      </c>
    </row>
    <row r="71" spans="1:8" x14ac:dyDescent="0.3">
      <c r="A71" t="s">
        <v>17</v>
      </c>
      <c r="B71" t="s">
        <v>22</v>
      </c>
      <c r="C71" t="s">
        <v>27</v>
      </c>
      <c r="D71" t="s">
        <v>35</v>
      </c>
      <c r="E71" t="s">
        <v>41</v>
      </c>
      <c r="F71">
        <v>412</v>
      </c>
      <c r="G71">
        <v>252</v>
      </c>
      <c r="H71" t="str">
        <f>VLOOKUP(E71,Sheet2!$A$2:$B$11,2,)</f>
        <v>California</v>
      </c>
    </row>
    <row r="72" spans="1:8" x14ac:dyDescent="0.3">
      <c r="A72" t="s">
        <v>14</v>
      </c>
      <c r="B72" t="s">
        <v>19</v>
      </c>
      <c r="C72" t="s">
        <v>27</v>
      </c>
      <c r="D72" t="s">
        <v>36</v>
      </c>
      <c r="E72" t="s">
        <v>38</v>
      </c>
      <c r="F72">
        <v>1521</v>
      </c>
      <c r="G72">
        <v>82</v>
      </c>
      <c r="H72" t="str">
        <f>VLOOKUP(E72,Sheet2!$A$2:$B$11,2,)</f>
        <v>North Carolina</v>
      </c>
    </row>
    <row r="73" spans="1:8" x14ac:dyDescent="0.3">
      <c r="A73" t="s">
        <v>6</v>
      </c>
      <c r="B73" t="s">
        <v>19</v>
      </c>
      <c r="C73" t="s">
        <v>26</v>
      </c>
      <c r="D73" t="s">
        <v>33</v>
      </c>
      <c r="E73" t="s">
        <v>44</v>
      </c>
      <c r="F73">
        <v>1380</v>
      </c>
      <c r="G73">
        <v>231</v>
      </c>
      <c r="H73" t="str">
        <f>VLOOKUP(E73,Sheet2!$A$2:$B$11,2,)</f>
        <v>Illinois</v>
      </c>
    </row>
    <row r="74" spans="1:8" x14ac:dyDescent="0.3">
      <c r="A74" t="s">
        <v>11</v>
      </c>
      <c r="B74" t="s">
        <v>19</v>
      </c>
      <c r="C74" t="s">
        <v>23</v>
      </c>
      <c r="D74" t="s">
        <v>35</v>
      </c>
      <c r="E74" t="s">
        <v>40</v>
      </c>
      <c r="F74">
        <v>1957</v>
      </c>
      <c r="G74">
        <v>192</v>
      </c>
      <c r="H74" t="str">
        <f>VLOOKUP(E74,Sheet2!$A$2:$B$11,2,)</f>
        <v>Florida</v>
      </c>
    </row>
    <row r="75" spans="1:8" x14ac:dyDescent="0.3">
      <c r="A75" t="s">
        <v>12</v>
      </c>
      <c r="B75" t="s">
        <v>22</v>
      </c>
      <c r="C75" t="s">
        <v>26</v>
      </c>
      <c r="D75" t="s">
        <v>37</v>
      </c>
      <c r="E75" t="s">
        <v>38</v>
      </c>
      <c r="F75">
        <v>1741</v>
      </c>
      <c r="G75">
        <v>55</v>
      </c>
      <c r="H75" t="str">
        <f>VLOOKUP(E75,Sheet2!$A$2:$B$11,2,)</f>
        <v>North Carolina</v>
      </c>
    </row>
    <row r="76" spans="1:8" x14ac:dyDescent="0.3">
      <c r="A76" t="s">
        <v>6</v>
      </c>
      <c r="B76" t="s">
        <v>19</v>
      </c>
      <c r="C76" t="s">
        <v>26</v>
      </c>
      <c r="D76" t="s">
        <v>32</v>
      </c>
      <c r="E76" t="s">
        <v>41</v>
      </c>
      <c r="F76">
        <v>1802</v>
      </c>
      <c r="G76">
        <v>174</v>
      </c>
      <c r="H76" t="str">
        <f>VLOOKUP(E76,Sheet2!$A$2:$B$11,2,)</f>
        <v>California</v>
      </c>
    </row>
    <row r="77" spans="1:8" x14ac:dyDescent="0.3">
      <c r="A77" t="s">
        <v>9</v>
      </c>
      <c r="B77" t="s">
        <v>18</v>
      </c>
      <c r="C77" t="s">
        <v>27</v>
      </c>
      <c r="D77" t="s">
        <v>30</v>
      </c>
      <c r="E77" t="s">
        <v>39</v>
      </c>
      <c r="F77">
        <v>932</v>
      </c>
      <c r="G77">
        <v>190</v>
      </c>
      <c r="H77" t="str">
        <f>VLOOKUP(E77,Sheet2!$A$2:$B$11,2,)</f>
        <v>Ohio</v>
      </c>
    </row>
    <row r="78" spans="1:8" x14ac:dyDescent="0.3">
      <c r="A78" t="s">
        <v>12</v>
      </c>
      <c r="B78" t="s">
        <v>20</v>
      </c>
      <c r="C78" t="s">
        <v>23</v>
      </c>
      <c r="D78" t="s">
        <v>34</v>
      </c>
      <c r="E78" t="s">
        <v>44</v>
      </c>
      <c r="F78">
        <v>1143</v>
      </c>
      <c r="G78">
        <v>54</v>
      </c>
      <c r="H78" t="str">
        <f>VLOOKUP(E78,Sheet2!$A$2:$B$11,2,)</f>
        <v>Illinois</v>
      </c>
    </row>
    <row r="79" spans="1:8" x14ac:dyDescent="0.3">
      <c r="A79" t="s">
        <v>6</v>
      </c>
      <c r="B79" t="s">
        <v>18</v>
      </c>
      <c r="C79" t="s">
        <v>25</v>
      </c>
      <c r="D79" t="s">
        <v>37</v>
      </c>
      <c r="E79" t="s">
        <v>45</v>
      </c>
      <c r="F79">
        <v>704</v>
      </c>
      <c r="G79">
        <v>152</v>
      </c>
      <c r="H79" t="str">
        <f>VLOOKUP(E79,Sheet2!$A$2:$B$11,2,)</f>
        <v>Georgia</v>
      </c>
    </row>
    <row r="80" spans="1:8" x14ac:dyDescent="0.3">
      <c r="A80" t="s">
        <v>11</v>
      </c>
      <c r="B80" t="s">
        <v>18</v>
      </c>
      <c r="C80" t="s">
        <v>23</v>
      </c>
      <c r="D80" t="s">
        <v>37</v>
      </c>
      <c r="E80" t="s">
        <v>45</v>
      </c>
      <c r="F80">
        <v>844</v>
      </c>
      <c r="G80">
        <v>54</v>
      </c>
      <c r="H80" t="str">
        <f>VLOOKUP(E80,Sheet2!$A$2:$B$11,2,)</f>
        <v>Georgia</v>
      </c>
    </row>
    <row r="81" spans="1:8" x14ac:dyDescent="0.3">
      <c r="A81" t="s">
        <v>9</v>
      </c>
      <c r="B81" t="s">
        <v>18</v>
      </c>
      <c r="C81" t="s">
        <v>26</v>
      </c>
      <c r="D81" t="s">
        <v>28</v>
      </c>
      <c r="E81" t="s">
        <v>47</v>
      </c>
      <c r="F81">
        <v>590</v>
      </c>
      <c r="G81">
        <v>350</v>
      </c>
      <c r="H81" t="str">
        <f>VLOOKUP(E81,Sheet2!$A$2:$B$11,2,)</f>
        <v>Texas</v>
      </c>
    </row>
    <row r="82" spans="1:8" x14ac:dyDescent="0.3">
      <c r="A82" t="s">
        <v>11</v>
      </c>
      <c r="B82" t="s">
        <v>19</v>
      </c>
      <c r="C82" t="s">
        <v>26</v>
      </c>
      <c r="D82" t="s">
        <v>37</v>
      </c>
      <c r="E82" t="s">
        <v>44</v>
      </c>
      <c r="F82">
        <v>633</v>
      </c>
      <c r="G82">
        <v>442</v>
      </c>
      <c r="H82" t="str">
        <f>VLOOKUP(E82,Sheet2!$A$2:$B$11,2,)</f>
        <v>Illinois</v>
      </c>
    </row>
    <row r="83" spans="1:8" x14ac:dyDescent="0.3">
      <c r="A83" t="s">
        <v>14</v>
      </c>
      <c r="B83" t="s">
        <v>19</v>
      </c>
      <c r="C83" t="s">
        <v>24</v>
      </c>
      <c r="D83" t="s">
        <v>32</v>
      </c>
      <c r="E83" t="s">
        <v>45</v>
      </c>
      <c r="F83">
        <v>1193</v>
      </c>
      <c r="G83">
        <v>364</v>
      </c>
      <c r="H83" t="str">
        <f>VLOOKUP(E83,Sheet2!$A$2:$B$11,2,)</f>
        <v>Georgia</v>
      </c>
    </row>
    <row r="84" spans="1:8" x14ac:dyDescent="0.3">
      <c r="A84" t="s">
        <v>15</v>
      </c>
      <c r="B84" t="s">
        <v>22</v>
      </c>
      <c r="C84" t="s">
        <v>26</v>
      </c>
      <c r="D84" t="s">
        <v>30</v>
      </c>
      <c r="E84" t="s">
        <v>47</v>
      </c>
      <c r="F84">
        <v>251</v>
      </c>
      <c r="G84">
        <v>170</v>
      </c>
      <c r="H84" t="str">
        <f>VLOOKUP(E84,Sheet2!$A$2:$B$11,2,)</f>
        <v>Texas</v>
      </c>
    </row>
    <row r="85" spans="1:8" x14ac:dyDescent="0.3">
      <c r="A85" t="s">
        <v>12</v>
      </c>
      <c r="B85" t="s">
        <v>18</v>
      </c>
      <c r="C85" t="s">
        <v>24</v>
      </c>
      <c r="D85" t="s">
        <v>30</v>
      </c>
      <c r="E85" t="s">
        <v>45</v>
      </c>
      <c r="F85">
        <v>421</v>
      </c>
      <c r="G85">
        <v>428</v>
      </c>
      <c r="H85" t="str">
        <f>VLOOKUP(E85,Sheet2!$A$2:$B$11,2,)</f>
        <v>Georgia</v>
      </c>
    </row>
    <row r="86" spans="1:8" x14ac:dyDescent="0.3">
      <c r="A86" t="s">
        <v>14</v>
      </c>
      <c r="B86" t="s">
        <v>21</v>
      </c>
      <c r="C86" t="s">
        <v>24</v>
      </c>
      <c r="D86" t="s">
        <v>35</v>
      </c>
      <c r="E86" t="s">
        <v>41</v>
      </c>
      <c r="F86">
        <v>1359</v>
      </c>
      <c r="G86">
        <v>421</v>
      </c>
      <c r="H86" t="str">
        <f>VLOOKUP(E86,Sheet2!$A$2:$B$11,2,)</f>
        <v>California</v>
      </c>
    </row>
    <row r="87" spans="1:8" x14ac:dyDescent="0.3">
      <c r="A87" t="s">
        <v>13</v>
      </c>
      <c r="B87" t="s">
        <v>20</v>
      </c>
      <c r="C87" t="s">
        <v>24</v>
      </c>
      <c r="D87" t="s">
        <v>29</v>
      </c>
      <c r="E87" t="s">
        <v>38</v>
      </c>
      <c r="F87">
        <v>589</v>
      </c>
      <c r="G87">
        <v>302</v>
      </c>
      <c r="H87" t="str">
        <f>VLOOKUP(E87,Sheet2!$A$2:$B$11,2,)</f>
        <v>North Carolina</v>
      </c>
    </row>
    <row r="88" spans="1:8" x14ac:dyDescent="0.3">
      <c r="A88" t="s">
        <v>6</v>
      </c>
      <c r="B88" t="s">
        <v>22</v>
      </c>
      <c r="C88" t="s">
        <v>26</v>
      </c>
      <c r="D88" t="s">
        <v>29</v>
      </c>
      <c r="E88" t="s">
        <v>40</v>
      </c>
      <c r="F88">
        <v>1303</v>
      </c>
      <c r="G88">
        <v>319</v>
      </c>
      <c r="H88" t="str">
        <f>VLOOKUP(E88,Sheet2!$A$2:$B$11,2,)</f>
        <v>Florida</v>
      </c>
    </row>
    <row r="89" spans="1:8" x14ac:dyDescent="0.3">
      <c r="A89" t="s">
        <v>6</v>
      </c>
      <c r="B89" t="s">
        <v>21</v>
      </c>
      <c r="C89" t="s">
        <v>26</v>
      </c>
      <c r="D89" t="s">
        <v>30</v>
      </c>
      <c r="E89" t="s">
        <v>47</v>
      </c>
      <c r="F89">
        <v>187</v>
      </c>
      <c r="G89">
        <v>362</v>
      </c>
      <c r="H89" t="str">
        <f>VLOOKUP(E89,Sheet2!$A$2:$B$11,2,)</f>
        <v>Texas</v>
      </c>
    </row>
    <row r="90" spans="1:8" x14ac:dyDescent="0.3">
      <c r="A90" t="s">
        <v>6</v>
      </c>
      <c r="B90" t="s">
        <v>22</v>
      </c>
      <c r="C90" t="s">
        <v>26</v>
      </c>
      <c r="D90" t="s">
        <v>30</v>
      </c>
      <c r="E90" t="s">
        <v>42</v>
      </c>
      <c r="F90">
        <v>1267</v>
      </c>
      <c r="G90">
        <v>161</v>
      </c>
      <c r="H90" t="str">
        <f>VLOOKUP(E90,Sheet2!$A$2:$B$11,2,)</f>
        <v>Michigan</v>
      </c>
    </row>
    <row r="91" spans="1:8" x14ac:dyDescent="0.3">
      <c r="A91" t="s">
        <v>17</v>
      </c>
      <c r="B91" t="s">
        <v>19</v>
      </c>
      <c r="C91" t="s">
        <v>25</v>
      </c>
      <c r="D91" t="s">
        <v>30</v>
      </c>
      <c r="E91" t="s">
        <v>46</v>
      </c>
      <c r="F91">
        <v>1023</v>
      </c>
      <c r="G91">
        <v>245</v>
      </c>
      <c r="H91" t="str">
        <f>VLOOKUP(E91,Sheet2!$A$2:$B$11,2,)</f>
        <v>Pennsylvania</v>
      </c>
    </row>
    <row r="92" spans="1:8" x14ac:dyDescent="0.3">
      <c r="A92" t="s">
        <v>7</v>
      </c>
      <c r="B92" t="s">
        <v>20</v>
      </c>
      <c r="C92" t="s">
        <v>24</v>
      </c>
      <c r="D92" t="s">
        <v>35</v>
      </c>
      <c r="E92" t="s">
        <v>45</v>
      </c>
      <c r="F92">
        <v>937</v>
      </c>
      <c r="G92">
        <v>156</v>
      </c>
      <c r="H92" t="str">
        <f>VLOOKUP(E92,Sheet2!$A$2:$B$11,2,)</f>
        <v>Georgia</v>
      </c>
    </row>
    <row r="93" spans="1:8" x14ac:dyDescent="0.3">
      <c r="A93" t="s">
        <v>6</v>
      </c>
      <c r="B93" t="s">
        <v>21</v>
      </c>
      <c r="C93" t="s">
        <v>24</v>
      </c>
      <c r="D93" t="s">
        <v>31</v>
      </c>
      <c r="E93" t="s">
        <v>42</v>
      </c>
      <c r="F93">
        <v>944</v>
      </c>
      <c r="G93">
        <v>115</v>
      </c>
      <c r="H93" t="str">
        <f>VLOOKUP(E93,Sheet2!$A$2:$B$11,2,)</f>
        <v>Michigan</v>
      </c>
    </row>
    <row r="94" spans="1:8" x14ac:dyDescent="0.3">
      <c r="A94" t="s">
        <v>7</v>
      </c>
      <c r="B94" t="s">
        <v>18</v>
      </c>
      <c r="C94" t="s">
        <v>23</v>
      </c>
      <c r="D94" t="s">
        <v>29</v>
      </c>
      <c r="E94" t="s">
        <v>42</v>
      </c>
      <c r="F94">
        <v>540</v>
      </c>
      <c r="G94">
        <v>468</v>
      </c>
      <c r="H94" t="str">
        <f>VLOOKUP(E94,Sheet2!$A$2:$B$11,2,)</f>
        <v>Michigan</v>
      </c>
    </row>
    <row r="95" spans="1:8" x14ac:dyDescent="0.3">
      <c r="A95" t="s">
        <v>17</v>
      </c>
      <c r="B95" t="s">
        <v>21</v>
      </c>
      <c r="C95" t="s">
        <v>25</v>
      </c>
      <c r="D95" t="s">
        <v>36</v>
      </c>
      <c r="E95" t="s">
        <v>43</v>
      </c>
      <c r="F95">
        <v>1231</v>
      </c>
      <c r="G95">
        <v>129</v>
      </c>
      <c r="H95" t="str">
        <f>VLOOKUP(E95,Sheet2!$A$2:$B$11,2,)</f>
        <v>New York</v>
      </c>
    </row>
    <row r="96" spans="1:8" x14ac:dyDescent="0.3">
      <c r="A96" t="s">
        <v>16</v>
      </c>
      <c r="B96" t="s">
        <v>18</v>
      </c>
      <c r="C96" t="s">
        <v>26</v>
      </c>
      <c r="D96" t="s">
        <v>28</v>
      </c>
      <c r="E96" t="s">
        <v>41</v>
      </c>
      <c r="F96">
        <v>483</v>
      </c>
      <c r="G96">
        <v>138</v>
      </c>
      <c r="H96" t="str">
        <f>VLOOKUP(E96,Sheet2!$A$2:$B$11,2,)</f>
        <v>California</v>
      </c>
    </row>
    <row r="97" spans="1:8" x14ac:dyDescent="0.3">
      <c r="A97" t="s">
        <v>15</v>
      </c>
      <c r="B97" t="s">
        <v>20</v>
      </c>
      <c r="C97" t="s">
        <v>25</v>
      </c>
      <c r="D97" t="s">
        <v>28</v>
      </c>
      <c r="E97" t="s">
        <v>47</v>
      </c>
      <c r="F97">
        <v>751</v>
      </c>
      <c r="G97">
        <v>472</v>
      </c>
      <c r="H97" t="str">
        <f>VLOOKUP(E97,Sheet2!$A$2:$B$11,2,)</f>
        <v>Texas</v>
      </c>
    </row>
    <row r="98" spans="1:8" x14ac:dyDescent="0.3">
      <c r="A98" t="s">
        <v>10</v>
      </c>
      <c r="B98" t="s">
        <v>18</v>
      </c>
      <c r="C98" t="s">
        <v>27</v>
      </c>
      <c r="D98" t="s">
        <v>29</v>
      </c>
      <c r="E98" t="s">
        <v>44</v>
      </c>
      <c r="F98">
        <v>372</v>
      </c>
      <c r="G98">
        <v>77</v>
      </c>
      <c r="H98" t="str">
        <f>VLOOKUP(E98,Sheet2!$A$2:$B$11,2,)</f>
        <v>Illinois</v>
      </c>
    </row>
    <row r="99" spans="1:8" x14ac:dyDescent="0.3">
      <c r="A99" t="s">
        <v>7</v>
      </c>
      <c r="B99" t="s">
        <v>18</v>
      </c>
      <c r="C99" t="s">
        <v>24</v>
      </c>
      <c r="D99" t="s">
        <v>28</v>
      </c>
      <c r="E99" t="s">
        <v>44</v>
      </c>
      <c r="F99">
        <v>510</v>
      </c>
      <c r="G99">
        <v>443</v>
      </c>
      <c r="H99" t="str">
        <f>VLOOKUP(E99,Sheet2!$A$2:$B$11,2,)</f>
        <v>Illinois</v>
      </c>
    </row>
    <row r="100" spans="1:8" x14ac:dyDescent="0.3">
      <c r="A100" t="s">
        <v>15</v>
      </c>
      <c r="B100" t="s">
        <v>22</v>
      </c>
      <c r="C100" t="s">
        <v>25</v>
      </c>
      <c r="D100" t="s">
        <v>28</v>
      </c>
      <c r="E100" t="s">
        <v>46</v>
      </c>
      <c r="F100">
        <v>1597</v>
      </c>
      <c r="G100">
        <v>175</v>
      </c>
      <c r="H100" t="str">
        <f>VLOOKUP(E100,Sheet2!$A$2:$B$11,2,)</f>
        <v>Pennsylvania</v>
      </c>
    </row>
    <row r="101" spans="1:8" x14ac:dyDescent="0.3">
      <c r="A101" t="s">
        <v>8</v>
      </c>
      <c r="B101" t="s">
        <v>18</v>
      </c>
      <c r="C101" t="s">
        <v>27</v>
      </c>
      <c r="D101" t="s">
        <v>35</v>
      </c>
      <c r="E101" t="s">
        <v>39</v>
      </c>
      <c r="F101">
        <v>764</v>
      </c>
      <c r="G101">
        <v>259</v>
      </c>
      <c r="H101" t="str">
        <f>VLOOKUP(E101,Sheet2!$A$2:$B$11,2,)</f>
        <v>Ohio</v>
      </c>
    </row>
    <row r="102" spans="1:8" x14ac:dyDescent="0.3">
      <c r="A102" t="s">
        <v>17</v>
      </c>
      <c r="B102" t="s">
        <v>19</v>
      </c>
      <c r="C102" t="s">
        <v>24</v>
      </c>
      <c r="D102" t="s">
        <v>35</v>
      </c>
      <c r="E102" t="s">
        <v>44</v>
      </c>
      <c r="F102">
        <v>1867</v>
      </c>
      <c r="G102">
        <v>427</v>
      </c>
      <c r="H102" t="str">
        <f>VLOOKUP(E102,Sheet2!$A$2:$B$11,2,)</f>
        <v>Illinois</v>
      </c>
    </row>
    <row r="103" spans="1:8" x14ac:dyDescent="0.3">
      <c r="A103" t="s">
        <v>9</v>
      </c>
      <c r="B103" t="s">
        <v>19</v>
      </c>
      <c r="C103" t="s">
        <v>25</v>
      </c>
      <c r="D103" t="s">
        <v>33</v>
      </c>
      <c r="E103" t="s">
        <v>41</v>
      </c>
      <c r="F103">
        <v>1373</v>
      </c>
      <c r="G103">
        <v>130</v>
      </c>
      <c r="H103" t="str">
        <f>VLOOKUP(E103,Sheet2!$A$2:$B$11,2,)</f>
        <v>California</v>
      </c>
    </row>
    <row r="104" spans="1:8" x14ac:dyDescent="0.3">
      <c r="A104" t="s">
        <v>16</v>
      </c>
      <c r="B104" t="s">
        <v>18</v>
      </c>
      <c r="C104" t="s">
        <v>26</v>
      </c>
      <c r="D104" t="s">
        <v>35</v>
      </c>
      <c r="E104" t="s">
        <v>38</v>
      </c>
      <c r="F104">
        <v>965</v>
      </c>
      <c r="G104">
        <v>427</v>
      </c>
      <c r="H104" t="str">
        <f>VLOOKUP(E104,Sheet2!$A$2:$B$11,2,)</f>
        <v>North Carolina</v>
      </c>
    </row>
    <row r="105" spans="1:8" x14ac:dyDescent="0.3">
      <c r="A105" t="s">
        <v>14</v>
      </c>
      <c r="B105" t="s">
        <v>22</v>
      </c>
      <c r="C105" t="s">
        <v>25</v>
      </c>
      <c r="D105" t="s">
        <v>30</v>
      </c>
      <c r="E105" t="s">
        <v>44</v>
      </c>
      <c r="F105">
        <v>1620</v>
      </c>
      <c r="G105">
        <v>395</v>
      </c>
      <c r="H105" t="str">
        <f>VLOOKUP(E105,Sheet2!$A$2:$B$11,2,)</f>
        <v>Illinois</v>
      </c>
    </row>
    <row r="106" spans="1:8" x14ac:dyDescent="0.3">
      <c r="A106" t="s">
        <v>6</v>
      </c>
      <c r="B106" t="s">
        <v>20</v>
      </c>
      <c r="C106" t="s">
        <v>24</v>
      </c>
      <c r="D106" t="s">
        <v>35</v>
      </c>
      <c r="E106" t="s">
        <v>38</v>
      </c>
      <c r="F106">
        <v>1026</v>
      </c>
      <c r="G106">
        <v>71</v>
      </c>
      <c r="H106" t="str">
        <f>VLOOKUP(E106,Sheet2!$A$2:$B$11,2,)</f>
        <v>North Carolina</v>
      </c>
    </row>
    <row r="107" spans="1:8" x14ac:dyDescent="0.3">
      <c r="A107" t="s">
        <v>12</v>
      </c>
      <c r="B107" t="s">
        <v>22</v>
      </c>
      <c r="C107" t="s">
        <v>27</v>
      </c>
      <c r="D107" t="s">
        <v>33</v>
      </c>
      <c r="E107" t="s">
        <v>41</v>
      </c>
      <c r="F107">
        <v>1705</v>
      </c>
      <c r="G107">
        <v>280</v>
      </c>
      <c r="H107" t="str">
        <f>VLOOKUP(E107,Sheet2!$A$2:$B$11,2,)</f>
        <v>California</v>
      </c>
    </row>
    <row r="108" spans="1:8" x14ac:dyDescent="0.3">
      <c r="A108" t="s">
        <v>6</v>
      </c>
      <c r="B108" t="s">
        <v>18</v>
      </c>
      <c r="C108" t="s">
        <v>25</v>
      </c>
      <c r="D108" t="s">
        <v>31</v>
      </c>
      <c r="E108" t="s">
        <v>45</v>
      </c>
      <c r="F108">
        <v>1354</v>
      </c>
      <c r="G108">
        <v>97</v>
      </c>
      <c r="H108" t="str">
        <f>VLOOKUP(E108,Sheet2!$A$2:$B$11,2,)</f>
        <v>Georgia</v>
      </c>
    </row>
    <row r="109" spans="1:8" x14ac:dyDescent="0.3">
      <c r="A109" t="s">
        <v>12</v>
      </c>
      <c r="B109" t="s">
        <v>22</v>
      </c>
      <c r="C109" t="s">
        <v>27</v>
      </c>
      <c r="D109" t="s">
        <v>34</v>
      </c>
      <c r="E109" t="s">
        <v>42</v>
      </c>
      <c r="F109">
        <v>476</v>
      </c>
      <c r="G109">
        <v>17</v>
      </c>
      <c r="H109" t="str">
        <f>VLOOKUP(E109,Sheet2!$A$2:$B$11,2,)</f>
        <v>Michigan</v>
      </c>
    </row>
    <row r="110" spans="1:8" x14ac:dyDescent="0.3">
      <c r="A110" t="s">
        <v>14</v>
      </c>
      <c r="B110" t="s">
        <v>18</v>
      </c>
      <c r="C110" t="s">
        <v>25</v>
      </c>
      <c r="D110" t="s">
        <v>32</v>
      </c>
      <c r="E110" t="s">
        <v>39</v>
      </c>
      <c r="F110">
        <v>987</v>
      </c>
      <c r="G110">
        <v>139</v>
      </c>
      <c r="H110" t="str">
        <f>VLOOKUP(E110,Sheet2!$A$2:$B$11,2,)</f>
        <v>Ohio</v>
      </c>
    </row>
    <row r="111" spans="1:8" x14ac:dyDescent="0.3">
      <c r="A111" t="s">
        <v>16</v>
      </c>
      <c r="B111" t="s">
        <v>19</v>
      </c>
      <c r="C111" t="s">
        <v>27</v>
      </c>
      <c r="D111" t="s">
        <v>30</v>
      </c>
      <c r="E111" t="s">
        <v>45</v>
      </c>
      <c r="F111">
        <v>1502</v>
      </c>
      <c r="G111">
        <v>428</v>
      </c>
      <c r="H111" t="str">
        <f>VLOOKUP(E111,Sheet2!$A$2:$B$11,2,)</f>
        <v>Georgia</v>
      </c>
    </row>
    <row r="112" spans="1:8" x14ac:dyDescent="0.3">
      <c r="A112" t="s">
        <v>6</v>
      </c>
      <c r="B112" t="s">
        <v>18</v>
      </c>
      <c r="C112" t="s">
        <v>27</v>
      </c>
      <c r="D112" t="s">
        <v>30</v>
      </c>
      <c r="E112" t="s">
        <v>43</v>
      </c>
      <c r="F112">
        <v>1530</v>
      </c>
      <c r="G112">
        <v>415</v>
      </c>
      <c r="H112" t="str">
        <f>VLOOKUP(E112,Sheet2!$A$2:$B$11,2,)</f>
        <v>New York</v>
      </c>
    </row>
    <row r="113" spans="1:8" x14ac:dyDescent="0.3">
      <c r="A113" t="s">
        <v>15</v>
      </c>
      <c r="B113" t="s">
        <v>22</v>
      </c>
      <c r="C113" t="s">
        <v>24</v>
      </c>
      <c r="D113" t="s">
        <v>34</v>
      </c>
      <c r="E113" t="s">
        <v>46</v>
      </c>
      <c r="F113">
        <v>492</v>
      </c>
      <c r="G113">
        <v>336</v>
      </c>
      <c r="H113" t="str">
        <f>VLOOKUP(E113,Sheet2!$A$2:$B$11,2,)</f>
        <v>Pennsylvania</v>
      </c>
    </row>
    <row r="114" spans="1:8" x14ac:dyDescent="0.3">
      <c r="A114" t="s">
        <v>16</v>
      </c>
      <c r="B114" t="s">
        <v>19</v>
      </c>
      <c r="C114" t="s">
        <v>25</v>
      </c>
      <c r="D114" t="s">
        <v>34</v>
      </c>
      <c r="E114" t="s">
        <v>41</v>
      </c>
      <c r="F114">
        <v>1944</v>
      </c>
      <c r="G114">
        <v>75</v>
      </c>
      <c r="H114" t="str">
        <f>VLOOKUP(E114,Sheet2!$A$2:$B$11,2,)</f>
        <v>California</v>
      </c>
    </row>
    <row r="115" spans="1:8" x14ac:dyDescent="0.3">
      <c r="A115" t="s">
        <v>17</v>
      </c>
      <c r="B115" t="s">
        <v>19</v>
      </c>
      <c r="C115" t="s">
        <v>27</v>
      </c>
      <c r="D115" t="s">
        <v>31</v>
      </c>
      <c r="E115" t="s">
        <v>41</v>
      </c>
      <c r="F115">
        <v>699</v>
      </c>
      <c r="G115">
        <v>90</v>
      </c>
      <c r="H115" t="str">
        <f>VLOOKUP(E115,Sheet2!$A$2:$B$11,2,)</f>
        <v>California</v>
      </c>
    </row>
    <row r="116" spans="1:8" x14ac:dyDescent="0.3">
      <c r="A116" t="s">
        <v>8</v>
      </c>
      <c r="B116" t="s">
        <v>22</v>
      </c>
      <c r="C116" t="s">
        <v>25</v>
      </c>
      <c r="D116" t="s">
        <v>35</v>
      </c>
      <c r="E116" t="s">
        <v>40</v>
      </c>
      <c r="F116">
        <v>1457</v>
      </c>
      <c r="G116">
        <v>179</v>
      </c>
      <c r="H116" t="str">
        <f>VLOOKUP(E116,Sheet2!$A$2:$B$11,2,)</f>
        <v>Florida</v>
      </c>
    </row>
    <row r="117" spans="1:8" x14ac:dyDescent="0.3">
      <c r="A117" t="s">
        <v>8</v>
      </c>
      <c r="B117" t="s">
        <v>19</v>
      </c>
      <c r="C117" t="s">
        <v>26</v>
      </c>
      <c r="D117" t="s">
        <v>34</v>
      </c>
      <c r="E117" t="s">
        <v>42</v>
      </c>
      <c r="F117">
        <v>360</v>
      </c>
      <c r="G117">
        <v>64</v>
      </c>
      <c r="H117" t="str">
        <f>VLOOKUP(E117,Sheet2!$A$2:$B$11,2,)</f>
        <v>Michigan</v>
      </c>
    </row>
    <row r="118" spans="1:8" x14ac:dyDescent="0.3">
      <c r="A118" t="s">
        <v>7</v>
      </c>
      <c r="B118" t="s">
        <v>20</v>
      </c>
      <c r="C118" t="s">
        <v>27</v>
      </c>
      <c r="D118" t="s">
        <v>28</v>
      </c>
      <c r="E118" t="s">
        <v>41</v>
      </c>
      <c r="F118">
        <v>1313</v>
      </c>
      <c r="G118">
        <v>300</v>
      </c>
      <c r="H118" t="str">
        <f>VLOOKUP(E118,Sheet2!$A$2:$B$11,2,)</f>
        <v>California</v>
      </c>
    </row>
    <row r="119" spans="1:8" x14ac:dyDescent="0.3">
      <c r="A119" t="s">
        <v>12</v>
      </c>
      <c r="B119" t="s">
        <v>22</v>
      </c>
      <c r="C119" t="s">
        <v>23</v>
      </c>
      <c r="D119" t="s">
        <v>30</v>
      </c>
      <c r="E119" t="s">
        <v>42</v>
      </c>
      <c r="F119">
        <v>1041</v>
      </c>
      <c r="G119">
        <v>65</v>
      </c>
      <c r="H119" t="str">
        <f>VLOOKUP(E119,Sheet2!$A$2:$B$11,2,)</f>
        <v>Michigan</v>
      </c>
    </row>
    <row r="120" spans="1:8" x14ac:dyDescent="0.3">
      <c r="A120" t="s">
        <v>10</v>
      </c>
      <c r="B120" t="s">
        <v>18</v>
      </c>
      <c r="C120" t="s">
        <v>24</v>
      </c>
      <c r="D120" t="s">
        <v>32</v>
      </c>
      <c r="E120" t="s">
        <v>46</v>
      </c>
      <c r="F120">
        <v>1832</v>
      </c>
      <c r="G120">
        <v>57</v>
      </c>
      <c r="H120" t="str">
        <f>VLOOKUP(E120,Sheet2!$A$2:$B$11,2,)</f>
        <v>Pennsylvania</v>
      </c>
    </row>
    <row r="121" spans="1:8" x14ac:dyDescent="0.3">
      <c r="A121" t="s">
        <v>7</v>
      </c>
      <c r="B121" t="s">
        <v>21</v>
      </c>
      <c r="C121" t="s">
        <v>24</v>
      </c>
      <c r="D121" t="s">
        <v>36</v>
      </c>
      <c r="E121" t="s">
        <v>42</v>
      </c>
      <c r="F121">
        <v>727</v>
      </c>
      <c r="G121">
        <v>354</v>
      </c>
      <c r="H121" t="str">
        <f>VLOOKUP(E121,Sheet2!$A$2:$B$11,2,)</f>
        <v>Michigan</v>
      </c>
    </row>
    <row r="122" spans="1:8" x14ac:dyDescent="0.3">
      <c r="A122" t="s">
        <v>9</v>
      </c>
      <c r="B122" t="s">
        <v>21</v>
      </c>
      <c r="C122" t="s">
        <v>26</v>
      </c>
      <c r="D122" t="s">
        <v>34</v>
      </c>
      <c r="E122" t="s">
        <v>47</v>
      </c>
      <c r="F122">
        <v>653</v>
      </c>
      <c r="G122">
        <v>45</v>
      </c>
      <c r="H122" t="str">
        <f>VLOOKUP(E122,Sheet2!$A$2:$B$11,2,)</f>
        <v>Texas</v>
      </c>
    </row>
    <row r="123" spans="1:8" x14ac:dyDescent="0.3">
      <c r="A123" t="s">
        <v>16</v>
      </c>
      <c r="B123" t="s">
        <v>22</v>
      </c>
      <c r="C123" t="s">
        <v>23</v>
      </c>
      <c r="D123" t="s">
        <v>32</v>
      </c>
      <c r="E123" t="s">
        <v>46</v>
      </c>
      <c r="F123">
        <v>1517</v>
      </c>
      <c r="G123">
        <v>270</v>
      </c>
      <c r="H123" t="str">
        <f>VLOOKUP(E123,Sheet2!$A$2:$B$11,2,)</f>
        <v>Pennsylvania</v>
      </c>
    </row>
    <row r="124" spans="1:8" x14ac:dyDescent="0.3">
      <c r="A124" t="s">
        <v>8</v>
      </c>
      <c r="B124" t="s">
        <v>21</v>
      </c>
      <c r="C124" t="s">
        <v>25</v>
      </c>
      <c r="D124" t="s">
        <v>36</v>
      </c>
      <c r="E124" t="s">
        <v>41</v>
      </c>
      <c r="F124">
        <v>1708</v>
      </c>
      <c r="G124">
        <v>169</v>
      </c>
      <c r="H124" t="str">
        <f>VLOOKUP(E124,Sheet2!$A$2:$B$11,2,)</f>
        <v>California</v>
      </c>
    </row>
    <row r="125" spans="1:8" x14ac:dyDescent="0.3">
      <c r="A125" t="s">
        <v>13</v>
      </c>
      <c r="B125" t="s">
        <v>18</v>
      </c>
      <c r="C125" t="s">
        <v>24</v>
      </c>
      <c r="D125" t="s">
        <v>37</v>
      </c>
      <c r="E125" t="s">
        <v>38</v>
      </c>
      <c r="F125">
        <v>1895</v>
      </c>
      <c r="G125">
        <v>450</v>
      </c>
      <c r="H125" t="str">
        <f>VLOOKUP(E125,Sheet2!$A$2:$B$11,2,)</f>
        <v>North Carolina</v>
      </c>
    </row>
    <row r="126" spans="1:8" x14ac:dyDescent="0.3">
      <c r="A126" t="s">
        <v>16</v>
      </c>
      <c r="B126" t="s">
        <v>21</v>
      </c>
      <c r="C126" t="s">
        <v>27</v>
      </c>
      <c r="D126" t="s">
        <v>29</v>
      </c>
      <c r="E126" t="s">
        <v>41</v>
      </c>
      <c r="F126">
        <v>205</v>
      </c>
      <c r="G126">
        <v>231</v>
      </c>
      <c r="H126" t="str">
        <f>VLOOKUP(E126,Sheet2!$A$2:$B$11,2,)</f>
        <v>California</v>
      </c>
    </row>
    <row r="127" spans="1:8" x14ac:dyDescent="0.3">
      <c r="A127" t="s">
        <v>12</v>
      </c>
      <c r="B127" t="s">
        <v>22</v>
      </c>
      <c r="C127" t="s">
        <v>23</v>
      </c>
      <c r="D127" t="s">
        <v>31</v>
      </c>
      <c r="E127" t="s">
        <v>46</v>
      </c>
      <c r="F127">
        <v>606</v>
      </c>
      <c r="G127">
        <v>233</v>
      </c>
      <c r="H127" t="str">
        <f>VLOOKUP(E127,Sheet2!$A$2:$B$11,2,)</f>
        <v>Pennsylvania</v>
      </c>
    </row>
    <row r="128" spans="1:8" x14ac:dyDescent="0.3">
      <c r="A128" t="s">
        <v>8</v>
      </c>
      <c r="B128" t="s">
        <v>22</v>
      </c>
      <c r="C128" t="s">
        <v>23</v>
      </c>
      <c r="D128" t="s">
        <v>28</v>
      </c>
      <c r="E128" t="s">
        <v>38</v>
      </c>
      <c r="F128">
        <v>1325</v>
      </c>
      <c r="G128">
        <v>444</v>
      </c>
      <c r="H128" t="str">
        <f>VLOOKUP(E128,Sheet2!$A$2:$B$11,2,)</f>
        <v>North Carolina</v>
      </c>
    </row>
    <row r="129" spans="1:8" x14ac:dyDescent="0.3">
      <c r="A129" t="s">
        <v>16</v>
      </c>
      <c r="B129" t="s">
        <v>21</v>
      </c>
      <c r="C129" t="s">
        <v>24</v>
      </c>
      <c r="D129" t="s">
        <v>37</v>
      </c>
      <c r="E129" t="s">
        <v>39</v>
      </c>
      <c r="F129">
        <v>952</v>
      </c>
      <c r="G129">
        <v>37</v>
      </c>
      <c r="H129" t="str">
        <f>VLOOKUP(E129,Sheet2!$A$2:$B$11,2,)</f>
        <v>Ohio</v>
      </c>
    </row>
    <row r="130" spans="1:8" x14ac:dyDescent="0.3">
      <c r="A130" t="s">
        <v>11</v>
      </c>
      <c r="B130" t="s">
        <v>18</v>
      </c>
      <c r="C130" t="s">
        <v>26</v>
      </c>
      <c r="D130" t="s">
        <v>37</v>
      </c>
      <c r="E130" t="s">
        <v>39</v>
      </c>
      <c r="F130">
        <v>952</v>
      </c>
      <c r="G130">
        <v>452</v>
      </c>
      <c r="H130" t="str">
        <f>VLOOKUP(E130,Sheet2!$A$2:$B$11,2,)</f>
        <v>Ohio</v>
      </c>
    </row>
    <row r="131" spans="1:8" x14ac:dyDescent="0.3">
      <c r="A131" t="s">
        <v>10</v>
      </c>
      <c r="B131" t="s">
        <v>20</v>
      </c>
      <c r="C131" t="s">
        <v>24</v>
      </c>
      <c r="D131" t="s">
        <v>31</v>
      </c>
      <c r="E131" t="s">
        <v>43</v>
      </c>
      <c r="F131">
        <v>1433</v>
      </c>
      <c r="G131">
        <v>472</v>
      </c>
      <c r="H131" t="str">
        <f>VLOOKUP(E131,Sheet2!$A$2:$B$11,2,)</f>
        <v>New York</v>
      </c>
    </row>
    <row r="132" spans="1:8" x14ac:dyDescent="0.3">
      <c r="A132" t="s">
        <v>14</v>
      </c>
      <c r="B132" t="s">
        <v>18</v>
      </c>
      <c r="C132" t="s">
        <v>26</v>
      </c>
      <c r="D132" t="s">
        <v>32</v>
      </c>
      <c r="E132" t="s">
        <v>43</v>
      </c>
      <c r="F132">
        <v>144</v>
      </c>
      <c r="G132">
        <v>436</v>
      </c>
      <c r="H132" t="str">
        <f>VLOOKUP(E132,Sheet2!$A$2:$B$11,2,)</f>
        <v>New York</v>
      </c>
    </row>
    <row r="133" spans="1:8" x14ac:dyDescent="0.3">
      <c r="A133" t="s">
        <v>10</v>
      </c>
      <c r="B133" t="s">
        <v>18</v>
      </c>
      <c r="C133" t="s">
        <v>25</v>
      </c>
      <c r="D133" t="s">
        <v>29</v>
      </c>
      <c r="E133" t="s">
        <v>39</v>
      </c>
      <c r="F133">
        <v>1137</v>
      </c>
      <c r="G133">
        <v>246</v>
      </c>
      <c r="H133" t="str">
        <f>VLOOKUP(E133,Sheet2!$A$2:$B$11,2,)</f>
        <v>Ohio</v>
      </c>
    </row>
    <row r="134" spans="1:8" x14ac:dyDescent="0.3">
      <c r="A134" t="s">
        <v>15</v>
      </c>
      <c r="B134" t="s">
        <v>18</v>
      </c>
      <c r="C134" t="s">
        <v>26</v>
      </c>
      <c r="D134" t="s">
        <v>35</v>
      </c>
      <c r="E134" t="s">
        <v>40</v>
      </c>
      <c r="F134">
        <v>1485</v>
      </c>
      <c r="G134">
        <v>138</v>
      </c>
      <c r="H134" t="str">
        <f>VLOOKUP(E134,Sheet2!$A$2:$B$11,2,)</f>
        <v>Florida</v>
      </c>
    </row>
    <row r="135" spans="1:8" x14ac:dyDescent="0.3">
      <c r="A135" t="s">
        <v>7</v>
      </c>
      <c r="B135" t="s">
        <v>22</v>
      </c>
      <c r="C135" t="s">
        <v>25</v>
      </c>
      <c r="D135" t="s">
        <v>35</v>
      </c>
      <c r="E135" t="s">
        <v>47</v>
      </c>
      <c r="F135">
        <v>1629</v>
      </c>
      <c r="G135">
        <v>324</v>
      </c>
      <c r="H135" t="str">
        <f>VLOOKUP(E135,Sheet2!$A$2:$B$11,2,)</f>
        <v>Texas</v>
      </c>
    </row>
    <row r="136" spans="1:8" x14ac:dyDescent="0.3">
      <c r="A136" t="s">
        <v>11</v>
      </c>
      <c r="B136" t="s">
        <v>22</v>
      </c>
      <c r="C136" t="s">
        <v>27</v>
      </c>
      <c r="D136" t="s">
        <v>32</v>
      </c>
      <c r="E136" t="s">
        <v>41</v>
      </c>
      <c r="F136">
        <v>494</v>
      </c>
      <c r="G136">
        <v>323</v>
      </c>
      <c r="H136" t="str">
        <f>VLOOKUP(E136,Sheet2!$A$2:$B$11,2,)</f>
        <v>California</v>
      </c>
    </row>
    <row r="137" spans="1:8" x14ac:dyDescent="0.3">
      <c r="A137" t="s">
        <v>15</v>
      </c>
      <c r="B137" t="s">
        <v>21</v>
      </c>
      <c r="C137" t="s">
        <v>27</v>
      </c>
      <c r="D137" t="s">
        <v>36</v>
      </c>
      <c r="E137" t="s">
        <v>47</v>
      </c>
      <c r="F137">
        <v>656</v>
      </c>
      <c r="G137">
        <v>399</v>
      </c>
      <c r="H137" t="str">
        <f>VLOOKUP(E137,Sheet2!$A$2:$B$11,2,)</f>
        <v>Texas</v>
      </c>
    </row>
    <row r="138" spans="1:8" x14ac:dyDescent="0.3">
      <c r="A138" t="s">
        <v>14</v>
      </c>
      <c r="B138" t="s">
        <v>21</v>
      </c>
      <c r="C138" t="s">
        <v>26</v>
      </c>
      <c r="D138" t="s">
        <v>36</v>
      </c>
      <c r="E138" t="s">
        <v>43</v>
      </c>
      <c r="F138">
        <v>857</v>
      </c>
      <c r="G138">
        <v>447</v>
      </c>
      <c r="H138" t="str">
        <f>VLOOKUP(E138,Sheet2!$A$2:$B$11,2,)</f>
        <v>New York</v>
      </c>
    </row>
    <row r="139" spans="1:8" x14ac:dyDescent="0.3">
      <c r="A139" t="s">
        <v>14</v>
      </c>
      <c r="B139" t="s">
        <v>19</v>
      </c>
      <c r="C139" t="s">
        <v>24</v>
      </c>
      <c r="D139" t="s">
        <v>31</v>
      </c>
      <c r="E139" t="s">
        <v>39</v>
      </c>
      <c r="F139">
        <v>131</v>
      </c>
      <c r="G139">
        <v>101</v>
      </c>
      <c r="H139" t="str">
        <f>VLOOKUP(E139,Sheet2!$A$2:$B$11,2,)</f>
        <v>Ohio</v>
      </c>
    </row>
    <row r="140" spans="1:8" x14ac:dyDescent="0.3">
      <c r="A140" t="s">
        <v>9</v>
      </c>
      <c r="B140" t="s">
        <v>22</v>
      </c>
      <c r="C140" t="s">
        <v>24</v>
      </c>
      <c r="D140" t="s">
        <v>32</v>
      </c>
      <c r="E140" t="s">
        <v>39</v>
      </c>
      <c r="F140">
        <v>1176</v>
      </c>
      <c r="G140">
        <v>45</v>
      </c>
      <c r="H140" t="str">
        <f>VLOOKUP(E140,Sheet2!$A$2:$B$11,2,)</f>
        <v>Ohio</v>
      </c>
    </row>
    <row r="141" spans="1:8" x14ac:dyDescent="0.3">
      <c r="A141" t="s">
        <v>15</v>
      </c>
      <c r="B141" t="s">
        <v>19</v>
      </c>
      <c r="C141" t="s">
        <v>23</v>
      </c>
      <c r="D141" t="s">
        <v>33</v>
      </c>
      <c r="E141" t="s">
        <v>44</v>
      </c>
      <c r="F141">
        <v>637</v>
      </c>
      <c r="G141">
        <v>228</v>
      </c>
      <c r="H141" t="str">
        <f>VLOOKUP(E141,Sheet2!$A$2:$B$11,2,)</f>
        <v>Illinois</v>
      </c>
    </row>
    <row r="142" spans="1:8" x14ac:dyDescent="0.3">
      <c r="A142" t="s">
        <v>17</v>
      </c>
      <c r="B142" t="s">
        <v>18</v>
      </c>
      <c r="C142" t="s">
        <v>27</v>
      </c>
      <c r="D142" t="s">
        <v>34</v>
      </c>
      <c r="E142" t="s">
        <v>42</v>
      </c>
      <c r="F142">
        <v>1301</v>
      </c>
      <c r="G142">
        <v>459</v>
      </c>
      <c r="H142" t="str">
        <f>VLOOKUP(E142,Sheet2!$A$2:$B$11,2,)</f>
        <v>Michigan</v>
      </c>
    </row>
    <row r="143" spans="1:8" x14ac:dyDescent="0.3">
      <c r="A143" t="s">
        <v>9</v>
      </c>
      <c r="B143" t="s">
        <v>20</v>
      </c>
      <c r="C143" t="s">
        <v>26</v>
      </c>
      <c r="D143" t="s">
        <v>28</v>
      </c>
      <c r="E143" t="s">
        <v>46</v>
      </c>
      <c r="F143">
        <v>1889</v>
      </c>
      <c r="G143">
        <v>333</v>
      </c>
      <c r="H143" t="str">
        <f>VLOOKUP(E143,Sheet2!$A$2:$B$11,2,)</f>
        <v>Pennsylvania</v>
      </c>
    </row>
    <row r="144" spans="1:8" x14ac:dyDescent="0.3">
      <c r="A144" t="s">
        <v>14</v>
      </c>
      <c r="B144" t="s">
        <v>20</v>
      </c>
      <c r="C144" t="s">
        <v>25</v>
      </c>
      <c r="D144" t="s">
        <v>34</v>
      </c>
      <c r="E144" t="s">
        <v>42</v>
      </c>
      <c r="F144">
        <v>1705</v>
      </c>
      <c r="G144">
        <v>156</v>
      </c>
      <c r="H144" t="str">
        <f>VLOOKUP(E144,Sheet2!$A$2:$B$11,2,)</f>
        <v>Michigan</v>
      </c>
    </row>
    <row r="145" spans="1:8" x14ac:dyDescent="0.3">
      <c r="A145" t="s">
        <v>9</v>
      </c>
      <c r="B145" t="s">
        <v>19</v>
      </c>
      <c r="C145" t="s">
        <v>23</v>
      </c>
      <c r="D145" t="s">
        <v>28</v>
      </c>
      <c r="E145" t="s">
        <v>39</v>
      </c>
      <c r="F145">
        <v>1974</v>
      </c>
      <c r="G145">
        <v>278</v>
      </c>
      <c r="H145" t="str">
        <f>VLOOKUP(E145,Sheet2!$A$2:$B$11,2,)</f>
        <v>Ohio</v>
      </c>
    </row>
    <row r="146" spans="1:8" x14ac:dyDescent="0.3">
      <c r="A146" t="s">
        <v>6</v>
      </c>
      <c r="B146" t="s">
        <v>21</v>
      </c>
      <c r="C146" t="s">
        <v>24</v>
      </c>
      <c r="D146" t="s">
        <v>33</v>
      </c>
      <c r="E146" t="s">
        <v>44</v>
      </c>
      <c r="F146">
        <v>996</v>
      </c>
      <c r="G146">
        <v>361</v>
      </c>
      <c r="H146" t="str">
        <f>VLOOKUP(E146,Sheet2!$A$2:$B$11,2,)</f>
        <v>Illinois</v>
      </c>
    </row>
    <row r="147" spans="1:8" x14ac:dyDescent="0.3">
      <c r="A147" t="s">
        <v>14</v>
      </c>
      <c r="B147" t="s">
        <v>18</v>
      </c>
      <c r="C147" t="s">
        <v>24</v>
      </c>
      <c r="D147" t="s">
        <v>30</v>
      </c>
      <c r="E147" t="s">
        <v>42</v>
      </c>
      <c r="F147">
        <v>1083</v>
      </c>
      <c r="G147">
        <v>29</v>
      </c>
      <c r="H147" t="str">
        <f>VLOOKUP(E147,Sheet2!$A$2:$B$11,2,)</f>
        <v>Michigan</v>
      </c>
    </row>
    <row r="148" spans="1:8" x14ac:dyDescent="0.3">
      <c r="A148" t="s">
        <v>12</v>
      </c>
      <c r="B148" t="s">
        <v>21</v>
      </c>
      <c r="C148" t="s">
        <v>23</v>
      </c>
      <c r="D148" t="s">
        <v>37</v>
      </c>
      <c r="E148" t="s">
        <v>43</v>
      </c>
      <c r="F148">
        <v>173</v>
      </c>
      <c r="G148">
        <v>185</v>
      </c>
      <c r="H148" t="str">
        <f>VLOOKUP(E148,Sheet2!$A$2:$B$11,2,)</f>
        <v>New York</v>
      </c>
    </row>
    <row r="149" spans="1:8" x14ac:dyDescent="0.3">
      <c r="A149" t="s">
        <v>9</v>
      </c>
      <c r="B149" t="s">
        <v>22</v>
      </c>
      <c r="C149" t="s">
        <v>27</v>
      </c>
      <c r="D149" t="s">
        <v>34</v>
      </c>
      <c r="E149" t="s">
        <v>46</v>
      </c>
      <c r="F149">
        <v>499</v>
      </c>
      <c r="G149">
        <v>253</v>
      </c>
      <c r="H149" t="str">
        <f>VLOOKUP(E149,Sheet2!$A$2:$B$11,2,)</f>
        <v>Pennsylvania</v>
      </c>
    </row>
    <row r="150" spans="1:8" x14ac:dyDescent="0.3">
      <c r="A150" t="s">
        <v>13</v>
      </c>
      <c r="B150" t="s">
        <v>20</v>
      </c>
      <c r="C150" t="s">
        <v>26</v>
      </c>
      <c r="D150" t="s">
        <v>30</v>
      </c>
      <c r="E150" t="s">
        <v>45</v>
      </c>
      <c r="F150">
        <v>445</v>
      </c>
      <c r="G150">
        <v>46</v>
      </c>
      <c r="H150" t="str">
        <f>VLOOKUP(E150,Sheet2!$A$2:$B$11,2,)</f>
        <v>Georgia</v>
      </c>
    </row>
    <row r="151" spans="1:8" x14ac:dyDescent="0.3">
      <c r="A151" t="s">
        <v>7</v>
      </c>
      <c r="B151" t="s">
        <v>22</v>
      </c>
      <c r="C151" t="s">
        <v>25</v>
      </c>
      <c r="D151" t="s">
        <v>28</v>
      </c>
      <c r="E151" t="s">
        <v>45</v>
      </c>
      <c r="F151">
        <v>1077</v>
      </c>
      <c r="G151">
        <v>242</v>
      </c>
      <c r="H151" t="str">
        <f>VLOOKUP(E151,Sheet2!$A$2:$B$11,2,)</f>
        <v>Georgia</v>
      </c>
    </row>
    <row r="152" spans="1:8" x14ac:dyDescent="0.3">
      <c r="A152" t="s">
        <v>10</v>
      </c>
      <c r="B152" t="s">
        <v>18</v>
      </c>
      <c r="C152" t="s">
        <v>27</v>
      </c>
      <c r="D152" t="s">
        <v>32</v>
      </c>
      <c r="E152" t="s">
        <v>41</v>
      </c>
      <c r="F152">
        <v>1736</v>
      </c>
      <c r="G152">
        <v>342</v>
      </c>
      <c r="H152" t="str">
        <f>VLOOKUP(E152,Sheet2!$A$2:$B$11,2,)</f>
        <v>California</v>
      </c>
    </row>
    <row r="153" spans="1:8" x14ac:dyDescent="0.3">
      <c r="A153" t="s">
        <v>16</v>
      </c>
      <c r="B153" t="s">
        <v>21</v>
      </c>
      <c r="C153" t="s">
        <v>24</v>
      </c>
      <c r="D153" t="s">
        <v>36</v>
      </c>
      <c r="E153" t="s">
        <v>45</v>
      </c>
      <c r="F153">
        <v>1231</v>
      </c>
      <c r="G153">
        <v>155</v>
      </c>
      <c r="H153" t="str">
        <f>VLOOKUP(E153,Sheet2!$A$2:$B$11,2,)</f>
        <v>Georgia</v>
      </c>
    </row>
    <row r="154" spans="1:8" x14ac:dyDescent="0.3">
      <c r="A154" t="s">
        <v>9</v>
      </c>
      <c r="B154" t="s">
        <v>21</v>
      </c>
      <c r="C154" t="s">
        <v>23</v>
      </c>
      <c r="D154" t="s">
        <v>31</v>
      </c>
      <c r="E154" t="s">
        <v>40</v>
      </c>
      <c r="F154">
        <v>1036</v>
      </c>
      <c r="G154">
        <v>47</v>
      </c>
      <c r="H154" t="str">
        <f>VLOOKUP(E154,Sheet2!$A$2:$B$11,2,)</f>
        <v>Florida</v>
      </c>
    </row>
    <row r="155" spans="1:8" x14ac:dyDescent="0.3">
      <c r="A155" t="s">
        <v>14</v>
      </c>
      <c r="B155" t="s">
        <v>20</v>
      </c>
      <c r="C155" t="s">
        <v>25</v>
      </c>
      <c r="D155" t="s">
        <v>33</v>
      </c>
      <c r="E155" t="s">
        <v>42</v>
      </c>
      <c r="F155">
        <v>1778</v>
      </c>
      <c r="G155">
        <v>61</v>
      </c>
      <c r="H155" t="str">
        <f>VLOOKUP(E155,Sheet2!$A$2:$B$11,2,)</f>
        <v>Michigan</v>
      </c>
    </row>
    <row r="156" spans="1:8" x14ac:dyDescent="0.3">
      <c r="A156" t="s">
        <v>17</v>
      </c>
      <c r="B156" t="s">
        <v>21</v>
      </c>
      <c r="C156" t="s">
        <v>24</v>
      </c>
      <c r="D156" t="s">
        <v>30</v>
      </c>
      <c r="E156" t="s">
        <v>47</v>
      </c>
      <c r="F156">
        <v>382</v>
      </c>
      <c r="G156">
        <v>197</v>
      </c>
      <c r="H156" t="str">
        <f>VLOOKUP(E156,Sheet2!$A$2:$B$11,2,)</f>
        <v>Texas</v>
      </c>
    </row>
    <row r="157" spans="1:8" x14ac:dyDescent="0.3">
      <c r="A157" t="s">
        <v>12</v>
      </c>
      <c r="B157" t="s">
        <v>19</v>
      </c>
      <c r="C157" t="s">
        <v>27</v>
      </c>
      <c r="D157" t="s">
        <v>33</v>
      </c>
      <c r="E157" t="s">
        <v>38</v>
      </c>
      <c r="F157">
        <v>546</v>
      </c>
      <c r="G157">
        <v>437</v>
      </c>
      <c r="H157" t="str">
        <f>VLOOKUP(E157,Sheet2!$A$2:$B$11,2,)</f>
        <v>North Carolina</v>
      </c>
    </row>
    <row r="158" spans="1:8" x14ac:dyDescent="0.3">
      <c r="A158" t="s">
        <v>6</v>
      </c>
      <c r="B158" t="s">
        <v>21</v>
      </c>
      <c r="C158" t="s">
        <v>26</v>
      </c>
      <c r="D158" t="s">
        <v>28</v>
      </c>
      <c r="E158" t="s">
        <v>42</v>
      </c>
      <c r="F158">
        <v>257</v>
      </c>
      <c r="G158">
        <v>17</v>
      </c>
      <c r="H158" t="str">
        <f>VLOOKUP(E158,Sheet2!$A$2:$B$11,2,)</f>
        <v>Michigan</v>
      </c>
    </row>
    <row r="159" spans="1:8" x14ac:dyDescent="0.3">
      <c r="A159" t="s">
        <v>13</v>
      </c>
      <c r="B159" t="s">
        <v>21</v>
      </c>
      <c r="C159" t="s">
        <v>25</v>
      </c>
      <c r="D159" t="s">
        <v>32</v>
      </c>
      <c r="E159" t="s">
        <v>47</v>
      </c>
      <c r="F159">
        <v>905</v>
      </c>
      <c r="G159">
        <v>381</v>
      </c>
      <c r="H159" t="str">
        <f>VLOOKUP(E159,Sheet2!$A$2:$B$11,2,)</f>
        <v>Texas</v>
      </c>
    </row>
    <row r="160" spans="1:8" x14ac:dyDescent="0.3">
      <c r="A160" t="s">
        <v>9</v>
      </c>
      <c r="B160" t="s">
        <v>21</v>
      </c>
      <c r="C160" t="s">
        <v>25</v>
      </c>
      <c r="D160" t="s">
        <v>30</v>
      </c>
      <c r="E160" t="s">
        <v>45</v>
      </c>
      <c r="F160">
        <v>1804</v>
      </c>
      <c r="G160">
        <v>112</v>
      </c>
      <c r="H160" t="str">
        <f>VLOOKUP(E160,Sheet2!$A$2:$B$11,2,)</f>
        <v>Georgia</v>
      </c>
    </row>
    <row r="161" spans="1:8" x14ac:dyDescent="0.3">
      <c r="A161" t="s">
        <v>7</v>
      </c>
      <c r="B161" t="s">
        <v>18</v>
      </c>
      <c r="C161" t="s">
        <v>24</v>
      </c>
      <c r="D161" t="s">
        <v>36</v>
      </c>
      <c r="E161" t="s">
        <v>47</v>
      </c>
      <c r="F161">
        <v>1591</v>
      </c>
      <c r="G161">
        <v>87</v>
      </c>
      <c r="H161" t="str">
        <f>VLOOKUP(E161,Sheet2!$A$2:$B$11,2,)</f>
        <v>Texas</v>
      </c>
    </row>
    <row r="162" spans="1:8" x14ac:dyDescent="0.3">
      <c r="A162" t="s">
        <v>12</v>
      </c>
      <c r="B162" t="s">
        <v>18</v>
      </c>
      <c r="C162" t="s">
        <v>23</v>
      </c>
      <c r="D162" t="s">
        <v>32</v>
      </c>
      <c r="E162" t="s">
        <v>47</v>
      </c>
      <c r="F162">
        <v>1259</v>
      </c>
      <c r="G162">
        <v>380</v>
      </c>
      <c r="H162" t="str">
        <f>VLOOKUP(E162,Sheet2!$A$2:$B$11,2,)</f>
        <v>Texas</v>
      </c>
    </row>
    <row r="163" spans="1:8" x14ac:dyDescent="0.3">
      <c r="A163" t="s">
        <v>9</v>
      </c>
      <c r="B163" t="s">
        <v>20</v>
      </c>
      <c r="C163" t="s">
        <v>26</v>
      </c>
      <c r="D163" t="s">
        <v>30</v>
      </c>
      <c r="E163" t="s">
        <v>47</v>
      </c>
      <c r="F163">
        <v>220</v>
      </c>
      <c r="G163">
        <v>197</v>
      </c>
      <c r="H163" t="str">
        <f>VLOOKUP(E163,Sheet2!$A$2:$B$11,2,)</f>
        <v>Texas</v>
      </c>
    </row>
    <row r="164" spans="1:8" x14ac:dyDescent="0.3">
      <c r="A164" t="s">
        <v>12</v>
      </c>
      <c r="B164" t="s">
        <v>21</v>
      </c>
      <c r="C164" t="s">
        <v>27</v>
      </c>
      <c r="D164" t="s">
        <v>28</v>
      </c>
      <c r="E164" t="s">
        <v>45</v>
      </c>
      <c r="F164">
        <v>1709</v>
      </c>
      <c r="G164">
        <v>178</v>
      </c>
      <c r="H164" t="str">
        <f>VLOOKUP(E164,Sheet2!$A$2:$B$11,2,)</f>
        <v>Georgia</v>
      </c>
    </row>
    <row r="165" spans="1:8" x14ac:dyDescent="0.3">
      <c r="A165" t="s">
        <v>9</v>
      </c>
      <c r="B165" t="s">
        <v>19</v>
      </c>
      <c r="C165" t="s">
        <v>23</v>
      </c>
      <c r="D165" t="s">
        <v>37</v>
      </c>
      <c r="E165" t="s">
        <v>40</v>
      </c>
      <c r="F165">
        <v>1218</v>
      </c>
      <c r="G165">
        <v>492</v>
      </c>
      <c r="H165" t="str">
        <f>VLOOKUP(E165,Sheet2!$A$2:$B$11,2,)</f>
        <v>Florida</v>
      </c>
    </row>
    <row r="166" spans="1:8" x14ac:dyDescent="0.3">
      <c r="A166" t="s">
        <v>10</v>
      </c>
      <c r="B166" t="s">
        <v>18</v>
      </c>
      <c r="C166" t="s">
        <v>26</v>
      </c>
      <c r="D166" t="s">
        <v>29</v>
      </c>
      <c r="E166" t="s">
        <v>39</v>
      </c>
      <c r="F166">
        <v>1630</v>
      </c>
      <c r="G166">
        <v>385</v>
      </c>
      <c r="H166" t="str">
        <f>VLOOKUP(E166,Sheet2!$A$2:$B$11,2,)</f>
        <v>Ohio</v>
      </c>
    </row>
    <row r="167" spans="1:8" x14ac:dyDescent="0.3">
      <c r="A167" t="s">
        <v>9</v>
      </c>
      <c r="B167" t="s">
        <v>19</v>
      </c>
      <c r="C167" t="s">
        <v>27</v>
      </c>
      <c r="D167" t="s">
        <v>37</v>
      </c>
      <c r="E167" t="s">
        <v>42</v>
      </c>
      <c r="F167">
        <v>546</v>
      </c>
      <c r="G167">
        <v>202</v>
      </c>
      <c r="H167" t="str">
        <f>VLOOKUP(E167,Sheet2!$A$2:$B$11,2,)</f>
        <v>Michigan</v>
      </c>
    </row>
    <row r="168" spans="1:8" x14ac:dyDescent="0.3">
      <c r="A168" t="s">
        <v>10</v>
      </c>
      <c r="B168" t="s">
        <v>18</v>
      </c>
      <c r="C168" t="s">
        <v>26</v>
      </c>
      <c r="D168" t="s">
        <v>30</v>
      </c>
      <c r="E168" t="s">
        <v>42</v>
      </c>
      <c r="F168">
        <v>884</v>
      </c>
      <c r="G168">
        <v>422</v>
      </c>
      <c r="H168" t="str">
        <f>VLOOKUP(E168,Sheet2!$A$2:$B$11,2,)</f>
        <v>Michigan</v>
      </c>
    </row>
    <row r="169" spans="1:8" x14ac:dyDescent="0.3">
      <c r="A169" t="s">
        <v>13</v>
      </c>
      <c r="B169" t="s">
        <v>22</v>
      </c>
      <c r="C169" t="s">
        <v>23</v>
      </c>
      <c r="D169" t="s">
        <v>33</v>
      </c>
      <c r="E169" t="s">
        <v>47</v>
      </c>
      <c r="F169">
        <v>508</v>
      </c>
      <c r="G169">
        <v>492</v>
      </c>
      <c r="H169" t="str">
        <f>VLOOKUP(E169,Sheet2!$A$2:$B$11,2,)</f>
        <v>Texas</v>
      </c>
    </row>
    <row r="170" spans="1:8" x14ac:dyDescent="0.3">
      <c r="A170" t="s">
        <v>11</v>
      </c>
      <c r="B170" t="s">
        <v>20</v>
      </c>
      <c r="C170" t="s">
        <v>24</v>
      </c>
      <c r="D170" t="s">
        <v>30</v>
      </c>
      <c r="E170" t="s">
        <v>39</v>
      </c>
      <c r="F170">
        <v>104</v>
      </c>
      <c r="G170">
        <v>499</v>
      </c>
      <c r="H170" t="str">
        <f>VLOOKUP(E170,Sheet2!$A$2:$B$11,2,)</f>
        <v>Ohio</v>
      </c>
    </row>
    <row r="171" spans="1:8" x14ac:dyDescent="0.3">
      <c r="A171" t="s">
        <v>14</v>
      </c>
      <c r="B171" t="s">
        <v>21</v>
      </c>
      <c r="C171" t="s">
        <v>26</v>
      </c>
      <c r="D171" t="s">
        <v>35</v>
      </c>
      <c r="E171" t="s">
        <v>40</v>
      </c>
      <c r="F171">
        <v>1924</v>
      </c>
      <c r="G171">
        <v>344</v>
      </c>
      <c r="H171" t="str">
        <f>VLOOKUP(E171,Sheet2!$A$2:$B$11,2,)</f>
        <v>Florida</v>
      </c>
    </row>
    <row r="172" spans="1:8" x14ac:dyDescent="0.3">
      <c r="A172" t="s">
        <v>13</v>
      </c>
      <c r="B172" t="s">
        <v>18</v>
      </c>
      <c r="C172" t="s">
        <v>24</v>
      </c>
      <c r="D172" t="s">
        <v>37</v>
      </c>
      <c r="E172" t="s">
        <v>44</v>
      </c>
      <c r="F172">
        <v>994</v>
      </c>
      <c r="G172">
        <v>444</v>
      </c>
      <c r="H172" t="str">
        <f>VLOOKUP(E172,Sheet2!$A$2:$B$11,2,)</f>
        <v>Illinois</v>
      </c>
    </row>
    <row r="173" spans="1:8" x14ac:dyDescent="0.3">
      <c r="A173" t="s">
        <v>6</v>
      </c>
      <c r="B173" t="s">
        <v>19</v>
      </c>
      <c r="C173" t="s">
        <v>23</v>
      </c>
      <c r="D173" t="s">
        <v>33</v>
      </c>
      <c r="E173" t="s">
        <v>45</v>
      </c>
      <c r="F173">
        <v>605</v>
      </c>
      <c r="G173">
        <v>377</v>
      </c>
      <c r="H173" t="str">
        <f>VLOOKUP(E173,Sheet2!$A$2:$B$11,2,)</f>
        <v>Georgia</v>
      </c>
    </row>
    <row r="174" spans="1:8" x14ac:dyDescent="0.3">
      <c r="A174" t="s">
        <v>10</v>
      </c>
      <c r="B174" t="s">
        <v>22</v>
      </c>
      <c r="C174" t="s">
        <v>23</v>
      </c>
      <c r="D174" t="s">
        <v>34</v>
      </c>
      <c r="E174" t="s">
        <v>39</v>
      </c>
      <c r="F174">
        <v>433</v>
      </c>
      <c r="G174">
        <v>365</v>
      </c>
      <c r="H174" t="str">
        <f>VLOOKUP(E174,Sheet2!$A$2:$B$11,2,)</f>
        <v>Ohio</v>
      </c>
    </row>
    <row r="175" spans="1:8" x14ac:dyDescent="0.3">
      <c r="A175" t="s">
        <v>13</v>
      </c>
      <c r="B175" t="s">
        <v>19</v>
      </c>
      <c r="C175" t="s">
        <v>23</v>
      </c>
      <c r="D175" t="s">
        <v>28</v>
      </c>
      <c r="E175" t="s">
        <v>46</v>
      </c>
      <c r="F175">
        <v>1829</v>
      </c>
      <c r="G175">
        <v>426</v>
      </c>
      <c r="H175" t="str">
        <f>VLOOKUP(E175,Sheet2!$A$2:$B$11,2,)</f>
        <v>Pennsylvania</v>
      </c>
    </row>
    <row r="176" spans="1:8" x14ac:dyDescent="0.3">
      <c r="A176" t="s">
        <v>13</v>
      </c>
      <c r="B176" t="s">
        <v>21</v>
      </c>
      <c r="C176" t="s">
        <v>24</v>
      </c>
      <c r="D176" t="s">
        <v>30</v>
      </c>
      <c r="E176" t="s">
        <v>45</v>
      </c>
      <c r="F176">
        <v>844</v>
      </c>
      <c r="G176">
        <v>75</v>
      </c>
      <c r="H176" t="str">
        <f>VLOOKUP(E176,Sheet2!$A$2:$B$11,2,)</f>
        <v>Georgia</v>
      </c>
    </row>
    <row r="177" spans="1:8" x14ac:dyDescent="0.3">
      <c r="A177" t="s">
        <v>7</v>
      </c>
      <c r="B177" t="s">
        <v>18</v>
      </c>
      <c r="C177" t="s">
        <v>23</v>
      </c>
      <c r="D177" t="s">
        <v>31</v>
      </c>
      <c r="E177" t="s">
        <v>38</v>
      </c>
      <c r="F177">
        <v>1411</v>
      </c>
      <c r="G177">
        <v>263</v>
      </c>
      <c r="H177" t="str">
        <f>VLOOKUP(E177,Sheet2!$A$2:$B$11,2,)</f>
        <v>North Carolina</v>
      </c>
    </row>
    <row r="178" spans="1:8" x14ac:dyDescent="0.3">
      <c r="A178" t="s">
        <v>8</v>
      </c>
      <c r="B178" t="s">
        <v>18</v>
      </c>
      <c r="C178" t="s">
        <v>24</v>
      </c>
      <c r="D178" t="s">
        <v>33</v>
      </c>
      <c r="E178" t="s">
        <v>46</v>
      </c>
      <c r="F178">
        <v>1671</v>
      </c>
      <c r="G178">
        <v>196</v>
      </c>
      <c r="H178" t="str">
        <f>VLOOKUP(E178,Sheet2!$A$2:$B$11,2,)</f>
        <v>Pennsylvania</v>
      </c>
    </row>
    <row r="179" spans="1:8" x14ac:dyDescent="0.3">
      <c r="A179" t="s">
        <v>12</v>
      </c>
      <c r="B179" t="s">
        <v>21</v>
      </c>
      <c r="C179" t="s">
        <v>24</v>
      </c>
      <c r="D179" t="s">
        <v>35</v>
      </c>
      <c r="E179" t="s">
        <v>38</v>
      </c>
      <c r="F179">
        <v>880</v>
      </c>
      <c r="G179">
        <v>405</v>
      </c>
      <c r="H179" t="str">
        <f>VLOOKUP(E179,Sheet2!$A$2:$B$11,2,)</f>
        <v>North Carolina</v>
      </c>
    </row>
    <row r="180" spans="1:8" x14ac:dyDescent="0.3">
      <c r="A180" t="s">
        <v>16</v>
      </c>
      <c r="B180" t="s">
        <v>22</v>
      </c>
      <c r="C180" t="s">
        <v>25</v>
      </c>
      <c r="D180" t="s">
        <v>28</v>
      </c>
      <c r="E180" t="s">
        <v>42</v>
      </c>
      <c r="F180">
        <v>789</v>
      </c>
      <c r="G180">
        <v>225</v>
      </c>
      <c r="H180" t="str">
        <f>VLOOKUP(E180,Sheet2!$A$2:$B$11,2,)</f>
        <v>Michigan</v>
      </c>
    </row>
    <row r="181" spans="1:8" x14ac:dyDescent="0.3">
      <c r="A181" t="s">
        <v>12</v>
      </c>
      <c r="B181" t="s">
        <v>19</v>
      </c>
      <c r="C181" t="s">
        <v>23</v>
      </c>
      <c r="D181" t="s">
        <v>35</v>
      </c>
      <c r="E181" t="s">
        <v>42</v>
      </c>
      <c r="F181">
        <v>994</v>
      </c>
      <c r="G181">
        <v>408</v>
      </c>
      <c r="H181" t="str">
        <f>VLOOKUP(E181,Sheet2!$A$2:$B$11,2,)</f>
        <v>Michigan</v>
      </c>
    </row>
    <row r="182" spans="1:8" x14ac:dyDescent="0.3">
      <c r="A182" t="s">
        <v>13</v>
      </c>
      <c r="B182" t="s">
        <v>20</v>
      </c>
      <c r="C182" t="s">
        <v>25</v>
      </c>
      <c r="D182" t="s">
        <v>36</v>
      </c>
      <c r="E182" t="s">
        <v>47</v>
      </c>
      <c r="F182">
        <v>1585</v>
      </c>
      <c r="G182">
        <v>150</v>
      </c>
      <c r="H182" t="str">
        <f>VLOOKUP(E182,Sheet2!$A$2:$B$11,2,)</f>
        <v>Texas</v>
      </c>
    </row>
    <row r="183" spans="1:8" x14ac:dyDescent="0.3">
      <c r="A183" t="s">
        <v>17</v>
      </c>
      <c r="B183" t="s">
        <v>22</v>
      </c>
      <c r="C183" t="s">
        <v>23</v>
      </c>
      <c r="D183" t="s">
        <v>28</v>
      </c>
      <c r="E183" t="s">
        <v>40</v>
      </c>
      <c r="F183">
        <v>1696</v>
      </c>
      <c r="G183">
        <v>274</v>
      </c>
      <c r="H183" t="str">
        <f>VLOOKUP(E183,Sheet2!$A$2:$B$11,2,)</f>
        <v>Florida</v>
      </c>
    </row>
    <row r="184" spans="1:8" x14ac:dyDescent="0.3">
      <c r="A184" t="s">
        <v>13</v>
      </c>
      <c r="B184" t="s">
        <v>19</v>
      </c>
      <c r="C184" t="s">
        <v>23</v>
      </c>
      <c r="D184" t="s">
        <v>34</v>
      </c>
      <c r="E184" t="s">
        <v>39</v>
      </c>
      <c r="F184">
        <v>515</v>
      </c>
      <c r="G184">
        <v>436</v>
      </c>
      <c r="H184" t="str">
        <f>VLOOKUP(E184,Sheet2!$A$2:$B$11,2,)</f>
        <v>Ohio</v>
      </c>
    </row>
    <row r="185" spans="1:8" x14ac:dyDescent="0.3">
      <c r="A185" t="s">
        <v>12</v>
      </c>
      <c r="B185" t="s">
        <v>21</v>
      </c>
      <c r="C185" t="s">
        <v>27</v>
      </c>
      <c r="D185" t="s">
        <v>35</v>
      </c>
      <c r="E185" t="s">
        <v>41</v>
      </c>
      <c r="F185">
        <v>410</v>
      </c>
      <c r="G185">
        <v>226</v>
      </c>
      <c r="H185" t="str">
        <f>VLOOKUP(E185,Sheet2!$A$2:$B$11,2,)</f>
        <v>California</v>
      </c>
    </row>
    <row r="186" spans="1:8" x14ac:dyDescent="0.3">
      <c r="A186" t="s">
        <v>6</v>
      </c>
      <c r="B186" t="s">
        <v>22</v>
      </c>
      <c r="C186" t="s">
        <v>26</v>
      </c>
      <c r="D186" t="s">
        <v>32</v>
      </c>
      <c r="E186" t="s">
        <v>42</v>
      </c>
      <c r="F186">
        <v>1623</v>
      </c>
      <c r="G186">
        <v>486</v>
      </c>
      <c r="H186" t="str">
        <f>VLOOKUP(E186,Sheet2!$A$2:$B$11,2,)</f>
        <v>Michigan</v>
      </c>
    </row>
    <row r="187" spans="1:8" x14ac:dyDescent="0.3">
      <c r="A187" t="s">
        <v>6</v>
      </c>
      <c r="B187" t="s">
        <v>22</v>
      </c>
      <c r="C187" t="s">
        <v>25</v>
      </c>
      <c r="D187" t="s">
        <v>29</v>
      </c>
      <c r="E187" t="s">
        <v>39</v>
      </c>
      <c r="F187">
        <v>910</v>
      </c>
      <c r="G187">
        <v>230</v>
      </c>
      <c r="H187" t="str">
        <f>VLOOKUP(E187,Sheet2!$A$2:$B$11,2,)</f>
        <v>Ohio</v>
      </c>
    </row>
    <row r="188" spans="1:8" x14ac:dyDescent="0.3">
      <c r="A188" t="s">
        <v>10</v>
      </c>
      <c r="B188" t="s">
        <v>21</v>
      </c>
      <c r="C188" t="s">
        <v>25</v>
      </c>
      <c r="D188" t="s">
        <v>37</v>
      </c>
      <c r="E188" t="s">
        <v>38</v>
      </c>
      <c r="F188">
        <v>951</v>
      </c>
      <c r="G188">
        <v>374</v>
      </c>
      <c r="H188" t="str">
        <f>VLOOKUP(E188,Sheet2!$A$2:$B$11,2,)</f>
        <v>North Carolina</v>
      </c>
    </row>
    <row r="189" spans="1:8" x14ac:dyDescent="0.3">
      <c r="A189" t="s">
        <v>10</v>
      </c>
      <c r="B189" t="s">
        <v>21</v>
      </c>
      <c r="C189" t="s">
        <v>26</v>
      </c>
      <c r="D189" t="s">
        <v>30</v>
      </c>
      <c r="E189" t="s">
        <v>43</v>
      </c>
      <c r="F189">
        <v>1023</v>
      </c>
      <c r="G189">
        <v>18</v>
      </c>
      <c r="H189" t="str">
        <f>VLOOKUP(E189,Sheet2!$A$2:$B$11,2,)</f>
        <v>New York</v>
      </c>
    </row>
    <row r="190" spans="1:8" x14ac:dyDescent="0.3">
      <c r="A190" t="s">
        <v>9</v>
      </c>
      <c r="B190" t="s">
        <v>22</v>
      </c>
      <c r="C190" t="s">
        <v>27</v>
      </c>
      <c r="D190" t="s">
        <v>34</v>
      </c>
      <c r="E190" t="s">
        <v>43</v>
      </c>
      <c r="F190">
        <v>1186</v>
      </c>
      <c r="G190">
        <v>392</v>
      </c>
      <c r="H190" t="str">
        <f>VLOOKUP(E190,Sheet2!$A$2:$B$11,2,)</f>
        <v>New York</v>
      </c>
    </row>
    <row r="191" spans="1:8" x14ac:dyDescent="0.3">
      <c r="A191" t="s">
        <v>11</v>
      </c>
      <c r="B191" t="s">
        <v>20</v>
      </c>
      <c r="C191" t="s">
        <v>26</v>
      </c>
      <c r="D191" t="s">
        <v>33</v>
      </c>
      <c r="E191" t="s">
        <v>41</v>
      </c>
      <c r="F191">
        <v>132</v>
      </c>
      <c r="G191">
        <v>319</v>
      </c>
      <c r="H191" t="str">
        <f>VLOOKUP(E191,Sheet2!$A$2:$B$11,2,)</f>
        <v>California</v>
      </c>
    </row>
    <row r="192" spans="1:8" x14ac:dyDescent="0.3">
      <c r="A192" t="s">
        <v>9</v>
      </c>
      <c r="B192" t="s">
        <v>21</v>
      </c>
      <c r="C192" t="s">
        <v>25</v>
      </c>
      <c r="D192" t="s">
        <v>31</v>
      </c>
      <c r="E192" t="s">
        <v>44</v>
      </c>
      <c r="F192">
        <v>781</v>
      </c>
      <c r="G192">
        <v>322</v>
      </c>
      <c r="H192" t="str">
        <f>VLOOKUP(E192,Sheet2!$A$2:$B$11,2,)</f>
        <v>Illinois</v>
      </c>
    </row>
    <row r="193" spans="1:8" x14ac:dyDescent="0.3">
      <c r="A193" t="s">
        <v>11</v>
      </c>
      <c r="B193" t="s">
        <v>18</v>
      </c>
      <c r="C193" t="s">
        <v>26</v>
      </c>
      <c r="D193" t="s">
        <v>32</v>
      </c>
      <c r="E193" t="s">
        <v>39</v>
      </c>
      <c r="F193">
        <v>1834</v>
      </c>
      <c r="G193">
        <v>369</v>
      </c>
      <c r="H193" t="str">
        <f>VLOOKUP(E193,Sheet2!$A$2:$B$11,2,)</f>
        <v>Ohio</v>
      </c>
    </row>
    <row r="194" spans="1:8" x14ac:dyDescent="0.3">
      <c r="A194" t="s">
        <v>7</v>
      </c>
      <c r="B194" t="s">
        <v>18</v>
      </c>
      <c r="C194" t="s">
        <v>26</v>
      </c>
      <c r="D194" t="s">
        <v>31</v>
      </c>
      <c r="E194" t="s">
        <v>39</v>
      </c>
      <c r="F194">
        <v>1475</v>
      </c>
      <c r="G194">
        <v>352</v>
      </c>
      <c r="H194" t="str">
        <f>VLOOKUP(E194,Sheet2!$A$2:$B$11,2,)</f>
        <v>Ohio</v>
      </c>
    </row>
    <row r="195" spans="1:8" x14ac:dyDescent="0.3">
      <c r="A195" t="s">
        <v>12</v>
      </c>
      <c r="B195" t="s">
        <v>21</v>
      </c>
      <c r="C195" t="s">
        <v>25</v>
      </c>
      <c r="D195" t="s">
        <v>37</v>
      </c>
      <c r="E195" t="s">
        <v>38</v>
      </c>
      <c r="F195">
        <v>455</v>
      </c>
      <c r="G195">
        <v>487</v>
      </c>
      <c r="H195" t="str">
        <f>VLOOKUP(E195,Sheet2!$A$2:$B$11,2,)</f>
        <v>North Carolina</v>
      </c>
    </row>
    <row r="196" spans="1:8" x14ac:dyDescent="0.3">
      <c r="A196" t="s">
        <v>10</v>
      </c>
      <c r="B196" t="s">
        <v>19</v>
      </c>
      <c r="C196" t="s">
        <v>26</v>
      </c>
      <c r="D196" t="s">
        <v>36</v>
      </c>
      <c r="E196" t="s">
        <v>38</v>
      </c>
      <c r="F196">
        <v>1010</v>
      </c>
      <c r="G196">
        <v>223</v>
      </c>
      <c r="H196" t="str">
        <f>VLOOKUP(E196,Sheet2!$A$2:$B$11,2,)</f>
        <v>North Carolina</v>
      </c>
    </row>
    <row r="197" spans="1:8" x14ac:dyDescent="0.3">
      <c r="A197" t="s">
        <v>17</v>
      </c>
      <c r="B197" t="s">
        <v>22</v>
      </c>
      <c r="C197" t="s">
        <v>26</v>
      </c>
      <c r="D197" t="s">
        <v>37</v>
      </c>
      <c r="E197" t="s">
        <v>43</v>
      </c>
      <c r="F197">
        <v>879</v>
      </c>
      <c r="G197">
        <v>307</v>
      </c>
      <c r="H197" t="str">
        <f>VLOOKUP(E197,Sheet2!$A$2:$B$11,2,)</f>
        <v>New York</v>
      </c>
    </row>
    <row r="198" spans="1:8" x14ac:dyDescent="0.3">
      <c r="A198" t="s">
        <v>17</v>
      </c>
      <c r="B198" t="s">
        <v>19</v>
      </c>
      <c r="C198" t="s">
        <v>24</v>
      </c>
      <c r="D198" t="s">
        <v>28</v>
      </c>
      <c r="E198" t="s">
        <v>38</v>
      </c>
      <c r="F198">
        <v>1682</v>
      </c>
      <c r="G198">
        <v>248</v>
      </c>
      <c r="H198" t="str">
        <f>VLOOKUP(E198,Sheet2!$A$2:$B$11,2,)</f>
        <v>North Carolina</v>
      </c>
    </row>
    <row r="199" spans="1:8" x14ac:dyDescent="0.3">
      <c r="A199" t="s">
        <v>11</v>
      </c>
      <c r="B199" t="s">
        <v>22</v>
      </c>
      <c r="C199" t="s">
        <v>24</v>
      </c>
      <c r="D199" t="s">
        <v>28</v>
      </c>
      <c r="E199" t="s">
        <v>39</v>
      </c>
      <c r="F199">
        <v>1696</v>
      </c>
      <c r="G199">
        <v>325</v>
      </c>
      <c r="H199" t="str">
        <f>VLOOKUP(E199,Sheet2!$A$2:$B$11,2,)</f>
        <v>Ohio</v>
      </c>
    </row>
    <row r="200" spans="1:8" x14ac:dyDescent="0.3">
      <c r="A200" t="s">
        <v>10</v>
      </c>
      <c r="B200" t="s">
        <v>19</v>
      </c>
      <c r="C200" t="s">
        <v>25</v>
      </c>
      <c r="D200" t="s">
        <v>29</v>
      </c>
      <c r="E200" t="s">
        <v>39</v>
      </c>
      <c r="F200">
        <v>661</v>
      </c>
      <c r="G200">
        <v>86</v>
      </c>
      <c r="H200" t="str">
        <f>VLOOKUP(E200,Sheet2!$A$2:$B$11,2,)</f>
        <v>Ohio</v>
      </c>
    </row>
    <row r="201" spans="1:8" x14ac:dyDescent="0.3">
      <c r="A201" t="s">
        <v>17</v>
      </c>
      <c r="B201" t="s">
        <v>20</v>
      </c>
      <c r="C201" t="s">
        <v>24</v>
      </c>
      <c r="D201" t="s">
        <v>32</v>
      </c>
      <c r="E201" t="s">
        <v>47</v>
      </c>
      <c r="F201">
        <v>1472</v>
      </c>
      <c r="G201">
        <v>377</v>
      </c>
      <c r="H201" t="str">
        <f>VLOOKUP(E201,Sheet2!$A$2:$B$11,2,)</f>
        <v>Texas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3"/>
  <sheetViews>
    <sheetView zoomScale="120" zoomScaleNormal="120" workbookViewId="0">
      <selection activeCell="I1" sqref="I1"/>
    </sheetView>
  </sheetViews>
  <sheetFormatPr defaultRowHeight="14.4" x14ac:dyDescent="0.3"/>
  <sheetData>
    <row r="1" spans="1:26" ht="45" customHeight="1" x14ac:dyDescent="0.7">
      <c r="A1" s="7" t="s">
        <v>62</v>
      </c>
      <c r="B1" s="5"/>
      <c r="C1" s="5"/>
      <c r="D1" s="5"/>
      <c r="E1" s="5"/>
      <c r="F1" s="5"/>
      <c r="G1" s="5"/>
      <c r="H1" s="5"/>
      <c r="I1" s="5"/>
      <c r="J1" s="5"/>
      <c r="K1" s="5"/>
      <c r="L1" s="5"/>
      <c r="M1" s="5"/>
      <c r="N1" s="5"/>
      <c r="O1" s="5"/>
      <c r="P1" s="5"/>
      <c r="Q1" s="5"/>
      <c r="R1" s="5"/>
      <c r="S1" s="5"/>
      <c r="T1" s="5"/>
      <c r="U1" s="5"/>
      <c r="V1" s="5"/>
      <c r="W1" s="5"/>
      <c r="X1" s="5"/>
      <c r="Y1" s="5"/>
      <c r="Z1" s="5"/>
    </row>
    <row r="2" spans="1:26" x14ac:dyDescent="0.3">
      <c r="A2" s="6" t="s">
        <v>63</v>
      </c>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6"/>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x14ac:dyDescent="0.3">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x14ac:dyDescent="0.3">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x14ac:dyDescent="0.3">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x14ac:dyDescent="0.3">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x14ac:dyDescent="0.3">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x14ac:dyDescent="0.3">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x14ac:dyDescent="0.3">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x14ac:dyDescent="0.3">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x14ac:dyDescent="0.3">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x14ac:dyDescent="0.3">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x14ac:dyDescent="0.3">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x14ac:dyDescent="0.3">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x14ac:dyDescent="0.3">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x14ac:dyDescent="0.3">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x14ac:dyDescent="0.3">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x14ac:dyDescent="0.3">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x14ac:dyDescent="0.3">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x14ac:dyDescent="0.3">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x14ac:dyDescent="0.3">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x14ac:dyDescent="0.3">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x14ac:dyDescent="0.3">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x14ac:dyDescent="0.3">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x14ac:dyDescent="0.3">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x14ac:dyDescent="0.3">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x14ac:dyDescent="0.3">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x14ac:dyDescent="0.3">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x14ac:dyDescent="0.3">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x14ac:dyDescent="0.3">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x14ac:dyDescent="0.3">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x14ac:dyDescent="0.3">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x14ac:dyDescent="0.3">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x14ac:dyDescent="0.3">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x14ac:dyDescent="0.3">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x14ac:dyDescent="0.3">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x14ac:dyDescent="0.3">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x14ac:dyDescent="0.3">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x14ac:dyDescent="0.3">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x14ac:dyDescent="0.3">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x14ac:dyDescent="0.3">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x14ac:dyDescent="0.3">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x14ac:dyDescent="0.3">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x14ac:dyDescent="0.3">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x14ac:dyDescent="0.3">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x14ac:dyDescent="0.3">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x14ac:dyDescent="0.3">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x14ac:dyDescent="0.3">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x14ac:dyDescent="0.3">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x14ac:dyDescent="0.3">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x14ac:dyDescent="0.3">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x14ac:dyDescent="0.3">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x14ac:dyDescent="0.3">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x14ac:dyDescent="0.3">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x14ac:dyDescent="0.3">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x14ac:dyDescent="0.3">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x14ac:dyDescent="0.3">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x14ac:dyDescent="0.3">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x14ac:dyDescent="0.3">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x14ac:dyDescent="0.3">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x14ac:dyDescent="0.3">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x14ac:dyDescent="0.3">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x14ac:dyDescent="0.3">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x14ac:dyDescent="0.3">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x14ac:dyDescent="0.3">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x14ac:dyDescent="0.3">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x14ac:dyDescent="0.3">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x14ac:dyDescent="0.3">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x14ac:dyDescent="0.3">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x14ac:dyDescent="0.3">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x14ac:dyDescent="0.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x14ac:dyDescent="0.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x14ac:dyDescent="0.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x14ac:dyDescent="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x14ac:dyDescent="0.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x14ac:dyDescent="0.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x14ac:dyDescent="0.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x14ac:dyDescent="0.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x14ac:dyDescent="0.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x14ac:dyDescent="0.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x14ac:dyDescent="0.3">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x14ac:dyDescent="0.3">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x14ac:dyDescent="0.3">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x14ac:dyDescent="0.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defaultRowHeight="14.4" x14ac:dyDescent="0.3"/>
  <cols>
    <col min="1" max="1" width="21.33203125" customWidth="1"/>
    <col min="2" max="2" width="15.109375" customWidth="1"/>
  </cols>
  <sheetData>
    <row r="1" spans="1:2" ht="28.8" x14ac:dyDescent="0.3">
      <c r="A1" s="1" t="s">
        <v>48</v>
      </c>
      <c r="B1" s="1" t="s">
        <v>49</v>
      </c>
    </row>
    <row r="2" spans="1:2" x14ac:dyDescent="0.3">
      <c r="A2" s="2" t="s">
        <v>41</v>
      </c>
      <c r="B2" s="2" t="s">
        <v>50</v>
      </c>
    </row>
    <row r="3" spans="1:2" x14ac:dyDescent="0.3">
      <c r="A3" s="2" t="s">
        <v>43</v>
      </c>
      <c r="B3" s="2" t="s">
        <v>51</v>
      </c>
    </row>
    <row r="4" spans="1:2" x14ac:dyDescent="0.3">
      <c r="A4" s="2" t="s">
        <v>47</v>
      </c>
      <c r="B4" s="2" t="s">
        <v>52</v>
      </c>
    </row>
    <row r="5" spans="1:2" x14ac:dyDescent="0.3">
      <c r="A5" s="2" t="s">
        <v>40</v>
      </c>
      <c r="B5" s="2" t="s">
        <v>53</v>
      </c>
    </row>
    <row r="6" spans="1:2" x14ac:dyDescent="0.3">
      <c r="A6" s="2" t="s">
        <v>44</v>
      </c>
      <c r="B6" s="2" t="s">
        <v>54</v>
      </c>
    </row>
    <row r="7" spans="1:2" x14ac:dyDescent="0.3">
      <c r="A7" s="2" t="s">
        <v>46</v>
      </c>
      <c r="B7" s="2" t="s">
        <v>55</v>
      </c>
    </row>
    <row r="8" spans="1:2" x14ac:dyDescent="0.3">
      <c r="A8" s="2" t="s">
        <v>39</v>
      </c>
      <c r="B8" s="2" t="s">
        <v>56</v>
      </c>
    </row>
    <row r="9" spans="1:2" x14ac:dyDescent="0.3">
      <c r="A9" s="2" t="s">
        <v>45</v>
      </c>
      <c r="B9" s="2" t="s">
        <v>57</v>
      </c>
    </row>
    <row r="10" spans="1:2" x14ac:dyDescent="0.3">
      <c r="A10" s="2" t="s">
        <v>38</v>
      </c>
      <c r="B10" s="2" t="s">
        <v>58</v>
      </c>
    </row>
    <row r="11" spans="1:2" x14ac:dyDescent="0.3">
      <c r="A11" s="2" t="s">
        <v>42</v>
      </c>
      <c r="B11" s="2"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A5" sqref="A5:A14"/>
      <pivotSelection pane="bottomRight" showHeader="1" axis="axisRow" activeRow="4" previousRow="4" click="1" r:id="rId1">
        <pivotArea dataOnly="0" labelOnly="1" fieldPosition="0">
          <references count="1">
            <reference field="7" count="0"/>
          </references>
        </pivotArea>
      </pivotSelection>
    </sheetView>
  </sheetViews>
  <sheetFormatPr defaultRowHeight="14.4" x14ac:dyDescent="0.3"/>
  <cols>
    <col min="1" max="1" width="13.109375" customWidth="1"/>
    <col min="2" max="2" width="17.6640625" customWidth="1"/>
    <col min="3" max="3" width="12.109375" customWidth="1"/>
  </cols>
  <sheetData>
    <row r="1" spans="1:7" x14ac:dyDescent="0.3">
      <c r="A1" s="8" t="s">
        <v>64</v>
      </c>
      <c r="B1" s="8" t="s">
        <v>65</v>
      </c>
      <c r="C1" s="8" t="s">
        <v>66</v>
      </c>
      <c r="E1" s="8"/>
      <c r="F1" s="8"/>
      <c r="G1" s="8"/>
    </row>
    <row r="2" spans="1:7" x14ac:dyDescent="0.3">
      <c r="A2">
        <f>SUM(Sheet1!$F$2:$F$201)</f>
        <v>200034</v>
      </c>
      <c r="B2">
        <f>SUM(Sheet1!$G$2:$G$201)</f>
        <v>53820</v>
      </c>
      <c r="C2" s="10">
        <f>Sheet4!$B$2/Sheet4!$A$2</f>
        <v>0.26905426077566813</v>
      </c>
    </row>
    <row r="3" spans="1:7" x14ac:dyDescent="0.3">
      <c r="A3" s="9"/>
    </row>
    <row r="4" spans="1:7" x14ac:dyDescent="0.3">
      <c r="A4" s="11" t="s">
        <v>67</v>
      </c>
      <c r="B4" t="s">
        <v>69</v>
      </c>
      <c r="C4" t="s">
        <v>65</v>
      </c>
    </row>
    <row r="5" spans="1:7" x14ac:dyDescent="0.3">
      <c r="A5" s="12" t="s">
        <v>50</v>
      </c>
      <c r="B5" s="13">
        <v>25313</v>
      </c>
      <c r="C5" s="13">
        <v>6431</v>
      </c>
    </row>
    <row r="6" spans="1:7" x14ac:dyDescent="0.3">
      <c r="A6" s="12" t="s">
        <v>53</v>
      </c>
      <c r="B6" s="13">
        <v>14651</v>
      </c>
      <c r="C6" s="13">
        <v>2761</v>
      </c>
    </row>
    <row r="7" spans="1:7" x14ac:dyDescent="0.3">
      <c r="A7" s="12" t="s">
        <v>57</v>
      </c>
      <c r="B7" s="13">
        <v>17978</v>
      </c>
      <c r="C7" s="13">
        <v>4387</v>
      </c>
    </row>
    <row r="8" spans="1:7" x14ac:dyDescent="0.3">
      <c r="A8" s="12" t="s">
        <v>54</v>
      </c>
      <c r="B8" s="13">
        <v>13146</v>
      </c>
      <c r="C8" s="13">
        <v>4341</v>
      </c>
    </row>
    <row r="9" spans="1:7" x14ac:dyDescent="0.3">
      <c r="A9" s="12" t="s">
        <v>59</v>
      </c>
      <c r="B9" s="13">
        <v>27658</v>
      </c>
      <c r="C9" s="13">
        <v>7728</v>
      </c>
    </row>
    <row r="10" spans="1:7" x14ac:dyDescent="0.3">
      <c r="A10" s="12" t="s">
        <v>51</v>
      </c>
      <c r="B10" s="13">
        <v>14690</v>
      </c>
      <c r="C10" s="13">
        <v>5296</v>
      </c>
    </row>
    <row r="11" spans="1:7" x14ac:dyDescent="0.3">
      <c r="A11" s="12" t="s">
        <v>58</v>
      </c>
      <c r="B11" s="13">
        <v>21776</v>
      </c>
      <c r="C11" s="13">
        <v>5653</v>
      </c>
    </row>
    <row r="12" spans="1:7" x14ac:dyDescent="0.3">
      <c r="A12" s="12" t="s">
        <v>56</v>
      </c>
      <c r="B12" s="13">
        <v>31211</v>
      </c>
      <c r="C12" s="13">
        <v>7913</v>
      </c>
    </row>
    <row r="13" spans="1:7" x14ac:dyDescent="0.3">
      <c r="A13" s="12" t="s">
        <v>55</v>
      </c>
      <c r="B13" s="13">
        <v>17294</v>
      </c>
      <c r="C13" s="13">
        <v>4361</v>
      </c>
    </row>
    <row r="14" spans="1:7" x14ac:dyDescent="0.3">
      <c r="A14" s="12" t="s">
        <v>52</v>
      </c>
      <c r="B14" s="13">
        <v>16317</v>
      </c>
      <c r="C14" s="13">
        <v>4949</v>
      </c>
    </row>
    <row r="15" spans="1:7" x14ac:dyDescent="0.3">
      <c r="A15" s="12" t="s">
        <v>68</v>
      </c>
      <c r="B15" s="13">
        <v>200034</v>
      </c>
      <c r="C15" s="13">
        <v>53820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tabSelected="1" workbookViewId="0">
      <selection activeCell="K3" sqref="K3:L3"/>
    </sheetView>
  </sheetViews>
  <sheetFormatPr defaultRowHeight="14.4" x14ac:dyDescent="0.3"/>
  <cols>
    <col min="1" max="1" width="12.5546875" customWidth="1"/>
    <col min="2" max="2" width="17.6640625" customWidth="1"/>
    <col min="3" max="3" width="12.109375" customWidth="1"/>
    <col min="5" max="5" width="12.5546875" customWidth="1"/>
    <col min="6" max="6" width="13.109375" customWidth="1"/>
    <col min="7" max="7" width="17.6640625" customWidth="1"/>
    <col min="8" max="9" width="12.109375" customWidth="1"/>
    <col min="10" max="10" width="12" customWidth="1"/>
    <col min="11" max="11" width="6.6640625" customWidth="1"/>
    <col min="13" max="13" width="10.77734375" customWidth="1"/>
    <col min="14" max="14" width="17.6640625" customWidth="1"/>
    <col min="15" max="15" width="12.109375" customWidth="1"/>
  </cols>
  <sheetData>
    <row r="1" spans="1:15" x14ac:dyDescent="0.3">
      <c r="A1" s="11" t="s">
        <v>67</v>
      </c>
      <c r="B1" t="s">
        <v>69</v>
      </c>
      <c r="C1" t="s">
        <v>65</v>
      </c>
      <c r="E1" s="11" t="s">
        <v>67</v>
      </c>
      <c r="F1" t="s">
        <v>69</v>
      </c>
      <c r="G1" t="s">
        <v>65</v>
      </c>
      <c r="I1" s="8" t="s">
        <v>64</v>
      </c>
      <c r="J1" s="8" t="s">
        <v>65</v>
      </c>
      <c r="K1" s="8" t="s">
        <v>66</v>
      </c>
      <c r="M1" s="11" t="s">
        <v>70</v>
      </c>
      <c r="N1" t="s">
        <v>69</v>
      </c>
      <c r="O1" t="s">
        <v>65</v>
      </c>
    </row>
    <row r="2" spans="1:15" x14ac:dyDescent="0.3">
      <c r="A2" s="12" t="s">
        <v>14</v>
      </c>
      <c r="B2" s="13">
        <v>17362</v>
      </c>
      <c r="C2" s="13">
        <v>4339</v>
      </c>
      <c r="E2" s="12" t="s">
        <v>19</v>
      </c>
      <c r="F2" s="13">
        <v>43049</v>
      </c>
      <c r="G2" s="13">
        <v>10994</v>
      </c>
      <c r="I2">
        <f>SUM(Sheet1!$F$2:$F$201)</f>
        <v>200034</v>
      </c>
      <c r="J2">
        <f>SUM(Sheet1!$G$2:$G$201)</f>
        <v>53820</v>
      </c>
      <c r="K2" s="10">
        <f>Sheet4!$B$2/Sheet4!$A$2</f>
        <v>0.26905426077566813</v>
      </c>
      <c r="M2" s="12" t="s">
        <v>24</v>
      </c>
      <c r="N2" s="13">
        <v>40519</v>
      </c>
      <c r="O2" s="13">
        <v>10272</v>
      </c>
    </row>
    <row r="3" spans="1:15" x14ac:dyDescent="0.3">
      <c r="A3" s="12" t="s">
        <v>9</v>
      </c>
      <c r="B3" s="13">
        <v>23936</v>
      </c>
      <c r="C3" s="13">
        <v>5770</v>
      </c>
      <c r="E3" s="12" t="s">
        <v>20</v>
      </c>
      <c r="F3" s="13">
        <v>32288</v>
      </c>
      <c r="G3" s="13">
        <v>7814</v>
      </c>
      <c r="I3" s="15">
        <f>SUM(Sheet1!$F$2:$F$201)</f>
        <v>200034</v>
      </c>
      <c r="J3" s="14">
        <f>SUM(Sheet1!$G$2:$G$201)</f>
        <v>53820</v>
      </c>
      <c r="K3" s="10">
        <f>Sheet4!$B$2/Sheet4!$A$2</f>
        <v>0.26905426077566813</v>
      </c>
      <c r="L3" s="16">
        <v>0.73</v>
      </c>
      <c r="M3" s="12" t="s">
        <v>27</v>
      </c>
      <c r="N3" s="13">
        <v>31819</v>
      </c>
      <c r="O3" s="13">
        <v>9378</v>
      </c>
    </row>
    <row r="4" spans="1:15" x14ac:dyDescent="0.3">
      <c r="A4" s="12" t="s">
        <v>11</v>
      </c>
      <c r="B4" s="13">
        <v>12638</v>
      </c>
      <c r="C4" s="13">
        <v>5067</v>
      </c>
      <c r="E4" s="12" t="s">
        <v>22</v>
      </c>
      <c r="F4" s="13">
        <v>43810</v>
      </c>
      <c r="G4" s="13">
        <v>11564</v>
      </c>
      <c r="M4" s="12" t="s">
        <v>26</v>
      </c>
      <c r="N4" s="13">
        <v>42590</v>
      </c>
      <c r="O4" s="13">
        <v>12190</v>
      </c>
    </row>
    <row r="5" spans="1:15" x14ac:dyDescent="0.3">
      <c r="A5" s="12" t="s">
        <v>7</v>
      </c>
      <c r="B5" s="13">
        <v>15476</v>
      </c>
      <c r="C5" s="13">
        <v>4059</v>
      </c>
      <c r="E5" s="12" t="s">
        <v>21</v>
      </c>
      <c r="F5" s="13">
        <v>37539</v>
      </c>
      <c r="G5" s="13">
        <v>10813</v>
      </c>
      <c r="M5" s="12" t="s">
        <v>25</v>
      </c>
      <c r="N5" s="13">
        <v>50511</v>
      </c>
      <c r="O5" s="13">
        <v>10856</v>
      </c>
    </row>
    <row r="6" spans="1:15" x14ac:dyDescent="0.3">
      <c r="A6" s="12" t="s">
        <v>10</v>
      </c>
      <c r="B6" s="13">
        <v>18856</v>
      </c>
      <c r="C6" s="13">
        <v>4721</v>
      </c>
      <c r="E6" s="12" t="s">
        <v>18</v>
      </c>
      <c r="F6" s="13">
        <v>43348</v>
      </c>
      <c r="G6" s="13">
        <v>12635</v>
      </c>
      <c r="M6" s="12" t="s">
        <v>23</v>
      </c>
      <c r="N6" s="13">
        <v>34595</v>
      </c>
      <c r="O6" s="13">
        <v>11124</v>
      </c>
    </row>
    <row r="7" spans="1:15" x14ac:dyDescent="0.3">
      <c r="A7" s="12" t="s">
        <v>6</v>
      </c>
      <c r="B7" s="13">
        <v>24786</v>
      </c>
      <c r="C7" s="13">
        <v>6068</v>
      </c>
      <c r="E7" s="12" t="s">
        <v>68</v>
      </c>
      <c r="F7" s="13">
        <v>200034</v>
      </c>
      <c r="G7" s="13">
        <v>53820</v>
      </c>
      <c r="M7" s="12" t="s">
        <v>68</v>
      </c>
      <c r="N7" s="13">
        <v>200034</v>
      </c>
      <c r="O7" s="13">
        <v>53820</v>
      </c>
    </row>
    <row r="8" spans="1:15" x14ac:dyDescent="0.3">
      <c r="A8" s="12" t="s">
        <v>15</v>
      </c>
      <c r="B8" s="13">
        <v>9215</v>
      </c>
      <c r="C8" s="13">
        <v>2727</v>
      </c>
    </row>
    <row r="9" spans="1:15" x14ac:dyDescent="0.3">
      <c r="A9" s="12" t="s">
        <v>16</v>
      </c>
      <c r="B9" s="13">
        <v>12723</v>
      </c>
      <c r="C9" s="13">
        <v>3403</v>
      </c>
    </row>
    <row r="10" spans="1:15" x14ac:dyDescent="0.3">
      <c r="A10" s="12" t="s">
        <v>17</v>
      </c>
      <c r="B10" s="13">
        <v>14662</v>
      </c>
      <c r="C10" s="13">
        <v>4305</v>
      </c>
    </row>
    <row r="11" spans="1:15" x14ac:dyDescent="0.3">
      <c r="A11" s="12" t="s">
        <v>12</v>
      </c>
      <c r="B11" s="13">
        <v>19474</v>
      </c>
      <c r="C11" s="13">
        <v>6332</v>
      </c>
    </row>
    <row r="12" spans="1:15" x14ac:dyDescent="0.3">
      <c r="A12" s="12" t="s">
        <v>13</v>
      </c>
      <c r="B12" s="13">
        <v>16699</v>
      </c>
      <c r="C12" s="13">
        <v>5086</v>
      </c>
    </row>
    <row r="13" spans="1:15" x14ac:dyDescent="0.3">
      <c r="A13" s="12" t="s">
        <v>8</v>
      </c>
      <c r="B13" s="13">
        <v>14207</v>
      </c>
      <c r="C13" s="13">
        <v>1943</v>
      </c>
      <c r="F13" s="11" t="s">
        <v>67</v>
      </c>
      <c r="G13" t="s">
        <v>69</v>
      </c>
      <c r="H13" t="s">
        <v>65</v>
      </c>
    </row>
    <row r="14" spans="1:15" x14ac:dyDescent="0.3">
      <c r="A14" s="12" t="s">
        <v>68</v>
      </c>
      <c r="B14" s="13">
        <v>200034</v>
      </c>
      <c r="C14" s="13">
        <v>53820</v>
      </c>
      <c r="F14" s="12" t="s">
        <v>50</v>
      </c>
      <c r="G14" s="13">
        <v>25313</v>
      </c>
      <c r="H14" s="13">
        <v>6431</v>
      </c>
    </row>
    <row r="15" spans="1:15" x14ac:dyDescent="0.3">
      <c r="F15" s="12" t="s">
        <v>53</v>
      </c>
      <c r="G15" s="13">
        <v>14651</v>
      </c>
      <c r="H15" s="13">
        <v>2761</v>
      </c>
    </row>
    <row r="16" spans="1:15" x14ac:dyDescent="0.3">
      <c r="F16" s="12" t="s">
        <v>57</v>
      </c>
      <c r="G16" s="13">
        <v>17978</v>
      </c>
      <c r="H16" s="13">
        <v>4387</v>
      </c>
    </row>
    <row r="17" spans="6:8" x14ac:dyDescent="0.3">
      <c r="F17" s="12" t="s">
        <v>54</v>
      </c>
      <c r="G17" s="13">
        <v>13146</v>
      </c>
      <c r="H17" s="13">
        <v>4341</v>
      </c>
    </row>
    <row r="18" spans="6:8" x14ac:dyDescent="0.3">
      <c r="F18" s="12" t="s">
        <v>59</v>
      </c>
      <c r="G18" s="13">
        <v>27658</v>
      </c>
      <c r="H18" s="13">
        <v>7728</v>
      </c>
    </row>
    <row r="19" spans="6:8" x14ac:dyDescent="0.3">
      <c r="F19" s="12" t="s">
        <v>51</v>
      </c>
      <c r="G19" s="13">
        <v>14690</v>
      </c>
      <c r="H19" s="13">
        <v>5296</v>
      </c>
    </row>
    <row r="20" spans="6:8" x14ac:dyDescent="0.3">
      <c r="F20" s="12" t="s">
        <v>58</v>
      </c>
      <c r="G20" s="13">
        <v>21776</v>
      </c>
      <c r="H20" s="13">
        <v>5653</v>
      </c>
    </row>
    <row r="21" spans="6:8" x14ac:dyDescent="0.3">
      <c r="F21" s="12" t="s">
        <v>56</v>
      </c>
      <c r="G21" s="13">
        <v>31211</v>
      </c>
      <c r="H21" s="13">
        <v>7913</v>
      </c>
    </row>
    <row r="22" spans="6:8" x14ac:dyDescent="0.3">
      <c r="F22" s="12" t="s">
        <v>55</v>
      </c>
      <c r="G22" s="13">
        <v>17294</v>
      </c>
      <c r="H22" s="13">
        <v>4361</v>
      </c>
    </row>
    <row r="23" spans="6:8" x14ac:dyDescent="0.3">
      <c r="F23" s="12" t="s">
        <v>52</v>
      </c>
      <c r="G23" s="13">
        <v>16317</v>
      </c>
      <c r="H23" s="13">
        <v>4949</v>
      </c>
    </row>
    <row r="24" spans="6:8" x14ac:dyDescent="0.3">
      <c r="F24" s="12" t="s">
        <v>68</v>
      </c>
      <c r="G24" s="13">
        <v>200034</v>
      </c>
      <c r="H24" s="13">
        <v>53820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Sheet2</vt:lpstr>
      <vt:lpstr>Sheet4</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hp</cp:lastModifiedBy>
  <dcterms:created xsi:type="dcterms:W3CDTF">2025-05-17T07:24:30Z</dcterms:created>
  <dcterms:modified xsi:type="dcterms:W3CDTF">2025-05-20T06:16:43Z</dcterms:modified>
</cp:coreProperties>
</file>