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Laboratorio\AutoMeasureLCwithPolorizationCamera\monitor\"/>
    </mc:Choice>
  </mc:AlternateContent>
  <xr:revisionPtr revIDLastSave="0" documentId="13_ncr:1_{1BCC35FA-416E-46DB-B63B-81D151D524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M24" i="1" l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23" i="1"/>
  <c r="M2" i="1"/>
  <c r="M3" i="1"/>
  <c r="M4" i="1"/>
  <c r="M5" i="1"/>
  <c r="M6" i="1"/>
  <c r="M7" i="1"/>
  <c r="M8" i="1"/>
  <c r="M9" i="1"/>
  <c r="M10" i="1"/>
  <c r="M11" i="1"/>
  <c r="M13" i="1"/>
  <c r="M14" i="1"/>
  <c r="M12" i="1"/>
  <c r="M15" i="1"/>
  <c r="M16" i="1"/>
  <c r="M17" i="1"/>
  <c r="M18" i="1"/>
  <c r="M19" i="1"/>
  <c r="M20" i="1"/>
  <c r="M21" i="1"/>
  <c r="M22" i="1"/>
  <c r="E52" i="1"/>
  <c r="D52" i="1"/>
  <c r="E51" i="1"/>
  <c r="F51" i="1" s="1"/>
  <c r="D51" i="1"/>
  <c r="E50" i="1"/>
  <c r="F50" i="1" s="1"/>
  <c r="I50" i="1" s="1"/>
  <c r="D50" i="1"/>
  <c r="E49" i="1"/>
  <c r="D49" i="1"/>
  <c r="E48" i="1"/>
  <c r="D48" i="1"/>
  <c r="E47" i="1"/>
  <c r="D47" i="1"/>
  <c r="E46" i="1"/>
  <c r="D46" i="1"/>
  <c r="E45" i="1"/>
  <c r="F45" i="1" s="1"/>
  <c r="D45" i="1"/>
  <c r="E44" i="1"/>
  <c r="D44" i="1"/>
  <c r="E43" i="1"/>
  <c r="D43" i="1"/>
  <c r="E42" i="1"/>
  <c r="D42" i="1"/>
  <c r="E41" i="1"/>
  <c r="D41" i="1"/>
  <c r="E40" i="1"/>
  <c r="D40" i="1"/>
  <c r="E39" i="1"/>
  <c r="F39" i="1" s="1"/>
  <c r="I39" i="1" s="1"/>
  <c r="D39" i="1"/>
  <c r="E38" i="1"/>
  <c r="F38" i="1" s="1"/>
  <c r="I38" i="1" s="1"/>
  <c r="D38" i="1"/>
  <c r="E37" i="1"/>
  <c r="D37" i="1"/>
  <c r="E36" i="1"/>
  <c r="D36" i="1"/>
  <c r="E35" i="1"/>
  <c r="D35" i="1"/>
  <c r="E34" i="1"/>
  <c r="D34" i="1"/>
  <c r="E33" i="1"/>
  <c r="F33" i="1" s="1"/>
  <c r="I33" i="1" s="1"/>
  <c r="D33" i="1"/>
  <c r="E32" i="1"/>
  <c r="F32" i="1" s="1"/>
  <c r="I32" i="1" s="1"/>
  <c r="D32" i="1"/>
  <c r="E31" i="1"/>
  <c r="F31" i="1" s="1"/>
  <c r="I31" i="1" s="1"/>
  <c r="D31" i="1"/>
  <c r="E30" i="1"/>
  <c r="D30" i="1"/>
  <c r="E29" i="1"/>
  <c r="D29" i="1"/>
  <c r="E28" i="1"/>
  <c r="D28" i="1"/>
  <c r="E27" i="1"/>
  <c r="F27" i="1" s="1"/>
  <c r="I27" i="1" s="1"/>
  <c r="D27" i="1"/>
  <c r="E26" i="1"/>
  <c r="F26" i="1" s="1"/>
  <c r="I26" i="1" s="1"/>
  <c r="D26" i="1"/>
  <c r="E25" i="1"/>
  <c r="F25" i="1" s="1"/>
  <c r="I25" i="1" s="1"/>
  <c r="D25" i="1"/>
  <c r="E24" i="1"/>
  <c r="D24" i="1"/>
  <c r="E23" i="1"/>
  <c r="D23" i="1"/>
  <c r="E22" i="1"/>
  <c r="D22" i="1"/>
  <c r="E21" i="1"/>
  <c r="F21" i="1" s="1"/>
  <c r="I21" i="1" s="1"/>
  <c r="D21" i="1"/>
  <c r="E20" i="1"/>
  <c r="F20" i="1" s="1"/>
  <c r="I20" i="1" s="1"/>
  <c r="D20" i="1"/>
  <c r="E19" i="1"/>
  <c r="F19" i="1" s="1"/>
  <c r="I19" i="1" s="1"/>
  <c r="D19" i="1"/>
  <c r="E18" i="1"/>
  <c r="D18" i="1"/>
  <c r="E17" i="1"/>
  <c r="D17" i="1"/>
  <c r="E16" i="1"/>
  <c r="D16" i="1"/>
  <c r="E15" i="1"/>
  <c r="F15" i="1" s="1"/>
  <c r="D15" i="1"/>
  <c r="E14" i="1"/>
  <c r="F14" i="1" s="1"/>
  <c r="I14" i="1" s="1"/>
  <c r="D14" i="1"/>
  <c r="E13" i="1"/>
  <c r="F13" i="1" s="1"/>
  <c r="I13" i="1" s="1"/>
  <c r="D13" i="1"/>
  <c r="E12" i="1"/>
  <c r="D12" i="1"/>
  <c r="E11" i="1"/>
  <c r="D11" i="1"/>
  <c r="E10" i="1"/>
  <c r="D10" i="1"/>
  <c r="E9" i="1"/>
  <c r="F9" i="1" s="1"/>
  <c r="I9" i="1" s="1"/>
  <c r="D9" i="1"/>
  <c r="E8" i="1"/>
  <c r="F8" i="1" s="1"/>
  <c r="I8" i="1" s="1"/>
  <c r="D8" i="1"/>
  <c r="E7" i="1"/>
  <c r="F7" i="1" s="1"/>
  <c r="I7" i="1" s="1"/>
  <c r="D7" i="1"/>
  <c r="E6" i="1"/>
  <c r="D6" i="1"/>
  <c r="E5" i="1"/>
  <c r="D5" i="1"/>
  <c r="E4" i="1"/>
  <c r="D4" i="1"/>
  <c r="E3" i="1"/>
  <c r="F3" i="1" s="1"/>
  <c r="I3" i="1" s="1"/>
  <c r="D3" i="1"/>
  <c r="E2" i="1"/>
  <c r="F2" i="1" s="1"/>
  <c r="I2" i="1" s="1"/>
  <c r="D2" i="1"/>
  <c r="F5" i="1" l="1"/>
  <c r="I5" i="1" s="1"/>
  <c r="F29" i="1"/>
  <c r="I29" i="1" s="1"/>
  <c r="H12" i="1"/>
  <c r="J12" i="1" s="1"/>
  <c r="K12" i="1" s="1"/>
  <c r="L12" i="1" s="1"/>
  <c r="H30" i="1"/>
  <c r="J30" i="1" s="1"/>
  <c r="K30" i="1" s="1"/>
  <c r="L30" i="1" s="1"/>
  <c r="H42" i="1"/>
  <c r="J42" i="1" s="1"/>
  <c r="K42" i="1" s="1"/>
  <c r="L42" i="1" s="1"/>
  <c r="H48" i="1"/>
  <c r="H35" i="1"/>
  <c r="J35" i="1" s="1"/>
  <c r="K35" i="1" s="1"/>
  <c r="L35" i="1" s="1"/>
  <c r="F11" i="1"/>
  <c r="I11" i="1" s="1"/>
  <c r="F41" i="1"/>
  <c r="I41" i="1" s="1"/>
  <c r="F6" i="1"/>
  <c r="I6" i="1" s="1"/>
  <c r="F12" i="1"/>
  <c r="I12" i="1" s="1"/>
  <c r="F18" i="1"/>
  <c r="I18" i="1" s="1"/>
  <c r="F24" i="1"/>
  <c r="I24" i="1" s="1"/>
  <c r="F30" i="1"/>
  <c r="I30" i="1" s="1"/>
  <c r="F36" i="1"/>
  <c r="I36" i="1" s="1"/>
  <c r="F42" i="1"/>
  <c r="I42" i="1" s="1"/>
  <c r="F48" i="1"/>
  <c r="I48" i="1" s="1"/>
  <c r="J48" i="1" s="1"/>
  <c r="K48" i="1" s="1"/>
  <c r="L48" i="1" s="1"/>
  <c r="F17" i="1"/>
  <c r="I17" i="1" s="1"/>
  <c r="F35" i="1"/>
  <c r="I35" i="1" s="1"/>
  <c r="F37" i="1"/>
  <c r="I37" i="1" s="1"/>
  <c r="F43" i="1"/>
  <c r="I43" i="1" s="1"/>
  <c r="H5" i="1"/>
  <c r="J5" i="1" s="1"/>
  <c r="K5" i="1" s="1"/>
  <c r="L5" i="1" s="1"/>
  <c r="H41" i="1"/>
  <c r="J41" i="1" s="1"/>
  <c r="K41" i="1" s="1"/>
  <c r="L41" i="1" s="1"/>
  <c r="F23" i="1"/>
  <c r="I23" i="1" s="1"/>
  <c r="H2" i="1"/>
  <c r="J2" i="1" s="1"/>
  <c r="K2" i="1" s="1"/>
  <c r="L2" i="1" s="1"/>
  <c r="H8" i="1"/>
  <c r="J8" i="1" s="1"/>
  <c r="K8" i="1" s="1"/>
  <c r="L8" i="1" s="1"/>
  <c r="H14" i="1"/>
  <c r="J14" i="1" s="1"/>
  <c r="K14" i="1" s="1"/>
  <c r="L14" i="1" s="1"/>
  <c r="H11" i="1"/>
  <c r="J11" i="1" s="1"/>
  <c r="K11" i="1" s="1"/>
  <c r="L11" i="1" s="1"/>
  <c r="H4" i="1"/>
  <c r="J4" i="1" s="1"/>
  <c r="K4" i="1" s="1"/>
  <c r="L4" i="1" s="1"/>
  <c r="H34" i="1"/>
  <c r="J34" i="1" s="1"/>
  <c r="K34" i="1" s="1"/>
  <c r="L34" i="1" s="1"/>
  <c r="F4" i="1"/>
  <c r="I4" i="1" s="1"/>
  <c r="F10" i="1"/>
  <c r="I10" i="1" s="1"/>
  <c r="F16" i="1"/>
  <c r="I16" i="1" s="1"/>
  <c r="F22" i="1"/>
  <c r="I22" i="1" s="1"/>
  <c r="F28" i="1"/>
  <c r="I28" i="1" s="1"/>
  <c r="F34" i="1"/>
  <c r="I34" i="1" s="1"/>
  <c r="F40" i="1"/>
  <c r="I40" i="1" s="1"/>
  <c r="F46" i="1"/>
  <c r="I46" i="1" s="1"/>
  <c r="H7" i="1"/>
  <c r="J7" i="1" s="1"/>
  <c r="K7" i="1" s="1"/>
  <c r="L7" i="1" s="1"/>
  <c r="H13" i="1"/>
  <c r="J13" i="1" s="1"/>
  <c r="K13" i="1" s="1"/>
  <c r="L13" i="1" s="1"/>
  <c r="H19" i="1"/>
  <c r="J19" i="1" s="1"/>
  <c r="K19" i="1" s="1"/>
  <c r="L19" i="1" s="1"/>
  <c r="H25" i="1"/>
  <c r="J25" i="1" s="1"/>
  <c r="K25" i="1" s="1"/>
  <c r="L25" i="1" s="1"/>
  <c r="H31" i="1"/>
  <c r="J31" i="1" s="1"/>
  <c r="K31" i="1" s="1"/>
  <c r="L31" i="1" s="1"/>
  <c r="H37" i="1"/>
  <c r="J37" i="1" s="1"/>
  <c r="K37" i="1" s="1"/>
  <c r="L37" i="1" s="1"/>
  <c r="H43" i="1"/>
  <c r="J43" i="1" s="1"/>
  <c r="K43" i="1" s="1"/>
  <c r="L43" i="1" s="1"/>
  <c r="H20" i="1"/>
  <c r="J20" i="1" s="1"/>
  <c r="K20" i="1" s="1"/>
  <c r="L20" i="1" s="1"/>
  <c r="H26" i="1"/>
  <c r="J26" i="1" s="1"/>
  <c r="K26" i="1" s="1"/>
  <c r="L26" i="1" s="1"/>
  <c r="H32" i="1"/>
  <c r="J32" i="1" s="1"/>
  <c r="K32" i="1" s="1"/>
  <c r="L32" i="1" s="1"/>
  <c r="H38" i="1"/>
  <c r="J38" i="1" s="1"/>
  <c r="K38" i="1" s="1"/>
  <c r="L38" i="1" s="1"/>
  <c r="H50" i="1"/>
  <c r="J50" i="1" s="1"/>
  <c r="K50" i="1" s="1"/>
  <c r="L50" i="1" s="1"/>
  <c r="H3" i="1"/>
  <c r="J3" i="1" s="1"/>
  <c r="K3" i="1" s="1"/>
  <c r="L3" i="1" s="1"/>
  <c r="H9" i="1"/>
  <c r="J9" i="1" s="1"/>
  <c r="K9" i="1" s="1"/>
  <c r="L9" i="1" s="1"/>
  <c r="H15" i="1"/>
  <c r="J15" i="1" s="1"/>
  <c r="K15" i="1" s="1"/>
  <c r="L15" i="1" s="1"/>
  <c r="H21" i="1"/>
  <c r="J21" i="1" s="1"/>
  <c r="K21" i="1" s="1"/>
  <c r="L21" i="1" s="1"/>
  <c r="H27" i="1"/>
  <c r="J27" i="1" s="1"/>
  <c r="K27" i="1" s="1"/>
  <c r="L27" i="1" s="1"/>
  <c r="H33" i="1"/>
  <c r="J33" i="1" s="1"/>
  <c r="K33" i="1" s="1"/>
  <c r="L33" i="1" s="1"/>
  <c r="H39" i="1"/>
  <c r="J39" i="1" s="1"/>
  <c r="K39" i="1" s="1"/>
  <c r="L39" i="1" s="1"/>
  <c r="H45" i="1"/>
  <c r="H51" i="1"/>
  <c r="I45" i="1"/>
  <c r="I51" i="1"/>
  <c r="F44" i="1"/>
  <c r="H44" i="1" s="1"/>
  <c r="F47" i="1"/>
  <c r="I47" i="1" s="1"/>
  <c r="F49" i="1"/>
  <c r="I49" i="1" s="1"/>
  <c r="F52" i="1"/>
  <c r="H52" i="1" s="1"/>
  <c r="H36" i="1" l="1"/>
  <c r="J36" i="1" s="1"/>
  <c r="K36" i="1" s="1"/>
  <c r="L36" i="1" s="1"/>
  <c r="H17" i="1"/>
  <c r="J17" i="1" s="1"/>
  <c r="K17" i="1" s="1"/>
  <c r="L17" i="1" s="1"/>
  <c r="H40" i="1"/>
  <c r="J40" i="1" s="1"/>
  <c r="K40" i="1" s="1"/>
  <c r="L40" i="1" s="1"/>
  <c r="H24" i="1"/>
  <c r="J24" i="1" s="1"/>
  <c r="K24" i="1" s="1"/>
  <c r="L24" i="1" s="1"/>
  <c r="H28" i="1"/>
  <c r="J28" i="1" s="1"/>
  <c r="K28" i="1" s="1"/>
  <c r="L28" i="1" s="1"/>
  <c r="H18" i="1"/>
  <c r="J18" i="1" s="1"/>
  <c r="K18" i="1" s="1"/>
  <c r="L18" i="1" s="1"/>
  <c r="H16" i="1"/>
  <c r="J16" i="1" s="1"/>
  <c r="K16" i="1" s="1"/>
  <c r="L16" i="1" s="1"/>
  <c r="H10" i="1"/>
  <c r="J10" i="1" s="1"/>
  <c r="K10" i="1" s="1"/>
  <c r="L10" i="1" s="1"/>
  <c r="H6" i="1"/>
  <c r="J6" i="1" s="1"/>
  <c r="K6" i="1" s="1"/>
  <c r="L6" i="1" s="1"/>
  <c r="H46" i="1"/>
  <c r="J46" i="1" s="1"/>
  <c r="K46" i="1" s="1"/>
  <c r="L46" i="1" s="1"/>
  <c r="I52" i="1"/>
  <c r="J52" i="1" s="1"/>
  <c r="K52" i="1" s="1"/>
  <c r="L52" i="1" s="1"/>
  <c r="H22" i="1"/>
  <c r="J22" i="1" s="1"/>
  <c r="K22" i="1" s="1"/>
  <c r="L22" i="1" s="1"/>
  <c r="H23" i="1"/>
  <c r="J23" i="1" s="1"/>
  <c r="K23" i="1" s="1"/>
  <c r="L23" i="1" s="1"/>
  <c r="H29" i="1"/>
  <c r="J29" i="1" s="1"/>
  <c r="K29" i="1" s="1"/>
  <c r="L29" i="1" s="1"/>
  <c r="H49" i="1"/>
  <c r="J49" i="1" s="1"/>
  <c r="K49" i="1" s="1"/>
  <c r="L49" i="1" s="1"/>
  <c r="H47" i="1"/>
  <c r="J47" i="1" s="1"/>
  <c r="K47" i="1" s="1"/>
  <c r="L47" i="1" s="1"/>
  <c r="J51" i="1"/>
  <c r="K51" i="1" s="1"/>
  <c r="L51" i="1" s="1"/>
  <c r="I44" i="1"/>
  <c r="J44" i="1" s="1"/>
  <c r="K44" i="1" s="1"/>
  <c r="L44" i="1" s="1"/>
  <c r="J45" i="1"/>
  <c r="K45" i="1" s="1"/>
  <c r="L45" i="1" s="1"/>
</calcChain>
</file>

<file path=xl/sharedStrings.xml><?xml version="1.0" encoding="utf-8"?>
<sst xmlns="http://schemas.openxmlformats.org/spreadsheetml/2006/main" count="12" uniqueCount="12">
  <si>
    <t>ImageName</t>
  </si>
  <si>
    <t>pol=+45</t>
  </si>
  <si>
    <t>pol=-45</t>
  </si>
  <si>
    <t>I (c)-BG</t>
  </si>
  <si>
    <t>I (p)-BG</t>
  </si>
  <si>
    <t>Sum</t>
  </si>
  <si>
    <t>Voltage</t>
  </si>
  <si>
    <t>I_c</t>
  </si>
  <si>
    <t>I_p</t>
  </si>
  <si>
    <t>SQRT</t>
  </si>
  <si>
    <t>2*ATAN</t>
  </si>
  <si>
    <t>phase(π)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</si>
</sst>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Sheet!$H$1</c:f>
              <c:strCache>
                <c:ptCount val="1"/>
                <c:pt idx="0">
                  <c:v>I_c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Sheet!$G$2:$G$52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Sheet!$H$2:$H$52</c:f>
              <c:numCache>
                <c:formatCode>General</c:formatCode>
                <c:ptCount val="51"/>
                <c:pt idx="0">
                  <c:v>0.31372549019607843</c:v>
                </c:pt>
                <c:pt idx="1">
                  <c:v>0.32110091743119268</c:v>
                </c:pt>
                <c:pt idx="2">
                  <c:v>0.32380952380952382</c:v>
                </c:pt>
                <c:pt idx="3">
                  <c:v>0.32110091743119268</c:v>
                </c:pt>
                <c:pt idx="4">
                  <c:v>0.30188679245283018</c:v>
                </c:pt>
                <c:pt idx="5">
                  <c:v>0.27777777777777779</c:v>
                </c:pt>
                <c:pt idx="6">
                  <c:v>0.23529411764705882</c:v>
                </c:pt>
                <c:pt idx="7">
                  <c:v>0.12962962962962962</c:v>
                </c:pt>
                <c:pt idx="8">
                  <c:v>0</c:v>
                </c:pt>
                <c:pt idx="9">
                  <c:v>1.8518518518518517E-2</c:v>
                </c:pt>
                <c:pt idx="10">
                  <c:v>0.26785714285714285</c:v>
                </c:pt>
                <c:pt idx="11">
                  <c:v>0.65486725663716816</c:v>
                </c:pt>
                <c:pt idx="12">
                  <c:v>0.93577981651376152</c:v>
                </c:pt>
                <c:pt idx="13">
                  <c:v>1</c:v>
                </c:pt>
                <c:pt idx="14">
                  <c:v>0.88888888888888884</c:v>
                </c:pt>
                <c:pt idx="15">
                  <c:v>0.64356435643564358</c:v>
                </c:pt>
                <c:pt idx="16">
                  <c:v>0.37373737373737376</c:v>
                </c:pt>
                <c:pt idx="17">
                  <c:v>0.18811881188118812</c:v>
                </c:pt>
                <c:pt idx="18">
                  <c:v>7.5471698113207544E-2</c:v>
                </c:pt>
                <c:pt idx="19">
                  <c:v>4.5045045045045043E-2</c:v>
                </c:pt>
                <c:pt idx="20">
                  <c:v>3.669724770642202E-2</c:v>
                </c:pt>
                <c:pt idx="21">
                  <c:v>8.1818181818181818E-2</c:v>
                </c:pt>
                <c:pt idx="22">
                  <c:v>0.11926605504587157</c:v>
                </c:pt>
                <c:pt idx="23">
                  <c:v>0.20175438596491227</c:v>
                </c:pt>
                <c:pt idx="24">
                  <c:v>0.23008849557522124</c:v>
                </c:pt>
                <c:pt idx="25">
                  <c:v>0.30088495575221241</c:v>
                </c:pt>
                <c:pt idx="26">
                  <c:v>0.33636363636363636</c:v>
                </c:pt>
                <c:pt idx="27">
                  <c:v>0.40366972477064222</c:v>
                </c:pt>
                <c:pt idx="28">
                  <c:v>0.44347826086956521</c:v>
                </c:pt>
                <c:pt idx="29">
                  <c:v>0.48672566371681414</c:v>
                </c:pt>
                <c:pt idx="30">
                  <c:v>0.51818181818181819</c:v>
                </c:pt>
                <c:pt idx="31">
                  <c:v>0.56880733944954132</c:v>
                </c:pt>
                <c:pt idx="32">
                  <c:v>0.57657657657657657</c:v>
                </c:pt>
                <c:pt idx="33">
                  <c:v>0.60909090909090913</c:v>
                </c:pt>
                <c:pt idx="34">
                  <c:v>0.6330275229357798</c:v>
                </c:pt>
                <c:pt idx="35">
                  <c:v>0.66666666666666663</c:v>
                </c:pt>
                <c:pt idx="36">
                  <c:v>0.69369369369369371</c:v>
                </c:pt>
                <c:pt idx="37">
                  <c:v>0.7155963302752294</c:v>
                </c:pt>
                <c:pt idx="38">
                  <c:v>0.71962616822429903</c:v>
                </c:pt>
                <c:pt idx="39">
                  <c:v>0.7407407407407407</c:v>
                </c:pt>
                <c:pt idx="40">
                  <c:v>0.76363636363636367</c:v>
                </c:pt>
                <c:pt idx="41">
                  <c:v>0.78378378378378377</c:v>
                </c:pt>
                <c:pt idx="42">
                  <c:v>0.78899082568807344</c:v>
                </c:pt>
                <c:pt idx="43">
                  <c:v>0.80909090909090908</c:v>
                </c:pt>
                <c:pt idx="44">
                  <c:v>0.82242990654205606</c:v>
                </c:pt>
                <c:pt idx="45">
                  <c:v>0.82407407407407407</c:v>
                </c:pt>
                <c:pt idx="46">
                  <c:v>0.83636363636363631</c:v>
                </c:pt>
                <c:pt idx="47">
                  <c:v>0.84259259259259256</c:v>
                </c:pt>
                <c:pt idx="48">
                  <c:v>0.87155963302752293</c:v>
                </c:pt>
                <c:pt idx="49">
                  <c:v>0.8666666666666667</c:v>
                </c:pt>
                <c:pt idx="50">
                  <c:v>0.87962962962962965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1-4A00-A130-C1E746FA103E}"/>
            </c:ext>
          </c:extLst>
        </c:ser>
        <c:ser>
          <c:idx val="1"/>
          <c:order val="1"/>
          <c:tx>
            <c:strRef>
              <c:f>Sheet!$I$1</c:f>
              <c:strCache>
                <c:ptCount val="1"/>
                <c:pt idx="0">
                  <c:v>I_p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Sheet!$G$2:$G$52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Sheet!$I$2:$I$52</c:f>
              <c:numCache>
                <c:formatCode>General</c:formatCode>
                <c:ptCount val="51"/>
                <c:pt idx="0">
                  <c:v>0.68627450980392157</c:v>
                </c:pt>
                <c:pt idx="1">
                  <c:v>0.67889908256880738</c:v>
                </c:pt>
                <c:pt idx="2">
                  <c:v>0.67619047619047623</c:v>
                </c:pt>
                <c:pt idx="3">
                  <c:v>0.67889908256880738</c:v>
                </c:pt>
                <c:pt idx="4">
                  <c:v>0.69811320754716977</c:v>
                </c:pt>
                <c:pt idx="5">
                  <c:v>0.72222222222222221</c:v>
                </c:pt>
                <c:pt idx="6">
                  <c:v>0.76470588235294112</c:v>
                </c:pt>
                <c:pt idx="7">
                  <c:v>0.87037037037037035</c:v>
                </c:pt>
                <c:pt idx="8">
                  <c:v>1</c:v>
                </c:pt>
                <c:pt idx="9">
                  <c:v>0.98148148148148151</c:v>
                </c:pt>
                <c:pt idx="10">
                  <c:v>0.7321428571428571</c:v>
                </c:pt>
                <c:pt idx="11">
                  <c:v>0.34513274336283184</c:v>
                </c:pt>
                <c:pt idx="12">
                  <c:v>6.4220183486238536E-2</c:v>
                </c:pt>
                <c:pt idx="13">
                  <c:v>9.9999999999999991E-22</c:v>
                </c:pt>
                <c:pt idx="14">
                  <c:v>0.1111111111111111</c:v>
                </c:pt>
                <c:pt idx="15">
                  <c:v>0.35643564356435642</c:v>
                </c:pt>
                <c:pt idx="16">
                  <c:v>0.6262626262626263</c:v>
                </c:pt>
                <c:pt idx="17">
                  <c:v>0.81188118811881194</c:v>
                </c:pt>
                <c:pt idx="18">
                  <c:v>0.92452830188679247</c:v>
                </c:pt>
                <c:pt idx="19">
                  <c:v>0.95495495495495497</c:v>
                </c:pt>
                <c:pt idx="20">
                  <c:v>0.96330275229357798</c:v>
                </c:pt>
                <c:pt idx="21">
                  <c:v>0.91818181818181821</c:v>
                </c:pt>
                <c:pt idx="22">
                  <c:v>0.88073394495412849</c:v>
                </c:pt>
                <c:pt idx="23">
                  <c:v>0.79824561403508776</c:v>
                </c:pt>
                <c:pt idx="24">
                  <c:v>0.76991150442477874</c:v>
                </c:pt>
                <c:pt idx="25">
                  <c:v>0.69911504424778759</c:v>
                </c:pt>
                <c:pt idx="26">
                  <c:v>0.66363636363636369</c:v>
                </c:pt>
                <c:pt idx="27">
                  <c:v>0.59633027522935778</c:v>
                </c:pt>
                <c:pt idx="28">
                  <c:v>0.55652173913043479</c:v>
                </c:pt>
                <c:pt idx="29">
                  <c:v>0.51327433628318586</c:v>
                </c:pt>
                <c:pt idx="30">
                  <c:v>0.48181818181818181</c:v>
                </c:pt>
                <c:pt idx="31">
                  <c:v>0.43119266055045874</c:v>
                </c:pt>
                <c:pt idx="32">
                  <c:v>0.42342342342342343</c:v>
                </c:pt>
                <c:pt idx="33">
                  <c:v>0.39090909090909093</c:v>
                </c:pt>
                <c:pt idx="34">
                  <c:v>0.3669724770642202</c:v>
                </c:pt>
                <c:pt idx="35">
                  <c:v>0.33333333333333331</c:v>
                </c:pt>
                <c:pt idx="36">
                  <c:v>0.30630630630630629</c:v>
                </c:pt>
                <c:pt idx="37">
                  <c:v>0.28440366972477066</c:v>
                </c:pt>
                <c:pt idx="38">
                  <c:v>0.28037383177570091</c:v>
                </c:pt>
                <c:pt idx="39">
                  <c:v>0.25925925925925924</c:v>
                </c:pt>
                <c:pt idx="40">
                  <c:v>0.23636363636363636</c:v>
                </c:pt>
                <c:pt idx="41">
                  <c:v>0.21621621621621623</c:v>
                </c:pt>
                <c:pt idx="42">
                  <c:v>0.21100917431192662</c:v>
                </c:pt>
                <c:pt idx="43">
                  <c:v>0.19090909090909092</c:v>
                </c:pt>
                <c:pt idx="44">
                  <c:v>0.17757009345794392</c:v>
                </c:pt>
                <c:pt idx="45">
                  <c:v>0.17592592592592593</c:v>
                </c:pt>
                <c:pt idx="46">
                  <c:v>0.16363636363636364</c:v>
                </c:pt>
                <c:pt idx="47">
                  <c:v>0.15740740740740741</c:v>
                </c:pt>
                <c:pt idx="48">
                  <c:v>0.12844036697247707</c:v>
                </c:pt>
                <c:pt idx="49">
                  <c:v>0.13333333333333333</c:v>
                </c:pt>
                <c:pt idx="50">
                  <c:v>0.12037037037037036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91-4A00-A130-C1E746FA1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238111"/>
        <c:axId val="1441239071"/>
      </c:scatterChart>
      <c:valAx>
        <c:axId val="1441238111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39071"/>
        <c:crosses val="autoZero"/>
        <c:crossBetween val="midCat"/>
      </c:valAx>
      <c:valAx>
        <c:axId val="144123907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3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xVal>
            <c:numRef>
              <c:f>Sheet!$G$2:$G$52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Sheet!$M$1:$M$52</c:f>
              <c:numCache>
                <c:formatCode>General</c:formatCode>
                <c:ptCount val="52"/>
                <c:pt idx="1">
                  <c:v>2.3784838440755163</c:v>
                </c:pt>
                <c:pt idx="2">
                  <c:v>2.3835275820295818</c:v>
                </c:pt>
                <c:pt idx="3">
                  <c:v>2.3853721437296422</c:v>
                </c:pt>
                <c:pt idx="4">
                  <c:v>2.3835275820295818</c:v>
                </c:pt>
                <c:pt idx="5">
                  <c:v>2.3703195310832244</c:v>
                </c:pt>
                <c:pt idx="6">
                  <c:v>2.3534011113264279</c:v>
                </c:pt>
                <c:pt idx="7">
                  <c:v>2.3224126736066837</c:v>
                </c:pt>
                <c:pt idx="8">
                  <c:v>2.2344747022429572</c:v>
                </c:pt>
                <c:pt idx="9">
                  <c:v>2</c:v>
                </c:pt>
                <c:pt idx="10">
                  <c:v>1.9130973832611151</c:v>
                </c:pt>
                <c:pt idx="11">
                  <c:v>1.6536889138677187</c:v>
                </c:pt>
                <c:pt idx="12">
                  <c:v>1.3997598235464612</c:v>
                </c:pt>
                <c:pt idx="13">
                  <c:v>1.1631089564828074</c:v>
                </c:pt>
                <c:pt idx="14">
                  <c:v>0.99999999997986833</c:v>
                </c:pt>
                <c:pt idx="15">
                  <c:v>0.78365310406121458</c:v>
                </c:pt>
                <c:pt idx="16">
                  <c:v>0.59270074495019953</c:v>
                </c:pt>
                <c:pt idx="17">
                  <c:v>0.41873892175845612</c:v>
                </c:pt>
                <c:pt idx="18">
                  <c:v>0.28560329608563062</c:v>
                </c:pt>
                <c:pt idx="19">
                  <c:v>0.1771710655658095</c:v>
                </c:pt>
                <c:pt idx="20">
                  <c:v>0.13615052936262872</c:v>
                </c:pt>
                <c:pt idx="21">
                  <c:v>0.12271272130523042</c:v>
                </c:pt>
                <c:pt idx="22">
                  <c:v>-0.18467723630703903</c:v>
                </c:pt>
                <c:pt idx="23">
                  <c:v>-0.22447902631231492</c:v>
                </c:pt>
                <c:pt idx="24">
                  <c:v>-0.29656104704796588</c:v>
                </c:pt>
                <c:pt idx="25">
                  <c:v>-0.31849116052558291</c:v>
                </c:pt>
                <c:pt idx="26">
                  <c:v>-0.36962455946103934</c:v>
                </c:pt>
                <c:pt idx="27">
                  <c:v>-0.3938704195695224</c:v>
                </c:pt>
                <c:pt idx="28">
                  <c:v>-0.43828837911245205</c:v>
                </c:pt>
                <c:pt idx="29">
                  <c:v>-0.46394006276758348</c:v>
                </c:pt>
                <c:pt idx="30">
                  <c:v>-0.49154830202083732</c:v>
                </c:pt>
                <c:pt idx="31">
                  <c:v>-0.51157745741449046</c:v>
                </c:pt>
                <c:pt idx="32">
                  <c:v>-0.54394356339688466</c:v>
                </c:pt>
                <c:pt idx="33">
                  <c:v>-0.54894278261710638</c:v>
                </c:pt>
                <c:pt idx="34">
                  <c:v>-0.57001258245258357</c:v>
                </c:pt>
                <c:pt idx="35">
                  <c:v>-0.5857202956471439</c:v>
                </c:pt>
                <c:pt idx="36">
                  <c:v>-0.60817344796939277</c:v>
                </c:pt>
                <c:pt idx="37">
                  <c:v>-0.62662240213880427</c:v>
                </c:pt>
                <c:pt idx="38">
                  <c:v>-0.64190707340212794</c:v>
                </c:pt>
                <c:pt idx="39">
                  <c:v>-0.64475659439812116</c:v>
                </c:pt>
                <c:pt idx="40">
                  <c:v>-0.65990113711434095</c:v>
                </c:pt>
                <c:pt idx="41">
                  <c:v>-0.67678538069503025</c:v>
                </c:pt>
                <c:pt idx="42">
                  <c:v>-0.69211543571930623</c:v>
                </c:pt>
                <c:pt idx="43">
                  <c:v>-0.69615948670700745</c:v>
                </c:pt>
                <c:pt idx="44">
                  <c:v>-0.71213045796227725</c:v>
                </c:pt>
                <c:pt idx="45">
                  <c:v>-0.72308425305722113</c:v>
                </c:pt>
                <c:pt idx="46">
                  <c:v>-0.72445625142546299</c:v>
                </c:pt>
                <c:pt idx="47">
                  <c:v>-0.73487726443801904</c:v>
                </c:pt>
                <c:pt idx="48">
                  <c:v>-0.74027873696791879</c:v>
                </c:pt>
                <c:pt idx="49">
                  <c:v>-0.76665450813711022</c:v>
                </c:pt>
                <c:pt idx="50">
                  <c:v>-0.76203651074407086</c:v>
                </c:pt>
                <c:pt idx="51">
                  <c:v>-0.77443855149407725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33-46A9-A5B7-79634E7F3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228031"/>
        <c:axId val="1441228511"/>
      </c:scatterChart>
      <c:valAx>
        <c:axId val="144122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28511"/>
        <c:crosses val="autoZero"/>
        <c:crossBetween val="midCat"/>
      </c:valAx>
      <c:valAx>
        <c:axId val="14412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2803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539370078740152E-2"/>
          <c:y val="5.0925925925925923E-2"/>
          <c:w val="0.83397397200349943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laser</c:v>
          </c:tx>
          <c:xVal>
            <c:numRef>
              <c:f>[1]Sheet!$A$2:$A$52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[1]Sheet!$M$1:$M$52</c:f>
              <c:numCache>
                <c:formatCode>General</c:formatCode>
                <c:ptCount val="52"/>
                <c:pt idx="1">
                  <c:v>3.5108948608487713</c:v>
                </c:pt>
                <c:pt idx="2">
                  <c:v>3.5163908396833916</c:v>
                </c:pt>
                <c:pt idx="3">
                  <c:v>3.5118799923842881</c:v>
                </c:pt>
                <c:pt idx="4">
                  <c:v>3.5048598817268979</c:v>
                </c:pt>
                <c:pt idx="5">
                  <c:v>3.5011833108525683</c:v>
                </c:pt>
                <c:pt idx="6">
                  <c:v>3.4893482389842854</c:v>
                </c:pt>
                <c:pt idx="7">
                  <c:v>3.4536877620121804</c:v>
                </c:pt>
                <c:pt idx="8">
                  <c:v>3.3876794001992256</c:v>
                </c:pt>
                <c:pt idx="9">
                  <c:v>3.2591167738502524</c:v>
                </c:pt>
                <c:pt idx="10">
                  <c:v>2.9402875785664704</c:v>
                </c:pt>
                <c:pt idx="11">
                  <c:v>2.7881405978918297</c:v>
                </c:pt>
                <c:pt idx="12">
                  <c:v>2.5473312458563502</c:v>
                </c:pt>
                <c:pt idx="13">
                  <c:v>2.3031437568400226</c:v>
                </c:pt>
                <c:pt idx="14">
                  <c:v>2</c:v>
                </c:pt>
                <c:pt idx="15">
                  <c:v>1.8381014613393225</c:v>
                </c:pt>
                <c:pt idx="16">
                  <c:v>1.6465988886735723</c:v>
                </c:pt>
                <c:pt idx="17">
                  <c:v>1.4869799802638992</c:v>
                </c:pt>
                <c:pt idx="18">
                  <c:v>1.3466884834541228</c:v>
                </c:pt>
                <c:pt idx="19">
                  <c:v>1.2447689813820773</c:v>
                </c:pt>
                <c:pt idx="20">
                  <c:v>1.1498548942656408</c:v>
                </c:pt>
                <c:pt idx="21">
                  <c:v>1.0422850234661638</c:v>
                </c:pt>
                <c:pt idx="22">
                  <c:v>0.99999936338022766</c:v>
                </c:pt>
                <c:pt idx="23">
                  <c:v>0.90599770886476005</c:v>
                </c:pt>
                <c:pt idx="24">
                  <c:v>0.8501451057343592</c:v>
                </c:pt>
                <c:pt idx="25">
                  <c:v>0.79944990967371066</c:v>
                </c:pt>
                <c:pt idx="26">
                  <c:v>0.76763346940540733</c:v>
                </c:pt>
                <c:pt idx="27">
                  <c:v>0.73019221422081848</c:v>
                </c:pt>
                <c:pt idx="28">
                  <c:v>0.68622633553332035</c:v>
                </c:pt>
                <c:pt idx="29">
                  <c:v>0.65980001024015966</c:v>
                </c:pt>
                <c:pt idx="30">
                  <c:v>0.63202735018671452</c:v>
                </c:pt>
                <c:pt idx="31">
                  <c:v>0.60731803932128858</c:v>
                </c:pt>
                <c:pt idx="32">
                  <c:v>0.58105816704081892</c:v>
                </c:pt>
                <c:pt idx="33">
                  <c:v>0.56106327689892677</c:v>
                </c:pt>
                <c:pt idx="34">
                  <c:v>0.53867812606158028</c:v>
                </c:pt>
                <c:pt idx="35">
                  <c:v>0.52355412721425809</c:v>
                </c:pt>
                <c:pt idx="36">
                  <c:v>0.50497379436983414</c:v>
                </c:pt>
                <c:pt idx="37">
                  <c:v>0.48746487504681707</c:v>
                </c:pt>
                <c:pt idx="38">
                  <c:v>0.46824317257641451</c:v>
                </c:pt>
                <c:pt idx="39">
                  <c:v>0.46089934373611252</c:v>
                </c:pt>
                <c:pt idx="40">
                  <c:v>0.43948303989205623</c:v>
                </c:pt>
                <c:pt idx="41">
                  <c:v>0.42936906366745975</c:v>
                </c:pt>
                <c:pt idx="42">
                  <c:v>0.4159331727215157</c:v>
                </c:pt>
                <c:pt idx="43">
                  <c:v>0.40871398800119896</c:v>
                </c:pt>
                <c:pt idx="44">
                  <c:v>0.39540642793840519</c:v>
                </c:pt>
                <c:pt idx="45">
                  <c:v>0.38365316712165515</c:v>
                </c:pt>
                <c:pt idx="46">
                  <c:v>0.37325062654076446</c:v>
                </c:pt>
                <c:pt idx="47">
                  <c:v>0.36225631964968547</c:v>
                </c:pt>
                <c:pt idx="48">
                  <c:v>0.34980171228104284</c:v>
                </c:pt>
                <c:pt idx="49">
                  <c:v>0.34641376140090852</c:v>
                </c:pt>
                <c:pt idx="50">
                  <c:v>0.34152457177672885</c:v>
                </c:pt>
                <c:pt idx="51">
                  <c:v>0.32801345254213526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EFE-41CC-829C-351429CAC7E1}"/>
            </c:ext>
          </c:extLst>
        </c:ser>
        <c:ser>
          <c:idx val="1"/>
          <c:order val="1"/>
          <c:tx>
            <c:v>Monitor</c:v>
          </c:tx>
          <c:xVal>
            <c:numRef>
              <c:f>Sheet!$G$2:$G$52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Sheet!$M$1:$M$52</c:f>
              <c:numCache>
                <c:formatCode>General</c:formatCode>
                <c:ptCount val="52"/>
                <c:pt idx="1">
                  <c:v>2.3784838440755163</c:v>
                </c:pt>
                <c:pt idx="2">
                  <c:v>2.3835275820295818</c:v>
                </c:pt>
                <c:pt idx="3">
                  <c:v>2.3853721437296422</c:v>
                </c:pt>
                <c:pt idx="4">
                  <c:v>2.3835275820295818</c:v>
                </c:pt>
                <c:pt idx="5">
                  <c:v>2.3703195310832244</c:v>
                </c:pt>
                <c:pt idx="6">
                  <c:v>2.3534011113264279</c:v>
                </c:pt>
                <c:pt idx="7">
                  <c:v>2.3224126736066837</c:v>
                </c:pt>
                <c:pt idx="8">
                  <c:v>2.2344747022429572</c:v>
                </c:pt>
                <c:pt idx="9">
                  <c:v>2</c:v>
                </c:pt>
                <c:pt idx="10">
                  <c:v>1.9130973832611151</c:v>
                </c:pt>
                <c:pt idx="11">
                  <c:v>1.6536889138677187</c:v>
                </c:pt>
                <c:pt idx="12">
                  <c:v>1.3997598235464612</c:v>
                </c:pt>
                <c:pt idx="13">
                  <c:v>1.1631089564828074</c:v>
                </c:pt>
                <c:pt idx="14">
                  <c:v>0.99999999997986833</c:v>
                </c:pt>
                <c:pt idx="15">
                  <c:v>0.78365310406121458</c:v>
                </c:pt>
                <c:pt idx="16">
                  <c:v>0.59270074495019953</c:v>
                </c:pt>
                <c:pt idx="17">
                  <c:v>0.41873892175845612</c:v>
                </c:pt>
                <c:pt idx="18">
                  <c:v>0.28560329608563062</c:v>
                </c:pt>
                <c:pt idx="19">
                  <c:v>0.1771710655658095</c:v>
                </c:pt>
                <c:pt idx="20">
                  <c:v>0.13615052936262872</c:v>
                </c:pt>
                <c:pt idx="21">
                  <c:v>0.12271272130523042</c:v>
                </c:pt>
                <c:pt idx="22">
                  <c:v>-0.18467723630703903</c:v>
                </c:pt>
                <c:pt idx="23">
                  <c:v>-0.22447902631231492</c:v>
                </c:pt>
                <c:pt idx="24">
                  <c:v>-0.29656104704796588</c:v>
                </c:pt>
                <c:pt idx="25">
                  <c:v>-0.31849116052558291</c:v>
                </c:pt>
                <c:pt idx="26">
                  <c:v>-0.36962455946103934</c:v>
                </c:pt>
                <c:pt idx="27">
                  <c:v>-0.3938704195695224</c:v>
                </c:pt>
                <c:pt idx="28">
                  <c:v>-0.43828837911245205</c:v>
                </c:pt>
                <c:pt idx="29">
                  <c:v>-0.46394006276758348</c:v>
                </c:pt>
                <c:pt idx="30">
                  <c:v>-0.49154830202083732</c:v>
                </c:pt>
                <c:pt idx="31">
                  <c:v>-0.51157745741449046</c:v>
                </c:pt>
                <c:pt idx="32">
                  <c:v>-0.54394356339688466</c:v>
                </c:pt>
                <c:pt idx="33">
                  <c:v>-0.54894278261710638</c:v>
                </c:pt>
                <c:pt idx="34">
                  <c:v>-0.57001258245258357</c:v>
                </c:pt>
                <c:pt idx="35">
                  <c:v>-0.5857202956471439</c:v>
                </c:pt>
                <c:pt idx="36">
                  <c:v>-0.60817344796939277</c:v>
                </c:pt>
                <c:pt idx="37">
                  <c:v>-0.62662240213880427</c:v>
                </c:pt>
                <c:pt idx="38">
                  <c:v>-0.64190707340212794</c:v>
                </c:pt>
                <c:pt idx="39">
                  <c:v>-0.64475659439812116</c:v>
                </c:pt>
                <c:pt idx="40">
                  <c:v>-0.65990113711434095</c:v>
                </c:pt>
                <c:pt idx="41">
                  <c:v>-0.67678538069503025</c:v>
                </c:pt>
                <c:pt idx="42">
                  <c:v>-0.69211543571930623</c:v>
                </c:pt>
                <c:pt idx="43">
                  <c:v>-0.69615948670700745</c:v>
                </c:pt>
                <c:pt idx="44">
                  <c:v>-0.71213045796227725</c:v>
                </c:pt>
                <c:pt idx="45">
                  <c:v>-0.72308425305722113</c:v>
                </c:pt>
                <c:pt idx="46">
                  <c:v>-0.72445625142546299</c:v>
                </c:pt>
                <c:pt idx="47">
                  <c:v>-0.73487726443801904</c:v>
                </c:pt>
                <c:pt idx="48">
                  <c:v>-0.74027873696791879</c:v>
                </c:pt>
                <c:pt idx="49">
                  <c:v>-0.76665450813711022</c:v>
                </c:pt>
                <c:pt idx="50">
                  <c:v>-0.76203651074407086</c:v>
                </c:pt>
                <c:pt idx="51">
                  <c:v>-0.77443855149407725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FE-41CC-829C-351429CAC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228031"/>
        <c:axId val="1441228511"/>
      </c:scatterChart>
      <c:valAx>
        <c:axId val="1441228031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28511"/>
        <c:crosses val="autoZero"/>
        <c:crossBetween val="midCat"/>
      </c:valAx>
      <c:valAx>
        <c:axId val="14412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2803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29111986001754"/>
          <c:y val="0.21720873432487606"/>
          <c:w val="0.17634776902887139"/>
          <c:h val="0.1674343832020997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1</xdr:row>
      <xdr:rowOff>128587</xdr:rowOff>
    </xdr:from>
    <xdr:to>
      <xdr:col>23</xdr:col>
      <xdr:colOff>457200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2BD195-83E1-7E85-6BC2-E61064C7D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195262</xdr:colOff>
      <xdr:row>17</xdr:row>
      <xdr:rowOff>52387</xdr:rowOff>
    </xdr:from>
    <xdr:to>
      <xdr:col>23</xdr:col>
      <xdr:colOff>500062</xdr:colOff>
      <xdr:row>31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5903FC-291C-464E-B8F2-CCF186FD6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33</xdr:row>
      <xdr:rowOff>19050</xdr:rowOff>
    </xdr:from>
    <xdr:to>
      <xdr:col>23</xdr:col>
      <xdr:colOff>495300</xdr:colOff>
      <xdr:row>47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059422-CEB0-4EBE-B41F-443012537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boratorio\OneDrive\Documents\Shang\PythonCalibration\AutoPolarizationCamera\lc1.xlsx" TargetMode="External"/><Relationship Id="rId1" Type="http://schemas.openxmlformats.org/officeDocument/2006/relationships/externalLinkPath" Target="/Users/Laboratorio/OneDrive/Documents/Shang/PythonCalibration/AutoPolarizationCamera/lc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boratorio\OneDrive\Documents\Shang\PythonCalibration\AutoPolarizationCamera\lc1_klc1_0.05_.xlsx" TargetMode="External"/><Relationship Id="rId1" Type="http://schemas.openxmlformats.org/officeDocument/2006/relationships/externalLinkPath" Target="/Users/Laboratorio/OneDrive/Documents/Shang/PythonCalibration/AutoPolarizationCamera/lc1_klc1_0.05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2">
          <cell r="A2">
            <v>0</v>
          </cell>
          <cell r="M2">
            <v>3.5108948608487713</v>
          </cell>
        </row>
        <row r="3">
          <cell r="A3">
            <v>0.1</v>
          </cell>
          <cell r="M3">
            <v>3.5163908396833916</v>
          </cell>
        </row>
        <row r="4">
          <cell r="A4">
            <v>0.2</v>
          </cell>
          <cell r="M4">
            <v>3.5118799923842881</v>
          </cell>
        </row>
        <row r="5">
          <cell r="A5">
            <v>0.3</v>
          </cell>
          <cell r="M5">
            <v>3.5048598817268979</v>
          </cell>
        </row>
        <row r="6">
          <cell r="A6">
            <v>0.4</v>
          </cell>
          <cell r="M6">
            <v>3.5011833108525683</v>
          </cell>
        </row>
        <row r="7">
          <cell r="A7">
            <v>0.5</v>
          </cell>
          <cell r="M7">
            <v>3.4893482389842854</v>
          </cell>
        </row>
        <row r="8">
          <cell r="A8">
            <v>0.60000000000000009</v>
          </cell>
          <cell r="M8">
            <v>3.4536877620121804</v>
          </cell>
        </row>
        <row r="9">
          <cell r="A9">
            <v>0.70000000000000007</v>
          </cell>
          <cell r="M9">
            <v>3.3876794001992256</v>
          </cell>
        </row>
        <row r="10">
          <cell r="A10">
            <v>0.8</v>
          </cell>
          <cell r="M10">
            <v>3.2591167738502524</v>
          </cell>
        </row>
        <row r="11">
          <cell r="A11">
            <v>0.9</v>
          </cell>
          <cell r="M11">
            <v>2.9402875785664704</v>
          </cell>
        </row>
        <row r="12">
          <cell r="A12">
            <v>1</v>
          </cell>
          <cell r="M12">
            <v>2.7881405978918297</v>
          </cell>
        </row>
        <row r="13">
          <cell r="A13">
            <v>1.1000000000000001</v>
          </cell>
          <cell r="M13">
            <v>2.5473312458563502</v>
          </cell>
        </row>
        <row r="14">
          <cell r="A14">
            <v>1.2</v>
          </cell>
          <cell r="M14">
            <v>2.3031437568400226</v>
          </cell>
        </row>
        <row r="15">
          <cell r="A15">
            <v>1.3</v>
          </cell>
          <cell r="M15">
            <v>2</v>
          </cell>
        </row>
        <row r="16">
          <cell r="A16">
            <v>1.4</v>
          </cell>
          <cell r="M16">
            <v>1.8381014613393225</v>
          </cell>
        </row>
        <row r="17">
          <cell r="A17">
            <v>1.5</v>
          </cell>
          <cell r="M17">
            <v>1.6465988886735723</v>
          </cell>
        </row>
        <row r="18">
          <cell r="A18">
            <v>1.6</v>
          </cell>
          <cell r="M18">
            <v>1.4869799802638992</v>
          </cell>
        </row>
        <row r="19">
          <cell r="A19">
            <v>1.7</v>
          </cell>
          <cell r="M19">
            <v>1.3466884834541228</v>
          </cell>
        </row>
        <row r="20">
          <cell r="A20">
            <v>1.8</v>
          </cell>
          <cell r="M20">
            <v>1.2447689813820773</v>
          </cell>
        </row>
        <row r="21">
          <cell r="A21">
            <v>1.9</v>
          </cell>
          <cell r="M21">
            <v>1.1498548942656408</v>
          </cell>
        </row>
        <row r="22">
          <cell r="A22">
            <v>2</v>
          </cell>
          <cell r="M22">
            <v>1.0422850234661638</v>
          </cell>
        </row>
        <row r="23">
          <cell r="A23">
            <v>2.1</v>
          </cell>
          <cell r="M23">
            <v>0.99999936338022766</v>
          </cell>
        </row>
        <row r="24">
          <cell r="A24">
            <v>2.2000000000000002</v>
          </cell>
          <cell r="M24">
            <v>0.90599770886476005</v>
          </cell>
        </row>
        <row r="25">
          <cell r="A25">
            <v>2.2999999999999998</v>
          </cell>
          <cell r="M25">
            <v>0.8501451057343592</v>
          </cell>
        </row>
        <row r="26">
          <cell r="A26">
            <v>2.4</v>
          </cell>
          <cell r="M26">
            <v>0.79944990967371066</v>
          </cell>
        </row>
        <row r="27">
          <cell r="A27">
            <v>2.5</v>
          </cell>
          <cell r="M27">
            <v>0.76763346940540733</v>
          </cell>
        </row>
        <row r="28">
          <cell r="A28">
            <v>2.6</v>
          </cell>
          <cell r="M28">
            <v>0.73019221422081848</v>
          </cell>
        </row>
        <row r="29">
          <cell r="A29">
            <v>2.7</v>
          </cell>
          <cell r="M29">
            <v>0.68622633553332035</v>
          </cell>
        </row>
        <row r="30">
          <cell r="A30">
            <v>2.8</v>
          </cell>
          <cell r="M30">
            <v>0.65980001024015966</v>
          </cell>
        </row>
        <row r="31">
          <cell r="A31">
            <v>2.9</v>
          </cell>
          <cell r="M31">
            <v>0.63202735018671452</v>
          </cell>
        </row>
        <row r="32">
          <cell r="A32">
            <v>3</v>
          </cell>
          <cell r="M32">
            <v>0.60731803932128858</v>
          </cell>
        </row>
        <row r="33">
          <cell r="A33">
            <v>3.1</v>
          </cell>
          <cell r="M33">
            <v>0.58105816704081892</v>
          </cell>
        </row>
        <row r="34">
          <cell r="A34">
            <v>3.2</v>
          </cell>
          <cell r="M34">
            <v>0.56106327689892677</v>
          </cell>
        </row>
        <row r="35">
          <cell r="A35">
            <v>3.3</v>
          </cell>
          <cell r="M35">
            <v>0.53867812606158028</v>
          </cell>
        </row>
        <row r="36">
          <cell r="A36">
            <v>3.4</v>
          </cell>
          <cell r="M36">
            <v>0.52355412721425809</v>
          </cell>
        </row>
        <row r="37">
          <cell r="A37">
            <v>3.5</v>
          </cell>
          <cell r="M37">
            <v>0.50497379436983414</v>
          </cell>
        </row>
        <row r="38">
          <cell r="A38">
            <v>3.6</v>
          </cell>
          <cell r="M38">
            <v>0.48746487504681707</v>
          </cell>
        </row>
        <row r="39">
          <cell r="A39">
            <v>3.7</v>
          </cell>
          <cell r="M39">
            <v>0.46824317257641451</v>
          </cell>
        </row>
        <row r="40">
          <cell r="A40">
            <v>3.8</v>
          </cell>
          <cell r="M40">
            <v>0.46089934373611252</v>
          </cell>
        </row>
        <row r="41">
          <cell r="A41">
            <v>3.9</v>
          </cell>
          <cell r="M41">
            <v>0.43948303989205623</v>
          </cell>
        </row>
        <row r="42">
          <cell r="A42">
            <v>4</v>
          </cell>
          <cell r="M42">
            <v>0.42936906366745975</v>
          </cell>
        </row>
        <row r="43">
          <cell r="A43">
            <v>4.1000000000000014</v>
          </cell>
          <cell r="M43">
            <v>0.4159331727215157</v>
          </cell>
        </row>
        <row r="44">
          <cell r="A44">
            <v>4.2</v>
          </cell>
          <cell r="M44">
            <v>0.40871398800119896</v>
          </cell>
        </row>
        <row r="45">
          <cell r="A45">
            <v>4.3</v>
          </cell>
          <cell r="M45">
            <v>0.39540642793840519</v>
          </cell>
        </row>
        <row r="46">
          <cell r="A46">
            <v>4.4000000000000004</v>
          </cell>
          <cell r="M46">
            <v>0.38365316712165515</v>
          </cell>
        </row>
        <row r="47">
          <cell r="A47">
            <v>4.5</v>
          </cell>
          <cell r="M47">
            <v>0.37325062654076446</v>
          </cell>
        </row>
        <row r="48">
          <cell r="A48">
            <v>4.6000000000000014</v>
          </cell>
          <cell r="M48">
            <v>0.36225631964968547</v>
          </cell>
        </row>
        <row r="49">
          <cell r="A49">
            <v>4.7</v>
          </cell>
          <cell r="M49">
            <v>0.34980171228104284</v>
          </cell>
        </row>
        <row r="50">
          <cell r="A50">
            <v>4.8000000000000007</v>
          </cell>
          <cell r="M50">
            <v>0.34641376140090852</v>
          </cell>
        </row>
        <row r="51">
          <cell r="A51">
            <v>4.9000000000000004</v>
          </cell>
          <cell r="M51">
            <v>0.34152457177672885</v>
          </cell>
        </row>
        <row r="52">
          <cell r="A52">
            <v>5</v>
          </cell>
          <cell r="M52">
            <v>0.32801345254213526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2">
          <cell r="G2">
            <v>0</v>
          </cell>
          <cell r="M2">
            <v>3.7084044030444403</v>
          </cell>
        </row>
        <row r="3">
          <cell r="G3">
            <v>0.05</v>
          </cell>
          <cell r="M3">
            <v>3.7224115962009652</v>
          </cell>
        </row>
        <row r="4">
          <cell r="G4">
            <v>0.1</v>
          </cell>
          <cell r="M4">
            <v>3.7162961267566801</v>
          </cell>
        </row>
        <row r="5">
          <cell r="G5">
            <v>0.15</v>
          </cell>
          <cell r="M5">
            <v>3.7083069431364368</v>
          </cell>
        </row>
        <row r="6">
          <cell r="G6">
            <v>0.2</v>
          </cell>
          <cell r="M6">
            <v>3.709156405456512</v>
          </cell>
        </row>
        <row r="7">
          <cell r="G7">
            <v>0.25</v>
          </cell>
          <cell r="M7">
            <v>3.7199746552988415</v>
          </cell>
        </row>
        <row r="8">
          <cell r="G8">
            <v>0.3</v>
          </cell>
          <cell r="M8">
            <v>3.7118489170846569</v>
          </cell>
        </row>
        <row r="9">
          <cell r="G9">
            <v>0.35</v>
          </cell>
          <cell r="M9">
            <v>3.7013299127630113</v>
          </cell>
        </row>
        <row r="10">
          <cell r="G10">
            <v>0.4</v>
          </cell>
          <cell r="M10">
            <v>3.7101420736811321</v>
          </cell>
        </row>
        <row r="11">
          <cell r="G11">
            <v>0.45</v>
          </cell>
          <cell r="M11">
            <v>3.7022173606812903</v>
          </cell>
        </row>
        <row r="12">
          <cell r="G12">
            <v>0.5</v>
          </cell>
          <cell r="M12">
            <v>3.6906726058304575</v>
          </cell>
        </row>
        <row r="13">
          <cell r="G13">
            <v>0.55000000000000004</v>
          </cell>
          <cell r="M13">
            <v>3.6893677873746604</v>
          </cell>
        </row>
        <row r="14">
          <cell r="G14">
            <v>0.60000000000000009</v>
          </cell>
          <cell r="M14">
            <v>3.6558435655076718</v>
          </cell>
        </row>
        <row r="15">
          <cell r="G15">
            <v>0.65</v>
          </cell>
          <cell r="M15">
            <v>3.6415243570051246</v>
          </cell>
        </row>
        <row r="16">
          <cell r="G16">
            <v>0.70000000000000007</v>
          </cell>
          <cell r="M16">
            <v>3.59588723689706</v>
          </cell>
        </row>
        <row r="17">
          <cell r="G17">
            <v>0.75</v>
          </cell>
          <cell r="M17">
            <v>3.5435415542393573</v>
          </cell>
        </row>
        <row r="18">
          <cell r="G18">
            <v>0.8</v>
          </cell>
          <cell r="M18">
            <v>3.4554392618041971</v>
          </cell>
        </row>
        <row r="19">
          <cell r="G19">
            <v>0.85000000000000009</v>
          </cell>
          <cell r="M19">
            <v>3.3505747427593091</v>
          </cell>
        </row>
        <row r="20">
          <cell r="G20">
            <v>0.9</v>
          </cell>
          <cell r="M20">
            <v>3.2156555397064945</v>
          </cell>
        </row>
        <row r="21">
          <cell r="G21">
            <v>0.95000000000000007</v>
          </cell>
          <cell r="M21">
            <v>3.0717772958939773</v>
          </cell>
        </row>
        <row r="22">
          <cell r="G22">
            <v>1</v>
          </cell>
          <cell r="M22">
            <v>2.9999798683151648</v>
          </cell>
        </row>
        <row r="23">
          <cell r="G23">
            <v>1.05</v>
          </cell>
          <cell r="M23">
            <v>2.7728964714082416</v>
          </cell>
        </row>
        <row r="24">
          <cell r="G24">
            <v>1.1000000000000001</v>
          </cell>
          <cell r="M24">
            <v>2.6353443218887773</v>
          </cell>
        </row>
        <row r="25">
          <cell r="G25">
            <v>1.1499999999999999</v>
          </cell>
          <cell r="M25">
            <v>2.484466523909489</v>
          </cell>
        </row>
        <row r="26">
          <cell r="G26">
            <v>1.2</v>
          </cell>
          <cell r="M26">
            <v>2.3665830024883561</v>
          </cell>
        </row>
        <row r="27">
          <cell r="G27">
            <v>1.25</v>
          </cell>
          <cell r="M27">
            <v>2.2400720969485728</v>
          </cell>
        </row>
        <row r="28">
          <cell r="G28">
            <v>1.3</v>
          </cell>
          <cell r="M28">
            <v>2.134095995507522</v>
          </cell>
        </row>
        <row r="29">
          <cell r="G29">
            <v>1.35</v>
          </cell>
          <cell r="M29">
            <v>2</v>
          </cell>
        </row>
        <row r="30">
          <cell r="G30">
            <v>1.4</v>
          </cell>
          <cell r="M30">
            <v>1.9335069691406355</v>
          </cell>
        </row>
        <row r="31">
          <cell r="G31">
            <v>1.45</v>
          </cell>
          <cell r="M31">
            <v>1.8431836100497641</v>
          </cell>
        </row>
        <row r="32">
          <cell r="G32">
            <v>1.5</v>
          </cell>
          <cell r="M32">
            <v>1.7582872585257245</v>
          </cell>
        </row>
        <row r="33">
          <cell r="G33">
            <v>1.55</v>
          </cell>
          <cell r="M33">
            <v>1.6718829972846587</v>
          </cell>
        </row>
        <row r="34">
          <cell r="G34">
            <v>1.6</v>
          </cell>
          <cell r="M34">
            <v>1.5853918464181023</v>
          </cell>
        </row>
        <row r="35">
          <cell r="G35">
            <v>1.65</v>
          </cell>
          <cell r="M35">
            <v>1.515533476090511</v>
          </cell>
        </row>
        <row r="36">
          <cell r="G36">
            <v>1.7</v>
          </cell>
          <cell r="M36">
            <v>1.4334519514718491</v>
          </cell>
        </row>
        <row r="37">
          <cell r="G37">
            <v>1.75</v>
          </cell>
          <cell r="M37">
            <v>1.374014428452857</v>
          </cell>
        </row>
        <row r="38">
          <cell r="G38">
            <v>1.8</v>
          </cell>
          <cell r="M38">
            <v>1.3029560494525869</v>
          </cell>
        </row>
        <row r="39">
          <cell r="G39">
            <v>1.85</v>
          </cell>
          <cell r="M39">
            <v>1.2515282602503683</v>
          </cell>
        </row>
        <row r="40">
          <cell r="G40">
            <v>1.9</v>
          </cell>
          <cell r="M40">
            <v>1.2048327646991335</v>
          </cell>
        </row>
        <row r="41">
          <cell r="G41">
            <v>1.95</v>
          </cell>
          <cell r="M41">
            <v>1.1588451257829389</v>
          </cell>
        </row>
        <row r="42">
          <cell r="G42">
            <v>2</v>
          </cell>
          <cell r="M42">
            <v>1.0869026167388849</v>
          </cell>
        </row>
        <row r="43">
          <cell r="G43">
            <v>2.0499999999999998</v>
          </cell>
          <cell r="M43">
            <v>1.071102597580222</v>
          </cell>
        </row>
        <row r="44">
          <cell r="G44">
            <v>2.1</v>
          </cell>
          <cell r="M44">
            <v>0.94993082500415527</v>
          </cell>
        </row>
        <row r="45">
          <cell r="G45">
            <v>2.15</v>
          </cell>
          <cell r="M45">
            <v>0.92911810879507994</v>
          </cell>
        </row>
        <row r="46">
          <cell r="G46">
            <v>2.2000000000000002</v>
          </cell>
          <cell r="M46">
            <v>0.89954854403413453</v>
          </cell>
        </row>
        <row r="47">
          <cell r="G47">
            <v>2.25</v>
          </cell>
          <cell r="M47">
            <v>0.87859598990955046</v>
          </cell>
        </row>
        <row r="48">
          <cell r="G48">
            <v>2.2999999999999998</v>
          </cell>
          <cell r="M48">
            <v>0.83964997555890419</v>
          </cell>
        </row>
        <row r="49">
          <cell r="G49">
            <v>2.35</v>
          </cell>
          <cell r="M49">
            <v>0.80799821233334534</v>
          </cell>
        </row>
        <row r="50">
          <cell r="G50">
            <v>2.4</v>
          </cell>
          <cell r="M50">
            <v>0.78232470139561017</v>
          </cell>
        </row>
        <row r="51">
          <cell r="G51">
            <v>2.4500000000000002</v>
          </cell>
          <cell r="M51">
            <v>0.75871095395810273</v>
          </cell>
        </row>
        <row r="52">
          <cell r="G52">
            <v>2.5</v>
          </cell>
          <cell r="M52">
            <v>0.73390086964399526</v>
          </cell>
        </row>
        <row r="53">
          <cell r="G53">
            <v>2.5499999999999998</v>
          </cell>
          <cell r="M53">
            <v>0.70483276469913347</v>
          </cell>
        </row>
        <row r="54">
          <cell r="G54">
            <v>2.6</v>
          </cell>
          <cell r="M54">
            <v>0.69844067376305841</v>
          </cell>
        </row>
        <row r="55">
          <cell r="G55">
            <v>2.65</v>
          </cell>
          <cell r="M55">
            <v>0.67733370183964492</v>
          </cell>
        </row>
        <row r="56">
          <cell r="G56">
            <v>2.7</v>
          </cell>
          <cell r="M56">
            <v>0.66455831130514753</v>
          </cell>
        </row>
        <row r="57">
          <cell r="G57">
            <v>2.75</v>
          </cell>
          <cell r="M57">
            <v>0.64154553770104872</v>
          </cell>
        </row>
        <row r="58">
          <cell r="G58">
            <v>2.8</v>
          </cell>
          <cell r="M58">
            <v>0.61989440510088023</v>
          </cell>
        </row>
        <row r="59">
          <cell r="G59">
            <v>2.85</v>
          </cell>
          <cell r="M59">
            <v>0.61583659881504982</v>
          </cell>
        </row>
        <row r="60">
          <cell r="G60">
            <v>2.9</v>
          </cell>
          <cell r="M60">
            <v>0.59941298574740964</v>
          </cell>
        </row>
        <row r="61">
          <cell r="G61">
            <v>2.95</v>
          </cell>
          <cell r="M61">
            <v>0.57686235341132253</v>
          </cell>
        </row>
        <row r="62">
          <cell r="G62">
            <v>3</v>
          </cell>
          <cell r="M62">
            <v>0.57772409152604642</v>
          </cell>
        </row>
        <row r="63">
          <cell r="G63">
            <v>3.05</v>
          </cell>
          <cell r="M63">
            <v>0.56058594442627974</v>
          </cell>
        </row>
        <row r="64">
          <cell r="G64">
            <v>3.1</v>
          </cell>
          <cell r="M64">
            <v>0.54613949737805778</v>
          </cell>
        </row>
        <row r="65">
          <cell r="G65">
            <v>3.15</v>
          </cell>
          <cell r="M65">
            <v>0.53857134358555658</v>
          </cell>
        </row>
        <row r="66">
          <cell r="G66">
            <v>3.2</v>
          </cell>
          <cell r="M66">
            <v>0.52801945760526359</v>
          </cell>
        </row>
        <row r="67">
          <cell r="G67">
            <v>3.25</v>
          </cell>
          <cell r="M67">
            <v>0.51712168990208762</v>
          </cell>
        </row>
        <row r="68">
          <cell r="G68">
            <v>3.3</v>
          </cell>
          <cell r="M68">
            <v>0.5068459016490694</v>
          </cell>
        </row>
        <row r="69">
          <cell r="G69">
            <v>3.35</v>
          </cell>
          <cell r="M69">
            <v>0.49483799180653681</v>
          </cell>
        </row>
        <row r="70">
          <cell r="G70">
            <v>3.4</v>
          </cell>
          <cell r="M70">
            <v>0.49139598240421412</v>
          </cell>
        </row>
        <row r="71">
          <cell r="G71">
            <v>3.45</v>
          </cell>
          <cell r="M71">
            <v>0.47736876049993021</v>
          </cell>
        </row>
        <row r="72">
          <cell r="G72">
            <v>3.5</v>
          </cell>
          <cell r="M72">
            <v>0.47228587791357746</v>
          </cell>
        </row>
        <row r="73">
          <cell r="G73">
            <v>3.55</v>
          </cell>
          <cell r="M73">
            <v>0.46142865641444347</v>
          </cell>
        </row>
        <row r="74">
          <cell r="G74">
            <v>3.6</v>
          </cell>
          <cell r="M74">
            <v>0.45487038744650127</v>
          </cell>
        </row>
        <row r="75">
          <cell r="G75">
            <v>3.65</v>
          </cell>
          <cell r="M75">
            <v>0.45286416810346503</v>
          </cell>
        </row>
        <row r="76">
          <cell r="G76">
            <v>3.7</v>
          </cell>
          <cell r="M76">
            <v>0.44698732197017743</v>
          </cell>
        </row>
        <row r="77">
          <cell r="G77">
            <v>3.75</v>
          </cell>
          <cell r="M77">
            <v>0.43175281190917852</v>
          </cell>
        </row>
        <row r="78">
          <cell r="G78">
            <v>3.8</v>
          </cell>
          <cell r="M78">
            <v>0.4226421235429127</v>
          </cell>
        </row>
        <row r="79">
          <cell r="G79">
            <v>3.85</v>
          </cell>
          <cell r="M79">
            <v>0.41741598068327984</v>
          </cell>
        </row>
        <row r="80">
          <cell r="G80">
            <v>3.9</v>
          </cell>
          <cell r="M80">
            <v>0.42000415343666297</v>
          </cell>
        </row>
        <row r="81">
          <cell r="G81">
            <v>3.95</v>
          </cell>
          <cell r="M81">
            <v>0.40623739200761544</v>
          </cell>
        </row>
        <row r="82">
          <cell r="G82">
            <v>4</v>
          </cell>
          <cell r="M82">
            <v>0.40601027271626949</v>
          </cell>
        </row>
        <row r="83">
          <cell r="G83">
            <v>4.05</v>
          </cell>
          <cell r="M83">
            <v>0.40030414872337344</v>
          </cell>
        </row>
        <row r="84">
          <cell r="G84">
            <v>4.1000000000000014</v>
          </cell>
          <cell r="M84">
            <v>0.39763917607940313</v>
          </cell>
        </row>
        <row r="85">
          <cell r="G85">
            <v>4.1500000000000004</v>
          </cell>
          <cell r="M85">
            <v>0.38362479826222246</v>
          </cell>
        </row>
        <row r="86">
          <cell r="G86">
            <v>4.2</v>
          </cell>
          <cell r="M86">
            <v>0.3906411421692369</v>
          </cell>
        </row>
        <row r="87">
          <cell r="G87">
            <v>4.25</v>
          </cell>
          <cell r="M87">
            <v>0.3765299771229742</v>
          </cell>
        </row>
        <row r="88">
          <cell r="G88">
            <v>4.3</v>
          </cell>
          <cell r="M88">
            <v>0.37516690257388868</v>
          </cell>
        </row>
        <row r="89">
          <cell r="G89">
            <v>4.3500000000000014</v>
          </cell>
          <cell r="M89">
            <v>0.3715514070623413</v>
          </cell>
        </row>
        <row r="90">
          <cell r="G90">
            <v>4.4000000000000004</v>
          </cell>
          <cell r="M90">
            <v>0.36753072209163901</v>
          </cell>
        </row>
        <row r="91">
          <cell r="G91">
            <v>4.45</v>
          </cell>
          <cell r="M91">
            <v>0.36059620672186898</v>
          </cell>
        </row>
        <row r="92">
          <cell r="G92">
            <v>4.5</v>
          </cell>
          <cell r="M92">
            <v>0.35633455703324479</v>
          </cell>
        </row>
        <row r="93">
          <cell r="G93">
            <v>4.55</v>
          </cell>
          <cell r="M93">
            <v>0.35256052815119865</v>
          </cell>
        </row>
        <row r="94">
          <cell r="G94">
            <v>4.6000000000000014</v>
          </cell>
          <cell r="M94">
            <v>0.34980171228104284</v>
          </cell>
        </row>
        <row r="95">
          <cell r="G95">
            <v>4.6500000000000004</v>
          </cell>
          <cell r="M95">
            <v>0.34671628242009112</v>
          </cell>
        </row>
        <row r="96">
          <cell r="G96">
            <v>4.7</v>
          </cell>
          <cell r="M96">
            <v>0.33333333333333331</v>
          </cell>
        </row>
        <row r="97">
          <cell r="G97">
            <v>4.75</v>
          </cell>
          <cell r="M97">
            <v>0.3389884318466978</v>
          </cell>
        </row>
        <row r="98">
          <cell r="G98">
            <v>4.8000000000000007</v>
          </cell>
          <cell r="M98">
            <v>0.33707128463679098</v>
          </cell>
        </row>
        <row r="99">
          <cell r="G99">
            <v>4.8500000000000014</v>
          </cell>
          <cell r="M99">
            <v>0.3285513716320882</v>
          </cell>
        </row>
        <row r="100">
          <cell r="G100">
            <v>4.9000000000000004</v>
          </cell>
          <cell r="M100">
            <v>0.32562129742028584</v>
          </cell>
        </row>
        <row r="101">
          <cell r="G101">
            <v>4.95</v>
          </cell>
          <cell r="M101">
            <v>0.32357297855946043</v>
          </cell>
        </row>
        <row r="102">
          <cell r="G102">
            <v>5</v>
          </cell>
          <cell r="M102">
            <v>0.31811540536140992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topLeftCell="A16" workbookViewId="0">
      <selection activeCell="Z28" sqref="Z28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25">
      <c r="A2">
        <v>0</v>
      </c>
      <c r="B2">
        <v>54</v>
      </c>
      <c r="C2">
        <v>97</v>
      </c>
      <c r="D2">
        <f t="shared" ref="D2:D33" si="0">B2-MIN(B:B)</f>
        <v>32</v>
      </c>
      <c r="E2">
        <f t="shared" ref="E2:E33" si="1">C2-MIN(C:C)</f>
        <v>70</v>
      </c>
      <c r="F2">
        <f t="shared" ref="F2:F33" si="2">E2+D2</f>
        <v>102</v>
      </c>
      <c r="G2">
        <v>0</v>
      </c>
      <c r="H2">
        <f t="shared" ref="H2:H33" si="3">D2/F2</f>
        <v>0.31372549019607843</v>
      </c>
      <c r="I2">
        <f t="shared" ref="I2:I33" si="4">E2/F2</f>
        <v>0.68627450980392157</v>
      </c>
      <c r="J2">
        <f t="shared" ref="J2:J33" si="5">SQRT(H2/I2)</f>
        <v>0.67612340378281321</v>
      </c>
      <c r="K2">
        <f t="shared" ref="K2:K33" si="6">2*ATAN(J2)</f>
        <v>1.1890420640500661</v>
      </c>
      <c r="L2">
        <f t="shared" ref="L2:L33" si="7">K2/PI()</f>
        <v>0.37848384407551611</v>
      </c>
      <c r="M2">
        <f t="shared" ref="M2:M8" si="8">2+L2</f>
        <v>2.3784838440755163</v>
      </c>
      <c r="N2">
        <f>M2-M52</f>
        <v>3.1529223955695933</v>
      </c>
    </row>
    <row r="3" spans="1:14" x14ac:dyDescent="0.25">
      <c r="A3">
        <v>1</v>
      </c>
      <c r="B3">
        <v>57</v>
      </c>
      <c r="C3">
        <v>101</v>
      </c>
      <c r="D3">
        <f t="shared" si="0"/>
        <v>35</v>
      </c>
      <c r="E3">
        <f t="shared" si="1"/>
        <v>74</v>
      </c>
      <c r="F3">
        <f t="shared" si="2"/>
        <v>109</v>
      </c>
      <c r="G3">
        <v>0.1</v>
      </c>
      <c r="H3">
        <f t="shared" si="3"/>
        <v>0.32110091743119268</v>
      </c>
      <c r="I3">
        <f t="shared" si="4"/>
        <v>0.67889908256880738</v>
      </c>
      <c r="J3">
        <f t="shared" si="5"/>
        <v>0.68773030540537694</v>
      </c>
      <c r="K3">
        <f t="shared" si="6"/>
        <v>1.2048874341531914</v>
      </c>
      <c r="L3">
        <f t="shared" si="7"/>
        <v>0.38352758202958198</v>
      </c>
      <c r="M3">
        <f t="shared" si="8"/>
        <v>2.3835275820295818</v>
      </c>
    </row>
    <row r="4" spans="1:14" x14ac:dyDescent="0.25">
      <c r="A4">
        <v>2</v>
      </c>
      <c r="B4">
        <v>56</v>
      </c>
      <c r="C4">
        <v>98</v>
      </c>
      <c r="D4">
        <f t="shared" si="0"/>
        <v>34</v>
      </c>
      <c r="E4">
        <f t="shared" si="1"/>
        <v>71</v>
      </c>
      <c r="F4">
        <f t="shared" si="2"/>
        <v>105</v>
      </c>
      <c r="G4">
        <v>0.2</v>
      </c>
      <c r="H4">
        <f t="shared" si="3"/>
        <v>0.32380952380952382</v>
      </c>
      <c r="I4">
        <f t="shared" si="4"/>
        <v>0.67619047619047623</v>
      </c>
      <c r="J4">
        <f t="shared" si="5"/>
        <v>0.69200667586130971</v>
      </c>
      <c r="K4">
        <f t="shared" si="6"/>
        <v>1.2106822956391934</v>
      </c>
      <c r="L4">
        <f t="shared" si="7"/>
        <v>0.38537214372964207</v>
      </c>
      <c r="M4">
        <f t="shared" si="8"/>
        <v>2.3853721437296422</v>
      </c>
    </row>
    <row r="5" spans="1:14" x14ac:dyDescent="0.25">
      <c r="A5">
        <v>3</v>
      </c>
      <c r="B5">
        <v>57</v>
      </c>
      <c r="C5">
        <v>101</v>
      </c>
      <c r="D5">
        <f t="shared" si="0"/>
        <v>35</v>
      </c>
      <c r="E5">
        <f t="shared" si="1"/>
        <v>74</v>
      </c>
      <c r="F5">
        <f t="shared" si="2"/>
        <v>109</v>
      </c>
      <c r="G5">
        <v>0.3</v>
      </c>
      <c r="H5">
        <f t="shared" si="3"/>
        <v>0.32110091743119268</v>
      </c>
      <c r="I5">
        <f t="shared" si="4"/>
        <v>0.67889908256880738</v>
      </c>
      <c r="J5">
        <f t="shared" si="5"/>
        <v>0.68773030540537694</v>
      </c>
      <c r="K5">
        <f t="shared" si="6"/>
        <v>1.2048874341531914</v>
      </c>
      <c r="L5">
        <f t="shared" si="7"/>
        <v>0.38352758202958198</v>
      </c>
      <c r="M5">
        <f t="shared" si="8"/>
        <v>2.3835275820295818</v>
      </c>
    </row>
    <row r="6" spans="1:14" x14ac:dyDescent="0.25">
      <c r="A6">
        <v>4</v>
      </c>
      <c r="B6">
        <v>54</v>
      </c>
      <c r="C6">
        <v>101</v>
      </c>
      <c r="D6">
        <f t="shared" si="0"/>
        <v>32</v>
      </c>
      <c r="E6">
        <f t="shared" si="1"/>
        <v>74</v>
      </c>
      <c r="F6">
        <f t="shared" si="2"/>
        <v>106</v>
      </c>
      <c r="G6">
        <v>0.4</v>
      </c>
      <c r="H6">
        <f t="shared" si="3"/>
        <v>0.30188679245283018</v>
      </c>
      <c r="I6">
        <f t="shared" si="4"/>
        <v>0.69811320754716977</v>
      </c>
      <c r="J6">
        <f t="shared" si="5"/>
        <v>0.65759594922142917</v>
      </c>
      <c r="K6">
        <f t="shared" si="6"/>
        <v>1.1633931183318751</v>
      </c>
      <c r="L6">
        <f t="shared" si="7"/>
        <v>0.37031953108322446</v>
      </c>
      <c r="M6">
        <f t="shared" si="8"/>
        <v>2.3703195310832244</v>
      </c>
    </row>
    <row r="7" spans="1:14" x14ac:dyDescent="0.25">
      <c r="A7">
        <v>5</v>
      </c>
      <c r="B7">
        <v>52</v>
      </c>
      <c r="C7">
        <v>105</v>
      </c>
      <c r="D7">
        <f t="shared" si="0"/>
        <v>30</v>
      </c>
      <c r="E7">
        <f t="shared" si="1"/>
        <v>78</v>
      </c>
      <c r="F7">
        <f t="shared" si="2"/>
        <v>108</v>
      </c>
      <c r="G7">
        <v>0.5</v>
      </c>
      <c r="H7">
        <f t="shared" si="3"/>
        <v>0.27777777777777779</v>
      </c>
      <c r="I7">
        <f t="shared" si="4"/>
        <v>0.72222222222222221</v>
      </c>
      <c r="J7">
        <f t="shared" si="5"/>
        <v>0.62017367294604231</v>
      </c>
      <c r="K7">
        <f t="shared" si="6"/>
        <v>1.1102423351135742</v>
      </c>
      <c r="L7">
        <f t="shared" si="7"/>
        <v>0.35340111132642776</v>
      </c>
      <c r="M7">
        <f t="shared" si="8"/>
        <v>2.3534011113264279</v>
      </c>
    </row>
    <row r="8" spans="1:14" x14ac:dyDescent="0.25">
      <c r="A8">
        <v>6.0000000000000009</v>
      </c>
      <c r="B8">
        <v>46</v>
      </c>
      <c r="C8">
        <v>105</v>
      </c>
      <c r="D8">
        <f t="shared" si="0"/>
        <v>24</v>
      </c>
      <c r="E8">
        <f t="shared" si="1"/>
        <v>78</v>
      </c>
      <c r="F8">
        <f t="shared" si="2"/>
        <v>102</v>
      </c>
      <c r="G8">
        <v>0.6</v>
      </c>
      <c r="H8">
        <f t="shared" si="3"/>
        <v>0.23529411764705882</v>
      </c>
      <c r="I8">
        <f t="shared" si="4"/>
        <v>0.76470588235294112</v>
      </c>
      <c r="J8">
        <f t="shared" si="5"/>
        <v>0.55470019622522915</v>
      </c>
      <c r="K8">
        <f t="shared" si="6"/>
        <v>1.012889286827001</v>
      </c>
      <c r="L8">
        <f t="shared" si="7"/>
        <v>0.32241267360668358</v>
      </c>
      <c r="M8">
        <f t="shared" si="8"/>
        <v>2.3224126736066837</v>
      </c>
    </row>
    <row r="9" spans="1:14" x14ac:dyDescent="0.25">
      <c r="A9">
        <v>7.0000000000000009</v>
      </c>
      <c r="B9">
        <v>36</v>
      </c>
      <c r="C9">
        <v>121</v>
      </c>
      <c r="D9">
        <f t="shared" si="0"/>
        <v>14</v>
      </c>
      <c r="E9">
        <f t="shared" si="1"/>
        <v>94</v>
      </c>
      <c r="F9">
        <f t="shared" si="2"/>
        <v>108</v>
      </c>
      <c r="G9">
        <v>0.7</v>
      </c>
      <c r="H9">
        <f t="shared" si="3"/>
        <v>0.12962962962962962</v>
      </c>
      <c r="I9">
        <f t="shared" si="4"/>
        <v>0.87037037037037035</v>
      </c>
      <c r="J9">
        <f t="shared" si="5"/>
        <v>0.38592249249397986</v>
      </c>
      <c r="K9">
        <f t="shared" si="6"/>
        <v>0.73662400201912848</v>
      </c>
      <c r="L9">
        <f t="shared" si="7"/>
        <v>0.23447470224295719</v>
      </c>
      <c r="M9">
        <f>2+L9</f>
        <v>2.2344747022429572</v>
      </c>
    </row>
    <row r="10" spans="1:14" x14ac:dyDescent="0.25">
      <c r="A10">
        <v>8</v>
      </c>
      <c r="B10">
        <v>22</v>
      </c>
      <c r="C10">
        <v>134</v>
      </c>
      <c r="D10">
        <f t="shared" si="0"/>
        <v>0</v>
      </c>
      <c r="E10">
        <f t="shared" si="1"/>
        <v>107</v>
      </c>
      <c r="F10">
        <f t="shared" si="2"/>
        <v>107</v>
      </c>
      <c r="G10">
        <v>0.8</v>
      </c>
      <c r="H10">
        <f t="shared" si="3"/>
        <v>0</v>
      </c>
      <c r="I10">
        <f t="shared" si="4"/>
        <v>1</v>
      </c>
      <c r="J10">
        <f t="shared" si="5"/>
        <v>0</v>
      </c>
      <c r="K10">
        <f t="shared" si="6"/>
        <v>0</v>
      </c>
      <c r="L10">
        <f t="shared" si="7"/>
        <v>0</v>
      </c>
      <c r="M10">
        <f t="shared" ref="M10:M11" si="9">2-L10</f>
        <v>2</v>
      </c>
    </row>
    <row r="11" spans="1:14" x14ac:dyDescent="0.25">
      <c r="A11">
        <v>9</v>
      </c>
      <c r="B11">
        <v>24</v>
      </c>
      <c r="C11">
        <v>133</v>
      </c>
      <c r="D11">
        <f t="shared" si="0"/>
        <v>2</v>
      </c>
      <c r="E11">
        <f t="shared" si="1"/>
        <v>106</v>
      </c>
      <c r="F11">
        <f t="shared" si="2"/>
        <v>108</v>
      </c>
      <c r="G11">
        <v>0.9</v>
      </c>
      <c r="H11">
        <f t="shared" si="3"/>
        <v>1.8518518518518517E-2</v>
      </c>
      <c r="I11">
        <f t="shared" si="4"/>
        <v>0.98148148148148151</v>
      </c>
      <c r="J11">
        <f t="shared" si="5"/>
        <v>0.13736056394868904</v>
      </c>
      <c r="K11">
        <f t="shared" si="6"/>
        <v>0.27301262232461032</v>
      </c>
      <c r="L11">
        <f t="shared" si="7"/>
        <v>8.6902616738884941E-2</v>
      </c>
      <c r="M11">
        <f t="shared" si="9"/>
        <v>1.9130973832611151</v>
      </c>
    </row>
    <row r="12" spans="1:14" x14ac:dyDescent="0.25">
      <c r="A12">
        <v>10</v>
      </c>
      <c r="B12">
        <v>52</v>
      </c>
      <c r="C12">
        <v>109</v>
      </c>
      <c r="D12">
        <f t="shared" si="0"/>
        <v>30</v>
      </c>
      <c r="E12">
        <f t="shared" si="1"/>
        <v>82</v>
      </c>
      <c r="F12">
        <f t="shared" si="2"/>
        <v>112</v>
      </c>
      <c r="G12">
        <v>1</v>
      </c>
      <c r="H12">
        <f t="shared" si="3"/>
        <v>0.26785714285714285</v>
      </c>
      <c r="I12">
        <f t="shared" si="4"/>
        <v>0.7321428571428571</v>
      </c>
      <c r="J12">
        <f t="shared" si="5"/>
        <v>0.60485837890913385</v>
      </c>
      <c r="K12">
        <f t="shared" si="6"/>
        <v>1.0879683640498774</v>
      </c>
      <c r="L12">
        <f t="shared" si="7"/>
        <v>0.3463110861322814</v>
      </c>
      <c r="M12">
        <f>2-L12</f>
        <v>1.6536889138677187</v>
      </c>
    </row>
    <row r="13" spans="1:14" x14ac:dyDescent="0.25">
      <c r="A13">
        <v>11</v>
      </c>
      <c r="B13">
        <v>96</v>
      </c>
      <c r="C13">
        <v>66</v>
      </c>
      <c r="D13">
        <f t="shared" si="0"/>
        <v>74</v>
      </c>
      <c r="E13">
        <f t="shared" si="1"/>
        <v>39</v>
      </c>
      <c r="F13">
        <f t="shared" si="2"/>
        <v>113</v>
      </c>
      <c r="G13">
        <v>1.1000000000000001</v>
      </c>
      <c r="H13">
        <f t="shared" si="3"/>
        <v>0.65486725663716816</v>
      </c>
      <c r="I13">
        <f t="shared" si="4"/>
        <v>0.34513274336283184</v>
      </c>
      <c r="J13">
        <f t="shared" si="5"/>
        <v>1.377474463442389</v>
      </c>
      <c r="K13">
        <f t="shared" si="6"/>
        <v>1.8857101287358788</v>
      </c>
      <c r="L13">
        <f t="shared" si="7"/>
        <v>0.60024017645353889</v>
      </c>
      <c r="M13">
        <f t="shared" ref="M13:M14" si="10">2-L13</f>
        <v>1.3997598235464612</v>
      </c>
    </row>
    <row r="14" spans="1:14" x14ac:dyDescent="0.25">
      <c r="A14">
        <v>12</v>
      </c>
      <c r="B14">
        <v>124</v>
      </c>
      <c r="C14">
        <v>34</v>
      </c>
      <c r="D14">
        <f t="shared" si="0"/>
        <v>102</v>
      </c>
      <c r="E14">
        <f t="shared" si="1"/>
        <v>7</v>
      </c>
      <c r="F14">
        <f t="shared" si="2"/>
        <v>109</v>
      </c>
      <c r="G14">
        <v>1.2</v>
      </c>
      <c r="H14">
        <f t="shared" si="3"/>
        <v>0.93577981651376152</v>
      </c>
      <c r="I14">
        <f t="shared" si="4"/>
        <v>6.4220183486238536E-2</v>
      </c>
      <c r="J14">
        <f t="shared" si="5"/>
        <v>3.8172540616821107</v>
      </c>
      <c r="K14">
        <f t="shared" si="6"/>
        <v>2.6291707541687082</v>
      </c>
      <c r="L14">
        <f t="shared" si="7"/>
        <v>0.83689104351719257</v>
      </c>
      <c r="M14">
        <f t="shared" si="10"/>
        <v>1.1631089564828074</v>
      </c>
    </row>
    <row r="15" spans="1:14" x14ac:dyDescent="0.25">
      <c r="A15">
        <v>13</v>
      </c>
      <c r="B15">
        <v>128</v>
      </c>
      <c r="C15">
        <v>27</v>
      </c>
      <c r="D15">
        <f t="shared" si="0"/>
        <v>106</v>
      </c>
      <c r="E15">
        <f t="shared" si="1"/>
        <v>0</v>
      </c>
      <c r="F15">
        <f t="shared" si="2"/>
        <v>106</v>
      </c>
      <c r="G15">
        <v>1.3</v>
      </c>
      <c r="H15">
        <f t="shared" si="3"/>
        <v>1</v>
      </c>
      <c r="I15">
        <v>9.9999999999999991E-22</v>
      </c>
      <c r="J15">
        <f t="shared" si="5"/>
        <v>31622776601.683796</v>
      </c>
      <c r="K15">
        <f t="shared" si="6"/>
        <v>3.1415926535265477</v>
      </c>
      <c r="L15">
        <f t="shared" si="7"/>
        <v>0.99999999997986833</v>
      </c>
      <c r="M15">
        <f t="shared" ref="M15:M21" si="11">L15</f>
        <v>0.99999999997986833</v>
      </c>
    </row>
    <row r="16" spans="1:14" x14ac:dyDescent="0.25">
      <c r="A16">
        <v>14</v>
      </c>
      <c r="B16">
        <v>110</v>
      </c>
      <c r="C16">
        <v>38</v>
      </c>
      <c r="D16">
        <f t="shared" si="0"/>
        <v>88</v>
      </c>
      <c r="E16">
        <f t="shared" si="1"/>
        <v>11</v>
      </c>
      <c r="F16">
        <f t="shared" si="2"/>
        <v>99</v>
      </c>
      <c r="G16">
        <v>1.4</v>
      </c>
      <c r="H16">
        <f t="shared" si="3"/>
        <v>0.88888888888888884</v>
      </c>
      <c r="I16">
        <f t="shared" si="4"/>
        <v>0.1111111111111111</v>
      </c>
      <c r="J16">
        <f t="shared" si="5"/>
        <v>2.8284271247461903</v>
      </c>
      <c r="K16">
        <f t="shared" si="6"/>
        <v>2.4619188346815495</v>
      </c>
      <c r="L16">
        <f t="shared" si="7"/>
        <v>0.78365310406121458</v>
      </c>
      <c r="M16">
        <f t="shared" si="11"/>
        <v>0.78365310406121458</v>
      </c>
    </row>
    <row r="17" spans="1:13" x14ac:dyDescent="0.25">
      <c r="A17">
        <v>15</v>
      </c>
      <c r="B17">
        <v>87</v>
      </c>
      <c r="C17">
        <v>63</v>
      </c>
      <c r="D17">
        <f t="shared" si="0"/>
        <v>65</v>
      </c>
      <c r="E17">
        <f t="shared" si="1"/>
        <v>36</v>
      </c>
      <c r="F17">
        <f t="shared" si="2"/>
        <v>101</v>
      </c>
      <c r="G17">
        <v>1.5</v>
      </c>
      <c r="H17">
        <f t="shared" si="3"/>
        <v>0.64356435643564358</v>
      </c>
      <c r="I17">
        <f t="shared" si="4"/>
        <v>0.35643564356435642</v>
      </c>
      <c r="J17">
        <f t="shared" si="5"/>
        <v>1.3437096247164249</v>
      </c>
      <c r="K17">
        <f t="shared" si="6"/>
        <v>1.8620243061127444</v>
      </c>
      <c r="L17">
        <f t="shared" si="7"/>
        <v>0.59270074495019953</v>
      </c>
      <c r="M17">
        <f t="shared" si="11"/>
        <v>0.59270074495019953</v>
      </c>
    </row>
    <row r="18" spans="1:13" x14ac:dyDescent="0.25">
      <c r="A18">
        <v>16</v>
      </c>
      <c r="B18">
        <v>59</v>
      </c>
      <c r="C18">
        <v>89</v>
      </c>
      <c r="D18">
        <f t="shared" si="0"/>
        <v>37</v>
      </c>
      <c r="E18">
        <f t="shared" si="1"/>
        <v>62</v>
      </c>
      <c r="F18">
        <f t="shared" si="2"/>
        <v>99</v>
      </c>
      <c r="G18">
        <v>1.6</v>
      </c>
      <c r="H18">
        <f t="shared" si="3"/>
        <v>0.37373737373737376</v>
      </c>
      <c r="I18">
        <f t="shared" si="4"/>
        <v>0.6262626262626263</v>
      </c>
      <c r="J18">
        <f t="shared" si="5"/>
        <v>0.77251161385987399</v>
      </c>
      <c r="K18">
        <f t="shared" si="6"/>
        <v>1.3155071203684769</v>
      </c>
      <c r="L18">
        <f t="shared" si="7"/>
        <v>0.41873892175845612</v>
      </c>
      <c r="M18">
        <f t="shared" si="11"/>
        <v>0.41873892175845612</v>
      </c>
    </row>
    <row r="19" spans="1:13" x14ac:dyDescent="0.25">
      <c r="A19">
        <v>17</v>
      </c>
      <c r="B19">
        <v>41</v>
      </c>
      <c r="C19">
        <v>109</v>
      </c>
      <c r="D19">
        <f t="shared" si="0"/>
        <v>19</v>
      </c>
      <c r="E19">
        <f t="shared" si="1"/>
        <v>82</v>
      </c>
      <c r="F19">
        <f t="shared" si="2"/>
        <v>101</v>
      </c>
      <c r="G19">
        <v>1.7</v>
      </c>
      <c r="H19">
        <f t="shared" si="3"/>
        <v>0.18811881188118812</v>
      </c>
      <c r="I19">
        <f t="shared" si="4"/>
        <v>0.81188118811881194</v>
      </c>
      <c r="J19">
        <f t="shared" si="5"/>
        <v>0.4813598623412329</v>
      </c>
      <c r="K19">
        <f t="shared" si="6"/>
        <v>0.89724921682364767</v>
      </c>
      <c r="L19">
        <f t="shared" si="7"/>
        <v>0.28560329608563062</v>
      </c>
      <c r="M19">
        <f t="shared" si="11"/>
        <v>0.28560329608563062</v>
      </c>
    </row>
    <row r="20" spans="1:13" x14ac:dyDescent="0.25">
      <c r="A20">
        <v>18</v>
      </c>
      <c r="B20">
        <v>30</v>
      </c>
      <c r="C20">
        <v>125</v>
      </c>
      <c r="D20">
        <f t="shared" si="0"/>
        <v>8</v>
      </c>
      <c r="E20">
        <f t="shared" si="1"/>
        <v>98</v>
      </c>
      <c r="F20">
        <f t="shared" si="2"/>
        <v>106</v>
      </c>
      <c r="G20">
        <v>1.8</v>
      </c>
      <c r="H20">
        <f t="shared" si="3"/>
        <v>7.5471698113207544E-2</v>
      </c>
      <c r="I20">
        <f t="shared" si="4"/>
        <v>0.92452830188679247</v>
      </c>
      <c r="J20">
        <f t="shared" si="5"/>
        <v>0.2857142857142857</v>
      </c>
      <c r="K20">
        <f t="shared" si="6"/>
        <v>0.55659931801022267</v>
      </c>
      <c r="L20">
        <f t="shared" si="7"/>
        <v>0.1771710655658095</v>
      </c>
      <c r="M20">
        <f t="shared" si="11"/>
        <v>0.1771710655658095</v>
      </c>
    </row>
    <row r="21" spans="1:13" x14ac:dyDescent="0.25">
      <c r="A21">
        <v>19</v>
      </c>
      <c r="B21">
        <v>27</v>
      </c>
      <c r="C21">
        <v>133</v>
      </c>
      <c r="D21">
        <f t="shared" si="0"/>
        <v>5</v>
      </c>
      <c r="E21">
        <f t="shared" si="1"/>
        <v>106</v>
      </c>
      <c r="F21">
        <f t="shared" si="2"/>
        <v>111</v>
      </c>
      <c r="G21">
        <v>1.9</v>
      </c>
      <c r="H21">
        <f t="shared" si="3"/>
        <v>4.5045045045045043E-2</v>
      </c>
      <c r="I21">
        <f t="shared" si="4"/>
        <v>0.95495495495495497</v>
      </c>
      <c r="J21">
        <f t="shared" si="5"/>
        <v>0.21718612138153467</v>
      </c>
      <c r="K21">
        <f t="shared" si="6"/>
        <v>0.42772950282799582</v>
      </c>
      <c r="L21">
        <f t="shared" si="7"/>
        <v>0.13615052936262872</v>
      </c>
      <c r="M21">
        <f t="shared" si="11"/>
        <v>0.13615052936262872</v>
      </c>
    </row>
    <row r="22" spans="1:13" x14ac:dyDescent="0.25">
      <c r="A22">
        <v>20</v>
      </c>
      <c r="B22">
        <v>26</v>
      </c>
      <c r="C22">
        <v>132</v>
      </c>
      <c r="D22">
        <f t="shared" si="0"/>
        <v>4</v>
      </c>
      <c r="E22">
        <f t="shared" si="1"/>
        <v>105</v>
      </c>
      <c r="F22">
        <f t="shared" si="2"/>
        <v>109</v>
      </c>
      <c r="G22">
        <v>2</v>
      </c>
      <c r="H22">
        <f t="shared" si="3"/>
        <v>3.669724770642202E-2</v>
      </c>
      <c r="I22">
        <f t="shared" si="4"/>
        <v>0.96330275229357798</v>
      </c>
      <c r="J22">
        <f t="shared" si="5"/>
        <v>0.19518001458970666</v>
      </c>
      <c r="K22">
        <f t="shared" si="6"/>
        <v>0.3855133837545236</v>
      </c>
      <c r="L22">
        <f t="shared" si="7"/>
        <v>0.12271272130523042</v>
      </c>
      <c r="M22">
        <f t="shared" ref="M22:M51" si="12">L22</f>
        <v>0.12271272130523042</v>
      </c>
    </row>
    <row r="23" spans="1:13" x14ac:dyDescent="0.25">
      <c r="A23">
        <v>21</v>
      </c>
      <c r="B23">
        <v>31</v>
      </c>
      <c r="C23">
        <v>128</v>
      </c>
      <c r="D23">
        <f t="shared" si="0"/>
        <v>9</v>
      </c>
      <c r="E23">
        <f t="shared" si="1"/>
        <v>101</v>
      </c>
      <c r="F23">
        <f t="shared" si="2"/>
        <v>110</v>
      </c>
      <c r="G23">
        <v>2.1</v>
      </c>
      <c r="H23">
        <f t="shared" si="3"/>
        <v>8.1818181818181818E-2</v>
      </c>
      <c r="I23">
        <f t="shared" si="4"/>
        <v>0.91818181818181821</v>
      </c>
      <c r="J23">
        <f t="shared" si="5"/>
        <v>0.29851115706299675</v>
      </c>
      <c r="K23">
        <f t="shared" si="6"/>
        <v>0.58018064886746001</v>
      </c>
      <c r="L23">
        <f t="shared" si="7"/>
        <v>0.18467723630703903</v>
      </c>
      <c r="M23">
        <f>-L23</f>
        <v>-0.18467723630703903</v>
      </c>
    </row>
    <row r="24" spans="1:13" x14ac:dyDescent="0.25">
      <c r="A24">
        <v>22</v>
      </c>
      <c r="B24">
        <v>35</v>
      </c>
      <c r="C24">
        <v>123</v>
      </c>
      <c r="D24">
        <f t="shared" si="0"/>
        <v>13</v>
      </c>
      <c r="E24">
        <f t="shared" si="1"/>
        <v>96</v>
      </c>
      <c r="F24">
        <f t="shared" si="2"/>
        <v>109</v>
      </c>
      <c r="G24">
        <v>2.2000000000000002</v>
      </c>
      <c r="H24">
        <f t="shared" si="3"/>
        <v>0.11926605504587157</v>
      </c>
      <c r="I24">
        <f t="shared" si="4"/>
        <v>0.88073394495412849</v>
      </c>
      <c r="J24">
        <f t="shared" si="5"/>
        <v>0.3679900360969936</v>
      </c>
      <c r="K24">
        <f t="shared" si="6"/>
        <v>0.70522165994775843</v>
      </c>
      <c r="L24">
        <f t="shared" si="7"/>
        <v>0.22447902631231492</v>
      </c>
      <c r="M24">
        <f t="shared" ref="M24:M52" si="13">-L24</f>
        <v>-0.22447902631231492</v>
      </c>
    </row>
    <row r="25" spans="1:13" x14ac:dyDescent="0.25">
      <c r="A25">
        <v>23</v>
      </c>
      <c r="B25">
        <v>45</v>
      </c>
      <c r="C25">
        <v>118</v>
      </c>
      <c r="D25">
        <f t="shared" si="0"/>
        <v>23</v>
      </c>
      <c r="E25">
        <f t="shared" si="1"/>
        <v>91</v>
      </c>
      <c r="F25">
        <f t="shared" si="2"/>
        <v>114</v>
      </c>
      <c r="G25">
        <v>2.2999999999999998</v>
      </c>
      <c r="H25">
        <f t="shared" si="3"/>
        <v>0.20175438596491227</v>
      </c>
      <c r="I25">
        <f t="shared" si="4"/>
        <v>0.79824561403508776</v>
      </c>
      <c r="J25">
        <f t="shared" si="5"/>
        <v>0.50273974653617026</v>
      </c>
      <c r="K25">
        <f t="shared" si="6"/>
        <v>0.93167400674678658</v>
      </c>
      <c r="L25">
        <f t="shared" si="7"/>
        <v>0.29656104704796588</v>
      </c>
      <c r="M25">
        <f t="shared" si="13"/>
        <v>-0.29656104704796588</v>
      </c>
    </row>
    <row r="26" spans="1:13" x14ac:dyDescent="0.25">
      <c r="A26">
        <v>24</v>
      </c>
      <c r="B26">
        <v>48</v>
      </c>
      <c r="C26">
        <v>114</v>
      </c>
      <c r="D26">
        <f t="shared" si="0"/>
        <v>26</v>
      </c>
      <c r="E26">
        <f t="shared" si="1"/>
        <v>87</v>
      </c>
      <c r="F26">
        <f t="shared" si="2"/>
        <v>113</v>
      </c>
      <c r="G26">
        <v>2.4</v>
      </c>
      <c r="H26">
        <f t="shared" si="3"/>
        <v>0.23008849557522124</v>
      </c>
      <c r="I26">
        <f t="shared" si="4"/>
        <v>0.76991150442477874</v>
      </c>
      <c r="J26">
        <f t="shared" si="5"/>
        <v>0.54667227359053405</v>
      </c>
      <c r="K26">
        <f t="shared" si="6"/>
        <v>1.0005694901404587</v>
      </c>
      <c r="L26">
        <f t="shared" si="7"/>
        <v>0.31849116052558291</v>
      </c>
      <c r="M26">
        <f t="shared" si="13"/>
        <v>-0.31849116052558291</v>
      </c>
    </row>
    <row r="27" spans="1:13" x14ac:dyDescent="0.25">
      <c r="A27">
        <v>25</v>
      </c>
      <c r="B27">
        <v>56</v>
      </c>
      <c r="C27">
        <v>106</v>
      </c>
      <c r="D27">
        <f t="shared" si="0"/>
        <v>34</v>
      </c>
      <c r="E27">
        <f t="shared" si="1"/>
        <v>79</v>
      </c>
      <c r="F27">
        <f t="shared" si="2"/>
        <v>113</v>
      </c>
      <c r="G27">
        <v>2.5</v>
      </c>
      <c r="H27">
        <f t="shared" si="3"/>
        <v>0.30088495575221241</v>
      </c>
      <c r="I27">
        <f t="shared" si="4"/>
        <v>0.69911504424778759</v>
      </c>
      <c r="J27">
        <f t="shared" si="5"/>
        <v>0.65603334277721215</v>
      </c>
      <c r="K27">
        <f t="shared" si="6"/>
        <v>1.1612098005891649</v>
      </c>
      <c r="L27">
        <f t="shared" si="7"/>
        <v>0.36962455946103934</v>
      </c>
      <c r="M27">
        <f t="shared" si="13"/>
        <v>-0.36962455946103934</v>
      </c>
    </row>
    <row r="28" spans="1:13" x14ac:dyDescent="0.25">
      <c r="A28">
        <v>26</v>
      </c>
      <c r="B28">
        <v>59</v>
      </c>
      <c r="C28">
        <v>100</v>
      </c>
      <c r="D28">
        <f t="shared" si="0"/>
        <v>37</v>
      </c>
      <c r="E28">
        <f t="shared" si="1"/>
        <v>73</v>
      </c>
      <c r="F28">
        <f t="shared" si="2"/>
        <v>110</v>
      </c>
      <c r="G28">
        <v>2.6</v>
      </c>
      <c r="H28">
        <f t="shared" si="3"/>
        <v>0.33636363636363636</v>
      </c>
      <c r="I28">
        <f t="shared" si="4"/>
        <v>0.66363636363636369</v>
      </c>
      <c r="J28">
        <f t="shared" si="5"/>
        <v>0.71193350466774152</v>
      </c>
      <c r="K28">
        <f t="shared" si="6"/>
        <v>1.237380416585941</v>
      </c>
      <c r="L28">
        <f t="shared" si="7"/>
        <v>0.3938704195695224</v>
      </c>
      <c r="M28">
        <f t="shared" si="13"/>
        <v>-0.3938704195695224</v>
      </c>
    </row>
    <row r="29" spans="1:13" x14ac:dyDescent="0.25">
      <c r="A29">
        <v>27</v>
      </c>
      <c r="B29">
        <v>66</v>
      </c>
      <c r="C29">
        <v>92</v>
      </c>
      <c r="D29">
        <f t="shared" si="0"/>
        <v>44</v>
      </c>
      <c r="E29">
        <f t="shared" si="1"/>
        <v>65</v>
      </c>
      <c r="F29">
        <f t="shared" si="2"/>
        <v>109</v>
      </c>
      <c r="G29">
        <v>2.7</v>
      </c>
      <c r="H29">
        <f t="shared" si="3"/>
        <v>0.40366972477064222</v>
      </c>
      <c r="I29">
        <f t="shared" si="4"/>
        <v>0.59633027522935778</v>
      </c>
      <c r="J29">
        <f t="shared" si="5"/>
        <v>0.82275335120744231</v>
      </c>
      <c r="K29">
        <f t="shared" si="6"/>
        <v>1.3769235519734575</v>
      </c>
      <c r="L29">
        <f t="shared" si="7"/>
        <v>0.43828837911245205</v>
      </c>
      <c r="M29">
        <f t="shared" si="13"/>
        <v>-0.43828837911245205</v>
      </c>
    </row>
    <row r="30" spans="1:13" x14ac:dyDescent="0.25">
      <c r="A30">
        <v>28</v>
      </c>
      <c r="B30">
        <v>73</v>
      </c>
      <c r="C30">
        <v>91</v>
      </c>
      <c r="D30">
        <f t="shared" si="0"/>
        <v>51</v>
      </c>
      <c r="E30">
        <f t="shared" si="1"/>
        <v>64</v>
      </c>
      <c r="F30">
        <f t="shared" si="2"/>
        <v>115</v>
      </c>
      <c r="G30">
        <v>2.8</v>
      </c>
      <c r="H30">
        <f t="shared" si="3"/>
        <v>0.44347826086956521</v>
      </c>
      <c r="I30">
        <f t="shared" si="4"/>
        <v>0.55652173913043479</v>
      </c>
      <c r="J30">
        <f t="shared" si="5"/>
        <v>0.8926785535678563</v>
      </c>
      <c r="K30">
        <f t="shared" si="6"/>
        <v>1.4575106928966277</v>
      </c>
      <c r="L30">
        <f t="shared" si="7"/>
        <v>0.46394006276758348</v>
      </c>
      <c r="M30">
        <f t="shared" si="13"/>
        <v>-0.46394006276758348</v>
      </c>
    </row>
    <row r="31" spans="1:13" x14ac:dyDescent="0.25">
      <c r="A31">
        <v>29</v>
      </c>
      <c r="B31">
        <v>77</v>
      </c>
      <c r="C31">
        <v>85</v>
      </c>
      <c r="D31">
        <f t="shared" si="0"/>
        <v>55</v>
      </c>
      <c r="E31">
        <f t="shared" si="1"/>
        <v>58</v>
      </c>
      <c r="F31">
        <f t="shared" si="2"/>
        <v>113</v>
      </c>
      <c r="G31">
        <v>2.9</v>
      </c>
      <c r="H31">
        <f t="shared" si="3"/>
        <v>0.48672566371681414</v>
      </c>
      <c r="I31">
        <f t="shared" si="4"/>
        <v>0.51327433628318586</v>
      </c>
      <c r="J31">
        <f t="shared" si="5"/>
        <v>0.97379456872020265</v>
      </c>
      <c r="K31">
        <f t="shared" si="6"/>
        <v>1.5442445345131994</v>
      </c>
      <c r="L31">
        <f t="shared" si="7"/>
        <v>0.49154830202083732</v>
      </c>
      <c r="M31">
        <f t="shared" si="13"/>
        <v>-0.49154830202083732</v>
      </c>
    </row>
    <row r="32" spans="1:13" x14ac:dyDescent="0.25">
      <c r="A32">
        <v>30</v>
      </c>
      <c r="B32">
        <v>79</v>
      </c>
      <c r="C32">
        <v>80</v>
      </c>
      <c r="D32">
        <f t="shared" si="0"/>
        <v>57</v>
      </c>
      <c r="E32">
        <f t="shared" si="1"/>
        <v>53</v>
      </c>
      <c r="F32">
        <f t="shared" si="2"/>
        <v>110</v>
      </c>
      <c r="G32">
        <v>3</v>
      </c>
      <c r="H32">
        <f t="shared" si="3"/>
        <v>0.51818181818181819</v>
      </c>
      <c r="I32">
        <f t="shared" si="4"/>
        <v>0.48181818181818181</v>
      </c>
      <c r="J32">
        <f t="shared" si="5"/>
        <v>1.0370495157480224</v>
      </c>
      <c r="K32">
        <f t="shared" si="6"/>
        <v>1.6071679819555085</v>
      </c>
      <c r="L32">
        <f t="shared" si="7"/>
        <v>0.51157745741449046</v>
      </c>
      <c r="M32">
        <f t="shared" si="13"/>
        <v>-0.51157745741449046</v>
      </c>
    </row>
    <row r="33" spans="1:13" x14ac:dyDescent="0.25">
      <c r="A33">
        <v>31</v>
      </c>
      <c r="B33">
        <v>84</v>
      </c>
      <c r="C33">
        <v>74</v>
      </c>
      <c r="D33">
        <f t="shared" si="0"/>
        <v>62</v>
      </c>
      <c r="E33">
        <f t="shared" si="1"/>
        <v>47</v>
      </c>
      <c r="F33">
        <f t="shared" si="2"/>
        <v>109</v>
      </c>
      <c r="G33">
        <v>3.1</v>
      </c>
      <c r="H33">
        <f t="shared" si="3"/>
        <v>0.56880733944954132</v>
      </c>
      <c r="I33">
        <f t="shared" si="4"/>
        <v>0.43119266055045874</v>
      </c>
      <c r="J33">
        <f t="shared" si="5"/>
        <v>1.1485420915970876</v>
      </c>
      <c r="K33">
        <f t="shared" si="6"/>
        <v>1.7088491027351067</v>
      </c>
      <c r="L33">
        <f t="shared" si="7"/>
        <v>0.54394356339688466</v>
      </c>
      <c r="M33">
        <f t="shared" si="13"/>
        <v>-0.54394356339688466</v>
      </c>
    </row>
    <row r="34" spans="1:13" x14ac:dyDescent="0.25">
      <c r="A34">
        <v>32</v>
      </c>
      <c r="B34">
        <v>86</v>
      </c>
      <c r="C34">
        <v>74</v>
      </c>
      <c r="D34">
        <f t="shared" ref="D34:D52" si="14">B34-MIN(B:B)</f>
        <v>64</v>
      </c>
      <c r="E34">
        <f t="shared" ref="E34:E52" si="15">C34-MIN(C:C)</f>
        <v>47</v>
      </c>
      <c r="F34">
        <f t="shared" ref="F34:F65" si="16">E34+D34</f>
        <v>111</v>
      </c>
      <c r="G34">
        <v>3.2</v>
      </c>
      <c r="H34">
        <f t="shared" ref="H34:H52" si="17">D34/F34</f>
        <v>0.57657657657657657</v>
      </c>
      <c r="I34">
        <f t="shared" ref="I34:I52" si="18">E34/F34</f>
        <v>0.42342342342342343</v>
      </c>
      <c r="J34">
        <f t="shared" ref="J34:J65" si="19">SQRT(H34/I34)</f>
        <v>1.1669199319831565</v>
      </c>
      <c r="K34">
        <f t="shared" ref="K34:K65" si="20">2*ATAN(J34)</f>
        <v>1.7245546131110403</v>
      </c>
      <c r="L34">
        <f t="shared" ref="L34:L65" si="21">K34/PI()</f>
        <v>0.54894278261710638</v>
      </c>
      <c r="M34">
        <f t="shared" si="13"/>
        <v>-0.54894278261710638</v>
      </c>
    </row>
    <row r="35" spans="1:13" x14ac:dyDescent="0.25">
      <c r="A35">
        <v>33</v>
      </c>
      <c r="B35">
        <v>89</v>
      </c>
      <c r="C35">
        <v>70</v>
      </c>
      <c r="D35">
        <f t="shared" si="14"/>
        <v>67</v>
      </c>
      <c r="E35">
        <f t="shared" si="15"/>
        <v>43</v>
      </c>
      <c r="F35">
        <f t="shared" si="16"/>
        <v>110</v>
      </c>
      <c r="G35">
        <v>3.3</v>
      </c>
      <c r="H35">
        <f t="shared" si="17"/>
        <v>0.60909090909090913</v>
      </c>
      <c r="I35">
        <f t="shared" si="18"/>
        <v>0.39090909090909093</v>
      </c>
      <c r="J35">
        <f t="shared" si="19"/>
        <v>1.2482545953785713</v>
      </c>
      <c r="K35">
        <f t="shared" si="20"/>
        <v>1.7907473414867829</v>
      </c>
      <c r="L35">
        <f t="shared" si="21"/>
        <v>0.57001258245258357</v>
      </c>
      <c r="M35">
        <f t="shared" si="13"/>
        <v>-0.57001258245258357</v>
      </c>
    </row>
    <row r="36" spans="1:13" x14ac:dyDescent="0.25">
      <c r="A36">
        <v>34</v>
      </c>
      <c r="B36">
        <v>91</v>
      </c>
      <c r="C36">
        <v>67</v>
      </c>
      <c r="D36">
        <f t="shared" si="14"/>
        <v>69</v>
      </c>
      <c r="E36">
        <f t="shared" si="15"/>
        <v>40</v>
      </c>
      <c r="F36">
        <f t="shared" si="16"/>
        <v>109</v>
      </c>
      <c r="G36">
        <v>3.4</v>
      </c>
      <c r="H36">
        <f t="shared" si="17"/>
        <v>0.6330275229357798</v>
      </c>
      <c r="I36">
        <f t="shared" si="18"/>
        <v>0.3669724770642202</v>
      </c>
      <c r="J36">
        <f t="shared" si="19"/>
        <v>1.3133925536563698</v>
      </c>
      <c r="K36">
        <f t="shared" si="20"/>
        <v>1.8400945778635089</v>
      </c>
      <c r="L36">
        <f t="shared" si="21"/>
        <v>0.5857202956471439</v>
      </c>
      <c r="M36">
        <f t="shared" si="13"/>
        <v>-0.5857202956471439</v>
      </c>
    </row>
    <row r="37" spans="1:13" x14ac:dyDescent="0.25">
      <c r="A37">
        <v>35</v>
      </c>
      <c r="B37">
        <v>94</v>
      </c>
      <c r="C37">
        <v>63</v>
      </c>
      <c r="D37">
        <f t="shared" si="14"/>
        <v>72</v>
      </c>
      <c r="E37">
        <f t="shared" si="15"/>
        <v>36</v>
      </c>
      <c r="F37">
        <f t="shared" si="16"/>
        <v>108</v>
      </c>
      <c r="G37">
        <v>3.5</v>
      </c>
      <c r="H37">
        <f t="shared" si="17"/>
        <v>0.66666666666666663</v>
      </c>
      <c r="I37">
        <f t="shared" si="18"/>
        <v>0.33333333333333331</v>
      </c>
      <c r="J37">
        <f t="shared" si="19"/>
        <v>1.4142135623730951</v>
      </c>
      <c r="K37">
        <f t="shared" si="20"/>
        <v>1.9106332362490186</v>
      </c>
      <c r="L37">
        <f t="shared" si="21"/>
        <v>0.60817344796939277</v>
      </c>
      <c r="M37">
        <f t="shared" si="13"/>
        <v>-0.60817344796939277</v>
      </c>
    </row>
    <row r="38" spans="1:13" x14ac:dyDescent="0.25">
      <c r="A38">
        <v>36</v>
      </c>
      <c r="B38">
        <v>99</v>
      </c>
      <c r="C38">
        <v>61</v>
      </c>
      <c r="D38">
        <f t="shared" si="14"/>
        <v>77</v>
      </c>
      <c r="E38">
        <f t="shared" si="15"/>
        <v>34</v>
      </c>
      <c r="F38">
        <f t="shared" si="16"/>
        <v>111</v>
      </c>
      <c r="G38">
        <v>3.6</v>
      </c>
      <c r="H38">
        <f t="shared" si="17"/>
        <v>0.69369369369369371</v>
      </c>
      <c r="I38">
        <f t="shared" si="18"/>
        <v>0.30630630630630629</v>
      </c>
      <c r="J38">
        <f t="shared" si="19"/>
        <v>1.5048939771136509</v>
      </c>
      <c r="K38">
        <f t="shared" si="20"/>
        <v>1.9685923351340566</v>
      </c>
      <c r="L38">
        <f t="shared" si="21"/>
        <v>0.62662240213880427</v>
      </c>
      <c r="M38">
        <f t="shared" si="13"/>
        <v>-0.62662240213880427</v>
      </c>
    </row>
    <row r="39" spans="1:13" x14ac:dyDescent="0.25">
      <c r="A39">
        <v>37</v>
      </c>
      <c r="B39">
        <v>100</v>
      </c>
      <c r="C39">
        <v>58</v>
      </c>
      <c r="D39">
        <f t="shared" si="14"/>
        <v>78</v>
      </c>
      <c r="E39">
        <f t="shared" si="15"/>
        <v>31</v>
      </c>
      <c r="F39">
        <f t="shared" si="16"/>
        <v>109</v>
      </c>
      <c r="G39">
        <v>3.7</v>
      </c>
      <c r="H39">
        <f t="shared" si="17"/>
        <v>0.7155963302752294</v>
      </c>
      <c r="I39">
        <f t="shared" si="18"/>
        <v>0.28440366972477066</v>
      </c>
      <c r="J39">
        <f t="shared" si="19"/>
        <v>1.5862310778250641</v>
      </c>
      <c r="K39">
        <f t="shared" si="20"/>
        <v>2.0166105460874491</v>
      </c>
      <c r="L39">
        <f t="shared" si="21"/>
        <v>0.64190707340212794</v>
      </c>
      <c r="M39">
        <f t="shared" si="13"/>
        <v>-0.64190707340212794</v>
      </c>
    </row>
    <row r="40" spans="1:13" x14ac:dyDescent="0.25">
      <c r="A40">
        <v>38</v>
      </c>
      <c r="B40">
        <v>99</v>
      </c>
      <c r="C40">
        <v>57</v>
      </c>
      <c r="D40">
        <f t="shared" si="14"/>
        <v>77</v>
      </c>
      <c r="E40">
        <f t="shared" si="15"/>
        <v>30</v>
      </c>
      <c r="F40">
        <f t="shared" si="16"/>
        <v>107</v>
      </c>
      <c r="G40">
        <v>3.8</v>
      </c>
      <c r="H40">
        <f t="shared" si="17"/>
        <v>0.71962616822429903</v>
      </c>
      <c r="I40">
        <f t="shared" si="18"/>
        <v>0.28037383177570091</v>
      </c>
      <c r="J40">
        <f t="shared" si="19"/>
        <v>1.6020819787597222</v>
      </c>
      <c r="K40">
        <f t="shared" si="20"/>
        <v>2.0255625803147113</v>
      </c>
      <c r="L40">
        <f t="shared" si="21"/>
        <v>0.64475659439812116</v>
      </c>
      <c r="M40">
        <f t="shared" si="13"/>
        <v>-0.64475659439812116</v>
      </c>
    </row>
    <row r="41" spans="1:13" x14ac:dyDescent="0.25">
      <c r="A41">
        <v>39</v>
      </c>
      <c r="B41">
        <v>102</v>
      </c>
      <c r="C41">
        <v>55</v>
      </c>
      <c r="D41">
        <f t="shared" si="14"/>
        <v>80</v>
      </c>
      <c r="E41">
        <f t="shared" si="15"/>
        <v>28</v>
      </c>
      <c r="F41">
        <f t="shared" si="16"/>
        <v>108</v>
      </c>
      <c r="G41">
        <v>3.9</v>
      </c>
      <c r="H41">
        <f t="shared" si="17"/>
        <v>0.7407407407407407</v>
      </c>
      <c r="I41">
        <f t="shared" si="18"/>
        <v>0.25925925925925924</v>
      </c>
      <c r="J41">
        <f t="shared" si="19"/>
        <v>1.6903085094570331</v>
      </c>
      <c r="K41">
        <f t="shared" si="20"/>
        <v>2.0731405644539644</v>
      </c>
      <c r="L41">
        <f t="shared" si="21"/>
        <v>0.65990113711434095</v>
      </c>
      <c r="M41">
        <f t="shared" si="13"/>
        <v>-0.65990113711434095</v>
      </c>
    </row>
    <row r="42" spans="1:13" x14ac:dyDescent="0.25">
      <c r="A42">
        <v>40</v>
      </c>
      <c r="B42">
        <v>106</v>
      </c>
      <c r="C42">
        <v>53</v>
      </c>
      <c r="D42">
        <f t="shared" si="14"/>
        <v>84</v>
      </c>
      <c r="E42">
        <f t="shared" si="15"/>
        <v>26</v>
      </c>
      <c r="F42">
        <f t="shared" si="16"/>
        <v>110</v>
      </c>
      <c r="G42">
        <v>4</v>
      </c>
      <c r="H42">
        <f t="shared" si="17"/>
        <v>0.76363636363636367</v>
      </c>
      <c r="I42">
        <f t="shared" si="18"/>
        <v>0.23636363636363636</v>
      </c>
      <c r="J42">
        <f t="shared" si="19"/>
        <v>1.7974340685458343</v>
      </c>
      <c r="K42">
        <f t="shared" si="20"/>
        <v>2.1261839800484785</v>
      </c>
      <c r="L42">
        <f t="shared" si="21"/>
        <v>0.67678538069503025</v>
      </c>
      <c r="M42">
        <f t="shared" si="13"/>
        <v>-0.67678538069503025</v>
      </c>
    </row>
    <row r="43" spans="1:13" x14ac:dyDescent="0.25">
      <c r="A43">
        <v>41.000000000000007</v>
      </c>
      <c r="B43">
        <v>109</v>
      </c>
      <c r="C43">
        <v>51</v>
      </c>
      <c r="D43">
        <f t="shared" si="14"/>
        <v>87</v>
      </c>
      <c r="E43">
        <f t="shared" si="15"/>
        <v>24</v>
      </c>
      <c r="F43">
        <f t="shared" si="16"/>
        <v>111</v>
      </c>
      <c r="G43">
        <v>4.0999999999999996</v>
      </c>
      <c r="H43">
        <f t="shared" si="17"/>
        <v>0.78378378378378377</v>
      </c>
      <c r="I43">
        <f t="shared" si="18"/>
        <v>0.21621621621621623</v>
      </c>
      <c r="J43">
        <f t="shared" si="19"/>
        <v>1.9039432764659769</v>
      </c>
      <c r="K43">
        <f t="shared" si="20"/>
        <v>2.1743447682918711</v>
      </c>
      <c r="L43">
        <f t="shared" si="21"/>
        <v>0.69211543571930623</v>
      </c>
      <c r="M43">
        <f t="shared" si="13"/>
        <v>-0.69211543571930623</v>
      </c>
    </row>
    <row r="44" spans="1:13" x14ac:dyDescent="0.25">
      <c r="A44">
        <v>42</v>
      </c>
      <c r="B44">
        <v>108</v>
      </c>
      <c r="C44">
        <v>50</v>
      </c>
      <c r="D44">
        <f t="shared" si="14"/>
        <v>86</v>
      </c>
      <c r="E44">
        <f t="shared" si="15"/>
        <v>23</v>
      </c>
      <c r="F44">
        <f t="shared" si="16"/>
        <v>109</v>
      </c>
      <c r="G44">
        <v>4.2</v>
      </c>
      <c r="H44">
        <f t="shared" si="17"/>
        <v>0.78899082568807344</v>
      </c>
      <c r="I44">
        <f t="shared" si="18"/>
        <v>0.21100917431192662</v>
      </c>
      <c r="J44">
        <f t="shared" si="19"/>
        <v>1.9336831267771379</v>
      </c>
      <c r="K44">
        <f t="shared" si="20"/>
        <v>2.1870495291655758</v>
      </c>
      <c r="L44">
        <f t="shared" si="21"/>
        <v>0.69615948670700745</v>
      </c>
      <c r="M44">
        <f t="shared" si="13"/>
        <v>-0.69615948670700745</v>
      </c>
    </row>
    <row r="45" spans="1:13" x14ac:dyDescent="0.25">
      <c r="A45">
        <v>43</v>
      </c>
      <c r="B45">
        <v>111</v>
      </c>
      <c r="C45">
        <v>48</v>
      </c>
      <c r="D45">
        <f t="shared" si="14"/>
        <v>89</v>
      </c>
      <c r="E45">
        <f t="shared" si="15"/>
        <v>21</v>
      </c>
      <c r="F45">
        <f t="shared" si="16"/>
        <v>110</v>
      </c>
      <c r="G45">
        <v>4.3</v>
      </c>
      <c r="H45">
        <f t="shared" si="17"/>
        <v>0.80909090909090908</v>
      </c>
      <c r="I45">
        <f t="shared" si="18"/>
        <v>0.19090909090909092</v>
      </c>
      <c r="J45">
        <f t="shared" si="19"/>
        <v>2.0586634591635513</v>
      </c>
      <c r="K45">
        <f t="shared" si="20"/>
        <v>2.2372238151318253</v>
      </c>
      <c r="L45">
        <f t="shared" si="21"/>
        <v>0.71213045796227725</v>
      </c>
      <c r="M45">
        <f t="shared" si="13"/>
        <v>-0.71213045796227725</v>
      </c>
    </row>
    <row r="46" spans="1:13" x14ac:dyDescent="0.25">
      <c r="A46">
        <v>44</v>
      </c>
      <c r="B46">
        <v>110</v>
      </c>
      <c r="C46">
        <v>46</v>
      </c>
      <c r="D46">
        <f t="shared" si="14"/>
        <v>88</v>
      </c>
      <c r="E46">
        <f t="shared" si="15"/>
        <v>19</v>
      </c>
      <c r="F46">
        <f t="shared" si="16"/>
        <v>107</v>
      </c>
      <c r="G46">
        <v>4.4000000000000004</v>
      </c>
      <c r="H46">
        <f t="shared" si="17"/>
        <v>0.82242990654205606</v>
      </c>
      <c r="I46">
        <f t="shared" si="18"/>
        <v>0.17757009345794392</v>
      </c>
      <c r="J46">
        <f t="shared" si="19"/>
        <v>2.1521103473958814</v>
      </c>
      <c r="K46">
        <f t="shared" si="20"/>
        <v>2.271636177331029</v>
      </c>
      <c r="L46">
        <f t="shared" si="21"/>
        <v>0.72308425305722113</v>
      </c>
      <c r="M46">
        <f t="shared" si="13"/>
        <v>-0.72308425305722113</v>
      </c>
    </row>
    <row r="47" spans="1:13" x14ac:dyDescent="0.25">
      <c r="A47">
        <v>45</v>
      </c>
      <c r="B47">
        <v>111</v>
      </c>
      <c r="C47">
        <v>46</v>
      </c>
      <c r="D47">
        <f t="shared" si="14"/>
        <v>89</v>
      </c>
      <c r="E47">
        <f t="shared" si="15"/>
        <v>19</v>
      </c>
      <c r="F47">
        <f t="shared" si="16"/>
        <v>108</v>
      </c>
      <c r="G47">
        <v>4.5</v>
      </c>
      <c r="H47">
        <f t="shared" si="17"/>
        <v>0.82407407407407407</v>
      </c>
      <c r="I47">
        <f t="shared" si="18"/>
        <v>0.17592592592592593</v>
      </c>
      <c r="J47">
        <f t="shared" si="19"/>
        <v>2.164303704731799</v>
      </c>
      <c r="K47">
        <f t="shared" si="20"/>
        <v>2.2759464373254348</v>
      </c>
      <c r="L47">
        <f t="shared" si="21"/>
        <v>0.72445625142546299</v>
      </c>
      <c r="M47">
        <f t="shared" si="13"/>
        <v>-0.72445625142546299</v>
      </c>
    </row>
    <row r="48" spans="1:13" x14ac:dyDescent="0.25">
      <c r="A48">
        <v>46.000000000000007</v>
      </c>
      <c r="B48">
        <v>114</v>
      </c>
      <c r="C48">
        <v>45</v>
      </c>
      <c r="D48">
        <f t="shared" si="14"/>
        <v>92</v>
      </c>
      <c r="E48">
        <f t="shared" si="15"/>
        <v>18</v>
      </c>
      <c r="F48">
        <f t="shared" si="16"/>
        <v>110</v>
      </c>
      <c r="G48">
        <v>4.5999999999999996</v>
      </c>
      <c r="H48">
        <f t="shared" si="17"/>
        <v>0.83636363636363631</v>
      </c>
      <c r="I48">
        <f t="shared" si="18"/>
        <v>0.16363636363636364</v>
      </c>
      <c r="J48">
        <f t="shared" si="19"/>
        <v>2.2607766610417559</v>
      </c>
      <c r="K48">
        <f t="shared" si="20"/>
        <v>2.3086850152486442</v>
      </c>
      <c r="L48">
        <f t="shared" si="21"/>
        <v>0.73487726443801904</v>
      </c>
      <c r="M48">
        <f t="shared" si="13"/>
        <v>-0.73487726443801904</v>
      </c>
    </row>
    <row r="49" spans="1:13" x14ac:dyDescent="0.25">
      <c r="A49">
        <v>47</v>
      </c>
      <c r="B49">
        <v>113</v>
      </c>
      <c r="C49">
        <v>44</v>
      </c>
      <c r="D49">
        <f t="shared" si="14"/>
        <v>91</v>
      </c>
      <c r="E49">
        <f t="shared" si="15"/>
        <v>17</v>
      </c>
      <c r="F49">
        <f t="shared" si="16"/>
        <v>108</v>
      </c>
      <c r="G49">
        <v>4.7</v>
      </c>
      <c r="H49">
        <f t="shared" si="17"/>
        <v>0.84259259259259256</v>
      </c>
      <c r="I49">
        <f t="shared" si="18"/>
        <v>0.15740740740740741</v>
      </c>
      <c r="J49">
        <f t="shared" si="19"/>
        <v>2.3136424046231925</v>
      </c>
      <c r="K49">
        <f t="shared" si="20"/>
        <v>2.3256542416671446</v>
      </c>
      <c r="L49">
        <f t="shared" si="21"/>
        <v>0.74027873696791879</v>
      </c>
      <c r="M49">
        <f t="shared" si="13"/>
        <v>-0.74027873696791879</v>
      </c>
    </row>
    <row r="50" spans="1:13" x14ac:dyDescent="0.25">
      <c r="A50">
        <v>48.000000000000007</v>
      </c>
      <c r="B50">
        <v>117</v>
      </c>
      <c r="C50">
        <v>41</v>
      </c>
      <c r="D50">
        <f t="shared" si="14"/>
        <v>95</v>
      </c>
      <c r="E50">
        <f t="shared" si="15"/>
        <v>14</v>
      </c>
      <c r="F50">
        <f t="shared" si="16"/>
        <v>109</v>
      </c>
      <c r="G50">
        <v>4.8</v>
      </c>
      <c r="H50">
        <f t="shared" si="17"/>
        <v>0.87155963302752293</v>
      </c>
      <c r="I50">
        <f t="shared" si="18"/>
        <v>0.12844036697247707</v>
      </c>
      <c r="J50">
        <f t="shared" si="19"/>
        <v>2.6049403612586386</v>
      </c>
      <c r="K50">
        <f t="shared" si="20"/>
        <v>2.4085161706050418</v>
      </c>
      <c r="L50">
        <f t="shared" si="21"/>
        <v>0.76665450813711022</v>
      </c>
      <c r="M50">
        <f t="shared" si="13"/>
        <v>-0.76665450813711022</v>
      </c>
    </row>
    <row r="51" spans="1:13" x14ac:dyDescent="0.25">
      <c r="A51">
        <v>49</v>
      </c>
      <c r="B51">
        <v>113</v>
      </c>
      <c r="C51">
        <v>41</v>
      </c>
      <c r="D51">
        <f t="shared" si="14"/>
        <v>91</v>
      </c>
      <c r="E51">
        <f t="shared" si="15"/>
        <v>14</v>
      </c>
      <c r="F51">
        <f t="shared" si="16"/>
        <v>105</v>
      </c>
      <c r="G51">
        <v>4.9000000000000004</v>
      </c>
      <c r="H51">
        <f t="shared" si="17"/>
        <v>0.8666666666666667</v>
      </c>
      <c r="I51">
        <f t="shared" si="18"/>
        <v>0.13333333333333333</v>
      </c>
      <c r="J51">
        <f t="shared" si="19"/>
        <v>2.5495097567963922</v>
      </c>
      <c r="K51">
        <f t="shared" si="20"/>
        <v>2.3940083039207725</v>
      </c>
      <c r="L51">
        <f t="shared" si="21"/>
        <v>0.76203651074407086</v>
      </c>
      <c r="M51">
        <f t="shared" si="13"/>
        <v>-0.76203651074407086</v>
      </c>
    </row>
    <row r="52" spans="1:13" x14ac:dyDescent="0.25">
      <c r="A52">
        <v>50</v>
      </c>
      <c r="B52">
        <v>117</v>
      </c>
      <c r="C52">
        <v>40</v>
      </c>
      <c r="D52">
        <f t="shared" si="14"/>
        <v>95</v>
      </c>
      <c r="E52">
        <f t="shared" si="15"/>
        <v>13</v>
      </c>
      <c r="F52">
        <f t="shared" si="16"/>
        <v>108</v>
      </c>
      <c r="G52">
        <v>5</v>
      </c>
      <c r="H52">
        <f t="shared" si="17"/>
        <v>0.87962962962962965</v>
      </c>
      <c r="I52">
        <f t="shared" si="18"/>
        <v>0.12037037037037036</v>
      </c>
      <c r="J52">
        <f t="shared" si="19"/>
        <v>2.7032743678162432</v>
      </c>
      <c r="K52">
        <f t="shared" si="20"/>
        <v>2.4329704640305136</v>
      </c>
      <c r="L52">
        <f t="shared" si="21"/>
        <v>0.77443855149407725</v>
      </c>
      <c r="M52">
        <f t="shared" si="13"/>
        <v>-0.77443855149407725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Gao, Shang</cp:lastModifiedBy>
  <dcterms:created xsi:type="dcterms:W3CDTF">2024-05-23T15:26:33Z</dcterms:created>
  <dcterms:modified xsi:type="dcterms:W3CDTF">2024-05-23T15:57:32Z</dcterms:modified>
</cp:coreProperties>
</file>