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re" sheetId="1" r:id="rId4"/>
    <sheet state="visible" name="catalog" sheetId="2" r:id="rId5"/>
  </sheets>
  <definedNames/>
  <calcPr/>
</workbook>
</file>

<file path=xl/sharedStrings.xml><?xml version="1.0" encoding="utf-8"?>
<sst xmlns="http://schemas.openxmlformats.org/spreadsheetml/2006/main" count="402" uniqueCount="231">
  <si>
    <t>Marcati cu X sau adaugati data si grupa pt. laboratorul cand doriti sa prezentati 1/3, respectiv 2/3 din proiect
Cel mult 10 echipe la un laborator. Verificati randul 53!
Coloanele B, C, I, O-T vor fi completate de profesor!</t>
  </si>
  <si>
    <t>Alegere tema si echipa</t>
  </si>
  <si>
    <t>1/3 proiect</t>
  </si>
  <si>
    <t>2/3 proiect</t>
  </si>
  <si>
    <t>Tot proiectul</t>
  </si>
  <si>
    <t>Observatii</t>
  </si>
  <si>
    <t>Nota</t>
  </si>
  <si>
    <t>Depunctare</t>
  </si>
  <si>
    <t>Nr. aparitii tema</t>
  </si>
  <si>
    <t>tema</t>
  </si>
  <si>
    <t>24.03,</t>
  </si>
  <si>
    <t>lab &lt; 8.04</t>
  </si>
  <si>
    <t>8.04, g1</t>
  </si>
  <si>
    <t>8.04, g2</t>
  </si>
  <si>
    <t>10.04, g3</t>
  </si>
  <si>
    <t>10.04, g4</t>
  </si>
  <si>
    <t>14.04,</t>
  </si>
  <si>
    <t>lab &lt; 22.04</t>
  </si>
  <si>
    <t>22.04, g1</t>
  </si>
  <si>
    <t>22.04, g2</t>
  </si>
  <si>
    <t>24.04, g3</t>
  </si>
  <si>
    <t>24.04, g4</t>
  </si>
  <si>
    <t>28.04,</t>
  </si>
  <si>
    <t>12.05,</t>
  </si>
  <si>
    <t>A-1</t>
  </si>
  <si>
    <t>T-1</t>
  </si>
  <si>
    <t>1.04, g1</t>
  </si>
  <si>
    <t>X</t>
  </si>
  <si>
    <t>template row</t>
  </si>
  <si>
    <t>A1</t>
  </si>
  <si>
    <t>T4</t>
  </si>
  <si>
    <t>A2</t>
  </si>
  <si>
    <t>T12</t>
  </si>
  <si>
    <t>x</t>
  </si>
  <si>
    <t>A3</t>
  </si>
  <si>
    <t>T6</t>
  </si>
  <si>
    <t>A4</t>
  </si>
  <si>
    <t>A5</t>
  </si>
  <si>
    <t>A6</t>
  </si>
  <si>
    <t>T7</t>
  </si>
  <si>
    <t>A7</t>
  </si>
  <si>
    <t>T3</t>
  </si>
  <si>
    <t>A8</t>
  </si>
  <si>
    <t>T1</t>
  </si>
  <si>
    <t>A9</t>
  </si>
  <si>
    <t>T10</t>
  </si>
  <si>
    <t>A10</t>
  </si>
  <si>
    <t>A11</t>
  </si>
  <si>
    <t>T11</t>
  </si>
  <si>
    <t>A12</t>
  </si>
  <si>
    <t>3.04, g3</t>
  </si>
  <si>
    <t>A13</t>
  </si>
  <si>
    <t>A14</t>
  </si>
  <si>
    <t>3.04, g4</t>
  </si>
  <si>
    <t>17.04, g4</t>
  </si>
  <si>
    <t>A15</t>
  </si>
  <si>
    <t>T9</t>
  </si>
  <si>
    <t>A16</t>
  </si>
  <si>
    <t>T13</t>
  </si>
  <si>
    <t>A17</t>
  </si>
  <si>
    <t>A18</t>
  </si>
  <si>
    <t>A19</t>
  </si>
  <si>
    <t>A20</t>
  </si>
  <si>
    <t>A21</t>
  </si>
  <si>
    <t>A22</t>
  </si>
  <si>
    <t>A23</t>
  </si>
  <si>
    <t>A24</t>
  </si>
  <si>
    <t>nr aparitii &gt; 3 (4.03 17:45) poate fi pastrata fie alegand T12 sau T13</t>
  </si>
  <si>
    <t>B1</t>
  </si>
  <si>
    <t>B2</t>
  </si>
  <si>
    <t>B3</t>
  </si>
  <si>
    <t>B4</t>
  </si>
  <si>
    <t>T2</t>
  </si>
  <si>
    <t>B5</t>
  </si>
  <si>
    <t>B6</t>
  </si>
  <si>
    <t>B7</t>
  </si>
  <si>
    <t>B8</t>
  </si>
  <si>
    <t>B9</t>
  </si>
  <si>
    <t>B10</t>
  </si>
  <si>
    <t>T8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</si>
  <si>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</si>
  <si>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</si>
  <si>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</si>
  <si>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</si>
  <si>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</si>
  <si>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</si>
  <si>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</si>
  <si>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</si>
  <si>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</si>
  <si>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</si>
  <si>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</si>
  <si>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nr aparitii &gt; 3 (24.03 18:37) poate fi pastrata fie alegand T12 sau T13</t>
  </si>
  <si>
    <t>B22</t>
  </si>
  <si>
    <t>B23</t>
  </si>
  <si>
    <t>B24</t>
  </si>
  <si>
    <t>Nr echipe/lab disponibile</t>
  </si>
  <si>
    <t>N/A</t>
  </si>
  <si>
    <t>Nr. crt.</t>
  </si>
  <si>
    <t>Nume si prenume</t>
  </si>
  <si>
    <t>grupa</t>
  </si>
  <si>
    <t>cod echipa</t>
  </si>
  <si>
    <t>nota proiect</t>
  </si>
  <si>
    <t>nr aparitii echipa</t>
  </si>
  <si>
    <t>test</t>
  </si>
  <si>
    <t>ARGEŞANU M.L. MIHAI-OCTAVIAN</t>
  </si>
  <si>
    <t>BADEA O.R. ROBERT-ALEXANDRU</t>
  </si>
  <si>
    <t>CIOBOTARU R. ALEXANDRA-ANA-MARIA</t>
  </si>
  <si>
    <t>CONSTANTINESCU I. ANTONIO - GABRIEL</t>
  </si>
  <si>
    <t>ENE L. CRISTIAN-ANDREI</t>
  </si>
  <si>
    <t>GANEA I. ALEXANDRU-GABRIEL</t>
  </si>
  <si>
    <t>HOARĂ D. DUMITRU-IONUŢ</t>
  </si>
  <si>
    <t>MĂDESCU C.T. SANDRA</t>
  </si>
  <si>
    <t>MIRIGEL M. RADU-FILIP</t>
  </si>
  <si>
    <t>NICOLAE A.C. MIHNEA-VLAD</t>
  </si>
  <si>
    <t>NIŢĂ-POPA P. EDUARD</t>
  </si>
  <si>
    <t>VÎLVOI N. DAVID-LEONARD</t>
  </si>
  <si>
    <t>BOLOTĂ P. SEBASTIAN-IOAN</t>
  </si>
  <si>
    <t>CÎRCIUMARU F. RAUL-MARIAN</t>
  </si>
  <si>
    <t>DĂNESCU C.F. ADELA-GABRIELA</t>
  </si>
  <si>
    <t>FLORESCU G. IULIANA</t>
  </si>
  <si>
    <t>GHERGU I.M. CRISTIAN-MIHAI</t>
  </si>
  <si>
    <t>ION A.M. ADINA-ALEXANDRA</t>
  </si>
  <si>
    <t>MATEI R. ŞERBAN-PETRU</t>
  </si>
  <si>
    <t>NICĂ S. VALENTIN-TEODOR</t>
  </si>
  <si>
    <t>ONUŢU T.D. RADU-CONSTANTIN</t>
  </si>
  <si>
    <t>PANĂ E.C. ALEXANDRA-IOANA</t>
  </si>
  <si>
    <t>TOSA V. DENIS-ANDREI</t>
  </si>
  <si>
    <t>URSU A. ANDREI</t>
  </si>
  <si>
    <t>VLAD S. MARIANA-CRISTINA</t>
  </si>
  <si>
    <t>ACHIMESCU I. IONUT - VALENTIN</t>
  </si>
  <si>
    <t>DINU C. FLORIN-SILVIU</t>
  </si>
  <si>
    <t>DULUMAN M.I. ANDRADA-GEORGIANA</t>
  </si>
  <si>
    <t>DUMITRESCU G.A. DUMITRU - DRAGOS</t>
  </si>
  <si>
    <t>PASĂRE G. ROXANA-FRANCISCA</t>
  </si>
  <si>
    <t>PISLARU I.M. ALIN - VALENTIN</t>
  </si>
  <si>
    <t>POPESCU G. MARIA-CRISTINA</t>
  </si>
  <si>
    <t>RADU D.M. ANTONIO-ALEXANDRU</t>
  </si>
  <si>
    <t>STANCIU I. IOAN-CAROL</t>
  </si>
  <si>
    <t>TINDECHE ALEXANDRU</t>
  </si>
  <si>
    <t>TUDOSE M.  ALEXANDRU-ŞTEFAN</t>
  </si>
  <si>
    <t>ANDREI I.S. BIANCA-FILOFTEIA</t>
  </si>
  <si>
    <t>CIOCAN M.  ALEXANDRA-DIANA</t>
  </si>
  <si>
    <t>GEORGESCU R.D. MIRUNA</t>
  </si>
  <si>
    <t>GÎSCĂ C.O. DIANA-ELENA</t>
  </si>
  <si>
    <t>ILIESCU V. GABRIEL-BOGDAN</t>
  </si>
  <si>
    <t>PINTENARU-DUMITRESCU A.C. NICOLE-MELISSA</t>
  </si>
  <si>
    <t>BĂLĂNICĂ V. ANDREI</t>
  </si>
  <si>
    <t>BICIUSCA B.C MATEI-ALEXANDRU</t>
  </si>
  <si>
    <t>DANCIU L.  MARYO-RĂZVAN</t>
  </si>
  <si>
    <t>DIACONU M.N. ŞTEFAN-MIRCEA</t>
  </si>
  <si>
    <t>DINA I. GEORGE-ALEXANDRU</t>
  </si>
  <si>
    <t>DUCA C. COSMINA-ELENA</t>
  </si>
  <si>
    <t>ENESCU C.C. IRINA-ŞTEFANIA</t>
  </si>
  <si>
    <t>LEFTER A. ANDREI</t>
  </si>
  <si>
    <t>MIHĂILĂ R.S. NICOLAE</t>
  </si>
  <si>
    <t>POTÂNGĂ L.V. ALEXANDRU-ALIN</t>
  </si>
  <si>
    <t>ROŞIANU D. ROBERT</t>
  </si>
  <si>
    <t>SIMION I. PETRICĂ</t>
  </si>
  <si>
    <t>SINCA I. SILVIU-GABRIEL</t>
  </si>
  <si>
    <t>TAVĂ V. ANDREI-DANIEL</t>
  </si>
  <si>
    <t>TITIRIGĂ N. TIBERIU-NICOLAE</t>
  </si>
  <si>
    <t>UDREA D. ROBERT-GEORGE</t>
  </si>
  <si>
    <t>VOINEA S. ANA-MARIA</t>
  </si>
  <si>
    <t>ALEXE V. VASILE-PAUL</t>
  </si>
  <si>
    <t>BĂLAN V. PAULA</t>
  </si>
  <si>
    <t>BERLINSCHI F.V. STEFAN - CRISTIAN</t>
  </si>
  <si>
    <t>LICIU P.C. VASILE-ŞTEFAN</t>
  </si>
  <si>
    <t>NIŢOI R.A. ANTONIO</t>
  </si>
  <si>
    <t>POPESCU C. MATEI-CĂLIN</t>
  </si>
  <si>
    <t>PUTINEANU A. BOGDAN</t>
  </si>
  <si>
    <t>ROGOZA L.I. RALUCA-IOANA</t>
  </si>
  <si>
    <t>SABĂU B.R. EDUARD</t>
  </si>
  <si>
    <t>SANDU D.N. EDUARD-ALEXANDRU</t>
  </si>
  <si>
    <t>TURCITU G.N. ANA-MARIA</t>
  </si>
  <si>
    <t>BICU R.D. RADU-FLORIAN</t>
  </si>
  <si>
    <t>DUDUMAN V. CRISTIAN</t>
  </si>
  <si>
    <t>FILIMON C. IOANA-ANDREEA</t>
  </si>
  <si>
    <t>FLUTUR A. ANGELICA-COSTELA</t>
  </si>
  <si>
    <t>ION B. MELANIA-VICTORIŢA</t>
  </si>
  <si>
    <t>IONESCU V. RADU</t>
  </si>
  <si>
    <t>MECHIE V.V. DARIA-ELENA</t>
  </si>
  <si>
    <t>MIHAI C.V. ANDREI-ALEXANDRU</t>
  </si>
  <si>
    <t>MIHAI G.C. DRAGOŞ-VASILE</t>
  </si>
  <si>
    <t>MONETE F. ANDREEA-MARIA</t>
  </si>
  <si>
    <t>NADU D. TOMA</t>
  </si>
  <si>
    <t>OLĂERIU V. VLAD-MIHAI</t>
  </si>
  <si>
    <t>OPREA R.I. MIHAI-ŞTEFAN</t>
  </si>
  <si>
    <t>OPREA V.T. TUDOR</t>
  </si>
  <si>
    <t>POPESCU E.C. MIHAELA-MARIA</t>
  </si>
  <si>
    <t>RADA O. PAUL</t>
  </si>
  <si>
    <t>RUS R.V. ALEXANDRU</t>
  </si>
  <si>
    <t>ANDREI B.A. ALEXANDRU</t>
  </si>
  <si>
    <t>CRISTEA L. EDUARD-GABRIEL</t>
  </si>
  <si>
    <t>DANU D. BOGDAN</t>
  </si>
  <si>
    <t>FLOREA A. GEORGE</t>
  </si>
  <si>
    <t>GRIGORE C. MIHAI-CĂTĂLIN</t>
  </si>
  <si>
    <t>IFTICHI C. ALBERT-IOAN-CALIN</t>
  </si>
  <si>
    <t>NISTOR V. GHEORGHE</t>
  </si>
  <si>
    <t>SEFCIC F.E. ADRIAN-IONUT</t>
  </si>
  <si>
    <t>UNGUREANU C. DAN-ANDREI</t>
  </si>
  <si>
    <t>ALHAFEZ S. NABIL</t>
  </si>
  <si>
    <t>CHIRICUŢĂ G. MARINA-ANCA</t>
  </si>
  <si>
    <t>MEREALBE D. CRIS-BRIANA</t>
  </si>
  <si>
    <t>NĂFORNIŢĂ R.C. ADRIAN-VALENTIN</t>
  </si>
  <si>
    <t>PĂUN D. ANDREEA-ALEXANDRA</t>
  </si>
  <si>
    <t>PĂUN O. ANDREI</t>
  </si>
  <si>
    <t>STOICA T. IOAN</t>
  </si>
  <si>
    <t>TILLINGER T.  MARIUS-PETRU</t>
  </si>
  <si>
    <t>BĂLESCU A.M.  ALEXANDRU</t>
  </si>
  <si>
    <t>BOBOC D.M. OANA-CRISTINA</t>
  </si>
  <si>
    <t>CLINCIU R.V. DIANA-CLAUDIA</t>
  </si>
  <si>
    <t>FĂNICĂ C. NARCIS-ALEXANDRU</t>
  </si>
  <si>
    <t>GEORGESCU M COSMIN-GABRIEL</t>
  </si>
  <si>
    <t>LĂBUŞ F. CLAUDIU-MARIAN</t>
  </si>
  <si>
    <t>NĂSTASE A. ANTONIO</t>
  </si>
  <si>
    <t>NICOLAE I.L. CONSTANTIN-EDUARD</t>
  </si>
  <si>
    <t>NICULIŢĂ M.A. CRISTIANA-TEODORA</t>
  </si>
  <si>
    <t>PÂRLEA I.C. COSTIN-RAREŞ-CĂLIN</t>
  </si>
  <si>
    <t>TUDOR D. DAN-MIHAI</t>
  </si>
  <si>
    <t>UDRIŞTE V.C. MIHAI-VIOREL</t>
  </si>
  <si>
    <t>GHEORGHE I.A. MARIUS-CĂTĂLIN</t>
  </si>
  <si>
    <t>HODOROAGĂ S. ANDREI</t>
  </si>
  <si>
    <t>IORDAN A. ANDREI</t>
  </si>
  <si>
    <t>MOISE M.C. ALEXANDRU-IOAN</t>
  </si>
  <si>
    <t>RADU E. GEORGE-MARIAN</t>
  </si>
  <si>
    <t>ŞINCARENCO S. NICHITA</t>
  </si>
  <si>
    <t>DIACONESCU L. TEODORA COSMINA</t>
  </si>
  <si>
    <t>MOLDOVEANU C.D. ŞTEFAN</t>
  </si>
  <si>
    <t>VOICU P.I. STEFAN</t>
  </si>
  <si>
    <t>GUTA GEORGE</t>
  </si>
  <si>
    <t>reinm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</si>
</sst>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Calibri"/>
    </font>
    <font>
      <b/>
      <sz val="12.0"/>
      <color theme="1"/>
      <name val="Calibri"/>
    </font>
    <font/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2.0"/>
      <color rgb="FF000000"/>
      <name val="Calibri"/>
    </font>
    <font>
      <color rgb="FF000000"/>
      <name val="Arial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2">
    <border/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wrapText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0" fillId="0" fontId="2" numFmtId="0" xfId="0" applyAlignment="1" applyFont="1">
      <alignment horizontal="center" readingOrder="0" vertical="top"/>
    </xf>
    <xf borderId="3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4" fillId="0" fontId="2" numFmtId="0" xfId="0" applyAlignment="1" applyBorder="1" applyFont="1">
      <alignment readingOrder="0" vertical="top"/>
    </xf>
    <xf borderId="4" fillId="0" fontId="4" numFmtId="0" xfId="0" applyAlignment="1" applyBorder="1" applyFont="1">
      <alignment readingOrder="0" vertical="top"/>
    </xf>
    <xf borderId="4" fillId="0" fontId="5" numFmtId="0" xfId="0" applyAlignment="1" applyBorder="1" applyFont="1">
      <alignment vertical="top"/>
    </xf>
    <xf borderId="2" fillId="0" fontId="2" numFmtId="0" xfId="0" applyAlignment="1" applyBorder="1" applyFont="1">
      <alignment readingOrder="0" shrinkToFit="0" vertical="top" wrapText="1"/>
    </xf>
    <xf borderId="5" fillId="0" fontId="6" numFmtId="0" xfId="0" applyBorder="1" applyFont="1"/>
    <xf borderId="0" fillId="0" fontId="1" numFmtId="0" xfId="0" applyAlignment="1" applyFont="1">
      <alignment shrinkToFit="0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7" fillId="0" fontId="1" numFmtId="0" xfId="0" applyAlignment="1" applyBorder="1" applyFont="1">
      <alignment readingOrder="0" shrinkToFit="0" wrapText="1"/>
    </xf>
    <xf borderId="0" fillId="0" fontId="7" numFmtId="0" xfId="0" applyAlignment="1" applyFont="1">
      <alignment vertical="bottom"/>
    </xf>
    <xf borderId="6" fillId="0" fontId="1" numFmtId="0" xfId="0" applyBorder="1" applyFont="1"/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4" xfId="0" applyAlignment="1" applyFont="1" applyNumberFormat="1">
      <alignment horizontal="right" readingOrder="0" vertical="bottom"/>
    </xf>
    <xf borderId="0" fillId="0" fontId="7" numFmtId="4" xfId="0" applyAlignment="1" applyFont="1" applyNumberFormat="1">
      <alignment horizontal="right" vertical="bottom"/>
    </xf>
    <xf borderId="0" fillId="0" fontId="6" numFmtId="4" xfId="0" applyFont="1" applyNumberFormat="1"/>
    <xf borderId="7" fillId="0" fontId="1" numFmtId="0" xfId="0" applyBorder="1" applyFont="1"/>
    <xf borderId="5" fillId="0" fontId="1" numFmtId="0" xfId="0" applyBorder="1" applyFont="1"/>
    <xf borderId="5" fillId="3" fontId="1" numFmtId="0" xfId="0" applyAlignment="1" applyBorder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2" fontId="2" numFmtId="0" xfId="0" applyAlignment="1" applyFont="1">
      <alignment readingOrder="0" shrinkToFit="0" wrapText="1"/>
    </xf>
    <xf borderId="8" fillId="2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10" fillId="2" fontId="1" numFmtId="0" xfId="0" applyAlignment="1" applyBorder="1" applyFont="1">
      <alignment readingOrder="0"/>
    </xf>
    <xf borderId="11" fillId="2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right" readingOrder="0" vertical="bottom"/>
    </xf>
    <xf borderId="0" fillId="0" fontId="1" numFmtId="4" xfId="0" applyAlignment="1" applyFont="1" applyNumberFormat="1">
      <alignment shrinkToFit="0" wrapText="1"/>
    </xf>
    <xf borderId="0" fillId="0" fontId="10" numFmtId="0" xfId="0" applyAlignment="1" applyFont="1">
      <alignment readingOrder="0" shrinkToFit="0" vertical="top" wrapText="1"/>
    </xf>
    <xf borderId="0" fillId="0" fontId="10" numFmtId="0" xfId="0" applyAlignment="1" applyFont="1">
      <alignment horizontal="right" readingOrder="0" vertical="top"/>
    </xf>
    <xf borderId="0" fillId="3" fontId="1" numFmtId="0" xfId="0" applyAlignment="1" applyFont="1">
      <alignment readingOrder="0" shrinkToFit="0" wrapText="1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7.5"/>
    <col customWidth="1" min="2" max="3" width="7.63"/>
    <col customWidth="1" min="4" max="4" width="9.25"/>
    <col customWidth="1" min="5" max="5" width="7.88"/>
    <col customWidth="1" min="6" max="6" width="7.63"/>
    <col customWidth="1" min="7" max="7" width="8.38"/>
    <col customWidth="1" min="8" max="8" width="8.63"/>
    <col customWidth="1" min="9" max="9" width="6.75"/>
    <col customWidth="1" min="10" max="10" width="10.25"/>
    <col customWidth="1" min="11" max="12" width="8.5"/>
    <col customWidth="1" min="13" max="13" width="8.75"/>
    <col customWidth="1" min="14" max="14" width="8.88"/>
    <col customWidth="1" min="15" max="15" width="6.5"/>
    <col customWidth="1" min="16" max="16" width="11.5"/>
  </cols>
  <sheetData>
    <row r="1" ht="49.5" customHeight="1">
      <c r="A1" s="1"/>
      <c r="B1" s="1"/>
      <c r="C1" s="1"/>
      <c r="D1" s="2" t="s">
        <v>0</v>
      </c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47.25" customHeight="1">
      <c r="A2" s="1"/>
      <c r="B2" s="3" t="s">
        <v>1</v>
      </c>
      <c r="C2" s="4"/>
      <c r="D2" s="5" t="s">
        <v>2</v>
      </c>
      <c r="I2" s="6"/>
      <c r="J2" s="5" t="s">
        <v>3</v>
      </c>
      <c r="O2" s="7"/>
      <c r="P2" s="8" t="s">
        <v>4</v>
      </c>
      <c r="Q2" s="9" t="s">
        <v>5</v>
      </c>
      <c r="R2" s="10" t="s">
        <v>6</v>
      </c>
      <c r="S2" s="10" t="s">
        <v>7</v>
      </c>
      <c r="T2" s="11" t="s">
        <v>8</v>
      </c>
      <c r="U2" s="12"/>
    </row>
    <row r="3" ht="32.25" customHeight="1">
      <c r="A3" s="13"/>
      <c r="B3" s="14" t="s">
        <v>9</v>
      </c>
      <c r="C3" s="15" t="s">
        <v>10</v>
      </c>
      <c r="D3" s="16" t="s">
        <v>11</v>
      </c>
      <c r="E3" s="16" t="s">
        <v>12</v>
      </c>
      <c r="F3" s="16" t="s">
        <v>13</v>
      </c>
      <c r="G3" s="16" t="s">
        <v>14</v>
      </c>
      <c r="H3" s="16" t="s">
        <v>15</v>
      </c>
      <c r="I3" s="17" t="s">
        <v>16</v>
      </c>
      <c r="J3" s="16" t="s">
        <v>17</v>
      </c>
      <c r="K3" s="16" t="s">
        <v>18</v>
      </c>
      <c r="L3" s="16" t="s">
        <v>19</v>
      </c>
      <c r="M3" s="16" t="s">
        <v>20</v>
      </c>
      <c r="N3" s="16" t="s">
        <v>21</v>
      </c>
      <c r="O3" s="14" t="s">
        <v>22</v>
      </c>
      <c r="P3" s="16" t="s">
        <v>23</v>
      </c>
      <c r="R3" s="18"/>
      <c r="S3" s="18"/>
      <c r="T3" s="19"/>
    </row>
    <row r="4">
      <c r="A4" s="20" t="s">
        <v>24</v>
      </c>
      <c r="B4" s="21" t="s">
        <v>25</v>
      </c>
      <c r="C4" s="22">
        <v>-0.75</v>
      </c>
      <c r="D4" s="20" t="s">
        <v>26</v>
      </c>
      <c r="E4" s="1"/>
      <c r="F4" s="1"/>
      <c r="G4" s="1"/>
      <c r="H4" s="1"/>
      <c r="I4" s="23">
        <v>0.0</v>
      </c>
      <c r="J4" s="1"/>
      <c r="K4" s="20" t="s">
        <v>27</v>
      </c>
      <c r="L4" s="20"/>
      <c r="M4" s="1"/>
      <c r="N4" s="1"/>
      <c r="O4" s="21">
        <v>0.0</v>
      </c>
      <c r="P4" s="20" t="s">
        <v>27</v>
      </c>
      <c r="Q4" s="24" t="s">
        <v>28</v>
      </c>
      <c r="R4" s="25">
        <v>9.0</v>
      </c>
      <c r="S4" s="26">
        <f t="shared" ref="S4:S52" si="1">SUM(R4,C4,I4,O4)</f>
        <v>8.25</v>
      </c>
      <c r="T4" s="19">
        <f t="shared" ref="T4:T52" si="2">COUNTIF(B$4:B$52,B4)</f>
        <v>1</v>
      </c>
    </row>
    <row r="5">
      <c r="A5" s="20" t="s">
        <v>29</v>
      </c>
      <c r="B5" s="21" t="s">
        <v>30</v>
      </c>
      <c r="C5" s="19"/>
      <c r="D5" s="20"/>
      <c r="E5" s="20" t="s">
        <v>27</v>
      </c>
      <c r="F5" s="1"/>
      <c r="G5" s="1"/>
      <c r="H5" s="1"/>
      <c r="I5" s="23"/>
      <c r="J5" s="20"/>
      <c r="K5" s="20" t="s">
        <v>27</v>
      </c>
      <c r="L5" s="1"/>
      <c r="M5" s="1"/>
      <c r="N5" s="1"/>
      <c r="O5" s="21"/>
      <c r="P5" s="1"/>
      <c r="R5" s="27"/>
      <c r="S5" s="26">
        <f t="shared" si="1"/>
        <v>0</v>
      </c>
      <c r="T5" s="19">
        <f t="shared" si="2"/>
        <v>3</v>
      </c>
    </row>
    <row r="6">
      <c r="A6" s="20" t="s">
        <v>31</v>
      </c>
      <c r="B6" s="21" t="s">
        <v>32</v>
      </c>
      <c r="C6" s="19"/>
      <c r="D6" s="1"/>
      <c r="E6" s="1"/>
      <c r="F6" s="1"/>
      <c r="G6" s="1"/>
      <c r="H6" s="20" t="s">
        <v>27</v>
      </c>
      <c r="I6" s="28"/>
      <c r="J6" s="1"/>
      <c r="K6" s="1"/>
      <c r="L6" s="1"/>
      <c r="M6" s="1"/>
      <c r="N6" s="20" t="s">
        <v>33</v>
      </c>
      <c r="O6" s="29"/>
      <c r="P6" s="1"/>
      <c r="R6" s="27"/>
      <c r="S6" s="26">
        <f t="shared" si="1"/>
        <v>0</v>
      </c>
      <c r="T6" s="19">
        <f t="shared" si="2"/>
        <v>8</v>
      </c>
    </row>
    <row r="7">
      <c r="A7" s="20" t="s">
        <v>34</v>
      </c>
      <c r="B7" s="21" t="s">
        <v>35</v>
      </c>
      <c r="C7" s="19"/>
      <c r="D7" s="1"/>
      <c r="E7" s="1"/>
      <c r="F7" s="1"/>
      <c r="G7" s="1"/>
      <c r="H7" s="1"/>
      <c r="I7" s="28"/>
      <c r="J7" s="1"/>
      <c r="K7" s="1"/>
      <c r="L7" s="1"/>
      <c r="M7" s="1"/>
      <c r="N7" s="1"/>
      <c r="O7" s="29"/>
      <c r="P7" s="1"/>
      <c r="R7" s="27"/>
      <c r="S7" s="26">
        <f t="shared" si="1"/>
        <v>0</v>
      </c>
      <c r="T7" s="19">
        <f t="shared" si="2"/>
        <v>4</v>
      </c>
    </row>
    <row r="8">
      <c r="A8" s="20" t="s">
        <v>36</v>
      </c>
      <c r="B8" s="21" t="s">
        <v>32</v>
      </c>
      <c r="C8" s="19"/>
      <c r="D8" s="1"/>
      <c r="E8" s="1"/>
      <c r="F8" s="1"/>
      <c r="G8" s="20" t="s">
        <v>27</v>
      </c>
      <c r="H8" s="1"/>
      <c r="I8" s="28"/>
      <c r="J8" s="1"/>
      <c r="K8" s="1"/>
      <c r="L8" s="1"/>
      <c r="M8" s="1"/>
      <c r="N8" s="1"/>
      <c r="O8" s="29"/>
      <c r="P8" s="1"/>
      <c r="R8" s="27"/>
      <c r="S8" s="26">
        <f t="shared" si="1"/>
        <v>0</v>
      </c>
      <c r="T8" s="19">
        <f t="shared" si="2"/>
        <v>8</v>
      </c>
    </row>
    <row r="9">
      <c r="A9" s="20" t="s">
        <v>37</v>
      </c>
      <c r="B9" s="21" t="s">
        <v>35</v>
      </c>
      <c r="C9" s="19"/>
      <c r="D9" s="1"/>
      <c r="E9" s="1"/>
      <c r="F9" s="1"/>
      <c r="G9" s="1"/>
      <c r="H9" s="1"/>
      <c r="I9" s="28"/>
      <c r="J9" s="1"/>
      <c r="K9" s="1"/>
      <c r="L9" s="1"/>
      <c r="M9" s="1"/>
      <c r="N9" s="1"/>
      <c r="O9" s="29"/>
      <c r="P9" s="1"/>
      <c r="R9" s="27"/>
      <c r="S9" s="26">
        <f t="shared" si="1"/>
        <v>0</v>
      </c>
      <c r="T9" s="19">
        <f t="shared" si="2"/>
        <v>4</v>
      </c>
    </row>
    <row r="10">
      <c r="A10" s="20" t="s">
        <v>38</v>
      </c>
      <c r="B10" s="21" t="s">
        <v>39</v>
      </c>
      <c r="C10" s="19"/>
      <c r="D10" s="1"/>
      <c r="E10" s="1"/>
      <c r="F10" s="1"/>
      <c r="G10" s="1"/>
      <c r="H10" s="1"/>
      <c r="I10" s="28"/>
      <c r="J10" s="1"/>
      <c r="K10" s="1"/>
      <c r="L10" s="1"/>
      <c r="M10" s="1"/>
      <c r="N10" s="1"/>
      <c r="O10" s="29"/>
      <c r="P10" s="1"/>
      <c r="R10" s="27"/>
      <c r="S10" s="26">
        <f t="shared" si="1"/>
        <v>0</v>
      </c>
      <c r="T10" s="19">
        <f t="shared" si="2"/>
        <v>3</v>
      </c>
    </row>
    <row r="11">
      <c r="A11" s="20" t="s">
        <v>40</v>
      </c>
      <c r="B11" s="21" t="s">
        <v>41</v>
      </c>
      <c r="C11" s="19"/>
      <c r="D11" s="1"/>
      <c r="E11" s="1"/>
      <c r="F11" s="1"/>
      <c r="G11" s="1"/>
      <c r="H11" s="20" t="s">
        <v>27</v>
      </c>
      <c r="I11" s="28"/>
      <c r="J11" s="1"/>
      <c r="K11" s="1"/>
      <c r="L11" s="1"/>
      <c r="M11" s="1"/>
      <c r="N11" s="20" t="s">
        <v>27</v>
      </c>
      <c r="O11" s="29"/>
      <c r="P11" s="1"/>
      <c r="R11" s="27"/>
      <c r="S11" s="26">
        <f t="shared" si="1"/>
        <v>0</v>
      </c>
      <c r="T11" s="19">
        <f t="shared" si="2"/>
        <v>3</v>
      </c>
    </row>
    <row r="12">
      <c r="A12" s="20" t="s">
        <v>42</v>
      </c>
      <c r="B12" s="21" t="s">
        <v>43</v>
      </c>
      <c r="C12" s="19"/>
      <c r="D12" s="1"/>
      <c r="E12" s="1"/>
      <c r="F12" s="1"/>
      <c r="G12" s="1"/>
      <c r="H12" s="1"/>
      <c r="I12" s="28"/>
      <c r="J12" s="1"/>
      <c r="K12" s="1"/>
      <c r="L12" s="1"/>
      <c r="M12" s="1"/>
      <c r="N12" s="1"/>
      <c r="O12" s="29"/>
      <c r="P12" s="1"/>
      <c r="R12" s="27"/>
      <c r="S12" s="26">
        <f t="shared" si="1"/>
        <v>0</v>
      </c>
      <c r="T12" s="19">
        <f t="shared" si="2"/>
        <v>3</v>
      </c>
    </row>
    <row r="13">
      <c r="A13" s="20" t="s">
        <v>44</v>
      </c>
      <c r="B13" s="21" t="s">
        <v>45</v>
      </c>
      <c r="C13" s="19"/>
      <c r="D13" s="1"/>
      <c r="E13" s="1"/>
      <c r="F13" s="1"/>
      <c r="G13" s="1"/>
      <c r="H13" s="1"/>
      <c r="I13" s="28"/>
      <c r="J13" s="1"/>
      <c r="K13" s="1"/>
      <c r="L13" s="1"/>
      <c r="M13" s="1"/>
      <c r="N13" s="1"/>
      <c r="O13" s="29"/>
      <c r="P13" s="1"/>
      <c r="R13" s="27"/>
      <c r="S13" s="26">
        <f t="shared" si="1"/>
        <v>0</v>
      </c>
      <c r="T13" s="19">
        <f t="shared" si="2"/>
        <v>2</v>
      </c>
    </row>
    <row r="14">
      <c r="A14" s="20" t="s">
        <v>46</v>
      </c>
      <c r="B14" s="21" t="s">
        <v>30</v>
      </c>
      <c r="C14" s="19"/>
      <c r="D14" s="1"/>
      <c r="E14" s="1"/>
      <c r="F14" s="1"/>
      <c r="G14" s="1"/>
      <c r="H14" s="1"/>
      <c r="I14" s="28"/>
      <c r="J14" s="1"/>
      <c r="K14" s="1"/>
      <c r="L14" s="1"/>
      <c r="M14" s="1"/>
      <c r="N14" s="1"/>
      <c r="O14" s="29"/>
      <c r="P14" s="1"/>
      <c r="R14" s="27"/>
      <c r="S14" s="26">
        <f t="shared" si="1"/>
        <v>0</v>
      </c>
      <c r="T14" s="19">
        <f t="shared" si="2"/>
        <v>3</v>
      </c>
    </row>
    <row r="15">
      <c r="A15" s="20" t="s">
        <v>47</v>
      </c>
      <c r="B15" s="21" t="s">
        <v>48</v>
      </c>
      <c r="C15" s="19"/>
      <c r="D15" s="1"/>
      <c r="E15" s="1"/>
      <c r="F15" s="1"/>
      <c r="G15" s="1"/>
      <c r="H15" s="1"/>
      <c r="I15" s="28"/>
      <c r="J15" s="1"/>
      <c r="K15" s="1"/>
      <c r="L15" s="1"/>
      <c r="M15" s="1"/>
      <c r="N15" s="1"/>
      <c r="O15" s="29"/>
      <c r="P15" s="1"/>
      <c r="R15" s="27"/>
      <c r="S15" s="26">
        <f t="shared" si="1"/>
        <v>0</v>
      </c>
      <c r="T15" s="19">
        <f t="shared" si="2"/>
        <v>4</v>
      </c>
    </row>
    <row r="16">
      <c r="A16" s="20" t="s">
        <v>49</v>
      </c>
      <c r="B16" s="21" t="s">
        <v>41</v>
      </c>
      <c r="C16" s="19"/>
      <c r="D16" s="20" t="s">
        <v>50</v>
      </c>
      <c r="E16" s="1"/>
      <c r="F16" s="1"/>
      <c r="G16" s="1"/>
      <c r="H16" s="1"/>
      <c r="I16" s="28"/>
      <c r="J16" s="1"/>
      <c r="K16" s="1"/>
      <c r="L16" s="1"/>
      <c r="M16" s="1"/>
      <c r="N16" s="1"/>
      <c r="O16" s="29"/>
      <c r="P16" s="1"/>
      <c r="R16" s="27"/>
      <c r="S16" s="26">
        <f t="shared" si="1"/>
        <v>0</v>
      </c>
      <c r="T16" s="19">
        <f t="shared" si="2"/>
        <v>3</v>
      </c>
    </row>
    <row r="17">
      <c r="A17" s="20" t="s">
        <v>51</v>
      </c>
      <c r="B17" s="21" t="s">
        <v>32</v>
      </c>
      <c r="C17" s="19"/>
      <c r="D17" s="1"/>
      <c r="E17" s="1"/>
      <c r="F17" s="1"/>
      <c r="G17" s="1"/>
      <c r="H17" s="1"/>
      <c r="I17" s="28"/>
      <c r="J17" s="1"/>
      <c r="K17" s="1"/>
      <c r="L17" s="1"/>
      <c r="M17" s="1"/>
      <c r="N17" s="1"/>
      <c r="O17" s="29"/>
      <c r="P17" s="1"/>
      <c r="R17" s="27"/>
      <c r="S17" s="26">
        <f t="shared" si="1"/>
        <v>0</v>
      </c>
      <c r="T17" s="19">
        <f t="shared" si="2"/>
        <v>8</v>
      </c>
    </row>
    <row r="18">
      <c r="A18" s="20" t="s">
        <v>52</v>
      </c>
      <c r="B18" s="21" t="s">
        <v>41</v>
      </c>
      <c r="C18" s="19"/>
      <c r="D18" s="20" t="s">
        <v>53</v>
      </c>
      <c r="E18" s="1"/>
      <c r="F18" s="1"/>
      <c r="G18" s="1"/>
      <c r="H18" s="20"/>
      <c r="I18" s="28"/>
      <c r="J18" s="20" t="s">
        <v>54</v>
      </c>
      <c r="K18" s="20"/>
      <c r="L18" s="1"/>
      <c r="M18" s="1"/>
      <c r="N18" s="1"/>
      <c r="O18" s="29"/>
      <c r="P18" s="1"/>
      <c r="R18" s="27"/>
      <c r="S18" s="26">
        <f t="shared" si="1"/>
        <v>0</v>
      </c>
      <c r="T18" s="19">
        <f t="shared" si="2"/>
        <v>3</v>
      </c>
    </row>
    <row r="19">
      <c r="A19" s="20" t="s">
        <v>55</v>
      </c>
      <c r="B19" s="21" t="s">
        <v>56</v>
      </c>
      <c r="C19" s="19"/>
      <c r="D19" s="1"/>
      <c r="E19" s="1"/>
      <c r="F19" s="1"/>
      <c r="G19" s="1"/>
      <c r="H19" s="20" t="s">
        <v>27</v>
      </c>
      <c r="I19" s="28"/>
      <c r="J19" s="1"/>
      <c r="K19" s="1"/>
      <c r="L19" s="1"/>
      <c r="M19" s="1"/>
      <c r="N19" s="1"/>
      <c r="O19" s="29"/>
      <c r="P19" s="1"/>
      <c r="R19" s="27"/>
      <c r="S19" s="26">
        <f t="shared" si="1"/>
        <v>0</v>
      </c>
      <c r="T19" s="19">
        <f t="shared" si="2"/>
        <v>1</v>
      </c>
    </row>
    <row r="20">
      <c r="A20" s="20" t="s">
        <v>57</v>
      </c>
      <c r="B20" s="21" t="s">
        <v>58</v>
      </c>
      <c r="C20" s="19"/>
      <c r="D20" s="1"/>
      <c r="E20" s="1"/>
      <c r="F20" s="1"/>
      <c r="G20" s="1"/>
      <c r="H20" s="1"/>
      <c r="I20" s="28"/>
      <c r="J20" s="1"/>
      <c r="K20" s="1"/>
      <c r="L20" s="1"/>
      <c r="M20" s="1"/>
      <c r="N20" s="1"/>
      <c r="O20" s="29"/>
      <c r="P20" s="1"/>
      <c r="R20" s="27"/>
      <c r="S20" s="26">
        <f t="shared" si="1"/>
        <v>0</v>
      </c>
      <c r="T20" s="19">
        <f t="shared" si="2"/>
        <v>5</v>
      </c>
    </row>
    <row r="21">
      <c r="A21" s="20" t="s">
        <v>59</v>
      </c>
      <c r="B21" s="21" t="s">
        <v>32</v>
      </c>
      <c r="C21" s="19"/>
      <c r="D21" s="1"/>
      <c r="E21" s="1"/>
      <c r="F21" s="1"/>
      <c r="G21" s="1"/>
      <c r="H21" s="1"/>
      <c r="I21" s="28"/>
      <c r="J21" s="1"/>
      <c r="K21" s="1"/>
      <c r="L21" s="1"/>
      <c r="M21" s="1"/>
      <c r="N21" s="1"/>
      <c r="O21" s="29"/>
      <c r="P21" s="1"/>
      <c r="R21" s="27"/>
      <c r="S21" s="26">
        <f t="shared" si="1"/>
        <v>0</v>
      </c>
      <c r="T21" s="19">
        <f t="shared" si="2"/>
        <v>8</v>
      </c>
    </row>
    <row r="22">
      <c r="A22" s="20" t="s">
        <v>60</v>
      </c>
      <c r="B22" s="21" t="s">
        <v>39</v>
      </c>
      <c r="C22" s="19"/>
      <c r="D22" s="1"/>
      <c r="E22" s="1"/>
      <c r="F22" s="1"/>
      <c r="G22" s="1"/>
      <c r="H22" s="1"/>
      <c r="I22" s="28"/>
      <c r="J22" s="1"/>
      <c r="K22" s="1"/>
      <c r="L22" s="1"/>
      <c r="M22" s="1"/>
      <c r="N22" s="1"/>
      <c r="O22" s="29"/>
      <c r="P22" s="1"/>
      <c r="R22" s="27"/>
      <c r="S22" s="26">
        <f t="shared" si="1"/>
        <v>0</v>
      </c>
      <c r="T22" s="19">
        <f t="shared" si="2"/>
        <v>3</v>
      </c>
    </row>
    <row r="23">
      <c r="A23" s="20" t="s">
        <v>61</v>
      </c>
      <c r="B23" s="21" t="s">
        <v>30</v>
      </c>
      <c r="C23" s="19"/>
      <c r="D23" s="1"/>
      <c r="E23" s="1"/>
      <c r="F23" s="1"/>
      <c r="G23" s="1"/>
      <c r="H23" s="20" t="s">
        <v>27</v>
      </c>
      <c r="I23" s="28"/>
      <c r="J23" s="1"/>
      <c r="K23" s="1"/>
      <c r="L23" s="1"/>
      <c r="M23" s="1"/>
      <c r="N23" s="20" t="s">
        <v>27</v>
      </c>
      <c r="O23" s="29"/>
      <c r="P23" s="1"/>
      <c r="R23" s="27"/>
      <c r="S23" s="26">
        <f t="shared" si="1"/>
        <v>0</v>
      </c>
      <c r="T23" s="19">
        <f t="shared" si="2"/>
        <v>3</v>
      </c>
    </row>
    <row r="24">
      <c r="A24" s="20" t="s">
        <v>62</v>
      </c>
      <c r="B24" s="21" t="s">
        <v>48</v>
      </c>
      <c r="C24" s="19"/>
      <c r="D24" s="1"/>
      <c r="E24" s="1"/>
      <c r="F24" s="1"/>
      <c r="G24" s="1"/>
      <c r="H24" s="1"/>
      <c r="I24" s="28"/>
      <c r="J24" s="1"/>
      <c r="K24" s="1"/>
      <c r="L24" s="1"/>
      <c r="M24" s="1"/>
      <c r="N24" s="1"/>
      <c r="O24" s="29"/>
      <c r="P24" s="1"/>
      <c r="R24" s="27"/>
      <c r="S24" s="26">
        <f t="shared" si="1"/>
        <v>0</v>
      </c>
      <c r="T24" s="19">
        <f t="shared" si="2"/>
        <v>4</v>
      </c>
    </row>
    <row r="25">
      <c r="A25" s="20" t="s">
        <v>63</v>
      </c>
      <c r="B25" s="21" t="s">
        <v>58</v>
      </c>
      <c r="C25" s="19"/>
      <c r="D25" s="1"/>
      <c r="E25" s="1"/>
      <c r="F25" s="1"/>
      <c r="G25" s="1"/>
      <c r="H25" s="20" t="s">
        <v>27</v>
      </c>
      <c r="I25" s="28"/>
      <c r="J25" s="1"/>
      <c r="K25" s="1"/>
      <c r="L25" s="1"/>
      <c r="M25" s="1"/>
      <c r="N25" s="1"/>
      <c r="O25" s="29"/>
      <c r="P25" s="1"/>
      <c r="R25" s="27"/>
      <c r="S25" s="26">
        <f t="shared" si="1"/>
        <v>0</v>
      </c>
      <c r="T25" s="19">
        <f t="shared" si="2"/>
        <v>5</v>
      </c>
    </row>
    <row r="26">
      <c r="A26" s="20" t="s">
        <v>64</v>
      </c>
      <c r="B26" s="21" t="s">
        <v>32</v>
      </c>
      <c r="C26" s="19"/>
      <c r="D26" s="1"/>
      <c r="E26" s="1"/>
      <c r="F26" s="1"/>
      <c r="G26" s="1"/>
      <c r="H26" s="1"/>
      <c r="I26" s="28"/>
      <c r="J26" s="1"/>
      <c r="K26" s="1"/>
      <c r="L26" s="1"/>
      <c r="M26" s="1"/>
      <c r="N26" s="1"/>
      <c r="O26" s="29"/>
      <c r="P26" s="1"/>
      <c r="R26" s="27"/>
      <c r="S26" s="26">
        <f t="shared" si="1"/>
        <v>0</v>
      </c>
      <c r="T26" s="19">
        <f t="shared" si="2"/>
        <v>8</v>
      </c>
    </row>
    <row r="27">
      <c r="A27" s="20" t="s">
        <v>65</v>
      </c>
      <c r="B27" s="21" t="s">
        <v>32</v>
      </c>
      <c r="C27" s="19"/>
      <c r="D27" s="1"/>
      <c r="E27" s="1"/>
      <c r="F27" s="1"/>
      <c r="G27" s="1"/>
      <c r="H27" s="1"/>
      <c r="I27" s="28"/>
      <c r="J27" s="1"/>
      <c r="K27" s="1"/>
      <c r="L27" s="1"/>
      <c r="M27" s="1"/>
      <c r="N27" s="1"/>
      <c r="O27" s="29"/>
      <c r="P27" s="1"/>
      <c r="R27" s="27"/>
      <c r="S27" s="26">
        <f t="shared" si="1"/>
        <v>0</v>
      </c>
      <c r="T27" s="19">
        <f t="shared" si="2"/>
        <v>8</v>
      </c>
    </row>
    <row r="28">
      <c r="A28" s="20" t="s">
        <v>66</v>
      </c>
      <c r="B28" s="30" t="s">
        <v>35</v>
      </c>
      <c r="C28" s="19"/>
      <c r="D28" s="20"/>
      <c r="E28" s="1"/>
      <c r="F28" s="1"/>
      <c r="G28" s="1"/>
      <c r="H28" s="1"/>
      <c r="I28" s="28"/>
      <c r="J28" s="1"/>
      <c r="K28" s="1"/>
      <c r="L28" s="1"/>
      <c r="M28" s="1"/>
      <c r="N28" s="1"/>
      <c r="O28" s="29"/>
      <c r="P28" s="1"/>
      <c r="Q28" s="20" t="s">
        <v>67</v>
      </c>
      <c r="R28" s="27"/>
      <c r="S28" s="26">
        <f t="shared" si="1"/>
        <v>0</v>
      </c>
      <c r="T28" s="19">
        <f t="shared" si="2"/>
        <v>4</v>
      </c>
    </row>
    <row r="29">
      <c r="A29" s="20" t="s">
        <v>68</v>
      </c>
      <c r="B29" s="21" t="s">
        <v>48</v>
      </c>
      <c r="C29" s="19"/>
      <c r="D29" s="20" t="s">
        <v>27</v>
      </c>
      <c r="E29" s="1"/>
      <c r="F29" s="1"/>
      <c r="G29" s="1"/>
      <c r="H29" s="20"/>
      <c r="I29" s="28"/>
      <c r="J29" s="1"/>
      <c r="K29" s="1"/>
      <c r="L29" s="1"/>
      <c r="M29" s="1"/>
      <c r="N29" s="20" t="s">
        <v>27</v>
      </c>
      <c r="O29" s="29"/>
      <c r="P29" s="1"/>
      <c r="R29" s="27"/>
      <c r="S29" s="26">
        <f t="shared" si="1"/>
        <v>0</v>
      </c>
      <c r="T29" s="19">
        <f t="shared" si="2"/>
        <v>4</v>
      </c>
    </row>
    <row r="30">
      <c r="A30" s="20" t="s">
        <v>69</v>
      </c>
      <c r="B30" s="21" t="s">
        <v>32</v>
      </c>
      <c r="C30" s="19"/>
      <c r="D30" s="1"/>
      <c r="E30" s="1"/>
      <c r="F30" s="1"/>
      <c r="G30" s="1"/>
      <c r="H30" s="1"/>
      <c r="I30" s="28"/>
      <c r="J30" s="1"/>
      <c r="K30" s="1"/>
      <c r="L30" s="1"/>
      <c r="M30" s="1"/>
      <c r="N30" s="1"/>
      <c r="O30" s="29"/>
      <c r="P30" s="1"/>
      <c r="R30" s="27"/>
      <c r="S30" s="26">
        <f t="shared" si="1"/>
        <v>0</v>
      </c>
      <c r="T30" s="19">
        <f t="shared" si="2"/>
        <v>8</v>
      </c>
    </row>
    <row r="31">
      <c r="A31" s="20" t="s">
        <v>70</v>
      </c>
      <c r="B31" s="21" t="s">
        <v>43</v>
      </c>
      <c r="C31" s="19"/>
      <c r="D31" s="1"/>
      <c r="E31" s="1"/>
      <c r="F31" s="1"/>
      <c r="G31" s="1"/>
      <c r="H31" s="1"/>
      <c r="I31" s="28"/>
      <c r="J31" s="1"/>
      <c r="K31" s="1"/>
      <c r="L31" s="1"/>
      <c r="M31" s="1"/>
      <c r="N31" s="1"/>
      <c r="O31" s="29"/>
      <c r="P31" s="1"/>
      <c r="R31" s="27"/>
      <c r="S31" s="26">
        <f t="shared" si="1"/>
        <v>0</v>
      </c>
      <c r="T31" s="19">
        <f t="shared" si="2"/>
        <v>3</v>
      </c>
    </row>
    <row r="32">
      <c r="A32" s="20" t="s">
        <v>71</v>
      </c>
      <c r="B32" s="21" t="s">
        <v>72</v>
      </c>
      <c r="C32" s="19"/>
      <c r="D32" s="1"/>
      <c r="E32" s="1"/>
      <c r="F32" s="1"/>
      <c r="G32" s="1"/>
      <c r="H32" s="1"/>
      <c r="I32" s="28"/>
      <c r="J32" s="1"/>
      <c r="K32" s="1"/>
      <c r="L32" s="1"/>
      <c r="M32" s="1"/>
      <c r="N32" s="1"/>
      <c r="O32" s="29"/>
      <c r="P32" s="1"/>
      <c r="R32" s="27"/>
      <c r="S32" s="26">
        <f t="shared" si="1"/>
        <v>0</v>
      </c>
      <c r="T32" s="19">
        <f t="shared" si="2"/>
        <v>3</v>
      </c>
    </row>
    <row r="33">
      <c r="A33" s="20" t="s">
        <v>73</v>
      </c>
      <c r="B33" s="21" t="s">
        <v>58</v>
      </c>
      <c r="C33" s="19"/>
      <c r="D33" s="1"/>
      <c r="E33" s="1"/>
      <c r="F33" s="1"/>
      <c r="G33" s="1"/>
      <c r="H33" s="1"/>
      <c r="I33" s="28"/>
      <c r="J33" s="1"/>
      <c r="K33" s="1"/>
      <c r="L33" s="1"/>
      <c r="M33" s="1"/>
      <c r="N33" s="1"/>
      <c r="O33" s="29"/>
      <c r="P33" s="1"/>
      <c r="R33" s="27"/>
      <c r="S33" s="26">
        <f t="shared" si="1"/>
        <v>0</v>
      </c>
      <c r="T33" s="19">
        <f t="shared" si="2"/>
        <v>5</v>
      </c>
    </row>
    <row r="34">
      <c r="A34" s="20" t="s">
        <v>74</v>
      </c>
      <c r="B34" s="21" t="s">
        <v>32</v>
      </c>
      <c r="C34" s="19"/>
      <c r="D34" s="1"/>
      <c r="E34" s="1"/>
      <c r="F34" s="1"/>
      <c r="G34" s="1"/>
      <c r="H34" s="1"/>
      <c r="I34" s="28"/>
      <c r="J34" s="1"/>
      <c r="K34" s="1"/>
      <c r="L34" s="1"/>
      <c r="M34" s="1"/>
      <c r="N34" s="1"/>
      <c r="O34" s="29"/>
      <c r="P34" s="1"/>
      <c r="R34" s="27"/>
      <c r="S34" s="26">
        <f t="shared" si="1"/>
        <v>0</v>
      </c>
      <c r="T34" s="19">
        <f t="shared" si="2"/>
        <v>8</v>
      </c>
    </row>
    <row r="35">
      <c r="A35" s="20" t="s">
        <v>75</v>
      </c>
      <c r="B35" s="21" t="s">
        <v>35</v>
      </c>
      <c r="C35" s="19"/>
      <c r="D35" s="1"/>
      <c r="E35" s="1"/>
      <c r="F35" s="1"/>
      <c r="G35" s="1"/>
      <c r="H35" s="1"/>
      <c r="I35" s="28"/>
      <c r="J35" s="1"/>
      <c r="K35" s="1"/>
      <c r="L35" s="1"/>
      <c r="M35" s="1"/>
      <c r="N35" s="1"/>
      <c r="O35" s="29"/>
      <c r="P35" s="1"/>
      <c r="R35" s="27"/>
      <c r="S35" s="26">
        <f t="shared" si="1"/>
        <v>0</v>
      </c>
      <c r="T35" s="19">
        <f t="shared" si="2"/>
        <v>4</v>
      </c>
    </row>
    <row r="36">
      <c r="A36" s="20" t="s">
        <v>76</v>
      </c>
      <c r="B36" s="21" t="s">
        <v>45</v>
      </c>
      <c r="C36" s="19"/>
      <c r="D36" s="1"/>
      <c r="E36" s="1"/>
      <c r="F36" s="1"/>
      <c r="G36" s="1"/>
      <c r="H36" s="1"/>
      <c r="I36" s="28"/>
      <c r="J36" s="1"/>
      <c r="K36" s="1"/>
      <c r="L36" s="1"/>
      <c r="M36" s="1"/>
      <c r="N36" s="1"/>
      <c r="O36" s="29"/>
      <c r="P36" s="1"/>
      <c r="R36" s="27"/>
      <c r="S36" s="26">
        <f t="shared" si="1"/>
        <v>0</v>
      </c>
      <c r="T36" s="19">
        <f t="shared" si="2"/>
        <v>2</v>
      </c>
    </row>
    <row r="37">
      <c r="A37" s="20" t="s">
        <v>77</v>
      </c>
      <c r="B37" s="21" t="s">
        <v>58</v>
      </c>
      <c r="C37" s="19"/>
      <c r="D37" s="1"/>
      <c r="E37" s="1"/>
      <c r="F37" s="1"/>
      <c r="G37" s="1"/>
      <c r="H37" s="1"/>
      <c r="I37" s="28"/>
      <c r="J37" s="1"/>
      <c r="K37" s="1"/>
      <c r="L37" s="1"/>
      <c r="M37" s="1"/>
      <c r="N37" s="1"/>
      <c r="O37" s="29"/>
      <c r="P37" s="1"/>
      <c r="R37" s="27"/>
      <c r="S37" s="26">
        <f t="shared" si="1"/>
        <v>0</v>
      </c>
      <c r="T37" s="19">
        <f t="shared" si="2"/>
        <v>5</v>
      </c>
    </row>
    <row r="38">
      <c r="A38" s="20" t="s">
        <v>78</v>
      </c>
      <c r="B38" s="21" t="s">
        <v>79</v>
      </c>
      <c r="C38" s="19"/>
      <c r="D38" s="20" t="s">
        <v>50</v>
      </c>
      <c r="E38" s="1"/>
      <c r="F38" s="1"/>
      <c r="G38" s="1"/>
      <c r="H38" s="1"/>
      <c r="I38" s="28"/>
      <c r="J38" s="1"/>
      <c r="K38" s="1"/>
      <c r="L38" s="1"/>
      <c r="M38" s="1"/>
      <c r="N38" s="1"/>
      <c r="O38" s="29"/>
      <c r="P38" s="1"/>
      <c r="R38" s="27"/>
      <c r="S38" s="26">
        <f t="shared" si="1"/>
        <v>0</v>
      </c>
      <c r="T38" s="19">
        <f t="shared" si="2"/>
        <v>2</v>
      </c>
    </row>
    <row r="39">
      <c r="A39" s="20" t="s">
        <v>80</v>
      </c>
      <c r="B39" s="29"/>
      <c r="C39" s="19"/>
      <c r="D39" s="1"/>
      <c r="E39" s="1"/>
      <c r="F39" s="1"/>
      <c r="G39" s="1"/>
      <c r="H39" s="1"/>
      <c r="I39" s="28"/>
      <c r="J39" s="1"/>
      <c r="K39" s="1"/>
      <c r="L39" s="1"/>
      <c r="M39" s="1"/>
      <c r="N39" s="1"/>
      <c r="O39" s="29"/>
      <c r="P39" s="1"/>
      <c r="R39" s="27"/>
      <c r="S39" s="26">
        <f t="shared" si="1"/>
        <v>0</v>
      </c>
      <c r="T39" s="19">
        <f t="shared" si="2"/>
        <v>0</v>
      </c>
    </row>
    <row r="40">
      <c r="A40" s="20" t="s">
        <v>81</v>
      </c>
      <c r="B40" s="29"/>
      <c r="C40" s="19"/>
      <c r="D40" s="1"/>
      <c r="E40" s="1"/>
      <c r="F40" s="1"/>
      <c r="G40" s="1"/>
      <c r="H40" s="1"/>
      <c r="I40" s="28"/>
      <c r="J40" s="1"/>
      <c r="K40" s="1"/>
      <c r="L40" s="1"/>
      <c r="M40" s="1"/>
      <c r="N40" s="1"/>
      <c r="O40" s="29"/>
      <c r="P40" s="1"/>
      <c r="R40" s="27"/>
      <c r="S40" s="26">
        <f t="shared" si="1"/>
        <v>0</v>
      </c>
      <c r="T40" s="19">
        <f t="shared" si="2"/>
        <v>0</v>
      </c>
    </row>
    <row r="41">
      <c r="A41" s="20" t="s">
        <v>82</v>
      </c>
      <c r="B41" s="29"/>
      <c r="C41" s="19"/>
      <c r="D41" s="1"/>
      <c r="E41" s="1"/>
      <c r="F41" s="1"/>
      <c r="G41" s="1"/>
      <c r="H41" s="1"/>
      <c r="I41" s="28"/>
      <c r="J41" s="1"/>
      <c r="K41" s="1"/>
      <c r="L41" s="1"/>
      <c r="M41" s="1"/>
      <c r="N41" s="1"/>
      <c r="O41" s="29"/>
      <c r="P41" s="1"/>
      <c r="R41" s="27"/>
      <c r="S41" s="26">
        <f t="shared" si="1"/>
        <v>0</v>
      </c>
      <c r="T41" s="19">
        <f t="shared" si="2"/>
        <v>0</v>
      </c>
    </row>
    <row r="42">
      <c r="A42" s="20" t="s">
        <v>83</v>
      </c>
      <c r="B42" s="29"/>
      <c r="C42" s="19"/>
      <c r="D42" s="1"/>
      <c r="E42" s="1"/>
      <c r="F42" s="1"/>
      <c r="G42" s="1"/>
      <c r="H42" s="1"/>
      <c r="I42" s="28"/>
      <c r="J42" s="1"/>
      <c r="K42" s="1"/>
      <c r="L42" s="1"/>
      <c r="M42" s="1"/>
      <c r="N42" s="1"/>
      <c r="O42" s="29"/>
      <c r="P42" s="1"/>
      <c r="R42" s="27"/>
      <c r="S42" s="26">
        <f t="shared" si="1"/>
        <v>0</v>
      </c>
      <c r="T42" s="19">
        <f t="shared" si="2"/>
        <v>0</v>
      </c>
    </row>
    <row r="43">
      <c r="A43" s="20" t="s">
        <v>84</v>
      </c>
      <c r="B43" s="21" t="s">
        <v>39</v>
      </c>
      <c r="C43" s="19"/>
      <c r="D43" s="1"/>
      <c r="E43" s="1"/>
      <c r="F43" s="1"/>
      <c r="G43" s="1"/>
      <c r="H43" s="1"/>
      <c r="I43" s="28"/>
      <c r="J43" s="1"/>
      <c r="K43" s="1"/>
      <c r="L43" s="1"/>
      <c r="M43" s="1"/>
      <c r="N43" s="1"/>
      <c r="O43" s="29"/>
      <c r="P43" s="1"/>
      <c r="R43" s="27"/>
      <c r="S43" s="26">
        <f t="shared" si="1"/>
        <v>0</v>
      </c>
      <c r="T43" s="19">
        <f t="shared" si="2"/>
        <v>3</v>
      </c>
    </row>
    <row r="44">
      <c r="A44" s="20" t="s">
        <v>85</v>
      </c>
      <c r="B44" s="21" t="s">
        <v>43</v>
      </c>
      <c r="C44" s="19"/>
      <c r="D44" s="1"/>
      <c r="E44" s="1"/>
      <c r="F44" s="1"/>
      <c r="G44" s="1"/>
      <c r="H44" s="1"/>
      <c r="I44" s="28"/>
      <c r="J44" s="1"/>
      <c r="K44" s="1"/>
      <c r="L44" s="1"/>
      <c r="M44" s="1"/>
      <c r="N44" s="1"/>
      <c r="O44" s="29"/>
      <c r="P44" s="1"/>
      <c r="R44" s="27"/>
      <c r="S44" s="26">
        <f t="shared" si="1"/>
        <v>0</v>
      </c>
      <c r="T44" s="19">
        <f t="shared" si="2"/>
        <v>3</v>
      </c>
    </row>
    <row r="45">
      <c r="A45" s="20" t="s">
        <v>86</v>
      </c>
      <c r="B45" s="29"/>
      <c r="C45" s="19"/>
      <c r="D45" s="1"/>
      <c r="E45" s="1"/>
      <c r="F45" s="1"/>
      <c r="G45" s="1"/>
      <c r="H45" s="1"/>
      <c r="I45" s="28"/>
      <c r="J45" s="1"/>
      <c r="K45" s="1"/>
      <c r="L45" s="1"/>
      <c r="M45" s="1"/>
      <c r="N45" s="1"/>
      <c r="O45" s="29"/>
      <c r="P45" s="1"/>
      <c r="R45" s="27"/>
      <c r="S45" s="26">
        <f t="shared" si="1"/>
        <v>0</v>
      </c>
      <c r="T45" s="19">
        <f t="shared" si="2"/>
        <v>0</v>
      </c>
    </row>
    <row r="46">
      <c r="A46" s="20" t="s">
        <v>87</v>
      </c>
      <c r="B46" s="21" t="s">
        <v>79</v>
      </c>
      <c r="C46" s="19"/>
      <c r="D46" s="1"/>
      <c r="E46" s="1"/>
      <c r="F46" s="1"/>
      <c r="G46" s="1"/>
      <c r="H46" s="1"/>
      <c r="I46" s="28"/>
      <c r="J46" s="1"/>
      <c r="K46" s="1"/>
      <c r="L46" s="1"/>
      <c r="M46" s="1"/>
      <c r="N46" s="1"/>
      <c r="O46" s="29"/>
      <c r="P46" s="1"/>
      <c r="R46" s="27"/>
      <c r="S46" s="26">
        <f t="shared" si="1"/>
        <v>0</v>
      </c>
      <c r="T46" s="19">
        <f t="shared" si="2"/>
        <v>2</v>
      </c>
    </row>
    <row r="47">
      <c r="A47" s="20" t="s">
        <v>88</v>
      </c>
      <c r="B47" s="29"/>
      <c r="C47" s="19"/>
      <c r="D47" s="1"/>
      <c r="E47" s="1"/>
      <c r="F47" s="1"/>
      <c r="G47" s="1"/>
      <c r="H47" s="1"/>
      <c r="I47" s="28"/>
      <c r="J47" s="1"/>
      <c r="K47" s="1"/>
      <c r="L47" s="1"/>
      <c r="M47" s="1"/>
      <c r="N47" s="1"/>
      <c r="O47" s="29"/>
      <c r="P47" s="1"/>
      <c r="R47" s="27"/>
      <c r="S47" s="26">
        <f t="shared" si="1"/>
        <v>0</v>
      </c>
      <c r="T47" s="19">
        <f t="shared" si="2"/>
        <v>0</v>
      </c>
    </row>
    <row r="48">
      <c r="A48" s="20" t="s">
        <v>89</v>
      </c>
      <c r="B48" s="29"/>
      <c r="C48" s="19"/>
      <c r="D48" s="1"/>
      <c r="E48" s="1"/>
      <c r="F48" s="1"/>
      <c r="G48" s="1"/>
      <c r="H48" s="1"/>
      <c r="I48" s="28"/>
      <c r="J48" s="1"/>
      <c r="K48" s="1"/>
      <c r="L48" s="1"/>
      <c r="M48" s="1"/>
      <c r="N48" s="1"/>
      <c r="O48" s="29"/>
      <c r="P48" s="1"/>
      <c r="R48" s="27"/>
      <c r="S48" s="26">
        <f t="shared" si="1"/>
        <v>0</v>
      </c>
      <c r="T48" s="19">
        <f t="shared" si="2"/>
        <v>0</v>
      </c>
    </row>
    <row r="49">
      <c r="A49" s="20" t="s">
        <v>90</v>
      </c>
      <c r="B49" s="30" t="s">
        <v>48</v>
      </c>
      <c r="C49" s="19"/>
      <c r="D49" s="1"/>
      <c r="E49" s="1"/>
      <c r="F49" s="1"/>
      <c r="G49" s="1"/>
      <c r="H49" s="1"/>
      <c r="I49" s="28"/>
      <c r="J49" s="1"/>
      <c r="K49" s="1"/>
      <c r="L49" s="1"/>
      <c r="M49" s="1"/>
      <c r="N49" s="1"/>
      <c r="O49" s="29"/>
      <c r="P49" s="1"/>
      <c r="Q49" s="20" t="s">
        <v>91</v>
      </c>
      <c r="R49" s="27"/>
      <c r="S49" s="26">
        <f t="shared" si="1"/>
        <v>0</v>
      </c>
      <c r="T49" s="19">
        <f t="shared" si="2"/>
        <v>4</v>
      </c>
    </row>
    <row r="50">
      <c r="A50" s="20" t="s">
        <v>92</v>
      </c>
      <c r="B50" s="21" t="s">
        <v>72</v>
      </c>
      <c r="C50" s="19"/>
      <c r="D50" s="1"/>
      <c r="E50" s="1"/>
      <c r="F50" s="1"/>
      <c r="G50" s="1"/>
      <c r="H50" s="1"/>
      <c r="I50" s="28"/>
      <c r="J50" s="1"/>
      <c r="K50" s="1"/>
      <c r="L50" s="1"/>
      <c r="M50" s="1"/>
      <c r="N50" s="1"/>
      <c r="O50" s="29"/>
      <c r="P50" s="1"/>
      <c r="R50" s="27"/>
      <c r="S50" s="26">
        <f t="shared" si="1"/>
        <v>0</v>
      </c>
      <c r="T50" s="19">
        <f t="shared" si="2"/>
        <v>3</v>
      </c>
    </row>
    <row r="51">
      <c r="A51" s="20" t="s">
        <v>93</v>
      </c>
      <c r="B51" s="21" t="s">
        <v>72</v>
      </c>
      <c r="C51" s="19"/>
      <c r="D51" s="1"/>
      <c r="E51" s="1"/>
      <c r="F51" s="1"/>
      <c r="G51" s="1"/>
      <c r="H51" s="1"/>
      <c r="I51" s="28"/>
      <c r="J51" s="1"/>
      <c r="K51" s="1"/>
      <c r="L51" s="1"/>
      <c r="M51" s="1"/>
      <c r="N51" s="1"/>
      <c r="O51" s="29"/>
      <c r="P51" s="1"/>
      <c r="R51" s="27"/>
      <c r="S51" s="26">
        <f t="shared" si="1"/>
        <v>0</v>
      </c>
      <c r="T51" s="19">
        <f t="shared" si="2"/>
        <v>3</v>
      </c>
    </row>
    <row r="52">
      <c r="A52" s="20" t="s">
        <v>94</v>
      </c>
      <c r="B52" s="21" t="s">
        <v>58</v>
      </c>
      <c r="C52" s="19"/>
      <c r="D52" s="1"/>
      <c r="E52" s="1"/>
      <c r="F52" s="1"/>
      <c r="G52" s="1"/>
      <c r="H52" s="31" t="s">
        <v>27</v>
      </c>
      <c r="I52" s="28"/>
      <c r="J52" s="1"/>
      <c r="K52" s="1"/>
      <c r="L52" s="1"/>
      <c r="M52" s="1"/>
      <c r="N52" s="32" t="s">
        <v>27</v>
      </c>
      <c r="O52" s="29"/>
      <c r="P52" s="1"/>
      <c r="R52" s="27"/>
      <c r="S52" s="26">
        <f t="shared" si="1"/>
        <v>0</v>
      </c>
      <c r="T52" s="19">
        <f t="shared" si="2"/>
        <v>5</v>
      </c>
    </row>
    <row r="53">
      <c r="A53" s="33" t="s">
        <v>95</v>
      </c>
      <c r="B53" s="34" t="s">
        <v>96</v>
      </c>
      <c r="C53" s="35" t="s">
        <v>96</v>
      </c>
      <c r="D53" s="36" t="s">
        <v>96</v>
      </c>
      <c r="E53" s="37">
        <f t="shared" ref="E53:H53" si="3">10-COUNTIF(E4:E52,"X")</f>
        <v>9</v>
      </c>
      <c r="F53" s="37">
        <f t="shared" si="3"/>
        <v>10</v>
      </c>
      <c r="G53" s="37">
        <f t="shared" si="3"/>
        <v>9</v>
      </c>
      <c r="H53" s="37">
        <f t="shared" si="3"/>
        <v>4</v>
      </c>
      <c r="I53" s="38" t="s">
        <v>96</v>
      </c>
      <c r="J53" s="36" t="s">
        <v>96</v>
      </c>
      <c r="K53" s="37">
        <f t="shared" ref="K53:N53" si="4">10-COUNTIF(K4:K52,"X")</f>
        <v>8</v>
      </c>
      <c r="L53" s="37">
        <f t="shared" si="4"/>
        <v>10</v>
      </c>
      <c r="M53" s="37">
        <f t="shared" si="4"/>
        <v>10</v>
      </c>
      <c r="N53" s="37">
        <f t="shared" si="4"/>
        <v>5</v>
      </c>
      <c r="O53" s="34" t="s">
        <v>96</v>
      </c>
      <c r="P53" s="39" t="s">
        <v>96</v>
      </c>
      <c r="Q53" s="39" t="s">
        <v>96</v>
      </c>
      <c r="R53" s="39" t="s">
        <v>96</v>
      </c>
      <c r="S53" s="39" t="s">
        <v>96</v>
      </c>
      <c r="T53" s="35" t="s">
        <v>96</v>
      </c>
    </row>
  </sheetData>
  <mergeCells count="3">
    <mergeCell ref="B2:C2"/>
    <mergeCell ref="D2:H2"/>
    <mergeCell ref="J2:N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7.5"/>
    <col customWidth="1" min="3" max="3" width="6.63"/>
    <col customWidth="1" min="4" max="4" width="10.5"/>
    <col customWidth="1" min="5" max="5" width="11.13"/>
  </cols>
  <sheetData>
    <row r="1">
      <c r="A1" s="40" t="s">
        <v>97</v>
      </c>
      <c r="B1" s="41" t="s">
        <v>98</v>
      </c>
      <c r="C1" s="41" t="s">
        <v>99</v>
      </c>
      <c r="D1" s="41" t="s">
        <v>100</v>
      </c>
      <c r="E1" s="41" t="s">
        <v>101</v>
      </c>
      <c r="F1" s="42"/>
      <c r="G1" s="41" t="s">
        <v>102</v>
      </c>
    </row>
    <row r="2">
      <c r="A2" s="16">
        <v>-1.0</v>
      </c>
      <c r="B2" s="16" t="s">
        <v>103</v>
      </c>
      <c r="C2" s="43">
        <v>0.0</v>
      </c>
      <c r="D2" s="16" t="s">
        <v>24</v>
      </c>
      <c r="E2" s="44">
        <f>VLOOKUP(D2,planificare!A$4:S$52,19,FALSE)</f>
        <v>8.25</v>
      </c>
      <c r="G2" s="1">
        <f t="shared" ref="G2:G128" si="1">COUNTIF($D$2:$D$128,D2)</f>
        <v>1</v>
      </c>
    </row>
    <row r="3">
      <c r="A3" s="45">
        <v>1.0</v>
      </c>
      <c r="B3" s="45" t="s">
        <v>104</v>
      </c>
      <c r="C3" s="46">
        <v>311.0</v>
      </c>
      <c r="D3" s="16" t="s">
        <v>46</v>
      </c>
      <c r="E3" s="44">
        <f>VLOOKUP(D3,planificare!A$4:S$52,19,FALSE)</f>
        <v>0</v>
      </c>
      <c r="G3" s="1">
        <f t="shared" si="1"/>
        <v>3</v>
      </c>
    </row>
    <row r="4">
      <c r="A4" s="45">
        <f t="shared" ref="A4:A128" si="2">A3+1</f>
        <v>2</v>
      </c>
      <c r="B4" s="45" t="s">
        <v>105</v>
      </c>
      <c r="C4" s="46">
        <v>311.0</v>
      </c>
      <c r="D4" s="16" t="s">
        <v>69</v>
      </c>
      <c r="E4" s="44">
        <f>VLOOKUP(D4,planificare!A$4:S$52,19,FALSE)</f>
        <v>0</v>
      </c>
      <c r="G4" s="1">
        <f t="shared" si="1"/>
        <v>1</v>
      </c>
    </row>
    <row r="5">
      <c r="A5" s="45">
        <f t="shared" si="2"/>
        <v>3</v>
      </c>
      <c r="B5" s="45" t="s">
        <v>106</v>
      </c>
      <c r="C5" s="46">
        <v>311.0</v>
      </c>
      <c r="D5" s="16" t="s">
        <v>34</v>
      </c>
      <c r="E5" s="44">
        <f>VLOOKUP(D5,planificare!A$4:S$52,19,FALSE)</f>
        <v>0</v>
      </c>
      <c r="G5" s="1">
        <f t="shared" si="1"/>
        <v>4</v>
      </c>
    </row>
    <row r="6">
      <c r="A6" s="45">
        <f t="shared" si="2"/>
        <v>4</v>
      </c>
      <c r="B6" s="45" t="s">
        <v>107</v>
      </c>
      <c r="C6" s="46">
        <v>311.0</v>
      </c>
      <c r="D6" s="47">
        <v>-1.0</v>
      </c>
      <c r="E6" s="13" t="str">
        <f>VLOOKUP(D6,planificare!A$4:S$52,19,FALSE)</f>
        <v>#N/A</v>
      </c>
      <c r="G6" s="1">
        <f t="shared" si="1"/>
        <v>11</v>
      </c>
    </row>
    <row r="7">
      <c r="A7" s="45">
        <f t="shared" si="2"/>
        <v>5</v>
      </c>
      <c r="B7" s="45" t="s">
        <v>108</v>
      </c>
      <c r="C7" s="46">
        <v>311.0</v>
      </c>
      <c r="D7" s="16" t="s">
        <v>66</v>
      </c>
      <c r="E7" s="44">
        <f>VLOOKUP(D7,planificare!A$4:S$52,19,FALSE)</f>
        <v>0</v>
      </c>
      <c r="G7" s="1">
        <f t="shared" si="1"/>
        <v>4</v>
      </c>
    </row>
    <row r="8">
      <c r="A8" s="45">
        <f t="shared" si="2"/>
        <v>6</v>
      </c>
      <c r="B8" s="45" t="s">
        <v>109</v>
      </c>
      <c r="C8" s="46">
        <v>311.0</v>
      </c>
      <c r="D8" s="16" t="s">
        <v>77</v>
      </c>
      <c r="E8" s="44">
        <f>VLOOKUP(D8,planificare!A$4:S$52,19,FALSE)</f>
        <v>0</v>
      </c>
      <c r="G8" s="1">
        <f t="shared" si="1"/>
        <v>1</v>
      </c>
    </row>
    <row r="9">
      <c r="A9" s="45">
        <f t="shared" si="2"/>
        <v>7</v>
      </c>
      <c r="B9" s="45" t="s">
        <v>110</v>
      </c>
      <c r="C9" s="46">
        <v>311.0</v>
      </c>
      <c r="D9" s="16" t="s">
        <v>46</v>
      </c>
      <c r="E9" s="44">
        <f>VLOOKUP(D9,planificare!A$4:S$52,19,FALSE)</f>
        <v>0</v>
      </c>
      <c r="G9" s="1">
        <f t="shared" si="1"/>
        <v>3</v>
      </c>
    </row>
    <row r="10">
      <c r="A10" s="45">
        <f t="shared" si="2"/>
        <v>8</v>
      </c>
      <c r="B10" s="45" t="s">
        <v>111</v>
      </c>
      <c r="C10" s="46">
        <v>311.0</v>
      </c>
      <c r="D10" s="16" t="s">
        <v>73</v>
      </c>
      <c r="E10" s="44">
        <f>VLOOKUP(D10,planificare!A$4:S$52,19,FALSE)</f>
        <v>0</v>
      </c>
      <c r="G10" s="1">
        <f t="shared" si="1"/>
        <v>5</v>
      </c>
    </row>
    <row r="11">
      <c r="A11" s="45">
        <f t="shared" si="2"/>
        <v>9</v>
      </c>
      <c r="B11" s="45" t="s">
        <v>112</v>
      </c>
      <c r="C11" s="46">
        <v>311.0</v>
      </c>
      <c r="D11" s="16" t="s">
        <v>46</v>
      </c>
      <c r="E11" s="44">
        <f>VLOOKUP(D11,planificare!A$4:S$52,19,FALSE)</f>
        <v>0</v>
      </c>
      <c r="G11" s="1">
        <f t="shared" si="1"/>
        <v>3</v>
      </c>
    </row>
    <row r="12">
      <c r="A12" s="45">
        <f t="shared" si="2"/>
        <v>10</v>
      </c>
      <c r="B12" s="45" t="s">
        <v>113</v>
      </c>
      <c r="C12" s="46">
        <v>311.0</v>
      </c>
      <c r="D12" s="16" t="s">
        <v>66</v>
      </c>
      <c r="E12" s="44">
        <f>VLOOKUP(D12,planificare!A$4:S$52,19,FALSE)</f>
        <v>0</v>
      </c>
      <c r="G12" s="1">
        <f t="shared" si="1"/>
        <v>4</v>
      </c>
    </row>
    <row r="13">
      <c r="A13" s="45">
        <f t="shared" si="2"/>
        <v>11</v>
      </c>
      <c r="B13" s="45" t="s">
        <v>114</v>
      </c>
      <c r="C13" s="46">
        <v>311.0</v>
      </c>
      <c r="D13" s="47">
        <v>-1.0</v>
      </c>
      <c r="E13" s="13" t="str">
        <f>VLOOKUP(D13,planificare!A$4:S$52,19,FALSE)</f>
        <v>#N/A</v>
      </c>
      <c r="G13" s="1">
        <f t="shared" si="1"/>
        <v>11</v>
      </c>
    </row>
    <row r="14">
      <c r="A14" s="45">
        <f t="shared" si="2"/>
        <v>12</v>
      </c>
      <c r="B14" s="45" t="s">
        <v>115</v>
      </c>
      <c r="C14" s="46">
        <v>311.0</v>
      </c>
      <c r="D14" s="16" t="s">
        <v>90</v>
      </c>
      <c r="E14" s="44">
        <f>VLOOKUP(D14,planificare!A$4:S$52,19,FALSE)</f>
        <v>0</v>
      </c>
      <c r="G14" s="1">
        <f t="shared" si="1"/>
        <v>1</v>
      </c>
    </row>
    <row r="15">
      <c r="A15" s="45">
        <f t="shared" si="2"/>
        <v>13</v>
      </c>
      <c r="B15" s="45" t="s">
        <v>116</v>
      </c>
      <c r="C15" s="46">
        <v>312.0</v>
      </c>
      <c r="D15" s="16" t="s">
        <v>70</v>
      </c>
      <c r="E15" s="44">
        <f>VLOOKUP(D15,planificare!A$4:S$52,19,FALSE)</f>
        <v>0</v>
      </c>
      <c r="G15" s="1">
        <f t="shared" si="1"/>
        <v>3</v>
      </c>
    </row>
    <row r="16">
      <c r="A16" s="45">
        <f t="shared" si="2"/>
        <v>14</v>
      </c>
      <c r="B16" s="45" t="s">
        <v>117</v>
      </c>
      <c r="C16" s="46">
        <v>312.0</v>
      </c>
      <c r="D16" s="16" t="s">
        <v>73</v>
      </c>
      <c r="E16" s="44">
        <f>VLOOKUP(D16,planificare!A$4:S$52,19,FALSE)</f>
        <v>0</v>
      </c>
      <c r="G16" s="1">
        <f t="shared" si="1"/>
        <v>5</v>
      </c>
    </row>
    <row r="17">
      <c r="A17" s="45">
        <f t="shared" si="2"/>
        <v>15</v>
      </c>
      <c r="B17" s="45" t="s">
        <v>118</v>
      </c>
      <c r="C17" s="46">
        <v>312.0</v>
      </c>
      <c r="D17" s="16" t="s">
        <v>76</v>
      </c>
      <c r="E17" s="44">
        <f>VLOOKUP(D17,planificare!A$4:S$52,19,FALSE)</f>
        <v>0</v>
      </c>
      <c r="G17" s="1">
        <f t="shared" si="1"/>
        <v>3</v>
      </c>
    </row>
    <row r="18">
      <c r="A18" s="45">
        <f t="shared" si="2"/>
        <v>16</v>
      </c>
      <c r="B18" s="45" t="s">
        <v>119</v>
      </c>
      <c r="C18" s="46">
        <v>312.0</v>
      </c>
      <c r="D18" s="16" t="s">
        <v>73</v>
      </c>
      <c r="E18" s="44">
        <f>VLOOKUP(D18,planificare!A$4:S$52,19,FALSE)</f>
        <v>0</v>
      </c>
      <c r="G18" s="1">
        <f t="shared" si="1"/>
        <v>5</v>
      </c>
    </row>
    <row r="19">
      <c r="A19" s="45">
        <f t="shared" si="2"/>
        <v>17</v>
      </c>
      <c r="B19" s="45" t="s">
        <v>120</v>
      </c>
      <c r="C19" s="46">
        <v>312.0</v>
      </c>
      <c r="D19" s="47">
        <v>-1.0</v>
      </c>
      <c r="E19" s="13" t="str">
        <f>VLOOKUP(D19,planificare!A$4:S$52,19,FALSE)</f>
        <v>#N/A</v>
      </c>
      <c r="G19" s="1">
        <f t="shared" si="1"/>
        <v>11</v>
      </c>
    </row>
    <row r="20">
      <c r="A20" s="45">
        <f t="shared" si="2"/>
        <v>18</v>
      </c>
      <c r="B20" s="45" t="s">
        <v>121</v>
      </c>
      <c r="C20" s="46">
        <v>312.0</v>
      </c>
      <c r="D20" s="16" t="s">
        <v>73</v>
      </c>
      <c r="E20" s="44">
        <f>VLOOKUP(D20,planificare!A$4:S$52,19,FALSE)</f>
        <v>0</v>
      </c>
      <c r="G20" s="1">
        <f t="shared" si="1"/>
        <v>5</v>
      </c>
    </row>
    <row r="21">
      <c r="A21" s="45">
        <f t="shared" si="2"/>
        <v>19</v>
      </c>
      <c r="B21" s="45" t="s">
        <v>122</v>
      </c>
      <c r="C21" s="46">
        <v>312.0</v>
      </c>
      <c r="D21" s="16" t="s">
        <v>66</v>
      </c>
      <c r="E21" s="44">
        <f>VLOOKUP(D21,planificare!A$4:S$52,19,FALSE)</f>
        <v>0</v>
      </c>
      <c r="G21" s="1">
        <f t="shared" si="1"/>
        <v>4</v>
      </c>
    </row>
    <row r="22">
      <c r="A22" s="45">
        <f t="shared" si="2"/>
        <v>20</v>
      </c>
      <c r="B22" s="45" t="s">
        <v>123</v>
      </c>
      <c r="C22" s="46">
        <v>312.0</v>
      </c>
      <c r="D22" s="16" t="s">
        <v>66</v>
      </c>
      <c r="E22" s="44">
        <f>VLOOKUP(D22,planificare!A$4:S$52,19,FALSE)</f>
        <v>0</v>
      </c>
      <c r="G22" s="1">
        <f t="shared" si="1"/>
        <v>4</v>
      </c>
    </row>
    <row r="23">
      <c r="A23" s="45">
        <f t="shared" si="2"/>
        <v>21</v>
      </c>
      <c r="B23" s="45" t="s">
        <v>124</v>
      </c>
      <c r="C23" s="46">
        <v>312.0</v>
      </c>
      <c r="D23" s="16" t="s">
        <v>73</v>
      </c>
      <c r="E23" s="44">
        <f>VLOOKUP(D23,planificare!A$4:S$52,19,FALSE)</f>
        <v>0</v>
      </c>
      <c r="G23" s="1">
        <f t="shared" si="1"/>
        <v>5</v>
      </c>
    </row>
    <row r="24">
      <c r="A24" s="45">
        <f t="shared" si="2"/>
        <v>22</v>
      </c>
      <c r="B24" s="45" t="s">
        <v>125</v>
      </c>
      <c r="C24" s="46">
        <v>312.0</v>
      </c>
      <c r="D24" s="16" t="s">
        <v>61</v>
      </c>
      <c r="E24" s="44">
        <f>VLOOKUP(D24,planificare!A$4:S$52,19,FALSE)</f>
        <v>0</v>
      </c>
      <c r="G24" s="1">
        <f t="shared" si="1"/>
        <v>3</v>
      </c>
    </row>
    <row r="25">
      <c r="A25" s="45">
        <f t="shared" si="2"/>
        <v>23</v>
      </c>
      <c r="B25" s="45" t="s">
        <v>126</v>
      </c>
      <c r="C25" s="46">
        <v>312.0</v>
      </c>
      <c r="D25" s="16" t="s">
        <v>70</v>
      </c>
      <c r="E25" s="44">
        <f>VLOOKUP(D25,planificare!A$4:S$52,19,FALSE)</f>
        <v>0</v>
      </c>
      <c r="G25" s="1">
        <f t="shared" si="1"/>
        <v>3</v>
      </c>
    </row>
    <row r="26">
      <c r="A26" s="45">
        <f t="shared" si="2"/>
        <v>24</v>
      </c>
      <c r="B26" s="45" t="s">
        <v>127</v>
      </c>
      <c r="C26" s="46">
        <v>312.0</v>
      </c>
      <c r="D26" s="16" t="s">
        <v>62</v>
      </c>
      <c r="E26" s="44">
        <f>VLOOKUP(D26,planificare!A$4:S$52,19,FALSE)</f>
        <v>0</v>
      </c>
      <c r="G26" s="1">
        <f t="shared" si="1"/>
        <v>1</v>
      </c>
    </row>
    <row r="27">
      <c r="A27" s="45">
        <f t="shared" si="2"/>
        <v>25</v>
      </c>
      <c r="B27" s="45" t="s">
        <v>128</v>
      </c>
      <c r="C27" s="46">
        <v>312.0</v>
      </c>
      <c r="D27" s="16" t="s">
        <v>61</v>
      </c>
      <c r="E27" s="44">
        <f>VLOOKUP(D27,planificare!A$4:S$52,19,FALSE)</f>
        <v>0</v>
      </c>
      <c r="G27" s="1">
        <f t="shared" si="1"/>
        <v>3</v>
      </c>
    </row>
    <row r="28">
      <c r="A28" s="45">
        <f t="shared" si="2"/>
        <v>26</v>
      </c>
      <c r="B28" s="45" t="s">
        <v>129</v>
      </c>
      <c r="C28" s="46">
        <v>331.0</v>
      </c>
      <c r="D28" s="47">
        <v>-1.0</v>
      </c>
      <c r="E28" s="13" t="str">
        <f>VLOOKUP(D28,planificare!A$4:S$52,19,FALSE)</f>
        <v>#N/A</v>
      </c>
      <c r="G28" s="1">
        <f t="shared" si="1"/>
        <v>11</v>
      </c>
    </row>
    <row r="29">
      <c r="A29" s="45">
        <f t="shared" si="2"/>
        <v>27</v>
      </c>
      <c r="B29" s="45" t="s">
        <v>130</v>
      </c>
      <c r="C29" s="46">
        <v>331.0</v>
      </c>
      <c r="D29" s="16" t="s">
        <v>75</v>
      </c>
      <c r="E29" s="44">
        <f>VLOOKUP(D29,planificare!A$4:S$52,19,FALSE)</f>
        <v>0</v>
      </c>
      <c r="G29" s="1">
        <f t="shared" si="1"/>
        <v>3</v>
      </c>
    </row>
    <row r="30">
      <c r="A30" s="45">
        <f t="shared" si="2"/>
        <v>28</v>
      </c>
      <c r="B30" s="45" t="s">
        <v>131</v>
      </c>
      <c r="C30" s="46">
        <v>331.0</v>
      </c>
      <c r="D30" s="16" t="s">
        <v>59</v>
      </c>
      <c r="E30" s="44">
        <f>VLOOKUP(D30,planificare!A$4:S$52,19,FALSE)</f>
        <v>0</v>
      </c>
      <c r="G30" s="1">
        <f t="shared" si="1"/>
        <v>1</v>
      </c>
    </row>
    <row r="31">
      <c r="A31" s="45">
        <f t="shared" si="2"/>
        <v>29</v>
      </c>
      <c r="B31" s="45" t="s">
        <v>132</v>
      </c>
      <c r="C31" s="46">
        <v>331.0</v>
      </c>
      <c r="D31" s="47">
        <v>-1.0</v>
      </c>
      <c r="E31" s="13" t="str">
        <f>VLOOKUP(D31,planificare!A$4:S$52,19,FALSE)</f>
        <v>#N/A</v>
      </c>
      <c r="G31" s="1">
        <f t="shared" si="1"/>
        <v>11</v>
      </c>
    </row>
    <row r="32">
      <c r="A32" s="45">
        <f t="shared" si="2"/>
        <v>30</v>
      </c>
      <c r="B32" s="45" t="s">
        <v>133</v>
      </c>
      <c r="C32" s="46">
        <v>331.0</v>
      </c>
      <c r="D32" s="16" t="s">
        <v>36</v>
      </c>
      <c r="E32" s="44">
        <f>VLOOKUP(D32,planificare!A$4:S$52,19,FALSE)</f>
        <v>0</v>
      </c>
      <c r="G32" s="1">
        <f t="shared" si="1"/>
        <v>4</v>
      </c>
    </row>
    <row r="33">
      <c r="A33" s="45">
        <f t="shared" si="2"/>
        <v>31</v>
      </c>
      <c r="B33" s="45" t="s">
        <v>134</v>
      </c>
      <c r="C33" s="48">
        <v>331.0</v>
      </c>
      <c r="D33" s="47">
        <v>-1.0</v>
      </c>
      <c r="E33" s="13" t="str">
        <f>VLOOKUP(D33,planificare!A$4:S$52,19,FALSE)</f>
        <v>#N/A</v>
      </c>
      <c r="G33" s="1">
        <f t="shared" si="1"/>
        <v>11</v>
      </c>
    </row>
    <row r="34">
      <c r="A34" s="45">
        <f t="shared" si="2"/>
        <v>32</v>
      </c>
      <c r="B34" s="45" t="s">
        <v>135</v>
      </c>
      <c r="C34" s="46">
        <v>331.0</v>
      </c>
      <c r="D34" s="16" t="s">
        <v>51</v>
      </c>
      <c r="E34" s="44">
        <f>VLOOKUP(D34,planificare!A$4:S$52,19,FALSE)</f>
        <v>0</v>
      </c>
      <c r="G34" s="1">
        <f t="shared" si="1"/>
        <v>5</v>
      </c>
    </row>
    <row r="35">
      <c r="A35" s="45">
        <f t="shared" si="2"/>
        <v>33</v>
      </c>
      <c r="B35" s="45" t="s">
        <v>136</v>
      </c>
      <c r="C35" s="46">
        <v>331.0</v>
      </c>
      <c r="D35" s="16" t="s">
        <v>42</v>
      </c>
      <c r="E35" s="44">
        <f>VLOOKUP(D35,planificare!A$4:S$52,19,FALSE)</f>
        <v>0</v>
      </c>
      <c r="G35" s="1">
        <f t="shared" si="1"/>
        <v>2</v>
      </c>
    </row>
    <row r="36">
      <c r="A36" s="45">
        <f t="shared" si="2"/>
        <v>34</v>
      </c>
      <c r="B36" s="45" t="s">
        <v>137</v>
      </c>
      <c r="C36" s="46">
        <v>331.0</v>
      </c>
      <c r="D36" s="16" t="s">
        <v>51</v>
      </c>
      <c r="E36" s="44">
        <f>VLOOKUP(D36,planificare!A$4:S$52,19,FALSE)</f>
        <v>0</v>
      </c>
      <c r="G36" s="1">
        <f t="shared" si="1"/>
        <v>5</v>
      </c>
    </row>
    <row r="37">
      <c r="A37" s="45">
        <f t="shared" si="2"/>
        <v>35</v>
      </c>
      <c r="B37" s="16" t="s">
        <v>138</v>
      </c>
      <c r="C37" s="49">
        <v>331.0</v>
      </c>
      <c r="D37" s="16" t="s">
        <v>75</v>
      </c>
      <c r="E37" s="16"/>
      <c r="G37" s="1">
        <f t="shared" si="1"/>
        <v>3</v>
      </c>
    </row>
    <row r="38">
      <c r="A38" s="45">
        <f t="shared" si="2"/>
        <v>36</v>
      </c>
      <c r="B38" s="45" t="s">
        <v>139</v>
      </c>
      <c r="C38" s="46">
        <v>331.0</v>
      </c>
      <c r="D38" s="16" t="s">
        <v>42</v>
      </c>
      <c r="E38" s="44">
        <f>VLOOKUP(D38,planificare!A$4:S$52,19,FALSE)</f>
        <v>0</v>
      </c>
      <c r="G38" s="1">
        <f t="shared" si="1"/>
        <v>2</v>
      </c>
    </row>
    <row r="39">
      <c r="A39" s="45">
        <f t="shared" si="2"/>
        <v>37</v>
      </c>
      <c r="B39" s="45" t="s">
        <v>140</v>
      </c>
      <c r="C39" s="46">
        <v>332.0</v>
      </c>
      <c r="D39" s="16" t="s">
        <v>61</v>
      </c>
      <c r="E39" s="44">
        <f>VLOOKUP(D39,planificare!A$4:S$52,19,FALSE)</f>
        <v>0</v>
      </c>
      <c r="G39" s="1">
        <f t="shared" si="1"/>
        <v>3</v>
      </c>
    </row>
    <row r="40">
      <c r="A40" s="45">
        <f t="shared" si="2"/>
        <v>38</v>
      </c>
      <c r="B40" s="45" t="s">
        <v>141</v>
      </c>
      <c r="C40" s="46">
        <v>332.0</v>
      </c>
      <c r="D40" s="16" t="s">
        <v>49</v>
      </c>
      <c r="E40" s="44">
        <f>VLOOKUP(D40,planificare!A$4:S$52,19,FALSE)</f>
        <v>0</v>
      </c>
      <c r="G40" s="1">
        <f t="shared" si="1"/>
        <v>4</v>
      </c>
    </row>
    <row r="41">
      <c r="A41" s="45">
        <f t="shared" si="2"/>
        <v>39</v>
      </c>
      <c r="B41" s="45" t="s">
        <v>142</v>
      </c>
      <c r="C41" s="46">
        <v>332.0</v>
      </c>
      <c r="D41" s="16" t="s">
        <v>49</v>
      </c>
      <c r="E41" s="44">
        <f>VLOOKUP(D41,planificare!A$4:S$52,19,FALSE)</f>
        <v>0</v>
      </c>
      <c r="G41" s="1">
        <f t="shared" si="1"/>
        <v>4</v>
      </c>
    </row>
    <row r="42">
      <c r="A42" s="45">
        <f t="shared" si="2"/>
        <v>40</v>
      </c>
      <c r="B42" s="45" t="s">
        <v>143</v>
      </c>
      <c r="C42" s="46">
        <v>332.0</v>
      </c>
      <c r="D42" s="16" t="s">
        <v>51</v>
      </c>
      <c r="E42" s="44">
        <f>VLOOKUP(D42,planificare!A$4:S$52,19,FALSE)</f>
        <v>0</v>
      </c>
      <c r="G42" s="1">
        <f t="shared" si="1"/>
        <v>5</v>
      </c>
    </row>
    <row r="43">
      <c r="A43" s="45">
        <f t="shared" si="2"/>
        <v>41</v>
      </c>
      <c r="B43" s="45" t="s">
        <v>144</v>
      </c>
      <c r="C43" s="46">
        <v>332.0</v>
      </c>
      <c r="D43" s="16" t="s">
        <v>49</v>
      </c>
      <c r="E43" s="44">
        <f>VLOOKUP(D43,planificare!A$4:S$52,19,FALSE)</f>
        <v>0</v>
      </c>
      <c r="G43" s="1">
        <f t="shared" si="1"/>
        <v>4</v>
      </c>
    </row>
    <row r="44">
      <c r="A44" s="45">
        <f t="shared" si="2"/>
        <v>42</v>
      </c>
      <c r="B44" s="45" t="s">
        <v>145</v>
      </c>
      <c r="C44" s="46">
        <v>332.0</v>
      </c>
      <c r="D44" s="16" t="s">
        <v>49</v>
      </c>
      <c r="E44" s="44">
        <f>VLOOKUP(D44,planificare!A$4:S$52,19,FALSE)</f>
        <v>0</v>
      </c>
      <c r="G44" s="1">
        <f t="shared" si="1"/>
        <v>4</v>
      </c>
    </row>
    <row r="45">
      <c r="A45" s="45">
        <f t="shared" si="2"/>
        <v>43</v>
      </c>
      <c r="B45" s="45" t="s">
        <v>146</v>
      </c>
      <c r="C45" s="46">
        <v>333.0</v>
      </c>
      <c r="D45" s="16" t="s">
        <v>68</v>
      </c>
      <c r="E45" s="44">
        <f>VLOOKUP(D45,planificare!A$4:S$52,19,FALSE)</f>
        <v>0</v>
      </c>
      <c r="G45" s="1">
        <f t="shared" si="1"/>
        <v>3</v>
      </c>
    </row>
    <row r="46">
      <c r="A46" s="45">
        <f t="shared" si="2"/>
        <v>44</v>
      </c>
      <c r="B46" s="45" t="s">
        <v>147</v>
      </c>
      <c r="C46" s="46">
        <v>333.0</v>
      </c>
      <c r="D46" s="16" t="s">
        <v>78</v>
      </c>
      <c r="E46" s="44">
        <f>VLOOKUP(D46,planificare!A$4:S$52,19,FALSE)</f>
        <v>0</v>
      </c>
      <c r="G46" s="1">
        <f t="shared" si="1"/>
        <v>1</v>
      </c>
    </row>
    <row r="47">
      <c r="A47" s="45">
        <f t="shared" si="2"/>
        <v>45</v>
      </c>
      <c r="B47" s="45" t="s">
        <v>148</v>
      </c>
      <c r="C47" s="46">
        <v>333.0</v>
      </c>
      <c r="D47" s="16" t="s">
        <v>38</v>
      </c>
      <c r="E47" s="44">
        <f>VLOOKUP(D47,planificare!A$4:S$52,19,FALSE)</f>
        <v>0</v>
      </c>
      <c r="G47" s="1">
        <f t="shared" si="1"/>
        <v>2</v>
      </c>
    </row>
    <row r="48">
      <c r="A48" s="45">
        <f t="shared" si="2"/>
        <v>46</v>
      </c>
      <c r="B48" s="45" t="s">
        <v>149</v>
      </c>
      <c r="C48" s="46">
        <v>333.0</v>
      </c>
      <c r="D48" s="16" t="s">
        <v>52</v>
      </c>
      <c r="E48" s="44">
        <f>VLOOKUP(D48,planificare!A$4:S$52,19,FALSE)</f>
        <v>0</v>
      </c>
      <c r="G48" s="1">
        <f t="shared" si="1"/>
        <v>5</v>
      </c>
    </row>
    <row r="49">
      <c r="A49" s="45">
        <f t="shared" si="2"/>
        <v>47</v>
      </c>
      <c r="B49" s="45" t="s">
        <v>150</v>
      </c>
      <c r="C49" s="46">
        <v>333.0</v>
      </c>
      <c r="D49" s="16" t="s">
        <v>52</v>
      </c>
      <c r="E49" s="44">
        <f>VLOOKUP(D49,planificare!A$4:S$52,19,FALSE)</f>
        <v>0</v>
      </c>
      <c r="G49" s="1">
        <f t="shared" si="1"/>
        <v>5</v>
      </c>
    </row>
    <row r="50">
      <c r="A50" s="45">
        <f t="shared" si="2"/>
        <v>48</v>
      </c>
      <c r="B50" s="45" t="s">
        <v>151</v>
      </c>
      <c r="C50" s="46">
        <v>333.0</v>
      </c>
      <c r="D50" s="16" t="s">
        <v>64</v>
      </c>
      <c r="E50" s="44">
        <f>VLOOKUP(D50,planificare!A$4:S$52,19,FALSE)</f>
        <v>0</v>
      </c>
      <c r="G50" s="1">
        <f t="shared" si="1"/>
        <v>3</v>
      </c>
    </row>
    <row r="51">
      <c r="A51" s="45">
        <f t="shared" si="2"/>
        <v>49</v>
      </c>
      <c r="B51" s="45" t="s">
        <v>152</v>
      </c>
      <c r="C51" s="46">
        <v>333.0</v>
      </c>
      <c r="D51" s="16" t="s">
        <v>52</v>
      </c>
      <c r="E51" s="44">
        <f>VLOOKUP(D51,planificare!A$4:S$52,19,FALSE)</f>
        <v>0</v>
      </c>
      <c r="G51" s="1">
        <f t="shared" si="1"/>
        <v>5</v>
      </c>
    </row>
    <row r="52">
      <c r="A52" s="45">
        <f t="shared" si="2"/>
        <v>50</v>
      </c>
      <c r="B52" s="45" t="s">
        <v>153</v>
      </c>
      <c r="C52" s="46">
        <v>333.0</v>
      </c>
      <c r="D52" s="16" t="s">
        <v>68</v>
      </c>
      <c r="E52" s="44">
        <f>VLOOKUP(D52,planificare!A$4:S$52,19,FALSE)</f>
        <v>0</v>
      </c>
      <c r="G52" s="1">
        <f t="shared" si="1"/>
        <v>3</v>
      </c>
    </row>
    <row r="53">
      <c r="A53" s="45">
        <f t="shared" si="2"/>
        <v>51</v>
      </c>
      <c r="B53" s="45" t="s">
        <v>154</v>
      </c>
      <c r="C53" s="46">
        <v>333.0</v>
      </c>
      <c r="D53" s="16" t="s">
        <v>52</v>
      </c>
      <c r="E53" s="44">
        <f>VLOOKUP(D53,planificare!A$4:S$52,19,FALSE)</f>
        <v>0</v>
      </c>
      <c r="G53" s="1">
        <f t="shared" si="1"/>
        <v>5</v>
      </c>
    </row>
    <row r="54">
      <c r="A54" s="45">
        <f t="shared" si="2"/>
        <v>52</v>
      </c>
      <c r="B54" s="45" t="s">
        <v>155</v>
      </c>
      <c r="C54" s="46">
        <v>333.0</v>
      </c>
      <c r="D54" s="16" t="s">
        <v>52</v>
      </c>
      <c r="E54" s="44">
        <f>VLOOKUP(D54,planificare!A$4:S$52,19,FALSE)</f>
        <v>0</v>
      </c>
      <c r="G54" s="1">
        <f t="shared" si="1"/>
        <v>5</v>
      </c>
    </row>
    <row r="55">
      <c r="A55" s="45">
        <f t="shared" si="2"/>
        <v>53</v>
      </c>
      <c r="B55" s="45" t="s">
        <v>156</v>
      </c>
      <c r="C55" s="46">
        <v>333.0</v>
      </c>
      <c r="D55" s="16" t="s">
        <v>68</v>
      </c>
      <c r="E55" s="44">
        <f>VLOOKUP(D55,planificare!A$4:S$52,19,FALSE)</f>
        <v>0</v>
      </c>
      <c r="G55" s="1">
        <f t="shared" si="1"/>
        <v>3</v>
      </c>
    </row>
    <row r="56">
      <c r="A56" s="45">
        <f t="shared" si="2"/>
        <v>54</v>
      </c>
      <c r="B56" s="45" t="s">
        <v>157</v>
      </c>
      <c r="C56" s="46">
        <v>333.0</v>
      </c>
      <c r="D56" s="16" t="s">
        <v>57</v>
      </c>
      <c r="E56" s="44">
        <f>VLOOKUP(D56,planificare!A$4:S$52,19,FALSE)</f>
        <v>0</v>
      </c>
      <c r="G56" s="1">
        <f t="shared" si="1"/>
        <v>3</v>
      </c>
    </row>
    <row r="57">
      <c r="A57" s="45">
        <f t="shared" si="2"/>
        <v>55</v>
      </c>
      <c r="B57" s="45" t="s">
        <v>158</v>
      </c>
      <c r="C57" s="46">
        <v>333.0</v>
      </c>
      <c r="D57" s="16" t="s">
        <v>38</v>
      </c>
      <c r="E57" s="44">
        <f>VLOOKUP(D57,planificare!A$4:S$52,19,FALSE)</f>
        <v>0</v>
      </c>
      <c r="G57" s="1">
        <f t="shared" si="1"/>
        <v>2</v>
      </c>
    </row>
    <row r="58">
      <c r="A58" s="45">
        <f t="shared" si="2"/>
        <v>56</v>
      </c>
      <c r="B58" s="45" t="s">
        <v>159</v>
      </c>
      <c r="C58" s="46">
        <v>333.0</v>
      </c>
      <c r="D58" s="16" t="s">
        <v>57</v>
      </c>
      <c r="E58" s="44">
        <f>VLOOKUP(D58,planificare!A$4:S$52,19,FALSE)</f>
        <v>0</v>
      </c>
      <c r="G58" s="1">
        <f t="shared" si="1"/>
        <v>3</v>
      </c>
    </row>
    <row r="59">
      <c r="A59" s="45">
        <f t="shared" si="2"/>
        <v>57</v>
      </c>
      <c r="B59" s="45" t="s">
        <v>160</v>
      </c>
      <c r="C59" s="46">
        <v>333.0</v>
      </c>
      <c r="D59" s="16" t="s">
        <v>57</v>
      </c>
      <c r="E59" s="44">
        <f>VLOOKUP(D59,planificare!A$4:S$52,19,FALSE)</f>
        <v>0</v>
      </c>
      <c r="G59" s="1">
        <f t="shared" si="1"/>
        <v>3</v>
      </c>
    </row>
    <row r="60">
      <c r="A60" s="45">
        <f t="shared" si="2"/>
        <v>58</v>
      </c>
      <c r="B60" s="45" t="s">
        <v>161</v>
      </c>
      <c r="C60" s="46">
        <v>333.0</v>
      </c>
      <c r="D60" s="16" t="s">
        <v>29</v>
      </c>
      <c r="E60" s="44">
        <f>VLOOKUP(D60,planificare!A$4:S$52,19,FALSE)</f>
        <v>0</v>
      </c>
      <c r="G60" s="1">
        <f t="shared" si="1"/>
        <v>1</v>
      </c>
    </row>
    <row r="61">
      <c r="A61" s="45">
        <f t="shared" si="2"/>
        <v>59</v>
      </c>
      <c r="B61" s="45" t="s">
        <v>162</v>
      </c>
      <c r="C61" s="46">
        <v>333.0</v>
      </c>
      <c r="D61" s="16" t="s">
        <v>64</v>
      </c>
      <c r="E61" s="44">
        <f>VLOOKUP(D61,planificare!A$4:S$52,19,FALSE)</f>
        <v>0</v>
      </c>
      <c r="G61" s="1">
        <f t="shared" si="1"/>
        <v>3</v>
      </c>
    </row>
    <row r="62">
      <c r="A62" s="45">
        <f t="shared" si="2"/>
        <v>60</v>
      </c>
      <c r="B62" s="45" t="s">
        <v>163</v>
      </c>
      <c r="C62" s="46">
        <v>334.0</v>
      </c>
      <c r="D62" s="16" t="s">
        <v>60</v>
      </c>
      <c r="E62" s="44">
        <f>VLOOKUP(D62,planificare!A$4:S$52,19,FALSE)</f>
        <v>0</v>
      </c>
      <c r="G62" s="1">
        <f t="shared" si="1"/>
        <v>3</v>
      </c>
    </row>
    <row r="63">
      <c r="A63" s="45">
        <f t="shared" si="2"/>
        <v>61</v>
      </c>
      <c r="B63" s="45" t="s">
        <v>164</v>
      </c>
      <c r="C63" s="46">
        <v>334.0</v>
      </c>
      <c r="D63" s="16" t="s">
        <v>85</v>
      </c>
      <c r="E63" s="44">
        <f>VLOOKUP(D63,planificare!A$4:S$52,19,FALSE)</f>
        <v>0</v>
      </c>
      <c r="G63" s="1">
        <f t="shared" si="1"/>
        <v>2</v>
      </c>
    </row>
    <row r="64">
      <c r="A64" s="45">
        <f t="shared" si="2"/>
        <v>62</v>
      </c>
      <c r="B64" s="45" t="s">
        <v>165</v>
      </c>
      <c r="C64" s="48">
        <v>334.0</v>
      </c>
      <c r="D64" s="47">
        <v>-1.0</v>
      </c>
      <c r="E64" s="13" t="str">
        <f>VLOOKUP(D64,planificare!A$4:S$52,19,FALSE)</f>
        <v>#N/A</v>
      </c>
      <c r="G64" s="1">
        <f t="shared" si="1"/>
        <v>11</v>
      </c>
    </row>
    <row r="65">
      <c r="A65" s="45">
        <f t="shared" si="2"/>
        <v>63</v>
      </c>
      <c r="B65" s="45" t="s">
        <v>166</v>
      </c>
      <c r="C65" s="46">
        <v>334.0</v>
      </c>
      <c r="D65" s="16" t="s">
        <v>40</v>
      </c>
      <c r="E65" s="44">
        <f>VLOOKUP(D65,planificare!A$4:S$52,19,FALSE)</f>
        <v>0</v>
      </c>
      <c r="G65" s="1">
        <f t="shared" si="1"/>
        <v>5</v>
      </c>
    </row>
    <row r="66">
      <c r="A66" s="45">
        <f t="shared" si="2"/>
        <v>64</v>
      </c>
      <c r="B66" s="45" t="s">
        <v>167</v>
      </c>
      <c r="C66" s="46">
        <v>334.0</v>
      </c>
      <c r="D66" s="16" t="s">
        <v>60</v>
      </c>
      <c r="E66" s="44">
        <f>VLOOKUP(D66,planificare!A$4:S$52,19,FALSE)</f>
        <v>0</v>
      </c>
      <c r="G66" s="1">
        <f t="shared" si="1"/>
        <v>3</v>
      </c>
    </row>
    <row r="67">
      <c r="A67" s="45">
        <f t="shared" si="2"/>
        <v>65</v>
      </c>
      <c r="B67" s="45" t="s">
        <v>168</v>
      </c>
      <c r="C67" s="46">
        <v>334.0</v>
      </c>
      <c r="D67" s="16" t="s">
        <v>40</v>
      </c>
      <c r="E67" s="44">
        <f>VLOOKUP(D67,planificare!A$4:S$52,19,FALSE)</f>
        <v>0</v>
      </c>
      <c r="G67" s="1">
        <f t="shared" si="1"/>
        <v>5</v>
      </c>
    </row>
    <row r="68">
      <c r="A68" s="45">
        <f t="shared" si="2"/>
        <v>66</v>
      </c>
      <c r="B68" s="45" t="s">
        <v>169</v>
      </c>
      <c r="C68" s="46">
        <v>334.0</v>
      </c>
      <c r="D68" s="16" t="s">
        <v>40</v>
      </c>
      <c r="E68" s="44">
        <f>VLOOKUP(D68,planificare!A$4:S$52,19,FALSE)</f>
        <v>0</v>
      </c>
      <c r="G68" s="1">
        <f t="shared" si="1"/>
        <v>5</v>
      </c>
    </row>
    <row r="69">
      <c r="A69" s="45">
        <f t="shared" si="2"/>
        <v>67</v>
      </c>
      <c r="B69" s="45" t="s">
        <v>170</v>
      </c>
      <c r="C69" s="46">
        <v>334.0</v>
      </c>
      <c r="D69" s="16" t="s">
        <v>40</v>
      </c>
      <c r="E69" s="44">
        <f>VLOOKUP(D69,planificare!A$4:S$52,19,FALSE)</f>
        <v>0</v>
      </c>
      <c r="G69" s="1">
        <f t="shared" si="1"/>
        <v>5</v>
      </c>
    </row>
    <row r="70">
      <c r="A70" s="45">
        <f t="shared" si="2"/>
        <v>68</v>
      </c>
      <c r="B70" s="45" t="s">
        <v>171</v>
      </c>
      <c r="C70" s="46">
        <v>334.0</v>
      </c>
      <c r="D70" s="16" t="s">
        <v>40</v>
      </c>
      <c r="E70" s="44">
        <f>VLOOKUP(D70,planificare!A$4:S$52,19,FALSE)</f>
        <v>0</v>
      </c>
      <c r="G70" s="1">
        <f t="shared" si="1"/>
        <v>5</v>
      </c>
    </row>
    <row r="71">
      <c r="A71" s="45">
        <f t="shared" si="2"/>
        <v>69</v>
      </c>
      <c r="B71" s="45" t="s">
        <v>172</v>
      </c>
      <c r="C71" s="46">
        <v>334.0</v>
      </c>
      <c r="D71" s="16" t="s">
        <v>60</v>
      </c>
      <c r="E71" s="44">
        <f>VLOOKUP(D71,planificare!A$4:S$52,19,FALSE)</f>
        <v>0</v>
      </c>
      <c r="G71" s="1">
        <f t="shared" si="1"/>
        <v>3</v>
      </c>
    </row>
    <row r="72">
      <c r="A72" s="45">
        <f t="shared" si="2"/>
        <v>70</v>
      </c>
      <c r="B72" s="45" t="s">
        <v>173</v>
      </c>
      <c r="C72" s="46">
        <v>334.0</v>
      </c>
      <c r="D72" s="16" t="s">
        <v>85</v>
      </c>
      <c r="E72" s="44">
        <f>VLOOKUP(D72,planificare!A$4:S$52,19,FALSE)</f>
        <v>0</v>
      </c>
      <c r="G72" s="1">
        <f t="shared" si="1"/>
        <v>2</v>
      </c>
    </row>
    <row r="73">
      <c r="A73" s="45">
        <f t="shared" si="2"/>
        <v>71</v>
      </c>
      <c r="B73" s="45" t="s">
        <v>174</v>
      </c>
      <c r="C73" s="46">
        <v>341.0</v>
      </c>
      <c r="D73" s="47">
        <v>-1.0</v>
      </c>
      <c r="E73" s="13" t="str">
        <f>VLOOKUP(D73,planificare!A$4:S$52,19,FALSE)</f>
        <v>#N/A</v>
      </c>
      <c r="G73" s="1">
        <f t="shared" si="1"/>
        <v>11</v>
      </c>
    </row>
    <row r="74">
      <c r="A74" s="45">
        <f t="shared" si="2"/>
        <v>72</v>
      </c>
      <c r="B74" s="45" t="s">
        <v>175</v>
      </c>
      <c r="C74" s="46">
        <v>341.0</v>
      </c>
      <c r="D74" s="16" t="s">
        <v>84</v>
      </c>
      <c r="E74" s="44">
        <f>VLOOKUP(D74,planificare!A$4:S$52,19,FALSE)</f>
        <v>0</v>
      </c>
      <c r="G74" s="1">
        <f t="shared" si="1"/>
        <v>4</v>
      </c>
    </row>
    <row r="75">
      <c r="A75" s="45">
        <f t="shared" si="2"/>
        <v>73</v>
      </c>
      <c r="B75" s="45" t="s">
        <v>176</v>
      </c>
      <c r="C75" s="46">
        <v>341.0</v>
      </c>
      <c r="D75" s="16" t="s">
        <v>31</v>
      </c>
      <c r="E75" s="44">
        <f>VLOOKUP(D75,planificare!A$4:S$52,19,FALSE)</f>
        <v>0</v>
      </c>
      <c r="G75" s="1">
        <f t="shared" si="1"/>
        <v>4</v>
      </c>
    </row>
    <row r="76">
      <c r="A76" s="45">
        <f t="shared" si="2"/>
        <v>74</v>
      </c>
      <c r="B76" s="45" t="s">
        <v>177</v>
      </c>
      <c r="C76" s="46">
        <v>341.0</v>
      </c>
      <c r="D76" s="16" t="s">
        <v>71</v>
      </c>
      <c r="E76" s="44">
        <f>VLOOKUP(D76,planificare!A$4:S$52,19,FALSE)</f>
        <v>0</v>
      </c>
      <c r="G76" s="1">
        <f t="shared" si="1"/>
        <v>5</v>
      </c>
    </row>
    <row r="77">
      <c r="A77" s="45">
        <f t="shared" si="2"/>
        <v>75</v>
      </c>
      <c r="B77" s="45" t="s">
        <v>178</v>
      </c>
      <c r="C77" s="46">
        <v>341.0</v>
      </c>
      <c r="D77" s="16" t="s">
        <v>71</v>
      </c>
      <c r="E77" s="44">
        <f>VLOOKUP(D77,planificare!A$4:S$52,19,FALSE)</f>
        <v>0</v>
      </c>
      <c r="G77" s="1">
        <f t="shared" si="1"/>
        <v>5</v>
      </c>
    </row>
    <row r="78">
      <c r="A78" s="45">
        <f t="shared" si="2"/>
        <v>76</v>
      </c>
      <c r="B78" s="45" t="s">
        <v>179</v>
      </c>
      <c r="C78" s="46">
        <v>341.0</v>
      </c>
      <c r="D78" s="16" t="s">
        <v>94</v>
      </c>
      <c r="E78" s="44">
        <f>VLOOKUP(D78,planificare!A$4:S$52,19,FALSE)</f>
        <v>0</v>
      </c>
      <c r="G78" s="1">
        <f t="shared" si="1"/>
        <v>5</v>
      </c>
    </row>
    <row r="79">
      <c r="A79" s="45">
        <f t="shared" si="2"/>
        <v>77</v>
      </c>
      <c r="B79" s="45" t="s">
        <v>180</v>
      </c>
      <c r="C79" s="46">
        <v>341.0</v>
      </c>
      <c r="D79" s="16" t="s">
        <v>31</v>
      </c>
      <c r="E79" s="44">
        <f>VLOOKUP(D79,planificare!A$4:S$52,19,FALSE)</f>
        <v>0</v>
      </c>
      <c r="G79" s="1">
        <f t="shared" si="1"/>
        <v>4</v>
      </c>
    </row>
    <row r="80">
      <c r="A80" s="45">
        <f t="shared" si="2"/>
        <v>78</v>
      </c>
      <c r="B80" s="45" t="s">
        <v>181</v>
      </c>
      <c r="C80" s="46">
        <v>341.0</v>
      </c>
      <c r="D80" s="16" t="s">
        <v>84</v>
      </c>
      <c r="E80" s="44">
        <f>VLOOKUP(D80,planificare!A$4:S$52,19,FALSE)</f>
        <v>0</v>
      </c>
      <c r="G80" s="1">
        <f t="shared" si="1"/>
        <v>4</v>
      </c>
    </row>
    <row r="81">
      <c r="A81" s="45">
        <f t="shared" si="2"/>
        <v>79</v>
      </c>
      <c r="B81" s="45" t="s">
        <v>182</v>
      </c>
      <c r="C81" s="46">
        <v>341.0</v>
      </c>
      <c r="D81" s="16" t="s">
        <v>84</v>
      </c>
      <c r="E81" s="44">
        <f>VLOOKUP(D81,planificare!A$4:S$52,19,FALSE)</f>
        <v>0</v>
      </c>
      <c r="G81" s="1">
        <f t="shared" si="1"/>
        <v>4</v>
      </c>
    </row>
    <row r="82">
      <c r="A82" s="45">
        <f t="shared" si="2"/>
        <v>80</v>
      </c>
      <c r="B82" s="45" t="s">
        <v>183</v>
      </c>
      <c r="C82" s="46">
        <v>341.0</v>
      </c>
      <c r="D82" s="16" t="s">
        <v>71</v>
      </c>
      <c r="E82" s="44">
        <f>VLOOKUP(D82,planificare!A$4:S$52,19,FALSE)</f>
        <v>0</v>
      </c>
      <c r="G82" s="1">
        <f t="shared" si="1"/>
        <v>5</v>
      </c>
    </row>
    <row r="83">
      <c r="A83" s="45">
        <f t="shared" si="2"/>
        <v>81</v>
      </c>
      <c r="B83" s="45" t="s">
        <v>184</v>
      </c>
      <c r="C83" s="46">
        <v>341.0</v>
      </c>
      <c r="D83" s="16" t="s">
        <v>94</v>
      </c>
      <c r="E83" s="44">
        <f>VLOOKUP(D83,planificare!A$4:S$52,19,FALSE)</f>
        <v>0</v>
      </c>
      <c r="G83" s="1">
        <f t="shared" si="1"/>
        <v>5</v>
      </c>
    </row>
    <row r="84">
      <c r="A84" s="45">
        <f t="shared" si="2"/>
        <v>82</v>
      </c>
      <c r="B84" s="45" t="s">
        <v>185</v>
      </c>
      <c r="C84" s="46">
        <v>341.0</v>
      </c>
      <c r="D84" s="16" t="s">
        <v>94</v>
      </c>
      <c r="E84" s="44">
        <f>VLOOKUP(D84,planificare!A$4:S$52,19,FALSE)</f>
        <v>0</v>
      </c>
      <c r="G84" s="1">
        <f t="shared" si="1"/>
        <v>5</v>
      </c>
    </row>
    <row r="85">
      <c r="A85" s="45">
        <f t="shared" si="2"/>
        <v>83</v>
      </c>
      <c r="B85" s="45" t="s">
        <v>186</v>
      </c>
      <c r="C85" s="46">
        <v>341.0</v>
      </c>
      <c r="D85" s="16" t="s">
        <v>71</v>
      </c>
      <c r="E85" s="44">
        <f>VLOOKUP(D85,planificare!A$4:S$52,19,FALSE)</f>
        <v>0</v>
      </c>
      <c r="G85" s="1">
        <f t="shared" si="1"/>
        <v>5</v>
      </c>
    </row>
    <row r="86">
      <c r="A86" s="45">
        <f t="shared" si="2"/>
        <v>84</v>
      </c>
      <c r="B86" s="45" t="s">
        <v>187</v>
      </c>
      <c r="C86" s="46">
        <v>341.0</v>
      </c>
      <c r="D86" s="16" t="s">
        <v>71</v>
      </c>
      <c r="E86" s="44">
        <f>VLOOKUP(D86,planificare!A$4:S$52,19,FALSE)</f>
        <v>0</v>
      </c>
      <c r="G86" s="1">
        <f t="shared" si="1"/>
        <v>5</v>
      </c>
    </row>
    <row r="87">
      <c r="A87" s="45">
        <f t="shared" si="2"/>
        <v>85</v>
      </c>
      <c r="B87" s="45" t="s">
        <v>188</v>
      </c>
      <c r="C87" s="46">
        <v>341.0</v>
      </c>
      <c r="D87" s="16" t="s">
        <v>31</v>
      </c>
      <c r="E87" s="44">
        <f>VLOOKUP(D87,planificare!A$4:S$52,19,FALSE)</f>
        <v>0</v>
      </c>
      <c r="G87" s="1">
        <f t="shared" si="1"/>
        <v>4</v>
      </c>
    </row>
    <row r="88">
      <c r="A88" s="45">
        <f t="shared" si="2"/>
        <v>86</v>
      </c>
      <c r="B88" s="45" t="s">
        <v>189</v>
      </c>
      <c r="C88" s="46">
        <v>341.0</v>
      </c>
      <c r="D88" s="16" t="s">
        <v>31</v>
      </c>
      <c r="E88" s="44">
        <f>VLOOKUP(D88,planificare!A$4:S$52,19,FALSE)</f>
        <v>0</v>
      </c>
      <c r="G88" s="1">
        <f t="shared" si="1"/>
        <v>4</v>
      </c>
    </row>
    <row r="89">
      <c r="A89" s="45">
        <f t="shared" si="2"/>
        <v>87</v>
      </c>
      <c r="B89" s="45" t="s">
        <v>190</v>
      </c>
      <c r="C89" s="46">
        <v>341.0</v>
      </c>
      <c r="D89" s="16" t="s">
        <v>84</v>
      </c>
      <c r="E89" s="44">
        <f>VLOOKUP(D89,planificare!A$4:S$52,19,FALSE)</f>
        <v>0</v>
      </c>
      <c r="G89" s="1">
        <f t="shared" si="1"/>
        <v>4</v>
      </c>
    </row>
    <row r="90">
      <c r="A90" s="45">
        <f t="shared" si="2"/>
        <v>88</v>
      </c>
      <c r="B90" s="45" t="s">
        <v>191</v>
      </c>
      <c r="C90" s="46">
        <v>342.0</v>
      </c>
      <c r="D90" s="16" t="s">
        <v>34</v>
      </c>
      <c r="E90" s="44">
        <f>VLOOKUP(D90,planificare!A$4:S$52,19,FALSE)</f>
        <v>0</v>
      </c>
      <c r="G90" s="1">
        <f t="shared" si="1"/>
        <v>4</v>
      </c>
    </row>
    <row r="91">
      <c r="A91" s="45">
        <f t="shared" si="2"/>
        <v>89</v>
      </c>
      <c r="B91" s="45" t="s">
        <v>192</v>
      </c>
      <c r="C91" s="46">
        <v>342.0</v>
      </c>
      <c r="D91" s="16" t="s">
        <v>76</v>
      </c>
      <c r="E91" s="44">
        <f>VLOOKUP(D91,planificare!A$4:S$52,19,FALSE)</f>
        <v>0</v>
      </c>
      <c r="G91" s="1">
        <f t="shared" si="1"/>
        <v>3</v>
      </c>
    </row>
    <row r="92">
      <c r="A92" s="45">
        <f t="shared" si="2"/>
        <v>90</v>
      </c>
      <c r="B92" s="45" t="s">
        <v>193</v>
      </c>
      <c r="C92" s="46">
        <v>342.0</v>
      </c>
      <c r="D92" s="16" t="s">
        <v>70</v>
      </c>
      <c r="E92" s="44">
        <f>VLOOKUP(D92,planificare!A$4:S$52,19,FALSE)</f>
        <v>0</v>
      </c>
      <c r="G92" s="1">
        <f t="shared" si="1"/>
        <v>3</v>
      </c>
    </row>
    <row r="93">
      <c r="A93" s="45">
        <f t="shared" si="2"/>
        <v>91</v>
      </c>
      <c r="B93" s="45" t="s">
        <v>194</v>
      </c>
      <c r="C93" s="46">
        <v>342.0</v>
      </c>
      <c r="D93" s="16" t="s">
        <v>76</v>
      </c>
      <c r="E93" s="44">
        <f>VLOOKUP(D93,planificare!A$4:S$52,19,FALSE)</f>
        <v>0</v>
      </c>
      <c r="G93" s="1">
        <f t="shared" si="1"/>
        <v>3</v>
      </c>
    </row>
    <row r="94">
      <c r="A94" s="45">
        <f t="shared" si="2"/>
        <v>92</v>
      </c>
      <c r="B94" s="45" t="s">
        <v>195</v>
      </c>
      <c r="C94" s="46">
        <v>342.0</v>
      </c>
      <c r="D94" s="16" t="s">
        <v>37</v>
      </c>
      <c r="E94" s="44">
        <f>VLOOKUP(D94,planificare!A$4:S$52,19,FALSE)</f>
        <v>0</v>
      </c>
      <c r="G94" s="1">
        <f t="shared" si="1"/>
        <v>2</v>
      </c>
    </row>
    <row r="95">
      <c r="A95" s="45">
        <f t="shared" si="2"/>
        <v>93</v>
      </c>
      <c r="B95" s="45" t="s">
        <v>196</v>
      </c>
      <c r="C95" s="46">
        <v>342.0</v>
      </c>
      <c r="D95" s="16" t="s">
        <v>74</v>
      </c>
      <c r="E95" s="44">
        <f>VLOOKUP(D95,planificare!A$4:S$52,19,FALSE)</f>
        <v>0</v>
      </c>
      <c r="G95" s="1">
        <f t="shared" si="1"/>
        <v>1</v>
      </c>
    </row>
    <row r="96">
      <c r="A96" s="45">
        <f t="shared" si="2"/>
        <v>94</v>
      </c>
      <c r="B96" s="45" t="s">
        <v>197</v>
      </c>
      <c r="C96" s="46">
        <v>342.0</v>
      </c>
      <c r="D96" s="16" t="s">
        <v>34</v>
      </c>
      <c r="E96" s="44">
        <f>VLOOKUP(D96,planificare!A$4:S$52,19,FALSE)</f>
        <v>0</v>
      </c>
      <c r="G96" s="1">
        <f t="shared" si="1"/>
        <v>4</v>
      </c>
    </row>
    <row r="97">
      <c r="A97" s="45">
        <f t="shared" si="2"/>
        <v>95</v>
      </c>
      <c r="B97" s="45" t="s">
        <v>198</v>
      </c>
      <c r="C97" s="46">
        <v>342.0</v>
      </c>
      <c r="D97" s="16" t="s">
        <v>34</v>
      </c>
      <c r="E97" s="44">
        <f>VLOOKUP(D97,planificare!A$4:S$52,19,FALSE)</f>
        <v>0</v>
      </c>
      <c r="G97" s="1">
        <f t="shared" si="1"/>
        <v>4</v>
      </c>
    </row>
    <row r="98">
      <c r="A98" s="45">
        <f t="shared" si="2"/>
        <v>96</v>
      </c>
      <c r="B98" s="45" t="s">
        <v>199</v>
      </c>
      <c r="C98" s="46">
        <v>342.0</v>
      </c>
      <c r="D98" s="16" t="s">
        <v>37</v>
      </c>
      <c r="E98" s="44">
        <f>VLOOKUP(D98,planificare!A$4:S$52,19,FALSE)</f>
        <v>0</v>
      </c>
      <c r="G98" s="1">
        <f t="shared" si="1"/>
        <v>2</v>
      </c>
    </row>
    <row r="99">
      <c r="A99" s="45">
        <f t="shared" si="2"/>
        <v>97</v>
      </c>
      <c r="B99" s="45" t="s">
        <v>200</v>
      </c>
      <c r="C99" s="46">
        <v>343.0</v>
      </c>
      <c r="D99" s="16" t="s">
        <v>36</v>
      </c>
      <c r="E99" s="44">
        <f>VLOOKUP(D99,planificare!A$4:S$52,19,FALSE)</f>
        <v>0</v>
      </c>
      <c r="G99" s="1">
        <f t="shared" si="1"/>
        <v>4</v>
      </c>
    </row>
    <row r="100">
      <c r="A100" s="45">
        <f t="shared" si="2"/>
        <v>98</v>
      </c>
      <c r="B100" s="45" t="s">
        <v>201</v>
      </c>
      <c r="C100" s="46">
        <v>343.0</v>
      </c>
      <c r="D100" s="16" t="s">
        <v>36</v>
      </c>
      <c r="E100" s="44">
        <f>VLOOKUP(D100,planificare!A$4:S$52,19,FALSE)</f>
        <v>0</v>
      </c>
      <c r="G100" s="1">
        <f t="shared" si="1"/>
        <v>4</v>
      </c>
    </row>
    <row r="101">
      <c r="A101" s="45">
        <f t="shared" si="2"/>
        <v>99</v>
      </c>
      <c r="B101" s="45" t="s">
        <v>202</v>
      </c>
      <c r="C101" s="46">
        <v>343.0</v>
      </c>
      <c r="D101" s="16" t="s">
        <v>36</v>
      </c>
      <c r="E101" s="44">
        <f>VLOOKUP(D101,planificare!A$4:S$52,19,FALSE)</f>
        <v>0</v>
      </c>
      <c r="G101" s="1">
        <f t="shared" si="1"/>
        <v>4</v>
      </c>
    </row>
    <row r="102">
      <c r="A102" s="45">
        <f t="shared" si="2"/>
        <v>100</v>
      </c>
      <c r="B102" s="45" t="s">
        <v>203</v>
      </c>
      <c r="C102" s="46">
        <v>343.0</v>
      </c>
      <c r="D102" s="16" t="s">
        <v>92</v>
      </c>
      <c r="E102" s="44">
        <f>VLOOKUP(D102,planificare!A$4:S$52,19,FALSE)</f>
        <v>0</v>
      </c>
      <c r="G102" s="1">
        <f t="shared" si="1"/>
        <v>2</v>
      </c>
    </row>
    <row r="103">
      <c r="A103" s="45">
        <f t="shared" si="2"/>
        <v>101</v>
      </c>
      <c r="B103" s="45" t="s">
        <v>204</v>
      </c>
      <c r="C103" s="46">
        <v>343.0</v>
      </c>
      <c r="D103" s="16" t="s">
        <v>51</v>
      </c>
      <c r="E103" s="44">
        <f>VLOOKUP(D103,planificare!A$4:S$52,19,FALSE)</f>
        <v>0</v>
      </c>
      <c r="G103" s="1">
        <f t="shared" si="1"/>
        <v>5</v>
      </c>
    </row>
    <row r="104">
      <c r="A104" s="45">
        <f t="shared" si="2"/>
        <v>102</v>
      </c>
      <c r="B104" s="45" t="s">
        <v>205</v>
      </c>
      <c r="C104" s="46">
        <v>343.0</v>
      </c>
      <c r="D104" s="16" t="s">
        <v>65</v>
      </c>
      <c r="E104" s="44">
        <f>VLOOKUP(D104,planificare!A$4:S$52,19,FALSE)</f>
        <v>0</v>
      </c>
      <c r="G104" s="1">
        <f t="shared" si="1"/>
        <v>4</v>
      </c>
    </row>
    <row r="105">
      <c r="A105" s="45">
        <f t="shared" si="2"/>
        <v>103</v>
      </c>
      <c r="B105" s="45" t="s">
        <v>206</v>
      </c>
      <c r="C105" s="46">
        <v>343.0</v>
      </c>
      <c r="D105" s="16" t="s">
        <v>87</v>
      </c>
      <c r="E105" s="44">
        <f>VLOOKUP(D105,planificare!A$4:S$52,19,FALSE)</f>
        <v>0</v>
      </c>
      <c r="G105" s="1">
        <f t="shared" si="1"/>
        <v>2</v>
      </c>
    </row>
    <row r="106">
      <c r="A106" s="45">
        <f t="shared" si="2"/>
        <v>104</v>
      </c>
      <c r="B106" s="45" t="s">
        <v>207</v>
      </c>
      <c r="C106" s="46">
        <v>343.0</v>
      </c>
      <c r="D106" s="16" t="s">
        <v>93</v>
      </c>
      <c r="E106" s="44">
        <f>VLOOKUP(D106,planificare!A$4:S$52,19,FALSE)</f>
        <v>0</v>
      </c>
      <c r="G106" s="1">
        <f t="shared" si="1"/>
        <v>4</v>
      </c>
    </row>
    <row r="107">
      <c r="A107" s="45">
        <f t="shared" si="2"/>
        <v>105</v>
      </c>
      <c r="B107" s="45" t="s">
        <v>208</v>
      </c>
      <c r="C107" s="46">
        <v>344.0</v>
      </c>
      <c r="D107" s="16" t="s">
        <v>93</v>
      </c>
      <c r="E107" s="44">
        <f>VLOOKUP(D107,planificare!A$4:S$52,19,FALSE)</f>
        <v>0</v>
      </c>
      <c r="G107" s="1">
        <f t="shared" si="1"/>
        <v>4</v>
      </c>
    </row>
    <row r="108">
      <c r="A108" s="45">
        <f t="shared" si="2"/>
        <v>106</v>
      </c>
      <c r="B108" s="45" t="s">
        <v>209</v>
      </c>
      <c r="C108" s="46">
        <v>344.0</v>
      </c>
      <c r="D108" s="16" t="s">
        <v>93</v>
      </c>
      <c r="E108" s="44">
        <f>VLOOKUP(D108,planificare!A$4:S$52,19,FALSE)</f>
        <v>0</v>
      </c>
      <c r="G108" s="1">
        <f t="shared" si="1"/>
        <v>4</v>
      </c>
    </row>
    <row r="109">
      <c r="A109" s="45">
        <f t="shared" si="2"/>
        <v>107</v>
      </c>
      <c r="B109" s="45" t="s">
        <v>210</v>
      </c>
      <c r="C109" s="46">
        <v>344.0</v>
      </c>
      <c r="D109" s="16" t="s">
        <v>93</v>
      </c>
      <c r="E109" s="44">
        <f>VLOOKUP(D109,planificare!A$4:S$52,19,FALSE)</f>
        <v>0</v>
      </c>
      <c r="G109" s="1">
        <f t="shared" si="1"/>
        <v>4</v>
      </c>
    </row>
    <row r="110">
      <c r="A110" s="45">
        <f t="shared" si="2"/>
        <v>108</v>
      </c>
      <c r="B110" s="45" t="s">
        <v>211</v>
      </c>
      <c r="C110" s="46">
        <v>344.0</v>
      </c>
      <c r="D110" s="16" t="s">
        <v>65</v>
      </c>
      <c r="E110" s="44">
        <f>VLOOKUP(D110,planificare!A$4:S$52,19,FALSE)</f>
        <v>0</v>
      </c>
      <c r="G110" s="1">
        <f t="shared" si="1"/>
        <v>4</v>
      </c>
    </row>
    <row r="111">
      <c r="A111" s="45">
        <f t="shared" si="2"/>
        <v>109</v>
      </c>
      <c r="B111" s="45" t="s">
        <v>212</v>
      </c>
      <c r="C111" s="46">
        <v>344.0</v>
      </c>
      <c r="D111" s="16" t="s">
        <v>94</v>
      </c>
      <c r="E111" s="44">
        <f>VLOOKUP(D111,planificare!A$4:S$52,19,FALSE)</f>
        <v>0</v>
      </c>
      <c r="G111" s="1">
        <f t="shared" si="1"/>
        <v>5</v>
      </c>
    </row>
    <row r="112">
      <c r="A112" s="45">
        <f t="shared" si="2"/>
        <v>110</v>
      </c>
      <c r="B112" s="45" t="s">
        <v>213</v>
      </c>
      <c r="C112" s="46">
        <v>344.0</v>
      </c>
      <c r="D112" s="16" t="s">
        <v>94</v>
      </c>
      <c r="E112" s="44">
        <f>VLOOKUP(D112,planificare!A$4:S$52,19,FALSE)</f>
        <v>0</v>
      </c>
      <c r="G112" s="1">
        <f t="shared" si="1"/>
        <v>5</v>
      </c>
    </row>
    <row r="113">
      <c r="A113" s="45">
        <f t="shared" si="2"/>
        <v>111</v>
      </c>
      <c r="B113" s="45" t="s">
        <v>214</v>
      </c>
      <c r="C113" s="46">
        <v>344.0</v>
      </c>
      <c r="D113" s="47">
        <v>-1.0</v>
      </c>
      <c r="E113" s="13" t="str">
        <f>VLOOKUP(D113,planificare!A$4:S$52,19,FALSE)</f>
        <v>#N/A</v>
      </c>
      <c r="G113" s="1">
        <f t="shared" si="1"/>
        <v>11</v>
      </c>
    </row>
    <row r="114">
      <c r="A114" s="45">
        <f t="shared" si="2"/>
        <v>112</v>
      </c>
      <c r="B114" s="45" t="s">
        <v>215</v>
      </c>
      <c r="C114" s="46">
        <v>344.0</v>
      </c>
      <c r="D114" s="16" t="s">
        <v>65</v>
      </c>
      <c r="E114" s="44">
        <f>VLOOKUP(D114,planificare!A$4:S$52,19,FALSE)</f>
        <v>0</v>
      </c>
      <c r="G114" s="1">
        <f t="shared" si="1"/>
        <v>4</v>
      </c>
    </row>
    <row r="115">
      <c r="A115" s="45">
        <f t="shared" si="2"/>
        <v>113</v>
      </c>
      <c r="B115" s="45" t="s">
        <v>216</v>
      </c>
      <c r="C115" s="46">
        <v>344.0</v>
      </c>
      <c r="D115" s="16" t="s">
        <v>64</v>
      </c>
      <c r="E115" s="44">
        <f>VLOOKUP(D115,planificare!A$4:S$52,19,FALSE)</f>
        <v>0</v>
      </c>
      <c r="G115" s="1">
        <f t="shared" si="1"/>
        <v>3</v>
      </c>
    </row>
    <row r="116">
      <c r="A116" s="45">
        <f t="shared" si="2"/>
        <v>114</v>
      </c>
      <c r="B116" s="45" t="s">
        <v>217</v>
      </c>
      <c r="C116" s="46">
        <v>344.0</v>
      </c>
      <c r="D116" s="16" t="s">
        <v>51</v>
      </c>
      <c r="E116" s="44">
        <f>VLOOKUP(D116,planificare!A$4:S$52,19,FALSE)</f>
        <v>0</v>
      </c>
      <c r="G116" s="1">
        <f t="shared" si="1"/>
        <v>5</v>
      </c>
    </row>
    <row r="117">
      <c r="A117" s="45">
        <f t="shared" si="2"/>
        <v>115</v>
      </c>
      <c r="B117" s="45" t="s">
        <v>218</v>
      </c>
      <c r="C117" s="46">
        <v>344.0</v>
      </c>
      <c r="D117" s="47">
        <v>-1.0</v>
      </c>
      <c r="E117" s="13" t="str">
        <f>VLOOKUP(D117,planificare!A$4:S$52,19,FALSE)</f>
        <v>#N/A</v>
      </c>
      <c r="G117" s="1">
        <f t="shared" si="1"/>
        <v>11</v>
      </c>
    </row>
    <row r="118">
      <c r="A118" s="45">
        <f t="shared" si="2"/>
        <v>116</v>
      </c>
      <c r="B118" s="45" t="s">
        <v>219</v>
      </c>
      <c r="C118" s="46">
        <v>344.0</v>
      </c>
      <c r="D118" s="16" t="s">
        <v>65</v>
      </c>
      <c r="E118" s="44">
        <f>VLOOKUP(D118,planificare!A$4:S$52,19,FALSE)</f>
        <v>0</v>
      </c>
      <c r="G118" s="1">
        <f t="shared" si="1"/>
        <v>4</v>
      </c>
    </row>
    <row r="119">
      <c r="A119" s="45">
        <f t="shared" si="2"/>
        <v>117</v>
      </c>
      <c r="B119" s="45" t="s">
        <v>220</v>
      </c>
      <c r="C119" s="46">
        <v>351.0</v>
      </c>
      <c r="D119" s="16" t="s">
        <v>47</v>
      </c>
      <c r="E119" s="44">
        <f>VLOOKUP(D119,planificare!A$4:S$52,19,FALSE)</f>
        <v>0</v>
      </c>
      <c r="G119" s="1">
        <f t="shared" si="1"/>
        <v>2</v>
      </c>
    </row>
    <row r="120">
      <c r="A120" s="45">
        <f t="shared" si="2"/>
        <v>118</v>
      </c>
      <c r="B120" s="45" t="s">
        <v>221</v>
      </c>
      <c r="C120" s="46">
        <v>351.0</v>
      </c>
      <c r="D120" s="16" t="s">
        <v>47</v>
      </c>
      <c r="E120" s="44">
        <f>VLOOKUP(D120,planificare!A$4:S$52,19,FALSE)</f>
        <v>0</v>
      </c>
      <c r="G120" s="1">
        <f t="shared" si="1"/>
        <v>2</v>
      </c>
    </row>
    <row r="121">
      <c r="A121" s="45">
        <f t="shared" si="2"/>
        <v>119</v>
      </c>
      <c r="B121" s="45" t="s">
        <v>222</v>
      </c>
      <c r="C121" s="46">
        <v>351.0</v>
      </c>
      <c r="D121" s="47">
        <v>-1.0</v>
      </c>
      <c r="E121" s="13" t="str">
        <f>VLOOKUP(D121,planificare!A$4:S$52,19,FALSE)</f>
        <v>#N/A</v>
      </c>
      <c r="G121" s="1">
        <f t="shared" si="1"/>
        <v>11</v>
      </c>
    </row>
    <row r="122">
      <c r="A122" s="45">
        <f t="shared" si="2"/>
        <v>120</v>
      </c>
      <c r="B122" s="45" t="s">
        <v>223</v>
      </c>
      <c r="C122" s="46">
        <v>351.0</v>
      </c>
      <c r="D122" s="16" t="s">
        <v>92</v>
      </c>
      <c r="E122" s="44">
        <f>VLOOKUP(D122,planificare!A$4:S$52,19,FALSE)</f>
        <v>0</v>
      </c>
      <c r="G122" s="1">
        <f t="shared" si="1"/>
        <v>2</v>
      </c>
    </row>
    <row r="123">
      <c r="A123" s="45">
        <f t="shared" si="2"/>
        <v>121</v>
      </c>
      <c r="B123" s="45" t="s">
        <v>224</v>
      </c>
      <c r="C123" s="46">
        <v>351.0</v>
      </c>
      <c r="D123" s="16" t="s">
        <v>87</v>
      </c>
      <c r="E123" s="44">
        <f>VLOOKUP(D123,planificare!A$4:S$52,19,FALSE)</f>
        <v>0</v>
      </c>
      <c r="G123" s="1">
        <f t="shared" si="1"/>
        <v>2</v>
      </c>
    </row>
    <row r="124">
      <c r="A124" s="45">
        <f t="shared" si="2"/>
        <v>122</v>
      </c>
      <c r="B124" s="45" t="s">
        <v>225</v>
      </c>
      <c r="C124" s="46">
        <v>351.0</v>
      </c>
      <c r="D124" s="16" t="s">
        <v>75</v>
      </c>
      <c r="E124" s="44">
        <f>VLOOKUP(D124,planificare!A$4:S$52,19,FALSE)</f>
        <v>0</v>
      </c>
      <c r="G124" s="1">
        <f t="shared" si="1"/>
        <v>3</v>
      </c>
    </row>
    <row r="125">
      <c r="A125" s="45">
        <f t="shared" si="2"/>
        <v>123</v>
      </c>
      <c r="B125" s="45" t="s">
        <v>226</v>
      </c>
      <c r="C125" s="46">
        <v>352.0</v>
      </c>
      <c r="D125" s="16" t="s">
        <v>44</v>
      </c>
      <c r="E125" s="44">
        <f>VLOOKUP(D125,planificare!A$4:S$52,19,FALSE)</f>
        <v>0</v>
      </c>
      <c r="G125" s="1">
        <f t="shared" si="1"/>
        <v>2</v>
      </c>
    </row>
    <row r="126">
      <c r="A126" s="45">
        <f t="shared" si="2"/>
        <v>124</v>
      </c>
      <c r="B126" s="45" t="s">
        <v>227</v>
      </c>
      <c r="C126" s="46">
        <v>352.0</v>
      </c>
      <c r="D126" s="16" t="s">
        <v>63</v>
      </c>
      <c r="E126" s="44">
        <f>VLOOKUP(D126,planificare!A$4:S$52,19,FALSE)</f>
        <v>0</v>
      </c>
      <c r="G126" s="1">
        <f t="shared" si="1"/>
        <v>1</v>
      </c>
    </row>
    <row r="127">
      <c r="A127" s="45">
        <f t="shared" si="2"/>
        <v>125</v>
      </c>
      <c r="B127" s="45" t="s">
        <v>228</v>
      </c>
      <c r="C127" s="46">
        <v>352.0</v>
      </c>
      <c r="D127" s="16" t="s">
        <v>44</v>
      </c>
      <c r="E127" s="44">
        <f>VLOOKUP(D127,planificare!A$4:S$52,19,FALSE)</f>
        <v>0</v>
      </c>
      <c r="G127" s="1">
        <f t="shared" si="1"/>
        <v>2</v>
      </c>
    </row>
    <row r="128">
      <c r="A128" s="45">
        <f t="shared" si="2"/>
        <v>126</v>
      </c>
      <c r="B128" s="16" t="s">
        <v>229</v>
      </c>
      <c r="C128" s="49" t="s">
        <v>230</v>
      </c>
      <c r="D128" s="16" t="s">
        <v>55</v>
      </c>
      <c r="E128" s="44">
        <f>VLOOKUP(D128,planificare!A$4:S$52,19,FALSE)</f>
        <v>0</v>
      </c>
      <c r="G128" s="1">
        <f t="shared" si="1"/>
        <v>1</v>
      </c>
    </row>
    <row r="129">
      <c r="D129" s="1">
        <f>COUNTIF(D3:D128,"&lt;&gt;-1")</f>
        <v>115</v>
      </c>
    </row>
  </sheetData>
  <drawing r:id="rId1"/>
</worksheet>
</file>