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6FAC2091-F67E-4309-BA67-DE51EE43FC16}" xr6:coauthVersionLast="47" xr6:coauthVersionMax="47" xr10:uidLastSave="{00000000-0000-0000-0000-000000000000}"/>
  <bookViews>
    <workbookView xWindow="8415" yWindow="4575" windowWidth="19035" windowHeight="1710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E22" i="1" s="1"/>
  <c r="D17" i="1"/>
  <c r="E17" i="1" s="1"/>
  <c r="C17" i="1"/>
  <c r="D16" i="1"/>
  <c r="E16" i="1" s="1"/>
  <c r="D15" i="1"/>
  <c r="E15" i="1" s="1"/>
  <c r="C15" i="1"/>
  <c r="D14" i="1"/>
  <c r="C14" i="1"/>
  <c r="E14" i="1" s="1"/>
  <c r="C21" i="1" s="1"/>
  <c r="D21" i="1" l="1"/>
  <c r="C23" i="1"/>
  <c r="E21" i="1"/>
  <c r="E23" i="1" s="1"/>
  <c r="D22" i="1"/>
  <c r="D23" i="1" l="1"/>
</calcChain>
</file>

<file path=xl/sharedStrings.xml><?xml version="1.0" encoding="utf-8"?>
<sst xmlns="http://schemas.openxmlformats.org/spreadsheetml/2006/main" count="28" uniqueCount="25">
  <si>
    <t>Assuming 1std = $50 distance from SPX</t>
  </si>
  <si>
    <t>Assuming max win = $500</t>
  </si>
  <si>
    <t>Assuming max loss = ($350)</t>
  </si>
  <si>
    <t>1-Side Max Loss</t>
  </si>
  <si>
    <t>Break Even Low</t>
  </si>
  <si>
    <t>Max Win Low</t>
  </si>
  <si>
    <t>Max Win High</t>
  </si>
  <si>
    <t>Break Even High</t>
  </si>
  <si>
    <t>Standard Deviation</t>
  </si>
  <si>
    <t>SPX Distance</t>
  </si>
  <si>
    <t>Probability</t>
  </si>
  <si>
    <t>P/L</t>
  </si>
  <si>
    <t>Quick Calc Worst Case</t>
  </si>
  <si>
    <t>Return</t>
  </si>
  <si>
    <t>Max Win</t>
  </si>
  <si>
    <t>Max Loss</t>
  </si>
  <si>
    <t>Even - Win</t>
  </si>
  <si>
    <t>Loss - Even</t>
  </si>
  <si>
    <t>Expected Returns</t>
  </si>
  <si>
    <t>Day</t>
  </si>
  <si>
    <t>Month</t>
  </si>
  <si>
    <t>Year</t>
  </si>
  <si>
    <t>Profit / Loss</t>
  </si>
  <si>
    <t>Premium Sold</t>
  </si>
  <si>
    <t>Premium Capture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</si>
</sst>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5" fontId="0" fillId="0" borderId="0" xfId="0" applyNumberFormat="1"/>
    <xf numFmtId="0" fontId="1" fillId="0" borderId="0" xfId="0" applyFont="1" applyAlignment="1">
      <alignment horizontal="right"/>
    </xf>
    <xf numFmtId="42" fontId="0" fillId="0" borderId="0" xfId="0" applyNumberFormat="1"/>
    <xf numFmtId="5" fontId="1" fillId="0" borderId="0" xfId="0" applyNumberFormat="1" applyFont="1" applyAlignment="1">
      <alignment horizontal="right"/>
    </xf>
    <xf numFmtId="4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3"/>
  <sheetViews>
    <sheetView tabSelected="1" workbookViewId="0">
      <selection activeCell="D13" sqref="D13"/>
    </sheetView>
  </sheetViews>
  <sheetFormatPr defaultRowHeight="15" x14ac:dyDescent="0.25"/>
  <cols>
    <col min="2" max="2" width="22" customWidth="1"/>
    <col min="3" max="8" width="15.28515625" customWidth="1"/>
  </cols>
  <sheetData>
    <row r="2" spans="2:9" x14ac:dyDescent="0.25">
      <c r="B2" t="s">
        <v>0</v>
      </c>
    </row>
    <row r="3" spans="2:9" x14ac:dyDescent="0.25">
      <c r="B3" t="s">
        <v>1</v>
      </c>
    </row>
    <row r="4" spans="2:9" x14ac:dyDescent="0.25">
      <c r="B4" t="s">
        <v>2</v>
      </c>
    </row>
    <row r="6" spans="2:9" x14ac:dyDescent="0.25">
      <c r="B6" s="1"/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3</v>
      </c>
      <c r="I6" s="1"/>
    </row>
    <row r="7" spans="2:9" x14ac:dyDescent="0.25">
      <c r="B7" s="1" t="s">
        <v>8</v>
      </c>
      <c r="C7" s="2">
        <v>-1.5</v>
      </c>
      <c r="D7" s="2">
        <v>-1.1000000000000001</v>
      </c>
      <c r="E7" s="2">
        <v>-1</v>
      </c>
      <c r="F7" s="2">
        <v>1</v>
      </c>
      <c r="G7" s="2">
        <v>1.1000000000000001</v>
      </c>
      <c r="H7" s="2">
        <v>1.5</v>
      </c>
    </row>
    <row r="8" spans="2:9" x14ac:dyDescent="0.25">
      <c r="B8" s="1" t="s">
        <v>9</v>
      </c>
      <c r="C8">
        <v>-75</v>
      </c>
      <c r="D8">
        <v>-55</v>
      </c>
      <c r="E8">
        <v>-50</v>
      </c>
      <c r="F8">
        <v>50</v>
      </c>
      <c r="G8">
        <v>55</v>
      </c>
      <c r="H8">
        <v>75</v>
      </c>
    </row>
    <row r="9" spans="2:9" x14ac:dyDescent="0.25">
      <c r="B9" s="1" t="s">
        <v>10</v>
      </c>
      <c r="C9" s="3">
        <v>-0.43319999999999997</v>
      </c>
      <c r="D9" s="3">
        <v>-0.36430000000000001</v>
      </c>
      <c r="E9" s="3">
        <v>-0.34129999999999999</v>
      </c>
      <c r="F9" s="3">
        <v>0.34129999999999999</v>
      </c>
      <c r="G9" s="3">
        <v>0.36430000000000001</v>
      </c>
      <c r="H9" s="3">
        <v>0.43319999999999997</v>
      </c>
    </row>
    <row r="10" spans="2:9" x14ac:dyDescent="0.25">
      <c r="B10" s="1" t="s">
        <v>11</v>
      </c>
      <c r="C10" s="4">
        <v>-350</v>
      </c>
      <c r="D10" s="4">
        <v>0</v>
      </c>
      <c r="E10" s="4">
        <v>350</v>
      </c>
      <c r="F10" s="4">
        <v>350</v>
      </c>
      <c r="G10" s="4">
        <v>0</v>
      </c>
      <c r="H10" s="4">
        <v>-350</v>
      </c>
    </row>
    <row r="13" spans="2:9" x14ac:dyDescent="0.25">
      <c r="B13" s="1" t="s">
        <v>12</v>
      </c>
      <c r="C13" s="5" t="s">
        <v>11</v>
      </c>
      <c r="D13" s="5" t="s">
        <v>10</v>
      </c>
      <c r="E13" s="5" t="s">
        <v>13</v>
      </c>
      <c r="F13" s="5"/>
      <c r="G13" s="1"/>
    </row>
    <row r="14" spans="2:9" x14ac:dyDescent="0.25">
      <c r="B14" t="s">
        <v>14</v>
      </c>
      <c r="C14" s="6">
        <f>E10</f>
        <v>350</v>
      </c>
      <c r="D14" s="3">
        <f>F9-E9</f>
        <v>0.68259999999999998</v>
      </c>
      <c r="E14" s="6">
        <f>C14*D14</f>
        <v>238.91</v>
      </c>
      <c r="F14" s="3"/>
    </row>
    <row r="15" spans="2:9" x14ac:dyDescent="0.25">
      <c r="B15" t="s">
        <v>15</v>
      </c>
      <c r="C15" s="6">
        <f>C10*1.1</f>
        <v>-385.00000000000006</v>
      </c>
      <c r="D15" s="3">
        <f>100%+C9-H9</f>
        <v>0.1336</v>
      </c>
      <c r="E15" s="6">
        <f>D15*C15</f>
        <v>-51.436000000000007</v>
      </c>
      <c r="F15" s="3"/>
    </row>
    <row r="16" spans="2:9" x14ac:dyDescent="0.25">
      <c r="B16" t="s">
        <v>16</v>
      </c>
      <c r="C16" s="6">
        <v>0</v>
      </c>
      <c r="D16" s="3">
        <f>G9-D9-D14</f>
        <v>4.6000000000000041E-2</v>
      </c>
      <c r="E16" s="6">
        <f t="shared" ref="E16:E17" si="0">D16*C16</f>
        <v>0</v>
      </c>
      <c r="F16" s="3"/>
    </row>
    <row r="17" spans="2:6" x14ac:dyDescent="0.25">
      <c r="B17" t="s">
        <v>17</v>
      </c>
      <c r="C17" s="6">
        <f>C15</f>
        <v>-385.00000000000006</v>
      </c>
      <c r="D17" s="3">
        <f>(H9-G9)*2</f>
        <v>0.13779999999999992</v>
      </c>
      <c r="E17" s="6">
        <f t="shared" si="0"/>
        <v>-53.052999999999976</v>
      </c>
      <c r="F17" s="3"/>
    </row>
    <row r="18" spans="2:6" x14ac:dyDescent="0.25">
      <c r="C18" s="4"/>
      <c r="D18" s="3"/>
      <c r="E18" s="4"/>
    </row>
    <row r="20" spans="2:6" x14ac:dyDescent="0.25">
      <c r="B20" s="1" t="s">
        <v>18</v>
      </c>
      <c r="C20" s="7" t="s">
        <v>19</v>
      </c>
      <c r="D20" s="7" t="s">
        <v>20</v>
      </c>
      <c r="E20" s="7" t="s">
        <v>21</v>
      </c>
    </row>
    <row r="21" spans="2:6" x14ac:dyDescent="0.25">
      <c r="B21" s="1" t="s">
        <v>22</v>
      </c>
      <c r="C21" s="6">
        <f>SUM(E14:E17)</f>
        <v>134.42100000000002</v>
      </c>
      <c r="D21" s="8">
        <f>C21*21</f>
        <v>2822.8410000000003</v>
      </c>
      <c r="E21" s="6">
        <f>C21*252</f>
        <v>33874.092000000004</v>
      </c>
    </row>
    <row r="22" spans="2:6" x14ac:dyDescent="0.25">
      <c r="B22" s="1" t="s">
        <v>23</v>
      </c>
      <c r="C22" s="6">
        <f>E10</f>
        <v>350</v>
      </c>
      <c r="D22" s="8">
        <f>C22*21</f>
        <v>7350</v>
      </c>
      <c r="E22" s="6">
        <f>C22*252</f>
        <v>88200</v>
      </c>
    </row>
    <row r="23" spans="2:6" x14ac:dyDescent="0.25">
      <c r="B23" s="1" t="s">
        <v>24</v>
      </c>
      <c r="C23" s="9">
        <f>C21/C22</f>
        <v>0.38406000000000007</v>
      </c>
      <c r="D23" s="9">
        <f>D21/D22</f>
        <v>0.38406000000000007</v>
      </c>
      <c r="E23" s="9">
        <f>E21/E22</f>
        <v>0.38406000000000007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2022-09-30T17:49:41Z</dcterms:modified>
</cp:coreProperties>
</file>