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05D4FB07-55CF-4B64-94DE-33495C7A8FA4}" xr6:coauthVersionLast="47" xr6:coauthVersionMax="47" xr10:uidLastSave="{00000000-0000-0000-0000-000000000000}"/>
  <bookViews>
    <workbookView xWindow="18180" yWindow="3540" windowWidth="16560" windowHeight="17250" activeTab="1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9" i="2" s="1"/>
  <c r="G13" i="2" s="1"/>
  <c r="G5" i="2"/>
  <c r="K8" i="2"/>
  <c r="K9" i="2" s="1"/>
  <c r="K13" i="2" s="1"/>
  <c r="K15" i="2" s="1"/>
  <c r="K5" i="2"/>
  <c r="N8" i="1"/>
  <c r="N5" i="1"/>
  <c r="G15" i="2" l="1"/>
  <c r="G17" i="2"/>
  <c r="G18" i="2" s="1"/>
  <c r="K17" i="2"/>
  <c r="K18" i="2" s="1"/>
  <c r="T8" i="2"/>
  <c r="T3" i="2"/>
  <c r="T5" i="2" s="1"/>
  <c r="U8" i="2"/>
  <c r="U3" i="2"/>
  <c r="U5" i="2" s="1"/>
  <c r="U9" i="2" l="1"/>
  <c r="U13" i="2" s="1"/>
  <c r="U15" i="2" s="1"/>
  <c r="T9" i="2"/>
  <c r="T13" i="2" s="1"/>
  <c r="T15" i="2" s="1"/>
  <c r="AY29" i="2"/>
  <c r="AZ29" i="2" l="1"/>
  <c r="AY28" i="2"/>
  <c r="AY24" i="2"/>
  <c r="AY25" i="2" l="1"/>
  <c r="AZ28" i="2"/>
  <c r="AZ24" i="2"/>
  <c r="BA29" i="2"/>
  <c r="BB29" i="2" l="1"/>
  <c r="AZ25" i="2"/>
  <c r="BA28" i="2"/>
  <c r="BA24" i="2"/>
  <c r="BA25" i="2" l="1"/>
  <c r="BB28" i="2"/>
  <c r="BB24" i="2"/>
  <c r="BC29" i="2"/>
  <c r="BD29" i="2" l="1"/>
  <c r="BC28" i="2"/>
  <c r="BC24" i="2"/>
  <c r="BB25" i="2"/>
  <c r="BD24" i="2" l="1"/>
  <c r="BD28" i="2"/>
  <c r="BC25" i="2"/>
  <c r="BE29" i="2"/>
  <c r="BF29" i="2" l="1"/>
  <c r="BE28" i="2"/>
  <c r="BE24" i="2"/>
  <c r="BD25" i="2"/>
  <c r="AY14" i="2" l="1"/>
  <c r="BF28" i="2"/>
  <c r="BF24" i="2"/>
  <c r="BE25" i="2"/>
  <c r="BG29" i="2"/>
  <c r="AZ14" i="2" l="1"/>
  <c r="BG28" i="2"/>
  <c r="BG24" i="2"/>
  <c r="BF25" i="2"/>
  <c r="BH29" i="2"/>
  <c r="BA14" i="2" l="1"/>
  <c r="BH28" i="2"/>
  <c r="BH24" i="2"/>
  <c r="BG25" i="2"/>
  <c r="BI29" i="2"/>
  <c r="BB14" i="2" l="1"/>
  <c r="BJ29" i="2"/>
  <c r="BI24" i="2"/>
  <c r="BI28" i="2"/>
  <c r="BH25" i="2"/>
  <c r="BC14" i="2" l="1"/>
  <c r="BI25" i="2"/>
  <c r="BJ24" i="2"/>
  <c r="BJ28" i="2"/>
  <c r="BK29" i="2"/>
  <c r="BD14" i="2" l="1"/>
  <c r="BL29" i="2"/>
  <c r="BJ25" i="2"/>
  <c r="BK24" i="2"/>
  <c r="BK28" i="2"/>
  <c r="BE14" i="2" l="1"/>
  <c r="BL24" i="2"/>
  <c r="BL28" i="2"/>
  <c r="BK25" i="2"/>
  <c r="BM29" i="2"/>
  <c r="BF14" i="2" l="1"/>
  <c r="BN29" i="2"/>
  <c r="BL25" i="2"/>
  <c r="BM24" i="2"/>
  <c r="BM28" i="2"/>
  <c r="BG14" i="2" l="1"/>
  <c r="BM25" i="2"/>
  <c r="BN28" i="2"/>
  <c r="BN24" i="2"/>
  <c r="BO29" i="2"/>
  <c r="BH14" i="2" l="1"/>
  <c r="BP29" i="2"/>
  <c r="BN25" i="2"/>
  <c r="BO28" i="2"/>
  <c r="BO24" i="2"/>
  <c r="BI14" i="2" l="1"/>
  <c r="BO25" i="2"/>
  <c r="BP28" i="2"/>
  <c r="BP24" i="2"/>
  <c r="BQ29" i="2"/>
  <c r="BJ14" i="2" l="1"/>
  <c r="BR29" i="2"/>
  <c r="BP25" i="2"/>
  <c r="BQ28" i="2"/>
  <c r="BQ24" i="2"/>
  <c r="BK14" i="2" l="1"/>
  <c r="BQ25" i="2"/>
  <c r="BR28" i="2"/>
  <c r="BR24" i="2"/>
  <c r="BS29" i="2"/>
  <c r="BL14" i="2" l="1"/>
  <c r="BT29" i="2"/>
  <c r="BS28" i="2"/>
  <c r="BS24" i="2"/>
  <c r="BR25" i="2"/>
  <c r="BM14" i="2" l="1"/>
  <c r="BS25" i="2"/>
  <c r="BU29" i="2"/>
  <c r="BT24" i="2"/>
  <c r="BT28" i="2"/>
  <c r="BN14" i="2" l="1"/>
  <c r="BT25" i="2"/>
  <c r="BU28" i="2"/>
  <c r="BU24" i="2"/>
  <c r="BV29" i="2"/>
  <c r="BO14" i="2" l="1"/>
  <c r="BV28" i="2"/>
  <c r="BV24" i="2"/>
  <c r="BW29" i="2"/>
  <c r="BU25" i="2"/>
  <c r="BP14" i="2" l="1"/>
  <c r="BX29" i="2"/>
  <c r="BW28" i="2"/>
  <c r="BW24" i="2"/>
  <c r="BV25" i="2"/>
  <c r="BQ14" i="2" l="1"/>
  <c r="BX28" i="2"/>
  <c r="BX24" i="2"/>
  <c r="BW25" i="2"/>
  <c r="BY29" i="2"/>
  <c r="BR14" i="2" l="1"/>
  <c r="BY24" i="2"/>
  <c r="BY28" i="2"/>
  <c r="BX25" i="2"/>
  <c r="BZ29" i="2"/>
  <c r="BS14" i="2" l="1"/>
  <c r="CA29" i="2"/>
  <c r="BY25" i="2"/>
  <c r="BZ24" i="2"/>
  <c r="BZ28" i="2"/>
  <c r="BT14" i="2" l="1"/>
  <c r="BZ25" i="2"/>
  <c r="CA24" i="2"/>
  <c r="CA28" i="2"/>
  <c r="BU14" i="2" l="1"/>
  <c r="CA25" i="2"/>
  <c r="BV14" i="2" l="1"/>
  <c r="BW14" i="2" l="1"/>
  <c r="BX14" i="2" l="1"/>
  <c r="BY14" i="2" l="1"/>
  <c r="BZ14" i="2" l="1"/>
  <c r="CA14" i="2" l="1"/>
  <c r="CB14" i="2" l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GG14" i="2" s="1"/>
  <c r="GH14" i="2" s="1"/>
  <c r="GI14" i="2" s="1"/>
  <c r="GJ14" i="2" s="1"/>
  <c r="GK14" i="2" s="1"/>
  <c r="GL14" i="2" s="1"/>
  <c r="GM14" i="2" s="1"/>
  <c r="GN14" i="2" s="1"/>
  <c r="GO14" i="2" s="1"/>
  <c r="GP14" i="2" s="1"/>
  <c r="GQ14" i="2" s="1"/>
  <c r="GR14" i="2" s="1"/>
  <c r="GS14" i="2" s="1"/>
  <c r="GT14" i="2" s="1"/>
  <c r="GU14" i="2" s="1"/>
  <c r="GV14" i="2" s="1"/>
  <c r="GW14" i="2" s="1"/>
  <c r="GX14" i="2" s="1"/>
  <c r="GY14" i="2" s="1"/>
  <c r="GZ14" i="2" s="1"/>
  <c r="HA14" i="2" s="1"/>
  <c r="HB14" i="2" s="1"/>
  <c r="HC14" i="2" s="1"/>
  <c r="HD14" i="2" s="1"/>
  <c r="HE14" i="2" s="1"/>
  <c r="HF14" i="2" s="1"/>
  <c r="HG14" i="2" s="1"/>
  <c r="HH14" i="2" s="1"/>
</calcChain>
</file>

<file path=xl/sharedStrings.xml><?xml version="1.0" encoding="utf-8"?>
<sst xmlns="http://schemas.openxmlformats.org/spreadsheetml/2006/main" count="45" uniqueCount="44">
  <si>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</si>
  <si>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</si>
  <si>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</si>
  <si>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</si>
  <si>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</si>
  <si>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</si>
  <si>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</si>
  <si>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</si>
  <si>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</si>
  <si>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</si>
  <si>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</si>
  <si>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</si>
  <si>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</si>
  <si>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</si>
  <si>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</si>
  <si>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</si>
  <si>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</si>
  <si>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SG&amp;A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</si>
  <si>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</si>
  <si>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</si>
  <si>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</si>
  <si>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</si>
  <si>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</si>
  <si>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</si>
  <si>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</si>
  <si>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</si>
  <si>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</si>
  <si>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Net income y/y</t>
  </si>
  <si>
    <t>Tax on revenue rate</t>
  </si>
  <si>
    <t>Operating margin</t>
  </si>
  <si>
    <t>Revenue on SG&amp;A</t>
  </si>
  <si>
    <t xml:space="preserve">Gross </t>
  </si>
  <si>
    <t>Amortization</t>
  </si>
  <si>
    <t>Other</t>
  </si>
  <si>
    <t>Currency translation</t>
  </si>
  <si>
    <t>20Q1</t>
  </si>
  <si>
    <t>Quick NPV</t>
  </si>
  <si>
    <t>MC to NPV</t>
  </si>
  <si>
    <t>AEO</t>
  </si>
  <si>
    <t>American Eagle Outfiters</t>
  </si>
  <si>
    <t>Interest</t>
  </si>
  <si>
    <t>Comprehensive EPS</t>
  </si>
  <si>
    <t>Comprehensive Income</t>
  </si>
  <si>
    <t>Store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</si>
</sst>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" fontId="0" fillId="0" borderId="0" xfId="0" applyNumberFormat="1"/>
    <xf numFmtId="14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9" fontId="0" fillId="2" borderId="0" xfId="0" applyNumberFormat="1" applyFont="1" applyFill="1"/>
    <xf numFmtId="9" fontId="1" fillId="0" borderId="0" xfId="0" applyNumberFormat="1" applyFont="1"/>
    <xf numFmtId="9" fontId="1" fillId="2" borderId="0" xfId="0" applyNumberFormat="1" applyFont="1" applyFill="1"/>
    <xf numFmtId="1" fontId="0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65942</xdr:colOff>
      <xdr:row>0</xdr:row>
      <xdr:rowOff>65944</xdr:rowOff>
    </xdr:from>
    <xdr:to>
      <xdr:col>11</xdr:col>
      <xdr:colOff>65942</xdr:colOff>
      <xdr:row>38</xdr:row>
      <xdr:rowOff>43963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8719038" y="65944"/>
          <a:ext cx="0" cy="10646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N16"/>
  <sheetViews>
    <sheetView workbookViewId="0">
      <selection activeCell="N8" sqref="N8"/>
    </sheetView>
  </sheetViews>
  <sheetFormatPr defaultRowHeight="15" x14ac:dyDescent="0.25"/>
  <cols>
    <col min="13" max="13" width="9.7109375" bestFit="1" customWidth="1"/>
  </cols>
  <sheetData>
    <row r="1" spans="13:14" x14ac:dyDescent="0.25">
      <c r="M1" t="s">
        <v>39</v>
      </c>
    </row>
    <row r="2" spans="13:14" x14ac:dyDescent="0.25">
      <c r="M2" t="s">
        <v>38</v>
      </c>
    </row>
    <row r="3" spans="13:14" x14ac:dyDescent="0.25">
      <c r="M3" t="s">
        <v>0</v>
      </c>
      <c r="N3" s="2">
        <v>11.3</v>
      </c>
    </row>
    <row r="4" spans="13:14" x14ac:dyDescent="0.25">
      <c r="M4" t="s">
        <v>1</v>
      </c>
      <c r="N4" s="1">
        <v>168.46</v>
      </c>
    </row>
    <row r="5" spans="13:14" x14ac:dyDescent="0.25">
      <c r="M5" t="s">
        <v>2</v>
      </c>
      <c r="N5" s="1">
        <f>N4*N3</f>
        <v>1903.5980000000002</v>
      </c>
    </row>
    <row r="6" spans="13:14" x14ac:dyDescent="0.25">
      <c r="M6" t="s">
        <v>3</v>
      </c>
      <c r="N6" s="1">
        <v>228.77500000000001</v>
      </c>
    </row>
    <row r="7" spans="13:14" x14ac:dyDescent="0.25">
      <c r="M7" t="s">
        <v>4</v>
      </c>
      <c r="N7" s="1">
        <v>405.8</v>
      </c>
    </row>
    <row r="8" spans="13:14" x14ac:dyDescent="0.25">
      <c r="M8" t="s">
        <v>5</v>
      </c>
      <c r="N8" s="1">
        <f>N5-N6+N7</f>
        <v>2080.623</v>
      </c>
    </row>
    <row r="11" spans="13:14" x14ac:dyDescent="0.25">
      <c r="M11" s="19">
        <v>44768</v>
      </c>
    </row>
    <row r="15" spans="13:14" x14ac:dyDescent="0.25">
      <c r="M15" t="s">
        <v>36</v>
      </c>
    </row>
    <row r="16" spans="13:14" x14ac:dyDescent="0.25">
      <c r="M16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H29"/>
  <sheetViews>
    <sheetView tabSelected="1" zoomScale="130" zoomScaleNormal="13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RowHeight="15" x14ac:dyDescent="0.25"/>
  <cols>
    <col min="2" max="2" width="23.85546875" bestFit="1" customWidth="1"/>
    <col min="3" max="11" width="9.140625" style="5"/>
    <col min="12" max="12" width="10.28515625" style="5" bestFit="1" customWidth="1"/>
    <col min="13" max="13" width="9.140625" style="5"/>
    <col min="16" max="16" width="4.42578125" style="11" customWidth="1"/>
    <col min="23" max="23" width="12.7109375" bestFit="1" customWidth="1"/>
  </cols>
  <sheetData>
    <row r="1" spans="2:216" x14ac:dyDescent="0.25">
      <c r="L1" s="8"/>
    </row>
    <row r="2" spans="2:216" x14ac:dyDescent="0.25">
      <c r="C2" s="5" t="s">
        <v>35</v>
      </c>
      <c r="D2" s="5" t="s">
        <v>14</v>
      </c>
      <c r="E2" s="5" t="s">
        <v>13</v>
      </c>
      <c r="F2" s="5" t="s">
        <v>12</v>
      </c>
      <c r="G2" s="5" t="s">
        <v>11</v>
      </c>
      <c r="H2" s="5" t="s">
        <v>9</v>
      </c>
      <c r="I2" s="5" t="s">
        <v>8</v>
      </c>
      <c r="J2" s="5" t="s">
        <v>7</v>
      </c>
      <c r="K2" s="5" t="s">
        <v>6</v>
      </c>
      <c r="L2" s="5" t="s">
        <v>10</v>
      </c>
      <c r="M2" s="5" t="s">
        <v>25</v>
      </c>
      <c r="N2" s="5" t="s">
        <v>26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2:216" s="3" customFormat="1" x14ac:dyDescent="0.25">
      <c r="B3" s="3" t="s">
        <v>15</v>
      </c>
      <c r="C3" s="4"/>
      <c r="D3" s="4"/>
      <c r="E3" s="4"/>
      <c r="F3" s="4"/>
      <c r="G3" s="4">
        <v>1034.614</v>
      </c>
      <c r="H3" s="4"/>
      <c r="I3" s="4"/>
      <c r="K3" s="4">
        <v>1055.037</v>
      </c>
      <c r="L3" s="4"/>
      <c r="M3" s="4"/>
      <c r="N3" s="4"/>
      <c r="P3" s="12"/>
      <c r="Q3" s="4"/>
      <c r="R3" s="4"/>
      <c r="S3" s="4"/>
      <c r="T3" s="4" t="e">
        <f>#REF!+#REF!+#REF!</f>
        <v>#REF!</v>
      </c>
      <c r="U3" s="4" t="e">
        <f>#REF!+#REF!+#REF!</f>
        <v>#REF!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2:216" x14ac:dyDescent="0.25">
      <c r="B4" t="s">
        <v>16</v>
      </c>
      <c r="F4" s="4"/>
      <c r="G4" s="5">
        <v>598.42399999999998</v>
      </c>
      <c r="K4" s="5">
        <v>667</v>
      </c>
      <c r="N4" s="5"/>
      <c r="Q4" s="1"/>
      <c r="R4" s="1"/>
      <c r="S4" s="1"/>
      <c r="T4" s="5">
        <v>1937.8879999999999</v>
      </c>
      <c r="U4" s="5">
        <v>2648.0520000000001</v>
      </c>
      <c r="V4" s="5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2:216" s="3" customFormat="1" x14ac:dyDescent="0.25">
      <c r="B5" s="3" t="s">
        <v>31</v>
      </c>
      <c r="C5" s="4"/>
      <c r="D5" s="4"/>
      <c r="E5" s="4"/>
      <c r="F5" s="4"/>
      <c r="G5" s="4">
        <f>+G3-G4</f>
        <v>436.19000000000005</v>
      </c>
      <c r="H5" s="4"/>
      <c r="I5" s="4"/>
      <c r="K5" s="4">
        <f>+K3-K4</f>
        <v>388.03700000000003</v>
      </c>
      <c r="L5" s="4"/>
      <c r="M5" s="4"/>
      <c r="N5" s="4"/>
      <c r="P5" s="12"/>
      <c r="Q5" s="4"/>
      <c r="R5" s="4"/>
      <c r="S5" s="4"/>
      <c r="T5" s="4" t="e">
        <f>T3-T4</f>
        <v>#REF!</v>
      </c>
      <c r="U5" s="4" t="e">
        <f>U3-U4</f>
        <v>#REF!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216" x14ac:dyDescent="0.25">
      <c r="B6" t="s">
        <v>17</v>
      </c>
      <c r="F6" s="4"/>
      <c r="G6" s="5">
        <v>264.5</v>
      </c>
      <c r="K6" s="5">
        <v>298.755</v>
      </c>
      <c r="N6" s="5"/>
      <c r="Q6" s="1"/>
      <c r="R6" s="1"/>
      <c r="S6" s="1"/>
      <c r="T6" s="5">
        <v>1609.0029999999999</v>
      </c>
      <c r="U6" s="5">
        <v>2225</v>
      </c>
      <c r="V6" s="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2:216" x14ac:dyDescent="0.25">
      <c r="B7" t="s">
        <v>32</v>
      </c>
      <c r="F7" s="4"/>
      <c r="G7" s="5">
        <v>38.200000000000003</v>
      </c>
      <c r="K7" s="5">
        <v>47.4</v>
      </c>
      <c r="N7" s="5"/>
      <c r="Q7" s="1"/>
      <c r="R7" s="1"/>
      <c r="S7" s="1"/>
      <c r="T7" s="5">
        <v>5.16</v>
      </c>
      <c r="U7" s="5">
        <v>8.7799999999999994</v>
      </c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2:216" x14ac:dyDescent="0.25">
      <c r="B8" t="s">
        <v>20</v>
      </c>
      <c r="G8" s="5">
        <f>+G7+G6+G4</f>
        <v>901.12400000000002</v>
      </c>
      <c r="K8" s="5">
        <f>+K7+K6+K4</f>
        <v>1013.155</v>
      </c>
      <c r="N8" s="5"/>
      <c r="Q8" s="1"/>
      <c r="R8" s="1"/>
      <c r="S8" s="1"/>
      <c r="T8" s="5" t="e">
        <f>+#REF!+T7+T6+T4</f>
        <v>#REF!</v>
      </c>
      <c r="U8" s="5" t="e">
        <f>+#REF!+U7+U6+U4</f>
        <v>#REF!</v>
      </c>
      <c r="V8" s="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2:216" x14ac:dyDescent="0.25">
      <c r="B9" s="3" t="s">
        <v>21</v>
      </c>
      <c r="G9" s="5">
        <f>+G3-G8</f>
        <v>133.49</v>
      </c>
      <c r="K9" s="5">
        <f>+K3-K8</f>
        <v>41.882000000000062</v>
      </c>
      <c r="N9" s="5"/>
      <c r="Q9" s="1"/>
      <c r="R9" s="1"/>
      <c r="S9" s="1"/>
      <c r="T9" s="5" t="e">
        <f>T3-T8</f>
        <v>#REF!</v>
      </c>
      <c r="U9" s="5" t="e">
        <f>U3-U8</f>
        <v>#REF!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2:216" x14ac:dyDescent="0.25">
      <c r="B10" t="s">
        <v>40</v>
      </c>
      <c r="F10" s="4"/>
      <c r="G10" s="5">
        <v>8.5060000000000002</v>
      </c>
      <c r="K10" s="5">
        <v>4.5880000000000001</v>
      </c>
      <c r="N10" s="5"/>
      <c r="Q10" s="1"/>
      <c r="R10" s="1"/>
      <c r="S10" s="1"/>
      <c r="T10" s="5">
        <v>-0.63600000000000001</v>
      </c>
      <c r="U10" s="5">
        <v>0.51400000000000001</v>
      </c>
      <c r="V10" s="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2:216" x14ac:dyDescent="0.25">
      <c r="B11" t="s">
        <v>33</v>
      </c>
      <c r="F11" s="4"/>
      <c r="G11" s="5">
        <v>-1.806</v>
      </c>
      <c r="K11" s="5">
        <v>-4.4400000000000004</v>
      </c>
      <c r="N11" s="5"/>
      <c r="Q11" s="1"/>
      <c r="R11" s="1"/>
      <c r="S11" s="1"/>
      <c r="T11" s="5"/>
      <c r="U11" s="5"/>
      <c r="V11" s="5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 spans="2:216" s="3" customFormat="1" x14ac:dyDescent="0.25">
      <c r="B12" t="s">
        <v>18</v>
      </c>
      <c r="C12" s="5"/>
      <c r="D12" s="5"/>
      <c r="E12" s="5"/>
      <c r="F12" s="4"/>
      <c r="G12" s="5">
        <v>31.31</v>
      </c>
      <c r="H12" s="5"/>
      <c r="I12" s="5"/>
      <c r="K12" s="5">
        <v>10</v>
      </c>
      <c r="L12" s="4"/>
      <c r="M12" s="4"/>
      <c r="N12" s="4"/>
      <c r="P12" s="12"/>
      <c r="Q12" s="4"/>
      <c r="R12" s="4"/>
      <c r="S12" s="4"/>
      <c r="T12" s="5">
        <v>230.43700000000001</v>
      </c>
      <c r="U12" s="5">
        <v>358.54700000000003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216" x14ac:dyDescent="0.25">
      <c r="B13" s="3" t="s">
        <v>19</v>
      </c>
      <c r="C13" s="4"/>
      <c r="D13" s="4"/>
      <c r="E13" s="4"/>
      <c r="F13" s="4"/>
      <c r="G13" s="4">
        <f>-G12-G11-G10+G9</f>
        <v>95.480000000000018</v>
      </c>
      <c r="H13" s="4"/>
      <c r="I13" s="4"/>
      <c r="K13" s="4">
        <f>-K12-K11-K10+K9</f>
        <v>31.734000000000062</v>
      </c>
      <c r="N13" s="5"/>
      <c r="Q13" s="1"/>
      <c r="R13" s="1"/>
      <c r="S13" s="1"/>
      <c r="T13" s="4" t="e">
        <f t="shared" ref="T13:U13" si="0">T9+T10-T12</f>
        <v>#REF!</v>
      </c>
      <c r="U13" s="4" t="e">
        <f t="shared" si="0"/>
        <v>#REF!</v>
      </c>
      <c r="V13" s="5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2:216" s="3" customFormat="1" x14ac:dyDescent="0.25">
      <c r="B14" t="s">
        <v>1</v>
      </c>
      <c r="C14" s="5"/>
      <c r="D14" s="5"/>
      <c r="E14" s="5"/>
      <c r="F14" s="5"/>
      <c r="G14" s="5">
        <v>167.25</v>
      </c>
      <c r="H14" s="5"/>
      <c r="I14" s="5"/>
      <c r="K14" s="5">
        <v>168.46</v>
      </c>
      <c r="L14" s="4"/>
      <c r="M14" s="4"/>
      <c r="N14" s="4"/>
      <c r="P14" s="12"/>
      <c r="Q14" s="4"/>
      <c r="R14" s="4"/>
      <c r="S14" s="4"/>
      <c r="T14" s="5">
        <v>130.28899999999999</v>
      </c>
      <c r="U14" s="5">
        <v>129.768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f t="shared" ref="AY14:CW14" si="1">AX14*0.98</f>
        <v>0</v>
      </c>
      <c r="AZ14" s="4">
        <f t="shared" si="1"/>
        <v>0</v>
      </c>
      <c r="BA14" s="4">
        <f t="shared" si="1"/>
        <v>0</v>
      </c>
      <c r="BB14" s="4">
        <f t="shared" si="1"/>
        <v>0</v>
      </c>
      <c r="BC14" s="4">
        <f t="shared" si="1"/>
        <v>0</v>
      </c>
      <c r="BD14" s="4">
        <f t="shared" si="1"/>
        <v>0</v>
      </c>
      <c r="BE14" s="4">
        <f t="shared" si="1"/>
        <v>0</v>
      </c>
      <c r="BF14" s="4">
        <f t="shared" si="1"/>
        <v>0</v>
      </c>
      <c r="BG14" s="4">
        <f t="shared" si="1"/>
        <v>0</v>
      </c>
      <c r="BH14" s="4">
        <f t="shared" si="1"/>
        <v>0</v>
      </c>
      <c r="BI14" s="4">
        <f t="shared" si="1"/>
        <v>0</v>
      </c>
      <c r="BJ14" s="4">
        <f t="shared" si="1"/>
        <v>0</v>
      </c>
      <c r="BK14" s="4">
        <f t="shared" si="1"/>
        <v>0</v>
      </c>
      <c r="BL14" s="4">
        <f t="shared" si="1"/>
        <v>0</v>
      </c>
      <c r="BM14" s="4">
        <f t="shared" si="1"/>
        <v>0</v>
      </c>
      <c r="BN14" s="4">
        <f t="shared" si="1"/>
        <v>0</v>
      </c>
      <c r="BO14" s="4">
        <f t="shared" si="1"/>
        <v>0</v>
      </c>
      <c r="BP14" s="4">
        <f t="shared" si="1"/>
        <v>0</v>
      </c>
      <c r="BQ14" s="4">
        <f t="shared" si="1"/>
        <v>0</v>
      </c>
      <c r="BR14" s="4">
        <f t="shared" si="1"/>
        <v>0</v>
      </c>
      <c r="BS14" s="4">
        <f t="shared" si="1"/>
        <v>0</v>
      </c>
      <c r="BT14" s="4">
        <f t="shared" si="1"/>
        <v>0</v>
      </c>
      <c r="BU14" s="4">
        <f t="shared" si="1"/>
        <v>0</v>
      </c>
      <c r="BV14" s="4">
        <f t="shared" si="1"/>
        <v>0</v>
      </c>
      <c r="BW14" s="4">
        <f t="shared" si="1"/>
        <v>0</v>
      </c>
      <c r="BX14" s="4">
        <f t="shared" si="1"/>
        <v>0</v>
      </c>
      <c r="BY14" s="4">
        <f t="shared" si="1"/>
        <v>0</v>
      </c>
      <c r="BZ14" s="4">
        <f t="shared" si="1"/>
        <v>0</v>
      </c>
      <c r="CA14" s="4">
        <f t="shared" si="1"/>
        <v>0</v>
      </c>
      <c r="CB14" s="4">
        <f t="shared" si="1"/>
        <v>0</v>
      </c>
      <c r="CC14" s="4">
        <f t="shared" si="1"/>
        <v>0</v>
      </c>
      <c r="CD14" s="4">
        <f t="shared" si="1"/>
        <v>0</v>
      </c>
      <c r="CE14" s="4">
        <f t="shared" si="1"/>
        <v>0</v>
      </c>
      <c r="CF14" s="4">
        <f t="shared" si="1"/>
        <v>0</v>
      </c>
      <c r="CG14" s="4">
        <f t="shared" si="1"/>
        <v>0</v>
      </c>
      <c r="CH14" s="4">
        <f t="shared" si="1"/>
        <v>0</v>
      </c>
      <c r="CI14" s="4">
        <f t="shared" si="1"/>
        <v>0</v>
      </c>
      <c r="CJ14" s="4">
        <f t="shared" si="1"/>
        <v>0</v>
      </c>
      <c r="CK14" s="4">
        <f t="shared" si="1"/>
        <v>0</v>
      </c>
      <c r="CL14" s="4">
        <f t="shared" si="1"/>
        <v>0</v>
      </c>
      <c r="CM14" s="4">
        <f t="shared" si="1"/>
        <v>0</v>
      </c>
      <c r="CN14" s="4">
        <f t="shared" si="1"/>
        <v>0</v>
      </c>
      <c r="CO14" s="4">
        <f t="shared" si="1"/>
        <v>0</v>
      </c>
      <c r="CP14" s="4">
        <f t="shared" si="1"/>
        <v>0</v>
      </c>
      <c r="CQ14" s="4">
        <f t="shared" si="1"/>
        <v>0</v>
      </c>
      <c r="CR14" s="4">
        <f t="shared" si="1"/>
        <v>0</v>
      </c>
      <c r="CS14" s="4">
        <f t="shared" si="1"/>
        <v>0</v>
      </c>
      <c r="CT14" s="4">
        <f t="shared" si="1"/>
        <v>0</v>
      </c>
      <c r="CU14" s="4">
        <f t="shared" si="1"/>
        <v>0</v>
      </c>
      <c r="CV14" s="4">
        <f t="shared" si="1"/>
        <v>0</v>
      </c>
      <c r="CW14" s="4">
        <f t="shared" si="1"/>
        <v>0</v>
      </c>
      <c r="CX14" s="4">
        <f t="shared" ref="CX14:FI14" si="2">CW14*0.98</f>
        <v>0</v>
      </c>
      <c r="CY14" s="4">
        <f t="shared" si="2"/>
        <v>0</v>
      </c>
      <c r="CZ14" s="4">
        <f t="shared" si="2"/>
        <v>0</v>
      </c>
      <c r="DA14" s="4">
        <f t="shared" si="2"/>
        <v>0</v>
      </c>
      <c r="DB14" s="4">
        <f t="shared" si="2"/>
        <v>0</v>
      </c>
      <c r="DC14" s="4">
        <f t="shared" si="2"/>
        <v>0</v>
      </c>
      <c r="DD14" s="4">
        <f t="shared" si="2"/>
        <v>0</v>
      </c>
      <c r="DE14" s="4">
        <f t="shared" si="2"/>
        <v>0</v>
      </c>
      <c r="DF14" s="4">
        <f t="shared" si="2"/>
        <v>0</v>
      </c>
      <c r="DG14" s="4">
        <f t="shared" si="2"/>
        <v>0</v>
      </c>
      <c r="DH14" s="4">
        <f t="shared" si="2"/>
        <v>0</v>
      </c>
      <c r="DI14" s="4">
        <f t="shared" si="2"/>
        <v>0</v>
      </c>
      <c r="DJ14" s="4">
        <f t="shared" si="2"/>
        <v>0</v>
      </c>
      <c r="DK14" s="4">
        <f t="shared" si="2"/>
        <v>0</v>
      </c>
      <c r="DL14" s="4">
        <f t="shared" si="2"/>
        <v>0</v>
      </c>
      <c r="DM14" s="4">
        <f t="shared" si="2"/>
        <v>0</v>
      </c>
      <c r="DN14" s="4">
        <f t="shared" si="2"/>
        <v>0</v>
      </c>
      <c r="DO14" s="4">
        <f t="shared" si="2"/>
        <v>0</v>
      </c>
      <c r="DP14" s="4">
        <f t="shared" si="2"/>
        <v>0</v>
      </c>
      <c r="DQ14" s="4">
        <f t="shared" si="2"/>
        <v>0</v>
      </c>
      <c r="DR14" s="4">
        <f t="shared" si="2"/>
        <v>0</v>
      </c>
      <c r="DS14" s="4">
        <f t="shared" si="2"/>
        <v>0</v>
      </c>
      <c r="DT14" s="4">
        <f t="shared" si="2"/>
        <v>0</v>
      </c>
      <c r="DU14" s="4">
        <f t="shared" si="2"/>
        <v>0</v>
      </c>
      <c r="DV14" s="4">
        <f t="shared" si="2"/>
        <v>0</v>
      </c>
      <c r="DW14" s="4">
        <f t="shared" si="2"/>
        <v>0</v>
      </c>
      <c r="DX14" s="4">
        <f t="shared" si="2"/>
        <v>0</v>
      </c>
      <c r="DY14" s="4">
        <f t="shared" si="2"/>
        <v>0</v>
      </c>
      <c r="DZ14" s="4">
        <f t="shared" si="2"/>
        <v>0</v>
      </c>
      <c r="EA14" s="4">
        <f t="shared" si="2"/>
        <v>0</v>
      </c>
      <c r="EB14" s="4">
        <f t="shared" si="2"/>
        <v>0</v>
      </c>
      <c r="EC14" s="4">
        <f t="shared" si="2"/>
        <v>0</v>
      </c>
      <c r="ED14" s="4">
        <f t="shared" si="2"/>
        <v>0</v>
      </c>
      <c r="EE14" s="4">
        <f t="shared" si="2"/>
        <v>0</v>
      </c>
      <c r="EF14" s="4">
        <f t="shared" si="2"/>
        <v>0</v>
      </c>
      <c r="EG14" s="4">
        <f t="shared" si="2"/>
        <v>0</v>
      </c>
      <c r="EH14" s="4">
        <f t="shared" si="2"/>
        <v>0</v>
      </c>
      <c r="EI14" s="4">
        <f t="shared" si="2"/>
        <v>0</v>
      </c>
      <c r="EJ14" s="4">
        <f t="shared" si="2"/>
        <v>0</v>
      </c>
      <c r="EK14" s="4">
        <f t="shared" si="2"/>
        <v>0</v>
      </c>
      <c r="EL14" s="4">
        <f t="shared" si="2"/>
        <v>0</v>
      </c>
      <c r="EM14" s="4">
        <f t="shared" si="2"/>
        <v>0</v>
      </c>
      <c r="EN14" s="4">
        <f t="shared" si="2"/>
        <v>0</v>
      </c>
      <c r="EO14" s="4">
        <f t="shared" si="2"/>
        <v>0</v>
      </c>
      <c r="EP14" s="4">
        <f t="shared" si="2"/>
        <v>0</v>
      </c>
      <c r="EQ14" s="4">
        <f t="shared" si="2"/>
        <v>0</v>
      </c>
      <c r="ER14" s="4">
        <f t="shared" si="2"/>
        <v>0</v>
      </c>
      <c r="ES14" s="4">
        <f t="shared" si="2"/>
        <v>0</v>
      </c>
      <c r="ET14" s="4">
        <f t="shared" si="2"/>
        <v>0</v>
      </c>
      <c r="EU14" s="4">
        <f t="shared" si="2"/>
        <v>0</v>
      </c>
      <c r="EV14" s="4">
        <f t="shared" si="2"/>
        <v>0</v>
      </c>
      <c r="EW14" s="4">
        <f t="shared" si="2"/>
        <v>0</v>
      </c>
      <c r="EX14" s="4">
        <f t="shared" si="2"/>
        <v>0</v>
      </c>
      <c r="EY14" s="4">
        <f t="shared" si="2"/>
        <v>0</v>
      </c>
      <c r="EZ14" s="4">
        <f t="shared" si="2"/>
        <v>0</v>
      </c>
      <c r="FA14" s="4">
        <f t="shared" si="2"/>
        <v>0</v>
      </c>
      <c r="FB14" s="4">
        <f t="shared" si="2"/>
        <v>0</v>
      </c>
      <c r="FC14" s="4">
        <f t="shared" si="2"/>
        <v>0</v>
      </c>
      <c r="FD14" s="4">
        <f t="shared" si="2"/>
        <v>0</v>
      </c>
      <c r="FE14" s="4">
        <f t="shared" si="2"/>
        <v>0</v>
      </c>
      <c r="FF14" s="4">
        <f t="shared" si="2"/>
        <v>0</v>
      </c>
      <c r="FG14" s="4">
        <f t="shared" si="2"/>
        <v>0</v>
      </c>
      <c r="FH14" s="4">
        <f t="shared" si="2"/>
        <v>0</v>
      </c>
      <c r="FI14" s="4">
        <f t="shared" si="2"/>
        <v>0</v>
      </c>
      <c r="FJ14" s="4">
        <f t="shared" ref="FJ14:HH14" si="3">FI14*0.98</f>
        <v>0</v>
      </c>
      <c r="FK14" s="4">
        <f t="shared" si="3"/>
        <v>0</v>
      </c>
      <c r="FL14" s="4">
        <f t="shared" si="3"/>
        <v>0</v>
      </c>
      <c r="FM14" s="4">
        <f t="shared" si="3"/>
        <v>0</v>
      </c>
      <c r="FN14" s="4">
        <f t="shared" si="3"/>
        <v>0</v>
      </c>
      <c r="FO14" s="4">
        <f t="shared" si="3"/>
        <v>0</v>
      </c>
      <c r="FP14" s="4">
        <f t="shared" si="3"/>
        <v>0</v>
      </c>
      <c r="FQ14" s="4">
        <f t="shared" si="3"/>
        <v>0</v>
      </c>
      <c r="FR14" s="4">
        <f t="shared" si="3"/>
        <v>0</v>
      </c>
      <c r="FS14" s="4">
        <f t="shared" si="3"/>
        <v>0</v>
      </c>
      <c r="FT14" s="4">
        <f t="shared" si="3"/>
        <v>0</v>
      </c>
      <c r="FU14" s="4">
        <f t="shared" si="3"/>
        <v>0</v>
      </c>
      <c r="FV14" s="4">
        <f t="shared" si="3"/>
        <v>0</v>
      </c>
      <c r="FW14" s="4">
        <f t="shared" si="3"/>
        <v>0</v>
      </c>
      <c r="FX14" s="4">
        <f t="shared" si="3"/>
        <v>0</v>
      </c>
      <c r="FY14" s="4">
        <f t="shared" si="3"/>
        <v>0</v>
      </c>
      <c r="FZ14" s="4">
        <f t="shared" si="3"/>
        <v>0</v>
      </c>
      <c r="GA14" s="4">
        <f t="shared" si="3"/>
        <v>0</v>
      </c>
      <c r="GB14" s="4">
        <f t="shared" si="3"/>
        <v>0</v>
      </c>
      <c r="GC14" s="4">
        <f t="shared" si="3"/>
        <v>0</v>
      </c>
      <c r="GD14" s="4">
        <f t="shared" si="3"/>
        <v>0</v>
      </c>
      <c r="GE14" s="4">
        <f t="shared" si="3"/>
        <v>0</v>
      </c>
      <c r="GF14" s="4">
        <f t="shared" si="3"/>
        <v>0</v>
      </c>
      <c r="GG14" s="4">
        <f t="shared" si="3"/>
        <v>0</v>
      </c>
      <c r="GH14" s="4">
        <f t="shared" si="3"/>
        <v>0</v>
      </c>
      <c r="GI14" s="4">
        <f t="shared" si="3"/>
        <v>0</v>
      </c>
      <c r="GJ14" s="4">
        <f t="shared" si="3"/>
        <v>0</v>
      </c>
      <c r="GK14" s="4">
        <f t="shared" si="3"/>
        <v>0</v>
      </c>
      <c r="GL14" s="4">
        <f t="shared" si="3"/>
        <v>0</v>
      </c>
      <c r="GM14" s="4">
        <f t="shared" si="3"/>
        <v>0</v>
      </c>
      <c r="GN14" s="4">
        <f t="shared" si="3"/>
        <v>0</v>
      </c>
      <c r="GO14" s="4">
        <f t="shared" si="3"/>
        <v>0</v>
      </c>
      <c r="GP14" s="4">
        <f t="shared" si="3"/>
        <v>0</v>
      </c>
      <c r="GQ14" s="4">
        <f t="shared" si="3"/>
        <v>0</v>
      </c>
      <c r="GR14" s="4">
        <f t="shared" si="3"/>
        <v>0</v>
      </c>
      <c r="GS14" s="4">
        <f t="shared" si="3"/>
        <v>0</v>
      </c>
      <c r="GT14" s="4">
        <f t="shared" si="3"/>
        <v>0</v>
      </c>
      <c r="GU14" s="4">
        <f t="shared" si="3"/>
        <v>0</v>
      </c>
      <c r="GV14" s="4">
        <f t="shared" si="3"/>
        <v>0</v>
      </c>
      <c r="GW14" s="4">
        <f t="shared" si="3"/>
        <v>0</v>
      </c>
      <c r="GX14" s="4">
        <f t="shared" si="3"/>
        <v>0</v>
      </c>
      <c r="GY14" s="4">
        <f t="shared" si="3"/>
        <v>0</v>
      </c>
      <c r="GZ14" s="4">
        <f t="shared" si="3"/>
        <v>0</v>
      </c>
      <c r="HA14" s="4">
        <f t="shared" si="3"/>
        <v>0</v>
      </c>
      <c r="HB14" s="4">
        <f t="shared" si="3"/>
        <v>0</v>
      </c>
      <c r="HC14" s="4">
        <f t="shared" si="3"/>
        <v>0</v>
      </c>
      <c r="HD14" s="4">
        <f t="shared" si="3"/>
        <v>0</v>
      </c>
      <c r="HE14" s="4">
        <f t="shared" si="3"/>
        <v>0</v>
      </c>
      <c r="HF14" s="4">
        <f t="shared" si="3"/>
        <v>0</v>
      </c>
      <c r="HG14" s="4">
        <f t="shared" si="3"/>
        <v>0</v>
      </c>
      <c r="HH14" s="4">
        <f t="shared" si="3"/>
        <v>0</v>
      </c>
    </row>
    <row r="15" spans="2:216" s="17" customFormat="1" x14ac:dyDescent="0.25">
      <c r="B15" s="15" t="s">
        <v>22</v>
      </c>
      <c r="C15" s="16"/>
      <c r="D15" s="16"/>
      <c r="E15" s="16"/>
      <c r="F15" s="16"/>
      <c r="G15" s="16">
        <f>+G13/G14</f>
        <v>0.57088191330343807</v>
      </c>
      <c r="H15" s="16"/>
      <c r="I15" s="16"/>
      <c r="K15" s="16">
        <f>+K13/K14</f>
        <v>0.18837706280422689</v>
      </c>
      <c r="L15" s="16"/>
      <c r="M15" s="16"/>
      <c r="N15" s="16"/>
      <c r="P15" s="18"/>
      <c r="Q15" s="16"/>
      <c r="T15" s="16" t="e">
        <f>#REF!/T14</f>
        <v>#REF!</v>
      </c>
      <c r="U15" s="16" t="e">
        <f>#REF!/U14</f>
        <v>#REF!</v>
      </c>
      <c r="V15" s="16"/>
    </row>
    <row r="16" spans="2:216" s="3" customFormat="1" x14ac:dyDescent="0.25">
      <c r="B16" t="s">
        <v>34</v>
      </c>
      <c r="C16" s="5"/>
      <c r="D16" s="5"/>
      <c r="E16" s="5"/>
      <c r="F16" s="5"/>
      <c r="G16" s="5">
        <v>2.93</v>
      </c>
      <c r="H16" s="5"/>
      <c r="I16" s="5"/>
      <c r="K16" s="5">
        <v>0.53</v>
      </c>
      <c r="L16" s="4"/>
      <c r="M16" s="4"/>
      <c r="N16" s="4"/>
      <c r="P16" s="12"/>
      <c r="Q16" s="4"/>
      <c r="R16" s="4"/>
      <c r="S16" s="4"/>
      <c r="T16" s="5"/>
      <c r="U16" s="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</row>
    <row r="17" spans="2:79" s="1" customFormat="1" x14ac:dyDescent="0.25">
      <c r="B17" s="4" t="s">
        <v>42</v>
      </c>
      <c r="C17" s="5"/>
      <c r="D17" s="5"/>
      <c r="E17" s="5"/>
      <c r="F17" s="5"/>
      <c r="G17" s="5">
        <f>+G13+G16</f>
        <v>98.410000000000025</v>
      </c>
      <c r="H17" s="5"/>
      <c r="I17" s="5"/>
      <c r="K17" s="5">
        <f>+K13+K16</f>
        <v>32.26400000000006</v>
      </c>
      <c r="L17" s="5"/>
      <c r="M17" s="5"/>
      <c r="N17" s="5"/>
      <c r="P17" s="26"/>
      <c r="Q17" s="5"/>
      <c r="T17" s="5"/>
      <c r="U17" s="5"/>
      <c r="V17" s="5"/>
    </row>
    <row r="18" spans="2:79" s="1" customFormat="1" x14ac:dyDescent="0.25">
      <c r="B18" s="5" t="s">
        <v>41</v>
      </c>
      <c r="C18" s="5"/>
      <c r="D18" s="5"/>
      <c r="E18" s="5"/>
      <c r="F18" s="5"/>
      <c r="G18" s="6">
        <f>+G17/G14</f>
        <v>0.58840059790732446</v>
      </c>
      <c r="H18" s="5"/>
      <c r="I18" s="5"/>
      <c r="K18" s="6">
        <f>+K17/K14</f>
        <v>0.19152321025762828</v>
      </c>
      <c r="L18" s="5"/>
      <c r="M18" s="5"/>
      <c r="N18" s="5"/>
      <c r="P18" s="26"/>
      <c r="Q18" s="5"/>
      <c r="T18" s="5"/>
      <c r="U18" s="5"/>
      <c r="V18" s="5"/>
    </row>
    <row r="19" spans="2:79" s="1" customFormat="1" x14ac:dyDescent="0.25">
      <c r="B19" s="5"/>
      <c r="C19" s="5"/>
      <c r="D19" s="5"/>
      <c r="E19" s="5"/>
      <c r="F19" s="5"/>
      <c r="G19" s="6"/>
      <c r="H19" s="5"/>
      <c r="I19" s="5"/>
      <c r="K19" s="6"/>
      <c r="L19" s="5"/>
      <c r="M19" s="5"/>
      <c r="N19" s="5"/>
      <c r="P19" s="26"/>
      <c r="Q19" s="5"/>
      <c r="T19" s="5"/>
      <c r="U19" s="5"/>
      <c r="V19" s="5"/>
    </row>
    <row r="20" spans="2:79" s="24" customFormat="1" x14ac:dyDescent="0.25">
      <c r="B20" s="23" t="s">
        <v>43</v>
      </c>
      <c r="C20" s="23"/>
      <c r="D20" s="23"/>
      <c r="E20" s="23"/>
      <c r="F20" s="23"/>
      <c r="G20" s="23">
        <v>1074</v>
      </c>
      <c r="H20" s="23"/>
      <c r="I20" s="23"/>
      <c r="K20" s="23">
        <v>1141</v>
      </c>
      <c r="L20" s="23"/>
      <c r="M20" s="23"/>
      <c r="N20" s="23"/>
      <c r="P20" s="25"/>
      <c r="Q20" s="23"/>
      <c r="T20" s="23"/>
      <c r="U20" s="23"/>
      <c r="V20" s="23"/>
    </row>
    <row r="21" spans="2:79" s="7" customFormat="1" x14ac:dyDescent="0.25">
      <c r="B2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P21" s="13"/>
      <c r="Q21" s="6"/>
      <c r="R21" s="6"/>
      <c r="S21" s="6"/>
      <c r="T21" s="6"/>
      <c r="U21" s="6"/>
      <c r="V21" s="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2:79" s="21" customFormat="1" x14ac:dyDescent="0.25">
      <c r="B22" s="21" t="s">
        <v>24</v>
      </c>
      <c r="P22" s="22"/>
    </row>
    <row r="23" spans="2:79" s="9" customFormat="1" x14ac:dyDescent="0.25">
      <c r="B23" s="9" t="s">
        <v>29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P23" s="14"/>
      <c r="U23" s="10"/>
      <c r="V23" s="10"/>
    </row>
    <row r="24" spans="2:79" s="9" customFormat="1" x14ac:dyDescent="0.25">
      <c r="B24" s="10" t="s">
        <v>28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P24" s="14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 t="e">
        <f>AY5/AY3</f>
        <v>#DIV/0!</v>
      </c>
      <c r="AZ24" s="10" t="e">
        <f>AZ5/AZ3</f>
        <v>#DIV/0!</v>
      </c>
      <c r="BA24" s="10" t="e">
        <f>BA5/BA3</f>
        <v>#DIV/0!</v>
      </c>
      <c r="BB24" s="10" t="e">
        <f>BB5/BB3</f>
        <v>#DIV/0!</v>
      </c>
      <c r="BC24" s="10" t="e">
        <f>BC5/BC3</f>
        <v>#DIV/0!</v>
      </c>
      <c r="BD24" s="10" t="e">
        <f>BD5/BD3</f>
        <v>#DIV/0!</v>
      </c>
      <c r="BE24" s="10" t="e">
        <f>BE5/BE3</f>
        <v>#DIV/0!</v>
      </c>
      <c r="BF24" s="10" t="e">
        <f>BF5/BF3</f>
        <v>#DIV/0!</v>
      </c>
      <c r="BG24" s="10" t="e">
        <f>BG5/BG3</f>
        <v>#DIV/0!</v>
      </c>
      <c r="BH24" s="10" t="e">
        <f>BH5/BH3</f>
        <v>#DIV/0!</v>
      </c>
      <c r="BI24" s="10" t="e">
        <f>BI5/BI3</f>
        <v>#DIV/0!</v>
      </c>
      <c r="BJ24" s="10" t="e">
        <f>BJ5/BJ3</f>
        <v>#DIV/0!</v>
      </c>
      <c r="BK24" s="10" t="e">
        <f>BK5/BK3</f>
        <v>#DIV/0!</v>
      </c>
      <c r="BL24" s="10" t="e">
        <f>BL5/BL3</f>
        <v>#DIV/0!</v>
      </c>
      <c r="BM24" s="10" t="e">
        <f>BM5/BM3</f>
        <v>#DIV/0!</v>
      </c>
      <c r="BN24" s="10" t="e">
        <f>BN5/BN3</f>
        <v>#DIV/0!</v>
      </c>
      <c r="BO24" s="10" t="e">
        <f>BO5/BO3</f>
        <v>#DIV/0!</v>
      </c>
      <c r="BP24" s="10" t="e">
        <f>BP5/BP3</f>
        <v>#DIV/0!</v>
      </c>
      <c r="BQ24" s="10" t="e">
        <f>BQ5/BQ3</f>
        <v>#DIV/0!</v>
      </c>
      <c r="BR24" s="10" t="e">
        <f>BR5/BR3</f>
        <v>#DIV/0!</v>
      </c>
      <c r="BS24" s="10" t="e">
        <f>BS5/BS3</f>
        <v>#DIV/0!</v>
      </c>
      <c r="BT24" s="10" t="e">
        <f>BT5/BT3</f>
        <v>#DIV/0!</v>
      </c>
      <c r="BU24" s="10" t="e">
        <f>BU5/BU3</f>
        <v>#DIV/0!</v>
      </c>
      <c r="BV24" s="10" t="e">
        <f>BV5/BV3</f>
        <v>#DIV/0!</v>
      </c>
      <c r="BW24" s="10" t="e">
        <f>BW5/BW3</f>
        <v>#DIV/0!</v>
      </c>
      <c r="BX24" s="10" t="e">
        <f>BX5/BX3</f>
        <v>#DIV/0!</v>
      </c>
      <c r="BY24" s="10" t="e">
        <f>BY5/BY3</f>
        <v>#DIV/0!</v>
      </c>
      <c r="BZ24" s="10" t="e">
        <f>BZ5/BZ3</f>
        <v>#DIV/0!</v>
      </c>
      <c r="CA24" s="10" t="e">
        <f>CA5/CA3</f>
        <v>#DIV/0!</v>
      </c>
    </row>
    <row r="25" spans="2:79" s="10" customFormat="1" x14ac:dyDescent="0.25">
      <c r="B25" s="9" t="s">
        <v>30</v>
      </c>
      <c r="P25" s="20"/>
      <c r="AY25" s="10" t="e">
        <f>AY13/AY3</f>
        <v>#DIV/0!</v>
      </c>
      <c r="AZ25" s="10" t="e">
        <f>AZ13/AZ3</f>
        <v>#DIV/0!</v>
      </c>
      <c r="BA25" s="10" t="e">
        <f>BA13/BA3</f>
        <v>#DIV/0!</v>
      </c>
      <c r="BB25" s="10" t="e">
        <f>BB13/BB3</f>
        <v>#DIV/0!</v>
      </c>
      <c r="BC25" s="10" t="e">
        <f>BC13/BC3</f>
        <v>#DIV/0!</v>
      </c>
      <c r="BD25" s="10" t="e">
        <f>BD13/BD3</f>
        <v>#DIV/0!</v>
      </c>
      <c r="BE25" s="10" t="e">
        <f>BE13/BE3</f>
        <v>#DIV/0!</v>
      </c>
      <c r="BF25" s="10" t="e">
        <f>BF13/BF3</f>
        <v>#DIV/0!</v>
      </c>
      <c r="BG25" s="10" t="e">
        <f>BG13/BG3</f>
        <v>#DIV/0!</v>
      </c>
      <c r="BH25" s="10" t="e">
        <f>BH13/BH3</f>
        <v>#DIV/0!</v>
      </c>
      <c r="BI25" s="10" t="e">
        <f>BI13/BI3</f>
        <v>#DIV/0!</v>
      </c>
      <c r="BJ25" s="10" t="e">
        <f>BJ13/BJ3</f>
        <v>#DIV/0!</v>
      </c>
      <c r="BK25" s="10" t="e">
        <f>BK13/BK3</f>
        <v>#DIV/0!</v>
      </c>
      <c r="BL25" s="10" t="e">
        <f>BL13/BL3</f>
        <v>#DIV/0!</v>
      </c>
      <c r="BM25" s="10" t="e">
        <f>BM13/BM3</f>
        <v>#DIV/0!</v>
      </c>
      <c r="BN25" s="10" t="e">
        <f>BN13/BN3</f>
        <v>#DIV/0!</v>
      </c>
      <c r="BO25" s="10" t="e">
        <f>BO13/BO3</f>
        <v>#DIV/0!</v>
      </c>
      <c r="BP25" s="10" t="e">
        <f>BP13/BP3</f>
        <v>#DIV/0!</v>
      </c>
      <c r="BQ25" s="10" t="e">
        <f>BQ13/BQ3</f>
        <v>#DIV/0!</v>
      </c>
      <c r="BR25" s="10" t="e">
        <f>BR13/BR3</f>
        <v>#DIV/0!</v>
      </c>
      <c r="BS25" s="10" t="e">
        <f>BS13/BS3</f>
        <v>#DIV/0!</v>
      </c>
      <c r="BT25" s="10" t="e">
        <f>BT13/BT3</f>
        <v>#DIV/0!</v>
      </c>
      <c r="BU25" s="10" t="e">
        <f>BU13/BU3</f>
        <v>#DIV/0!</v>
      </c>
      <c r="BV25" s="10" t="e">
        <f>BV13/BV3</f>
        <v>#DIV/0!</v>
      </c>
      <c r="BW25" s="10" t="e">
        <f>BW13/BW3</f>
        <v>#DIV/0!</v>
      </c>
      <c r="BX25" s="10" t="e">
        <f>BX13/BX3</f>
        <v>#DIV/0!</v>
      </c>
      <c r="BY25" s="10" t="e">
        <f>BY13/BY3</f>
        <v>#DIV/0!</v>
      </c>
      <c r="BZ25" s="10" t="e">
        <f>BZ13/BZ3</f>
        <v>#DIV/0!</v>
      </c>
      <c r="CA25" s="10" t="e">
        <f>CA13/CA3</f>
        <v>#DIV/0!</v>
      </c>
    </row>
    <row r="26" spans="2:79" x14ac:dyDescent="0.25">
      <c r="B26" s="9"/>
      <c r="N26" s="5"/>
      <c r="U26" s="5"/>
    </row>
    <row r="27" spans="2:79" s="21" customFormat="1" x14ac:dyDescent="0.25">
      <c r="B27" s="21" t="s">
        <v>23</v>
      </c>
      <c r="P27" s="22"/>
    </row>
    <row r="28" spans="2:79" s="21" customFormat="1" x14ac:dyDescent="0.25">
      <c r="B28" s="21" t="s">
        <v>27</v>
      </c>
      <c r="P28" s="22"/>
      <c r="AY28" s="21" t="e">
        <f t="shared" ref="AY28:CA28" si="4">AY3/AX3-1</f>
        <v>#DIV/0!</v>
      </c>
      <c r="AZ28" s="21" t="e">
        <f t="shared" si="4"/>
        <v>#DIV/0!</v>
      </c>
      <c r="BA28" s="21" t="e">
        <f t="shared" si="4"/>
        <v>#DIV/0!</v>
      </c>
      <c r="BB28" s="21" t="e">
        <f t="shared" si="4"/>
        <v>#DIV/0!</v>
      </c>
      <c r="BC28" s="21" t="e">
        <f t="shared" si="4"/>
        <v>#DIV/0!</v>
      </c>
      <c r="BD28" s="21" t="e">
        <f t="shared" si="4"/>
        <v>#DIV/0!</v>
      </c>
      <c r="BE28" s="21" t="e">
        <f t="shared" si="4"/>
        <v>#DIV/0!</v>
      </c>
      <c r="BF28" s="21" t="e">
        <f t="shared" si="4"/>
        <v>#DIV/0!</v>
      </c>
      <c r="BG28" s="21" t="e">
        <f t="shared" si="4"/>
        <v>#DIV/0!</v>
      </c>
      <c r="BH28" s="21" t="e">
        <f t="shared" si="4"/>
        <v>#DIV/0!</v>
      </c>
      <c r="BI28" s="21" t="e">
        <f t="shared" si="4"/>
        <v>#DIV/0!</v>
      </c>
      <c r="BJ28" s="21" t="e">
        <f t="shared" si="4"/>
        <v>#DIV/0!</v>
      </c>
      <c r="BK28" s="21" t="e">
        <f t="shared" si="4"/>
        <v>#DIV/0!</v>
      </c>
      <c r="BL28" s="21" t="e">
        <f t="shared" si="4"/>
        <v>#DIV/0!</v>
      </c>
      <c r="BM28" s="21" t="e">
        <f t="shared" si="4"/>
        <v>#DIV/0!</v>
      </c>
      <c r="BN28" s="21" t="e">
        <f t="shared" si="4"/>
        <v>#DIV/0!</v>
      </c>
      <c r="BO28" s="21" t="e">
        <f t="shared" si="4"/>
        <v>#DIV/0!</v>
      </c>
      <c r="BP28" s="21" t="e">
        <f t="shared" si="4"/>
        <v>#DIV/0!</v>
      </c>
      <c r="BQ28" s="21" t="e">
        <f t="shared" si="4"/>
        <v>#DIV/0!</v>
      </c>
      <c r="BR28" s="21" t="e">
        <f t="shared" si="4"/>
        <v>#DIV/0!</v>
      </c>
      <c r="BS28" s="21" t="e">
        <f t="shared" si="4"/>
        <v>#DIV/0!</v>
      </c>
      <c r="BT28" s="21" t="e">
        <f t="shared" si="4"/>
        <v>#DIV/0!</v>
      </c>
      <c r="BU28" s="21" t="e">
        <f t="shared" si="4"/>
        <v>#DIV/0!</v>
      </c>
      <c r="BV28" s="21" t="e">
        <f t="shared" si="4"/>
        <v>#DIV/0!</v>
      </c>
      <c r="BW28" s="21" t="e">
        <f t="shared" si="4"/>
        <v>#DIV/0!</v>
      </c>
      <c r="BX28" s="21" t="e">
        <f t="shared" si="4"/>
        <v>#DIV/0!</v>
      </c>
      <c r="BY28" s="21" t="e">
        <f t="shared" si="4"/>
        <v>#DIV/0!</v>
      </c>
      <c r="BZ28" s="21" t="e">
        <f t="shared" si="4"/>
        <v>#DIV/0!</v>
      </c>
      <c r="CA28" s="21" t="e">
        <f t="shared" si="4"/>
        <v>#DIV/0!</v>
      </c>
    </row>
    <row r="29" spans="2:79" s="9" customFormat="1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P29" s="14"/>
      <c r="AY29" s="9" t="e">
        <f t="shared" ref="AY29:CA29" si="5">AY6/AX6-1</f>
        <v>#DIV/0!</v>
      </c>
      <c r="AZ29" s="9" t="e">
        <f t="shared" si="5"/>
        <v>#DIV/0!</v>
      </c>
      <c r="BA29" s="9" t="e">
        <f t="shared" si="5"/>
        <v>#DIV/0!</v>
      </c>
      <c r="BB29" s="9" t="e">
        <f t="shared" si="5"/>
        <v>#DIV/0!</v>
      </c>
      <c r="BC29" s="9" t="e">
        <f t="shared" si="5"/>
        <v>#DIV/0!</v>
      </c>
      <c r="BD29" s="9" t="e">
        <f t="shared" si="5"/>
        <v>#DIV/0!</v>
      </c>
      <c r="BE29" s="9" t="e">
        <f t="shared" si="5"/>
        <v>#DIV/0!</v>
      </c>
      <c r="BF29" s="9" t="e">
        <f t="shared" si="5"/>
        <v>#DIV/0!</v>
      </c>
      <c r="BG29" s="9" t="e">
        <f t="shared" si="5"/>
        <v>#DIV/0!</v>
      </c>
      <c r="BH29" s="9" t="e">
        <f t="shared" si="5"/>
        <v>#DIV/0!</v>
      </c>
      <c r="BI29" s="9" t="e">
        <f t="shared" si="5"/>
        <v>#DIV/0!</v>
      </c>
      <c r="BJ29" s="9" t="e">
        <f t="shared" si="5"/>
        <v>#DIV/0!</v>
      </c>
      <c r="BK29" s="9" t="e">
        <f t="shared" si="5"/>
        <v>#DIV/0!</v>
      </c>
      <c r="BL29" s="9" t="e">
        <f t="shared" si="5"/>
        <v>#DIV/0!</v>
      </c>
      <c r="BM29" s="9" t="e">
        <f t="shared" si="5"/>
        <v>#DIV/0!</v>
      </c>
      <c r="BN29" s="9" t="e">
        <f t="shared" si="5"/>
        <v>#DIV/0!</v>
      </c>
      <c r="BO29" s="9" t="e">
        <f t="shared" si="5"/>
        <v>#DIV/0!</v>
      </c>
      <c r="BP29" s="9" t="e">
        <f t="shared" si="5"/>
        <v>#DIV/0!</v>
      </c>
      <c r="BQ29" s="9" t="e">
        <f t="shared" si="5"/>
        <v>#DIV/0!</v>
      </c>
      <c r="BR29" s="9" t="e">
        <f t="shared" si="5"/>
        <v>#DIV/0!</v>
      </c>
      <c r="BS29" s="9" t="e">
        <f t="shared" si="5"/>
        <v>#DIV/0!</v>
      </c>
      <c r="BT29" s="9" t="e">
        <f t="shared" si="5"/>
        <v>#DIV/0!</v>
      </c>
      <c r="BU29" s="9" t="e">
        <f t="shared" si="5"/>
        <v>#DIV/0!</v>
      </c>
      <c r="BV29" s="9" t="e">
        <f t="shared" si="5"/>
        <v>#DIV/0!</v>
      </c>
      <c r="BW29" s="9" t="e">
        <f t="shared" si="5"/>
        <v>#DIV/0!</v>
      </c>
      <c r="BX29" s="9" t="e">
        <f t="shared" si="5"/>
        <v>#DIV/0!</v>
      </c>
      <c r="BY29" s="9" t="e">
        <f t="shared" si="5"/>
        <v>#DIV/0!</v>
      </c>
      <c r="BZ29" s="9" t="e">
        <f t="shared" si="5"/>
        <v>#DIV/0!</v>
      </c>
      <c r="CA29" s="9" t="e">
        <f t="shared" si="5"/>
        <v>#DIV/0!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2022-07-27T03:48:40Z</dcterms:modified>
</cp:coreProperties>
</file>