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EC3FA25A-8FBA-479A-B845-29439FF50452}" xr6:coauthVersionLast="47" xr6:coauthVersionMax="47" xr10:uidLastSave="{00000000-0000-0000-0000-000000000000}"/>
  <bookViews>
    <workbookView xWindow="5670" yWindow="3675" windowWidth="22455" windowHeight="17250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K23" i="2"/>
  <c r="K22" i="2"/>
  <c r="K20" i="2"/>
  <c r="K19" i="2"/>
  <c r="K12" i="2"/>
  <c r="K8" i="2"/>
  <c r="K9" i="2" s="1"/>
  <c r="K5" i="2"/>
  <c r="K18" i="2" s="1"/>
  <c r="I20" i="2"/>
  <c r="H20" i="2"/>
  <c r="G20" i="2"/>
  <c r="F20" i="2"/>
  <c r="E20" i="2"/>
  <c r="D20" i="2"/>
  <c r="C20" i="2"/>
  <c r="J20" i="2"/>
  <c r="K14" i="2" l="1"/>
  <c r="K24" i="2"/>
  <c r="K16" i="2"/>
  <c r="G24" i="2"/>
  <c r="H24" i="2"/>
  <c r="I24" i="2"/>
  <c r="J24" i="2"/>
  <c r="G23" i="2"/>
  <c r="H23" i="2"/>
  <c r="I23" i="2"/>
  <c r="J23" i="2"/>
  <c r="G22" i="2"/>
  <c r="H22" i="2"/>
  <c r="I22" i="2"/>
  <c r="J22" i="2"/>
  <c r="C7" i="2"/>
  <c r="C8" i="2" s="1"/>
  <c r="C9" i="2" s="1"/>
  <c r="C19" i="2"/>
  <c r="C12" i="2"/>
  <c r="C5" i="2"/>
  <c r="C18" i="2" s="1"/>
  <c r="G7" i="2"/>
  <c r="G8" i="2" s="1"/>
  <c r="G9" i="2" s="1"/>
  <c r="G19" i="2"/>
  <c r="G12" i="2"/>
  <c r="G5" i="2"/>
  <c r="G18" i="2" s="1"/>
  <c r="D7" i="2"/>
  <c r="D8" i="2" s="1"/>
  <c r="D9" i="2" s="1"/>
  <c r="D19" i="2"/>
  <c r="D12" i="2"/>
  <c r="D5" i="2"/>
  <c r="D18" i="2" s="1"/>
  <c r="H7" i="2"/>
  <c r="H8" i="2" s="1"/>
  <c r="H9" i="2" s="1"/>
  <c r="H19" i="2"/>
  <c r="H12" i="2"/>
  <c r="H5" i="2"/>
  <c r="H18" i="2" s="1"/>
  <c r="E7" i="2"/>
  <c r="E8" i="2" s="1"/>
  <c r="E9" i="2" s="1"/>
  <c r="E19" i="2"/>
  <c r="E12" i="2"/>
  <c r="E5" i="2"/>
  <c r="E18" i="2" s="1"/>
  <c r="I7" i="2"/>
  <c r="I19" i="2"/>
  <c r="I12" i="2"/>
  <c r="I8" i="2"/>
  <c r="I9" i="2" s="1"/>
  <c r="I5" i="2"/>
  <c r="I18" i="2" s="1"/>
  <c r="F7" i="2"/>
  <c r="F8" i="2" s="1"/>
  <c r="F9" i="2" s="1"/>
  <c r="F19" i="2"/>
  <c r="F18" i="2"/>
  <c r="F12" i="2"/>
  <c r="F5" i="2"/>
  <c r="J19" i="2"/>
  <c r="J18" i="2"/>
  <c r="J16" i="2"/>
  <c r="J12" i="2"/>
  <c r="J14" i="2" s="1"/>
  <c r="J7" i="2"/>
  <c r="J8" i="2" s="1"/>
  <c r="J9" i="2" s="1"/>
  <c r="J5" i="2"/>
  <c r="N7" i="1"/>
  <c r="N6" i="1"/>
  <c r="N5" i="1"/>
  <c r="N8" i="1" s="1"/>
  <c r="AX24" i="2"/>
  <c r="C14" i="2" l="1"/>
  <c r="C16" i="2" s="1"/>
  <c r="G14" i="2"/>
  <c r="G16" i="2" s="1"/>
  <c r="D14" i="2"/>
  <c r="D16" i="2" s="1"/>
  <c r="H14" i="2"/>
  <c r="H16" i="2" s="1"/>
  <c r="E14" i="2"/>
  <c r="E16" i="2" s="1"/>
  <c r="I14" i="2"/>
  <c r="I16" i="2" s="1"/>
  <c r="F14" i="2"/>
  <c r="F16" i="2" s="1"/>
  <c r="AY24" i="2"/>
  <c r="AX23" i="2"/>
  <c r="AX19" i="2"/>
  <c r="AX20" i="2" l="1"/>
  <c r="AY23" i="2"/>
  <c r="AY19" i="2"/>
  <c r="AZ24" i="2"/>
  <c r="BA24" i="2" l="1"/>
  <c r="AY20" i="2"/>
  <c r="AZ23" i="2"/>
  <c r="AZ19" i="2"/>
  <c r="AZ20" i="2" l="1"/>
  <c r="BA23" i="2"/>
  <c r="BA19" i="2"/>
  <c r="BB24" i="2"/>
  <c r="BC24" i="2" l="1"/>
  <c r="BB23" i="2"/>
  <c r="BB19" i="2"/>
  <c r="BA20" i="2"/>
  <c r="BC19" i="2" l="1"/>
  <c r="BC23" i="2"/>
  <c r="BB20" i="2"/>
  <c r="BD24" i="2"/>
  <c r="BE24" i="2" l="1"/>
  <c r="BD23" i="2"/>
  <c r="BD19" i="2"/>
  <c r="BC20" i="2"/>
  <c r="AX15" i="2" l="1"/>
  <c r="BE23" i="2"/>
  <c r="BE19" i="2"/>
  <c r="BD20" i="2"/>
  <c r="BF24" i="2"/>
  <c r="AY15" i="2" l="1"/>
  <c r="AX25" i="2"/>
  <c r="BF23" i="2"/>
  <c r="BF19" i="2"/>
  <c r="BE20" i="2"/>
  <c r="BG24" i="2"/>
  <c r="AZ15" i="2" l="1"/>
  <c r="AY25" i="2"/>
  <c r="BG23" i="2"/>
  <c r="BG19" i="2"/>
  <c r="BF20" i="2"/>
  <c r="BH24" i="2"/>
  <c r="BA15" i="2" l="1"/>
  <c r="AZ25" i="2"/>
  <c r="BI24" i="2"/>
  <c r="BH19" i="2"/>
  <c r="BH23" i="2"/>
  <c r="BG20" i="2"/>
  <c r="BB15" i="2" l="1"/>
  <c r="BA25" i="2"/>
  <c r="BH20" i="2"/>
  <c r="BI19" i="2"/>
  <c r="BI23" i="2"/>
  <c r="BJ24" i="2"/>
  <c r="BC15" i="2" l="1"/>
  <c r="BB25" i="2"/>
  <c r="BK24" i="2"/>
  <c r="BI20" i="2"/>
  <c r="BJ19" i="2"/>
  <c r="BJ23" i="2"/>
  <c r="BD15" i="2" l="1"/>
  <c r="BC25" i="2"/>
  <c r="BK19" i="2"/>
  <c r="BK23" i="2"/>
  <c r="BJ20" i="2"/>
  <c r="BL24" i="2"/>
  <c r="BE15" i="2" l="1"/>
  <c r="BD25" i="2"/>
  <c r="BM24" i="2"/>
  <c r="BK20" i="2"/>
  <c r="BL19" i="2"/>
  <c r="BL23" i="2"/>
  <c r="BF15" i="2" l="1"/>
  <c r="BE25" i="2"/>
  <c r="BL20" i="2"/>
  <c r="BM23" i="2"/>
  <c r="BM19" i="2"/>
  <c r="BN24" i="2"/>
  <c r="BG15" i="2" l="1"/>
  <c r="BF25" i="2"/>
  <c r="BO24" i="2"/>
  <c r="BM20" i="2"/>
  <c r="BN23" i="2"/>
  <c r="BN19" i="2"/>
  <c r="BH15" i="2" l="1"/>
  <c r="BG25" i="2"/>
  <c r="BN20" i="2"/>
  <c r="BO23" i="2"/>
  <c r="BO19" i="2"/>
  <c r="BP24" i="2"/>
  <c r="BI15" i="2" l="1"/>
  <c r="BH25" i="2"/>
  <c r="BQ24" i="2"/>
  <c r="BO20" i="2"/>
  <c r="BP23" i="2"/>
  <c r="BP19" i="2"/>
  <c r="BJ15" i="2" l="1"/>
  <c r="BI25" i="2"/>
  <c r="BP20" i="2"/>
  <c r="BQ23" i="2"/>
  <c r="BQ19" i="2"/>
  <c r="BR24" i="2"/>
  <c r="BK15" i="2" l="1"/>
  <c r="BJ25" i="2"/>
  <c r="BS24" i="2"/>
  <c r="BR23" i="2"/>
  <c r="BR19" i="2"/>
  <c r="BQ20" i="2"/>
  <c r="BL15" i="2" l="1"/>
  <c r="BK25" i="2"/>
  <c r="BR20" i="2"/>
  <c r="BT24" i="2"/>
  <c r="BS19" i="2"/>
  <c r="BS23" i="2"/>
  <c r="BM15" i="2" l="1"/>
  <c r="BL25" i="2"/>
  <c r="BS20" i="2"/>
  <c r="BT23" i="2"/>
  <c r="BT19" i="2"/>
  <c r="BU24" i="2"/>
  <c r="BN15" i="2" l="1"/>
  <c r="BM25" i="2"/>
  <c r="BU23" i="2"/>
  <c r="BU19" i="2"/>
  <c r="BV24" i="2"/>
  <c r="BT20" i="2"/>
  <c r="BO15" i="2" l="1"/>
  <c r="BN25" i="2"/>
  <c r="BW24" i="2"/>
  <c r="BV23" i="2"/>
  <c r="BV19" i="2"/>
  <c r="BU20" i="2"/>
  <c r="BP15" i="2" l="1"/>
  <c r="BO25" i="2"/>
  <c r="BW23" i="2"/>
  <c r="BW19" i="2"/>
  <c r="BV20" i="2"/>
  <c r="BX24" i="2"/>
  <c r="BQ15" i="2" l="1"/>
  <c r="BP25" i="2"/>
  <c r="BX19" i="2"/>
  <c r="BX23" i="2"/>
  <c r="BW20" i="2"/>
  <c r="BY24" i="2"/>
  <c r="BR15" i="2" l="1"/>
  <c r="BQ25" i="2"/>
  <c r="BZ24" i="2"/>
  <c r="BX20" i="2"/>
  <c r="BY19" i="2"/>
  <c r="BY23" i="2"/>
  <c r="BS15" i="2" l="1"/>
  <c r="BR25" i="2"/>
  <c r="BY20" i="2"/>
  <c r="BZ19" i="2"/>
  <c r="BZ23" i="2"/>
  <c r="BT15" i="2" l="1"/>
  <c r="BS25" i="2"/>
  <c r="BZ20" i="2"/>
  <c r="BU15" i="2" l="1"/>
  <c r="BT25" i="2"/>
  <c r="BV15" i="2" l="1"/>
  <c r="BU25" i="2"/>
  <c r="BW15" i="2" l="1"/>
  <c r="BV25" i="2"/>
  <c r="BX15" i="2" l="1"/>
  <c r="BW25" i="2"/>
  <c r="BY15" i="2" l="1"/>
  <c r="BX25" i="2"/>
  <c r="BZ15" i="2" l="1"/>
  <c r="BY25" i="2"/>
  <c r="CA15" i="2" l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BZ25" i="2"/>
</calcChain>
</file>

<file path=xl/sharedStrings.xml><?xml version="1.0" encoding="utf-8"?>
<sst xmlns="http://schemas.openxmlformats.org/spreadsheetml/2006/main" count="41" uniqueCount="40">
  <si>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</si>
  <si>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</si>
  <si>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</si>
  <si>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</si>
  <si>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</si>
  <si>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</si>
  <si>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</si>
  <si>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</si>
  <si>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</si>
  <si>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</si>
  <si>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</si>
  <si>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</si>
  <si>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</si>
  <si>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</si>
  <si>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</si>
  <si>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</si>
  <si>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</si>
  <si>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Gross Margin</t>
  </si>
  <si>
    <t>R&amp;D</t>
  </si>
  <si>
    <t>SG&amp;A</t>
  </si>
  <si>
    <t>Interest</t>
  </si>
  <si>
    <t>Taxes</t>
  </si>
  <si>
    <t>Net income</t>
  </si>
  <si>
    <t>Total nonop Expenses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</si>
  <si>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</si>
  <si>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</si>
  <si>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</si>
  <si>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</si>
  <si>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</si>
  <si>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</si>
  <si>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</si>
  <si>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R&amp;D y/y</t>
  </si>
  <si>
    <t>Net income y/y</t>
  </si>
  <si>
    <t>TXN</t>
  </si>
  <si>
    <t>Texas Instruments</t>
  </si>
  <si>
    <t>Tax on revenue rate</t>
  </si>
  <si>
    <t>Other (profit)</t>
  </si>
  <si>
    <t>Return on RND</t>
  </si>
  <si>
    <t>Depreciation expected to be CFO 1bil for Q3</t>
  </si>
  <si>
    <t>Ave capex 3.5bil per year, this year 2.5bil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</si>
</sst>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8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29306</xdr:colOff>
      <xdr:row>0</xdr:row>
      <xdr:rowOff>29310</xdr:rowOff>
    </xdr:from>
    <xdr:to>
      <xdr:col>11</xdr:col>
      <xdr:colOff>29306</xdr:colOff>
      <xdr:row>41</xdr:row>
      <xdr:rowOff>7329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7781191" y="29310"/>
          <a:ext cx="0" cy="7788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B1:N11"/>
  <sheetViews>
    <sheetView tabSelected="1" workbookViewId="0">
      <selection activeCell="R7" sqref="R7"/>
    </sheetView>
  </sheetViews>
  <sheetFormatPr defaultRowHeight="15" x14ac:dyDescent="0.25"/>
  <cols>
    <col min="13" max="13" width="9.7109375" bestFit="1" customWidth="1"/>
  </cols>
  <sheetData>
    <row r="1" spans="2:14" x14ac:dyDescent="0.25">
      <c r="M1" t="s">
        <v>34</v>
      </c>
    </row>
    <row r="2" spans="2:14" x14ac:dyDescent="0.25">
      <c r="B2" t="s">
        <v>38</v>
      </c>
      <c r="M2" t="s">
        <v>33</v>
      </c>
    </row>
    <row r="3" spans="2:14" x14ac:dyDescent="0.25">
      <c r="B3" t="s">
        <v>39</v>
      </c>
      <c r="M3" t="s">
        <v>0</v>
      </c>
      <c r="N3" s="2">
        <v>167</v>
      </c>
    </row>
    <row r="4" spans="2:14" x14ac:dyDescent="0.25">
      <c r="M4" t="s">
        <v>1</v>
      </c>
      <c r="N4" s="1">
        <v>923</v>
      </c>
    </row>
    <row r="5" spans="2:14" x14ac:dyDescent="0.25">
      <c r="M5" t="s">
        <v>2</v>
      </c>
      <c r="N5" s="1">
        <f>N3*N4</f>
        <v>154141</v>
      </c>
    </row>
    <row r="6" spans="2:14" x14ac:dyDescent="0.25">
      <c r="M6" t="s">
        <v>3</v>
      </c>
      <c r="N6" s="1">
        <f>3505+6320+383</f>
        <v>10208</v>
      </c>
    </row>
    <row r="7" spans="2:14" x14ac:dyDescent="0.25">
      <c r="M7" t="s">
        <v>4</v>
      </c>
      <c r="N7" s="1">
        <f>500+7242</f>
        <v>7742</v>
      </c>
    </row>
    <row r="8" spans="2:14" x14ac:dyDescent="0.25">
      <c r="M8" t="s">
        <v>5</v>
      </c>
      <c r="N8" s="1">
        <f>N5-N6+N7</f>
        <v>151675</v>
      </c>
    </row>
    <row r="11" spans="2:14" x14ac:dyDescent="0.25">
      <c r="M11" s="21">
        <v>44768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G3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5" sqref="E5:K5"/>
    </sheetView>
  </sheetViews>
  <sheetFormatPr defaultRowHeight="15" x14ac:dyDescent="0.25"/>
  <cols>
    <col min="2" max="2" width="23.85546875" bestFit="1" customWidth="1"/>
    <col min="3" max="10" width="9.140625" style="5"/>
    <col min="11" max="11" width="10.28515625" style="5" bestFit="1" customWidth="1"/>
    <col min="12" max="12" width="9.140625" style="5"/>
    <col min="15" max="15" width="4.42578125" style="12" customWidth="1"/>
    <col min="22" max="22" width="12.7109375" bestFit="1" customWidth="1"/>
  </cols>
  <sheetData>
    <row r="1" spans="2:215" x14ac:dyDescent="0.25">
      <c r="K1" s="9"/>
    </row>
    <row r="2" spans="2:215" x14ac:dyDescent="0.25">
      <c r="C2" s="5" t="s">
        <v>14</v>
      </c>
      <c r="D2" s="5" t="s">
        <v>13</v>
      </c>
      <c r="E2" s="5" t="s">
        <v>12</v>
      </c>
      <c r="F2" s="5" t="s">
        <v>11</v>
      </c>
      <c r="G2" s="5" t="s">
        <v>9</v>
      </c>
      <c r="H2" s="5" t="s">
        <v>8</v>
      </c>
      <c r="I2" s="5" t="s">
        <v>7</v>
      </c>
      <c r="J2" s="5" t="s">
        <v>6</v>
      </c>
      <c r="K2" s="5" t="s">
        <v>10</v>
      </c>
      <c r="L2" s="5" t="s">
        <v>29</v>
      </c>
      <c r="M2" s="5" t="s">
        <v>30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Z2" s="1">
        <v>27</v>
      </c>
      <c r="AA2" s="1">
        <v>28</v>
      </c>
      <c r="AB2" s="1">
        <v>29</v>
      </c>
      <c r="AC2" s="1">
        <v>30</v>
      </c>
      <c r="AD2" s="1">
        <v>31</v>
      </c>
      <c r="AE2" s="1">
        <v>32</v>
      </c>
      <c r="AF2" s="1">
        <v>33</v>
      </c>
      <c r="AG2" s="1">
        <v>34</v>
      </c>
      <c r="AH2" s="1">
        <v>35</v>
      </c>
      <c r="AI2" s="1">
        <v>36</v>
      </c>
    </row>
    <row r="3" spans="2:215" x14ac:dyDescent="0.25">
      <c r="B3" t="s">
        <v>15</v>
      </c>
      <c r="C3" s="5">
        <v>3239</v>
      </c>
      <c r="D3" s="5">
        <v>3817</v>
      </c>
      <c r="E3" s="5">
        <v>4076</v>
      </c>
      <c r="F3" s="5">
        <v>4289</v>
      </c>
      <c r="G3" s="5">
        <v>4580</v>
      </c>
      <c r="H3" s="5">
        <v>4643</v>
      </c>
      <c r="I3" s="5">
        <v>4832</v>
      </c>
      <c r="J3" s="5">
        <v>4905</v>
      </c>
      <c r="K3" s="5">
        <v>5212</v>
      </c>
      <c r="M3" s="5"/>
      <c r="P3" s="1"/>
      <c r="Q3" s="1"/>
      <c r="R3" s="1"/>
      <c r="S3" s="1"/>
      <c r="T3" s="5"/>
      <c r="U3" s="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2:215" x14ac:dyDescent="0.25">
      <c r="B4" t="s">
        <v>16</v>
      </c>
      <c r="C4" s="5">
        <v>1157</v>
      </c>
      <c r="D4" s="5">
        <v>1364</v>
      </c>
      <c r="E4" s="5">
        <v>1430</v>
      </c>
      <c r="F4" s="5">
        <v>1492</v>
      </c>
      <c r="G4" s="5">
        <v>1503</v>
      </c>
      <c r="H4" s="5">
        <v>1491</v>
      </c>
      <c r="I4" s="5">
        <v>1482</v>
      </c>
      <c r="J4" s="5">
        <v>1463</v>
      </c>
      <c r="K4" s="5">
        <v>1587</v>
      </c>
      <c r="M4" s="5"/>
      <c r="P4" s="1"/>
      <c r="Q4" s="1"/>
      <c r="R4" s="1"/>
      <c r="S4" s="1"/>
      <c r="T4" s="5"/>
      <c r="U4" s="5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2:215" s="3" customFormat="1" x14ac:dyDescent="0.25">
      <c r="B5" s="3" t="s">
        <v>17</v>
      </c>
      <c r="C5" s="4">
        <f t="shared" ref="C5:K5" si="0">+C3-C4</f>
        <v>2082</v>
      </c>
      <c r="D5" s="4">
        <f t="shared" si="0"/>
        <v>2453</v>
      </c>
      <c r="E5" s="4">
        <f t="shared" si="0"/>
        <v>2646</v>
      </c>
      <c r="F5" s="4">
        <f t="shared" si="0"/>
        <v>2797</v>
      </c>
      <c r="G5" s="4">
        <f t="shared" si="0"/>
        <v>3077</v>
      </c>
      <c r="H5" s="4">
        <f t="shared" si="0"/>
        <v>3152</v>
      </c>
      <c r="I5" s="4">
        <f t="shared" si="0"/>
        <v>3350</v>
      </c>
      <c r="J5" s="4">
        <f t="shared" si="0"/>
        <v>3442</v>
      </c>
      <c r="K5" s="4">
        <f t="shared" si="0"/>
        <v>3625</v>
      </c>
      <c r="L5" s="4"/>
      <c r="M5" s="4"/>
      <c r="O5" s="1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2:215" x14ac:dyDescent="0.25">
      <c r="B6" t="s">
        <v>18</v>
      </c>
      <c r="C6" s="5">
        <v>379</v>
      </c>
      <c r="D6" s="5">
        <v>386</v>
      </c>
      <c r="E6" s="5">
        <v>388</v>
      </c>
      <c r="F6" s="5">
        <v>386</v>
      </c>
      <c r="G6" s="5">
        <v>391</v>
      </c>
      <c r="H6" s="5">
        <v>388</v>
      </c>
      <c r="I6" s="5">
        <v>389</v>
      </c>
      <c r="J6" s="5">
        <v>391</v>
      </c>
      <c r="K6" s="5">
        <v>414</v>
      </c>
      <c r="M6" s="5"/>
      <c r="P6" s="1"/>
      <c r="Q6" s="1"/>
      <c r="R6" s="1"/>
      <c r="S6" s="1"/>
      <c r="T6" s="5"/>
      <c r="U6" s="5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2:215" x14ac:dyDescent="0.25">
      <c r="B7" t="s">
        <v>19</v>
      </c>
      <c r="C7" s="5">
        <f>401+50+24</f>
        <v>475</v>
      </c>
      <c r="D7" s="5">
        <f>407+51</f>
        <v>458</v>
      </c>
      <c r="E7" s="5">
        <f>398+47</f>
        <v>445</v>
      </c>
      <c r="F7" s="5">
        <f>425+47</f>
        <v>472</v>
      </c>
      <c r="G7" s="5">
        <f>425+48</f>
        <v>473</v>
      </c>
      <c r="H7" s="5">
        <f>412+47</f>
        <v>459</v>
      </c>
      <c r="I7" s="5">
        <f>404+54</f>
        <v>458</v>
      </c>
      <c r="J7" s="5">
        <f>422+66</f>
        <v>488</v>
      </c>
      <c r="K7" s="5">
        <f>422+66</f>
        <v>488</v>
      </c>
      <c r="M7" s="5"/>
      <c r="P7" s="1"/>
      <c r="Q7" s="1"/>
      <c r="R7" s="1"/>
      <c r="S7" s="1"/>
      <c r="T7" s="5"/>
      <c r="U7" s="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2:215" x14ac:dyDescent="0.25">
      <c r="B8" t="s">
        <v>24</v>
      </c>
      <c r="C8" s="5">
        <f t="shared" ref="C8:K8" si="1">+C7+C6+C4</f>
        <v>2011</v>
      </c>
      <c r="D8" s="5">
        <f t="shared" si="1"/>
        <v>2208</v>
      </c>
      <c r="E8" s="5">
        <f t="shared" si="1"/>
        <v>2263</v>
      </c>
      <c r="F8" s="5">
        <f t="shared" si="1"/>
        <v>2350</v>
      </c>
      <c r="G8" s="5">
        <f t="shared" si="1"/>
        <v>2367</v>
      </c>
      <c r="H8" s="5">
        <f t="shared" si="1"/>
        <v>2338</v>
      </c>
      <c r="I8" s="5">
        <f t="shared" si="1"/>
        <v>2329</v>
      </c>
      <c r="J8" s="5">
        <f t="shared" si="1"/>
        <v>2342</v>
      </c>
      <c r="K8" s="5">
        <f t="shared" si="1"/>
        <v>2489</v>
      </c>
      <c r="M8" s="5"/>
      <c r="P8" s="1"/>
      <c r="Q8" s="1"/>
      <c r="R8" s="1"/>
      <c r="S8" s="1"/>
      <c r="T8" s="5"/>
      <c r="U8" s="5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2:215" x14ac:dyDescent="0.25">
      <c r="B9" s="3" t="s">
        <v>25</v>
      </c>
      <c r="C9" s="5">
        <f t="shared" ref="C9:K9" si="2">+C3-C8</f>
        <v>1228</v>
      </c>
      <c r="D9" s="5">
        <f t="shared" si="2"/>
        <v>1609</v>
      </c>
      <c r="E9" s="5">
        <f t="shared" si="2"/>
        <v>1813</v>
      </c>
      <c r="F9" s="5">
        <f t="shared" si="2"/>
        <v>1939</v>
      </c>
      <c r="G9" s="5">
        <f t="shared" si="2"/>
        <v>2213</v>
      </c>
      <c r="H9" s="5">
        <f t="shared" si="2"/>
        <v>2305</v>
      </c>
      <c r="I9" s="5">
        <f t="shared" si="2"/>
        <v>2503</v>
      </c>
      <c r="J9" s="5">
        <f t="shared" si="2"/>
        <v>2563</v>
      </c>
      <c r="K9" s="5">
        <f t="shared" si="2"/>
        <v>2723</v>
      </c>
      <c r="M9" s="5"/>
      <c r="P9" s="1"/>
      <c r="Q9" s="1"/>
      <c r="R9" s="1"/>
      <c r="S9" s="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2:215" x14ac:dyDescent="0.25">
      <c r="B10" t="s">
        <v>36</v>
      </c>
      <c r="C10" s="5">
        <v>-99</v>
      </c>
      <c r="D10" s="5">
        <v>-27</v>
      </c>
      <c r="E10" s="5">
        <v>-162</v>
      </c>
      <c r="F10" s="5">
        <v>-46</v>
      </c>
      <c r="G10" s="5">
        <v>-73</v>
      </c>
      <c r="H10" s="5">
        <v>-15</v>
      </c>
      <c r="I10" s="5">
        <v>-9</v>
      </c>
      <c r="J10" s="5">
        <v>-15</v>
      </c>
      <c r="K10" s="5">
        <v>-7</v>
      </c>
      <c r="M10" s="5"/>
      <c r="P10" s="1"/>
      <c r="Q10" s="1"/>
      <c r="R10" s="1"/>
      <c r="S10" s="1"/>
      <c r="T10" s="5"/>
      <c r="U10" s="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2:215" s="3" customFormat="1" x14ac:dyDescent="0.25">
      <c r="B11" t="s">
        <v>20</v>
      </c>
      <c r="C11" s="5">
        <v>48</v>
      </c>
      <c r="D11" s="5">
        <v>49</v>
      </c>
      <c r="E11" s="5">
        <v>48</v>
      </c>
      <c r="F11" s="5">
        <v>46</v>
      </c>
      <c r="G11" s="5">
        <v>44</v>
      </c>
      <c r="H11" s="5">
        <v>45</v>
      </c>
      <c r="I11" s="5">
        <v>49</v>
      </c>
      <c r="J11" s="5">
        <v>52</v>
      </c>
      <c r="K11" s="5">
        <v>49</v>
      </c>
      <c r="L11" s="4"/>
      <c r="M11" s="4"/>
      <c r="O11" s="1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2:215" x14ac:dyDescent="0.25">
      <c r="B12" s="3" t="s">
        <v>23</v>
      </c>
      <c r="C12" s="4">
        <f t="shared" ref="C12:K12" si="3">C11+C10</f>
        <v>-51</v>
      </c>
      <c r="D12" s="4">
        <f t="shared" si="3"/>
        <v>22</v>
      </c>
      <c r="E12" s="4">
        <f t="shared" si="3"/>
        <v>-114</v>
      </c>
      <c r="F12" s="4">
        <f t="shared" si="3"/>
        <v>0</v>
      </c>
      <c r="G12" s="4">
        <f t="shared" si="3"/>
        <v>-29</v>
      </c>
      <c r="H12" s="4">
        <f t="shared" si="3"/>
        <v>30</v>
      </c>
      <c r="I12" s="4">
        <f t="shared" si="3"/>
        <v>40</v>
      </c>
      <c r="J12" s="4">
        <f t="shared" si="3"/>
        <v>37</v>
      </c>
      <c r="K12" s="4">
        <f t="shared" si="3"/>
        <v>42</v>
      </c>
      <c r="M12" s="5"/>
      <c r="P12" s="1"/>
      <c r="Q12" s="1"/>
      <c r="R12" s="1"/>
      <c r="S12" s="1"/>
      <c r="T12" s="5"/>
      <c r="U12" s="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2:215" s="3" customFormat="1" x14ac:dyDescent="0.25">
      <c r="B13" t="s">
        <v>21</v>
      </c>
      <c r="C13" s="5">
        <v>-101</v>
      </c>
      <c r="D13" s="5">
        <v>234</v>
      </c>
      <c r="E13" s="5">
        <v>239</v>
      </c>
      <c r="F13" s="5">
        <v>186</v>
      </c>
      <c r="G13" s="5">
        <v>311</v>
      </c>
      <c r="H13" s="5">
        <v>328</v>
      </c>
      <c r="I13" s="5">
        <v>325</v>
      </c>
      <c r="J13" s="5">
        <v>325</v>
      </c>
      <c r="K13" s="5">
        <v>390</v>
      </c>
      <c r="L13" s="4"/>
      <c r="M13" s="4"/>
      <c r="O13" s="1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2:215" x14ac:dyDescent="0.25">
      <c r="B14" s="3" t="s">
        <v>22</v>
      </c>
      <c r="C14" s="4">
        <f t="shared" ref="C14:K14" si="4">+C9-C13-C12</f>
        <v>1380</v>
      </c>
      <c r="D14" s="4">
        <f t="shared" si="4"/>
        <v>1353</v>
      </c>
      <c r="E14" s="4">
        <f t="shared" si="4"/>
        <v>1688</v>
      </c>
      <c r="F14" s="4">
        <f t="shared" si="4"/>
        <v>1753</v>
      </c>
      <c r="G14" s="4">
        <f t="shared" si="4"/>
        <v>1931</v>
      </c>
      <c r="H14" s="4">
        <f t="shared" si="4"/>
        <v>1947</v>
      </c>
      <c r="I14" s="4">
        <f t="shared" si="4"/>
        <v>2138</v>
      </c>
      <c r="J14" s="4">
        <f t="shared" si="4"/>
        <v>2201</v>
      </c>
      <c r="K14" s="4">
        <f t="shared" si="4"/>
        <v>2291</v>
      </c>
      <c r="M14" s="5"/>
      <c r="P14" s="1"/>
      <c r="Q14" s="1"/>
      <c r="R14" s="1"/>
      <c r="S14" s="1"/>
      <c r="T14" s="5"/>
      <c r="U14" s="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2:215" s="3" customFormat="1" x14ac:dyDescent="0.25">
      <c r="B15" t="s">
        <v>1</v>
      </c>
      <c r="C15" s="5">
        <v>916</v>
      </c>
      <c r="D15" s="5">
        <v>917</v>
      </c>
      <c r="E15" s="5">
        <v>919</v>
      </c>
      <c r="F15" s="5">
        <v>922</v>
      </c>
      <c r="G15" s="5">
        <v>923</v>
      </c>
      <c r="H15" s="5">
        <v>923</v>
      </c>
      <c r="I15" s="5">
        <v>924</v>
      </c>
      <c r="J15" s="5">
        <v>923</v>
      </c>
      <c r="K15" s="5">
        <v>920</v>
      </c>
      <c r="L15" s="4"/>
      <c r="M15" s="4"/>
      <c r="O15" s="1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>
        <f t="shared" ref="AX15:CV15" si="5">AW15*0.98</f>
        <v>0</v>
      </c>
      <c r="AY15" s="4">
        <f t="shared" si="5"/>
        <v>0</v>
      </c>
      <c r="AZ15" s="4">
        <f t="shared" si="5"/>
        <v>0</v>
      </c>
      <c r="BA15" s="4">
        <f t="shared" si="5"/>
        <v>0</v>
      </c>
      <c r="BB15" s="4">
        <f t="shared" si="5"/>
        <v>0</v>
      </c>
      <c r="BC15" s="4">
        <f t="shared" si="5"/>
        <v>0</v>
      </c>
      <c r="BD15" s="4">
        <f t="shared" si="5"/>
        <v>0</v>
      </c>
      <c r="BE15" s="4">
        <f t="shared" si="5"/>
        <v>0</v>
      </c>
      <c r="BF15" s="4">
        <f t="shared" si="5"/>
        <v>0</v>
      </c>
      <c r="BG15" s="4">
        <f t="shared" si="5"/>
        <v>0</v>
      </c>
      <c r="BH15" s="4">
        <f t="shared" si="5"/>
        <v>0</v>
      </c>
      <c r="BI15" s="4">
        <f t="shared" si="5"/>
        <v>0</v>
      </c>
      <c r="BJ15" s="4">
        <f t="shared" si="5"/>
        <v>0</v>
      </c>
      <c r="BK15" s="4">
        <f t="shared" si="5"/>
        <v>0</v>
      </c>
      <c r="BL15" s="4">
        <f t="shared" si="5"/>
        <v>0</v>
      </c>
      <c r="BM15" s="4">
        <f t="shared" si="5"/>
        <v>0</v>
      </c>
      <c r="BN15" s="4">
        <f t="shared" si="5"/>
        <v>0</v>
      </c>
      <c r="BO15" s="4">
        <f t="shared" si="5"/>
        <v>0</v>
      </c>
      <c r="BP15" s="4">
        <f t="shared" si="5"/>
        <v>0</v>
      </c>
      <c r="BQ15" s="4">
        <f t="shared" si="5"/>
        <v>0</v>
      </c>
      <c r="BR15" s="4">
        <f t="shared" si="5"/>
        <v>0</v>
      </c>
      <c r="BS15" s="4">
        <f t="shared" si="5"/>
        <v>0</v>
      </c>
      <c r="BT15" s="4">
        <f t="shared" si="5"/>
        <v>0</v>
      </c>
      <c r="BU15" s="4">
        <f t="shared" si="5"/>
        <v>0</v>
      </c>
      <c r="BV15" s="4">
        <f t="shared" si="5"/>
        <v>0</v>
      </c>
      <c r="BW15" s="4">
        <f t="shared" si="5"/>
        <v>0</v>
      </c>
      <c r="BX15" s="4">
        <f t="shared" si="5"/>
        <v>0</v>
      </c>
      <c r="BY15" s="4">
        <f t="shared" si="5"/>
        <v>0</v>
      </c>
      <c r="BZ15" s="4">
        <f t="shared" si="5"/>
        <v>0</v>
      </c>
      <c r="CA15" s="4">
        <f t="shared" si="5"/>
        <v>0</v>
      </c>
      <c r="CB15" s="4">
        <f t="shared" si="5"/>
        <v>0</v>
      </c>
      <c r="CC15" s="4">
        <f t="shared" si="5"/>
        <v>0</v>
      </c>
      <c r="CD15" s="4">
        <f t="shared" si="5"/>
        <v>0</v>
      </c>
      <c r="CE15" s="4">
        <f t="shared" si="5"/>
        <v>0</v>
      </c>
      <c r="CF15" s="4">
        <f t="shared" si="5"/>
        <v>0</v>
      </c>
      <c r="CG15" s="4">
        <f t="shared" si="5"/>
        <v>0</v>
      </c>
      <c r="CH15" s="4">
        <f t="shared" si="5"/>
        <v>0</v>
      </c>
      <c r="CI15" s="4">
        <f t="shared" si="5"/>
        <v>0</v>
      </c>
      <c r="CJ15" s="4">
        <f t="shared" si="5"/>
        <v>0</v>
      </c>
      <c r="CK15" s="4">
        <f t="shared" si="5"/>
        <v>0</v>
      </c>
      <c r="CL15" s="4">
        <f t="shared" si="5"/>
        <v>0</v>
      </c>
      <c r="CM15" s="4">
        <f t="shared" si="5"/>
        <v>0</v>
      </c>
      <c r="CN15" s="4">
        <f t="shared" si="5"/>
        <v>0</v>
      </c>
      <c r="CO15" s="4">
        <f t="shared" si="5"/>
        <v>0</v>
      </c>
      <c r="CP15" s="4">
        <f t="shared" si="5"/>
        <v>0</v>
      </c>
      <c r="CQ15" s="4">
        <f t="shared" si="5"/>
        <v>0</v>
      </c>
      <c r="CR15" s="4">
        <f t="shared" si="5"/>
        <v>0</v>
      </c>
      <c r="CS15" s="4">
        <f t="shared" si="5"/>
        <v>0</v>
      </c>
      <c r="CT15" s="4">
        <f t="shared" si="5"/>
        <v>0</v>
      </c>
      <c r="CU15" s="4">
        <f t="shared" si="5"/>
        <v>0</v>
      </c>
      <c r="CV15" s="4">
        <f t="shared" si="5"/>
        <v>0</v>
      </c>
      <c r="CW15" s="4">
        <f t="shared" ref="CW15:FH15" si="6">CV15*0.98</f>
        <v>0</v>
      </c>
      <c r="CX15" s="4">
        <f t="shared" si="6"/>
        <v>0</v>
      </c>
      <c r="CY15" s="4">
        <f t="shared" si="6"/>
        <v>0</v>
      </c>
      <c r="CZ15" s="4">
        <f t="shared" si="6"/>
        <v>0</v>
      </c>
      <c r="DA15" s="4">
        <f t="shared" si="6"/>
        <v>0</v>
      </c>
      <c r="DB15" s="4">
        <f t="shared" si="6"/>
        <v>0</v>
      </c>
      <c r="DC15" s="4">
        <f t="shared" si="6"/>
        <v>0</v>
      </c>
      <c r="DD15" s="4">
        <f t="shared" si="6"/>
        <v>0</v>
      </c>
      <c r="DE15" s="4">
        <f t="shared" si="6"/>
        <v>0</v>
      </c>
      <c r="DF15" s="4">
        <f t="shared" si="6"/>
        <v>0</v>
      </c>
      <c r="DG15" s="4">
        <f t="shared" si="6"/>
        <v>0</v>
      </c>
      <c r="DH15" s="4">
        <f t="shared" si="6"/>
        <v>0</v>
      </c>
      <c r="DI15" s="4">
        <f t="shared" si="6"/>
        <v>0</v>
      </c>
      <c r="DJ15" s="4">
        <f t="shared" si="6"/>
        <v>0</v>
      </c>
      <c r="DK15" s="4">
        <f t="shared" si="6"/>
        <v>0</v>
      </c>
      <c r="DL15" s="4">
        <f t="shared" si="6"/>
        <v>0</v>
      </c>
      <c r="DM15" s="4">
        <f t="shared" si="6"/>
        <v>0</v>
      </c>
      <c r="DN15" s="4">
        <f t="shared" si="6"/>
        <v>0</v>
      </c>
      <c r="DO15" s="4">
        <f t="shared" si="6"/>
        <v>0</v>
      </c>
      <c r="DP15" s="4">
        <f t="shared" si="6"/>
        <v>0</v>
      </c>
      <c r="DQ15" s="4">
        <f t="shared" si="6"/>
        <v>0</v>
      </c>
      <c r="DR15" s="4">
        <f t="shared" si="6"/>
        <v>0</v>
      </c>
      <c r="DS15" s="4">
        <f t="shared" si="6"/>
        <v>0</v>
      </c>
      <c r="DT15" s="4">
        <f t="shared" si="6"/>
        <v>0</v>
      </c>
      <c r="DU15" s="4">
        <f t="shared" si="6"/>
        <v>0</v>
      </c>
      <c r="DV15" s="4">
        <f t="shared" si="6"/>
        <v>0</v>
      </c>
      <c r="DW15" s="4">
        <f t="shared" si="6"/>
        <v>0</v>
      </c>
      <c r="DX15" s="4">
        <f t="shared" si="6"/>
        <v>0</v>
      </c>
      <c r="DY15" s="4">
        <f t="shared" si="6"/>
        <v>0</v>
      </c>
      <c r="DZ15" s="4">
        <f t="shared" si="6"/>
        <v>0</v>
      </c>
      <c r="EA15" s="4">
        <f t="shared" si="6"/>
        <v>0</v>
      </c>
      <c r="EB15" s="4">
        <f t="shared" si="6"/>
        <v>0</v>
      </c>
      <c r="EC15" s="4">
        <f t="shared" si="6"/>
        <v>0</v>
      </c>
      <c r="ED15" s="4">
        <f t="shared" si="6"/>
        <v>0</v>
      </c>
      <c r="EE15" s="4">
        <f t="shared" si="6"/>
        <v>0</v>
      </c>
      <c r="EF15" s="4">
        <f t="shared" si="6"/>
        <v>0</v>
      </c>
      <c r="EG15" s="4">
        <f t="shared" si="6"/>
        <v>0</v>
      </c>
      <c r="EH15" s="4">
        <f t="shared" si="6"/>
        <v>0</v>
      </c>
      <c r="EI15" s="4">
        <f t="shared" si="6"/>
        <v>0</v>
      </c>
      <c r="EJ15" s="4">
        <f t="shared" si="6"/>
        <v>0</v>
      </c>
      <c r="EK15" s="4">
        <f t="shared" si="6"/>
        <v>0</v>
      </c>
      <c r="EL15" s="4">
        <f t="shared" si="6"/>
        <v>0</v>
      </c>
      <c r="EM15" s="4">
        <f t="shared" si="6"/>
        <v>0</v>
      </c>
      <c r="EN15" s="4">
        <f t="shared" si="6"/>
        <v>0</v>
      </c>
      <c r="EO15" s="4">
        <f t="shared" si="6"/>
        <v>0</v>
      </c>
      <c r="EP15" s="4">
        <f t="shared" si="6"/>
        <v>0</v>
      </c>
      <c r="EQ15" s="4">
        <f t="shared" si="6"/>
        <v>0</v>
      </c>
      <c r="ER15" s="4">
        <f t="shared" si="6"/>
        <v>0</v>
      </c>
      <c r="ES15" s="4">
        <f t="shared" si="6"/>
        <v>0</v>
      </c>
      <c r="ET15" s="4">
        <f t="shared" si="6"/>
        <v>0</v>
      </c>
      <c r="EU15" s="4">
        <f t="shared" si="6"/>
        <v>0</v>
      </c>
      <c r="EV15" s="4">
        <f t="shared" si="6"/>
        <v>0</v>
      </c>
      <c r="EW15" s="4">
        <f t="shared" si="6"/>
        <v>0</v>
      </c>
      <c r="EX15" s="4">
        <f t="shared" si="6"/>
        <v>0</v>
      </c>
      <c r="EY15" s="4">
        <f t="shared" si="6"/>
        <v>0</v>
      </c>
      <c r="EZ15" s="4">
        <f t="shared" si="6"/>
        <v>0</v>
      </c>
      <c r="FA15" s="4">
        <f t="shared" si="6"/>
        <v>0</v>
      </c>
      <c r="FB15" s="4">
        <f t="shared" si="6"/>
        <v>0</v>
      </c>
      <c r="FC15" s="4">
        <f t="shared" si="6"/>
        <v>0</v>
      </c>
      <c r="FD15" s="4">
        <f t="shared" si="6"/>
        <v>0</v>
      </c>
      <c r="FE15" s="4">
        <f t="shared" si="6"/>
        <v>0</v>
      </c>
      <c r="FF15" s="4">
        <f t="shared" si="6"/>
        <v>0</v>
      </c>
      <c r="FG15" s="4">
        <f t="shared" si="6"/>
        <v>0</v>
      </c>
      <c r="FH15" s="4">
        <f t="shared" si="6"/>
        <v>0</v>
      </c>
      <c r="FI15" s="4">
        <f t="shared" ref="FI15:HG15" si="7">FH15*0.98</f>
        <v>0</v>
      </c>
      <c r="FJ15" s="4">
        <f t="shared" si="7"/>
        <v>0</v>
      </c>
      <c r="FK15" s="4">
        <f t="shared" si="7"/>
        <v>0</v>
      </c>
      <c r="FL15" s="4">
        <f t="shared" si="7"/>
        <v>0</v>
      </c>
      <c r="FM15" s="4">
        <f t="shared" si="7"/>
        <v>0</v>
      </c>
      <c r="FN15" s="4">
        <f t="shared" si="7"/>
        <v>0</v>
      </c>
      <c r="FO15" s="4">
        <f t="shared" si="7"/>
        <v>0</v>
      </c>
      <c r="FP15" s="4">
        <f t="shared" si="7"/>
        <v>0</v>
      </c>
      <c r="FQ15" s="4">
        <f t="shared" si="7"/>
        <v>0</v>
      </c>
      <c r="FR15" s="4">
        <f t="shared" si="7"/>
        <v>0</v>
      </c>
      <c r="FS15" s="4">
        <f t="shared" si="7"/>
        <v>0</v>
      </c>
      <c r="FT15" s="4">
        <f t="shared" si="7"/>
        <v>0</v>
      </c>
      <c r="FU15" s="4">
        <f t="shared" si="7"/>
        <v>0</v>
      </c>
      <c r="FV15" s="4">
        <f t="shared" si="7"/>
        <v>0</v>
      </c>
      <c r="FW15" s="4">
        <f t="shared" si="7"/>
        <v>0</v>
      </c>
      <c r="FX15" s="4">
        <f t="shared" si="7"/>
        <v>0</v>
      </c>
      <c r="FY15" s="4">
        <f t="shared" si="7"/>
        <v>0</v>
      </c>
      <c r="FZ15" s="4">
        <f t="shared" si="7"/>
        <v>0</v>
      </c>
      <c r="GA15" s="4">
        <f t="shared" si="7"/>
        <v>0</v>
      </c>
      <c r="GB15" s="4">
        <f t="shared" si="7"/>
        <v>0</v>
      </c>
      <c r="GC15" s="4">
        <f t="shared" si="7"/>
        <v>0</v>
      </c>
      <c r="GD15" s="4">
        <f t="shared" si="7"/>
        <v>0</v>
      </c>
      <c r="GE15" s="4">
        <f t="shared" si="7"/>
        <v>0</v>
      </c>
      <c r="GF15" s="4">
        <f t="shared" si="7"/>
        <v>0</v>
      </c>
      <c r="GG15" s="4">
        <f t="shared" si="7"/>
        <v>0</v>
      </c>
      <c r="GH15" s="4">
        <f t="shared" si="7"/>
        <v>0</v>
      </c>
      <c r="GI15" s="4">
        <f t="shared" si="7"/>
        <v>0</v>
      </c>
      <c r="GJ15" s="4">
        <f t="shared" si="7"/>
        <v>0</v>
      </c>
      <c r="GK15" s="4">
        <f t="shared" si="7"/>
        <v>0</v>
      </c>
      <c r="GL15" s="4">
        <f t="shared" si="7"/>
        <v>0</v>
      </c>
      <c r="GM15" s="4">
        <f t="shared" si="7"/>
        <v>0</v>
      </c>
      <c r="GN15" s="4">
        <f t="shared" si="7"/>
        <v>0</v>
      </c>
      <c r="GO15" s="4">
        <f t="shared" si="7"/>
        <v>0</v>
      </c>
      <c r="GP15" s="4">
        <f t="shared" si="7"/>
        <v>0</v>
      </c>
      <c r="GQ15" s="4">
        <f t="shared" si="7"/>
        <v>0</v>
      </c>
      <c r="GR15" s="4">
        <f t="shared" si="7"/>
        <v>0</v>
      </c>
      <c r="GS15" s="4">
        <f t="shared" si="7"/>
        <v>0</v>
      </c>
      <c r="GT15" s="4">
        <f t="shared" si="7"/>
        <v>0</v>
      </c>
      <c r="GU15" s="4">
        <f t="shared" si="7"/>
        <v>0</v>
      </c>
      <c r="GV15" s="4">
        <f t="shared" si="7"/>
        <v>0</v>
      </c>
      <c r="GW15" s="4">
        <f t="shared" si="7"/>
        <v>0</v>
      </c>
      <c r="GX15" s="4">
        <f t="shared" si="7"/>
        <v>0</v>
      </c>
      <c r="GY15" s="4">
        <f t="shared" si="7"/>
        <v>0</v>
      </c>
      <c r="GZ15" s="4">
        <f t="shared" si="7"/>
        <v>0</v>
      </c>
      <c r="HA15" s="4">
        <f t="shared" si="7"/>
        <v>0</v>
      </c>
      <c r="HB15" s="4">
        <f t="shared" si="7"/>
        <v>0</v>
      </c>
      <c r="HC15" s="4">
        <f t="shared" si="7"/>
        <v>0</v>
      </c>
      <c r="HD15" s="4">
        <f t="shared" si="7"/>
        <v>0</v>
      </c>
      <c r="HE15" s="4">
        <f t="shared" si="7"/>
        <v>0</v>
      </c>
      <c r="HF15" s="4">
        <f t="shared" si="7"/>
        <v>0</v>
      </c>
      <c r="HG15" s="4">
        <f t="shared" si="7"/>
        <v>0</v>
      </c>
    </row>
    <row r="16" spans="2:215" s="19" customFormat="1" x14ac:dyDescent="0.25">
      <c r="B16" s="17" t="s">
        <v>26</v>
      </c>
      <c r="C16" s="18">
        <f t="shared" ref="C16:K16" si="8">C14/C15</f>
        <v>1.5065502183406114</v>
      </c>
      <c r="D16" s="18">
        <f t="shared" si="8"/>
        <v>1.4754634678298801</v>
      </c>
      <c r="E16" s="18">
        <f t="shared" si="8"/>
        <v>1.8367791077257889</v>
      </c>
      <c r="F16" s="18">
        <f t="shared" si="8"/>
        <v>1.9013015184381779</v>
      </c>
      <c r="G16" s="18">
        <f t="shared" si="8"/>
        <v>2.0920910075839654</v>
      </c>
      <c r="H16" s="18">
        <f t="shared" si="8"/>
        <v>2.1094257854821237</v>
      </c>
      <c r="I16" s="18">
        <f t="shared" si="8"/>
        <v>2.3138528138528138</v>
      </c>
      <c r="J16" s="18">
        <f t="shared" si="8"/>
        <v>2.3846153846153846</v>
      </c>
      <c r="K16" s="18">
        <f t="shared" si="8"/>
        <v>2.4902173913043479</v>
      </c>
      <c r="L16" s="18"/>
      <c r="M16" s="18"/>
      <c r="O16" s="20"/>
      <c r="P16" s="18"/>
      <c r="T16" s="18"/>
      <c r="U16" s="18"/>
    </row>
    <row r="17" spans="2:78" s="7" customFormat="1" x14ac:dyDescent="0.25">
      <c r="B1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 s="14"/>
      <c r="P17" s="6"/>
      <c r="Q17" s="6"/>
      <c r="R17" s="6"/>
      <c r="S17" s="6"/>
      <c r="T17" s="6"/>
      <c r="U17" s="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2:78" s="10" customFormat="1" x14ac:dyDescent="0.25">
      <c r="B18" s="10" t="s">
        <v>28</v>
      </c>
      <c r="C18" s="11">
        <f t="shared" ref="C18:J18" si="9">C5/C3</f>
        <v>0.64279098487187403</v>
      </c>
      <c r="D18" s="11">
        <f t="shared" si="9"/>
        <v>0.64265129682997113</v>
      </c>
      <c r="E18" s="11">
        <f t="shared" si="9"/>
        <v>0.64916584887144257</v>
      </c>
      <c r="F18" s="11">
        <f t="shared" si="9"/>
        <v>0.65213336442061087</v>
      </c>
      <c r="G18" s="11">
        <f t="shared" si="9"/>
        <v>0.67183406113537114</v>
      </c>
      <c r="H18" s="11">
        <f t="shared" si="9"/>
        <v>0.67887141934094331</v>
      </c>
      <c r="I18" s="11">
        <f t="shared" si="9"/>
        <v>0.69329470198675491</v>
      </c>
      <c r="J18" s="11">
        <f t="shared" si="9"/>
        <v>0.70173292558613665</v>
      </c>
      <c r="K18" s="11">
        <f t="shared" ref="K18" si="10">K5/K3</f>
        <v>0.69551036070606298</v>
      </c>
      <c r="L18" s="11"/>
      <c r="M18" s="11"/>
      <c r="O18" s="15"/>
      <c r="T18" s="11"/>
      <c r="U18" s="11"/>
    </row>
    <row r="19" spans="2:78" s="10" customFormat="1" x14ac:dyDescent="0.25">
      <c r="B19" s="11" t="s">
        <v>35</v>
      </c>
      <c r="C19" s="11">
        <f t="shared" ref="C19:J19" si="11">C13/C3</f>
        <v>-3.1182463723371412E-2</v>
      </c>
      <c r="D19" s="11">
        <f t="shared" si="11"/>
        <v>6.1304689546764476E-2</v>
      </c>
      <c r="E19" s="11">
        <f t="shared" si="11"/>
        <v>5.8635917566241411E-2</v>
      </c>
      <c r="F19" s="11">
        <f t="shared" si="11"/>
        <v>4.3366752156679879E-2</v>
      </c>
      <c r="G19" s="11">
        <f t="shared" si="11"/>
        <v>6.7903930131004361E-2</v>
      </c>
      <c r="H19" s="11">
        <f t="shared" si="11"/>
        <v>7.0643980185225067E-2</v>
      </c>
      <c r="I19" s="11">
        <f t="shared" si="11"/>
        <v>6.7259933774834441E-2</v>
      </c>
      <c r="J19" s="11">
        <f t="shared" si="11"/>
        <v>6.6258919469928651E-2</v>
      </c>
      <c r="K19" s="11">
        <f t="shared" ref="K19" si="12">K13/K3</f>
        <v>7.4827321565617805E-2</v>
      </c>
      <c r="L19" s="11"/>
      <c r="M19" s="11"/>
      <c r="O19" s="15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 t="e">
        <f t="shared" ref="AX19:BZ19" si="13">AX5/AX3</f>
        <v>#DIV/0!</v>
      </c>
      <c r="AY19" s="11" t="e">
        <f t="shared" si="13"/>
        <v>#DIV/0!</v>
      </c>
      <c r="AZ19" s="11" t="e">
        <f t="shared" si="13"/>
        <v>#DIV/0!</v>
      </c>
      <c r="BA19" s="11" t="e">
        <f t="shared" si="13"/>
        <v>#DIV/0!</v>
      </c>
      <c r="BB19" s="11" t="e">
        <f t="shared" si="13"/>
        <v>#DIV/0!</v>
      </c>
      <c r="BC19" s="11" t="e">
        <f t="shared" si="13"/>
        <v>#DIV/0!</v>
      </c>
      <c r="BD19" s="11" t="e">
        <f t="shared" si="13"/>
        <v>#DIV/0!</v>
      </c>
      <c r="BE19" s="11" t="e">
        <f t="shared" si="13"/>
        <v>#DIV/0!</v>
      </c>
      <c r="BF19" s="11" t="e">
        <f t="shared" si="13"/>
        <v>#DIV/0!</v>
      </c>
      <c r="BG19" s="11" t="e">
        <f t="shared" si="13"/>
        <v>#DIV/0!</v>
      </c>
      <c r="BH19" s="11" t="e">
        <f t="shared" si="13"/>
        <v>#DIV/0!</v>
      </c>
      <c r="BI19" s="11" t="e">
        <f t="shared" si="13"/>
        <v>#DIV/0!</v>
      </c>
      <c r="BJ19" s="11" t="e">
        <f t="shared" si="13"/>
        <v>#DIV/0!</v>
      </c>
      <c r="BK19" s="11" t="e">
        <f t="shared" si="13"/>
        <v>#DIV/0!</v>
      </c>
      <c r="BL19" s="11" t="e">
        <f t="shared" si="13"/>
        <v>#DIV/0!</v>
      </c>
      <c r="BM19" s="11" t="e">
        <f t="shared" si="13"/>
        <v>#DIV/0!</v>
      </c>
      <c r="BN19" s="11" t="e">
        <f t="shared" si="13"/>
        <v>#DIV/0!</v>
      </c>
      <c r="BO19" s="11" t="e">
        <f t="shared" si="13"/>
        <v>#DIV/0!</v>
      </c>
      <c r="BP19" s="11" t="e">
        <f t="shared" si="13"/>
        <v>#DIV/0!</v>
      </c>
      <c r="BQ19" s="11" t="e">
        <f t="shared" si="13"/>
        <v>#DIV/0!</v>
      </c>
      <c r="BR19" s="11" t="e">
        <f t="shared" si="13"/>
        <v>#DIV/0!</v>
      </c>
      <c r="BS19" s="11" t="e">
        <f t="shared" si="13"/>
        <v>#DIV/0!</v>
      </c>
      <c r="BT19" s="11" t="e">
        <f t="shared" si="13"/>
        <v>#DIV/0!</v>
      </c>
      <c r="BU19" s="11" t="e">
        <f t="shared" si="13"/>
        <v>#DIV/0!</v>
      </c>
      <c r="BV19" s="11" t="e">
        <f t="shared" si="13"/>
        <v>#DIV/0!</v>
      </c>
      <c r="BW19" s="11" t="e">
        <f t="shared" si="13"/>
        <v>#DIV/0!</v>
      </c>
      <c r="BX19" s="11" t="e">
        <f t="shared" si="13"/>
        <v>#DIV/0!</v>
      </c>
      <c r="BY19" s="11" t="e">
        <f t="shared" si="13"/>
        <v>#DIV/0!</v>
      </c>
      <c r="BZ19" s="11" t="e">
        <f t="shared" si="13"/>
        <v>#DIV/0!</v>
      </c>
    </row>
    <row r="20" spans="2:78" s="11" customFormat="1" x14ac:dyDescent="0.25">
      <c r="B20" s="10" t="s">
        <v>37</v>
      </c>
      <c r="C20" s="11">
        <f t="shared" ref="C20:I20" si="14">C3/C6-1</f>
        <v>7.5461741424802113</v>
      </c>
      <c r="D20" s="11">
        <f t="shared" si="14"/>
        <v>8.8886010362694297</v>
      </c>
      <c r="E20" s="11">
        <f t="shared" si="14"/>
        <v>9.5051546391752577</v>
      </c>
      <c r="F20" s="11">
        <f t="shared" si="14"/>
        <v>10.11139896373057</v>
      </c>
      <c r="G20" s="11">
        <f t="shared" si="14"/>
        <v>10.713554987212277</v>
      </c>
      <c r="H20" s="11">
        <f t="shared" si="14"/>
        <v>10.966494845360824</v>
      </c>
      <c r="I20" s="11">
        <f t="shared" si="14"/>
        <v>11.42159383033419</v>
      </c>
      <c r="J20" s="11">
        <f>J3/J6-1</f>
        <v>11.544757033248082</v>
      </c>
      <c r="K20" s="11">
        <f>K3/K6-1</f>
        <v>11.589371980676329</v>
      </c>
      <c r="O20" s="22"/>
      <c r="AX20" s="11" t="e">
        <f t="shared" ref="AX20:BZ20" si="15">AX14/AX3</f>
        <v>#DIV/0!</v>
      </c>
      <c r="AY20" s="11" t="e">
        <f t="shared" si="15"/>
        <v>#DIV/0!</v>
      </c>
      <c r="AZ20" s="11" t="e">
        <f t="shared" si="15"/>
        <v>#DIV/0!</v>
      </c>
      <c r="BA20" s="11" t="e">
        <f t="shared" si="15"/>
        <v>#DIV/0!</v>
      </c>
      <c r="BB20" s="11" t="e">
        <f t="shared" si="15"/>
        <v>#DIV/0!</v>
      </c>
      <c r="BC20" s="11" t="e">
        <f t="shared" si="15"/>
        <v>#DIV/0!</v>
      </c>
      <c r="BD20" s="11" t="e">
        <f t="shared" si="15"/>
        <v>#DIV/0!</v>
      </c>
      <c r="BE20" s="11" t="e">
        <f t="shared" si="15"/>
        <v>#DIV/0!</v>
      </c>
      <c r="BF20" s="11" t="e">
        <f t="shared" si="15"/>
        <v>#DIV/0!</v>
      </c>
      <c r="BG20" s="11" t="e">
        <f t="shared" si="15"/>
        <v>#DIV/0!</v>
      </c>
      <c r="BH20" s="11" t="e">
        <f t="shared" si="15"/>
        <v>#DIV/0!</v>
      </c>
      <c r="BI20" s="11" t="e">
        <f t="shared" si="15"/>
        <v>#DIV/0!</v>
      </c>
      <c r="BJ20" s="11" t="e">
        <f t="shared" si="15"/>
        <v>#DIV/0!</v>
      </c>
      <c r="BK20" s="11" t="e">
        <f t="shared" si="15"/>
        <v>#DIV/0!</v>
      </c>
      <c r="BL20" s="11" t="e">
        <f t="shared" si="15"/>
        <v>#DIV/0!</v>
      </c>
      <c r="BM20" s="11" t="e">
        <f t="shared" si="15"/>
        <v>#DIV/0!</v>
      </c>
      <c r="BN20" s="11" t="e">
        <f t="shared" si="15"/>
        <v>#DIV/0!</v>
      </c>
      <c r="BO20" s="11" t="e">
        <f t="shared" si="15"/>
        <v>#DIV/0!</v>
      </c>
      <c r="BP20" s="11" t="e">
        <f t="shared" si="15"/>
        <v>#DIV/0!</v>
      </c>
      <c r="BQ20" s="11" t="e">
        <f t="shared" si="15"/>
        <v>#DIV/0!</v>
      </c>
      <c r="BR20" s="11" t="e">
        <f t="shared" si="15"/>
        <v>#DIV/0!</v>
      </c>
      <c r="BS20" s="11" t="e">
        <f t="shared" si="15"/>
        <v>#DIV/0!</v>
      </c>
      <c r="BT20" s="11" t="e">
        <f t="shared" si="15"/>
        <v>#DIV/0!</v>
      </c>
      <c r="BU20" s="11" t="e">
        <f t="shared" si="15"/>
        <v>#DIV/0!</v>
      </c>
      <c r="BV20" s="11" t="e">
        <f t="shared" si="15"/>
        <v>#DIV/0!</v>
      </c>
      <c r="BW20" s="11" t="e">
        <f t="shared" si="15"/>
        <v>#DIV/0!</v>
      </c>
      <c r="BX20" s="11" t="e">
        <f t="shared" si="15"/>
        <v>#DIV/0!</v>
      </c>
      <c r="BY20" s="11" t="e">
        <f t="shared" si="15"/>
        <v>#DIV/0!</v>
      </c>
      <c r="BZ20" s="11" t="e">
        <f t="shared" si="15"/>
        <v>#DIV/0!</v>
      </c>
    </row>
    <row r="21" spans="2:78" x14ac:dyDescent="0.25">
      <c r="B21" s="10"/>
      <c r="M21" s="5"/>
      <c r="T21" s="5"/>
    </row>
    <row r="22" spans="2:78" s="10" customFormat="1" x14ac:dyDescent="0.25">
      <c r="B22" s="10" t="s">
        <v>27</v>
      </c>
      <c r="C22" s="11"/>
      <c r="D22" s="11"/>
      <c r="E22" s="11"/>
      <c r="F22" s="11"/>
      <c r="G22" s="11">
        <f>G3/C3-1</f>
        <v>0.41401667181228774</v>
      </c>
      <c r="H22" s="11">
        <f>H3/D3-1</f>
        <v>0.21640031438302332</v>
      </c>
      <c r="I22" s="11">
        <f>I3/E3-1</f>
        <v>0.18547595682041207</v>
      </c>
      <c r="J22" s="11">
        <f>J3/F3-1</f>
        <v>0.14362322219631607</v>
      </c>
      <c r="K22" s="11">
        <f>K3/G3-1</f>
        <v>0.13799126637554582</v>
      </c>
      <c r="L22" s="11"/>
      <c r="M22" s="11"/>
      <c r="O22" s="15"/>
      <c r="T22" s="11"/>
    </row>
    <row r="23" spans="2:78" s="10" customFormat="1" x14ac:dyDescent="0.25">
      <c r="B23" s="10" t="s">
        <v>31</v>
      </c>
      <c r="C23" s="11"/>
      <c r="D23" s="11"/>
      <c r="E23" s="11"/>
      <c r="F23" s="11"/>
      <c r="G23" s="11">
        <f>G6/C6-1</f>
        <v>3.1662269129287601E-2</v>
      </c>
      <c r="H23" s="11">
        <f>H6/D6-1</f>
        <v>5.1813471502590858E-3</v>
      </c>
      <c r="I23" s="11">
        <f>I6/E6-1</f>
        <v>2.5773195876288568E-3</v>
      </c>
      <c r="J23" s="11">
        <f>J6/F6-1</f>
        <v>1.2953367875647714E-2</v>
      </c>
      <c r="K23" s="11">
        <f>K6/G6-1</f>
        <v>5.8823529411764719E-2</v>
      </c>
      <c r="L23" s="11"/>
      <c r="M23" s="11"/>
      <c r="O23" s="15"/>
      <c r="AX23" s="10" t="e">
        <f t="shared" ref="AX23:BZ23" si="16">AX3/AW3-1</f>
        <v>#DIV/0!</v>
      </c>
      <c r="AY23" s="10" t="e">
        <f t="shared" si="16"/>
        <v>#DIV/0!</v>
      </c>
      <c r="AZ23" s="10" t="e">
        <f t="shared" si="16"/>
        <v>#DIV/0!</v>
      </c>
      <c r="BA23" s="10" t="e">
        <f t="shared" si="16"/>
        <v>#DIV/0!</v>
      </c>
      <c r="BB23" s="10" t="e">
        <f t="shared" si="16"/>
        <v>#DIV/0!</v>
      </c>
      <c r="BC23" s="10" t="e">
        <f t="shared" si="16"/>
        <v>#DIV/0!</v>
      </c>
      <c r="BD23" s="10" t="e">
        <f t="shared" si="16"/>
        <v>#DIV/0!</v>
      </c>
      <c r="BE23" s="10" t="e">
        <f t="shared" si="16"/>
        <v>#DIV/0!</v>
      </c>
      <c r="BF23" s="10" t="e">
        <f t="shared" si="16"/>
        <v>#DIV/0!</v>
      </c>
      <c r="BG23" s="10" t="e">
        <f t="shared" si="16"/>
        <v>#DIV/0!</v>
      </c>
      <c r="BH23" s="10" t="e">
        <f t="shared" si="16"/>
        <v>#DIV/0!</v>
      </c>
      <c r="BI23" s="10" t="e">
        <f t="shared" si="16"/>
        <v>#DIV/0!</v>
      </c>
      <c r="BJ23" s="10" t="e">
        <f t="shared" si="16"/>
        <v>#DIV/0!</v>
      </c>
      <c r="BK23" s="10" t="e">
        <f t="shared" si="16"/>
        <v>#DIV/0!</v>
      </c>
      <c r="BL23" s="10" t="e">
        <f t="shared" si="16"/>
        <v>#DIV/0!</v>
      </c>
      <c r="BM23" s="10" t="e">
        <f t="shared" si="16"/>
        <v>#DIV/0!</v>
      </c>
      <c r="BN23" s="10" t="e">
        <f t="shared" si="16"/>
        <v>#DIV/0!</v>
      </c>
      <c r="BO23" s="10" t="e">
        <f t="shared" si="16"/>
        <v>#DIV/0!</v>
      </c>
      <c r="BP23" s="10" t="e">
        <f t="shared" si="16"/>
        <v>#DIV/0!</v>
      </c>
      <c r="BQ23" s="10" t="e">
        <f t="shared" si="16"/>
        <v>#DIV/0!</v>
      </c>
      <c r="BR23" s="10" t="e">
        <f t="shared" si="16"/>
        <v>#DIV/0!</v>
      </c>
      <c r="BS23" s="10" t="e">
        <f t="shared" si="16"/>
        <v>#DIV/0!</v>
      </c>
      <c r="BT23" s="10" t="e">
        <f t="shared" si="16"/>
        <v>#DIV/0!</v>
      </c>
      <c r="BU23" s="10" t="e">
        <f t="shared" si="16"/>
        <v>#DIV/0!</v>
      </c>
      <c r="BV23" s="10" t="e">
        <f t="shared" si="16"/>
        <v>#DIV/0!</v>
      </c>
      <c r="BW23" s="10" t="e">
        <f t="shared" si="16"/>
        <v>#DIV/0!</v>
      </c>
      <c r="BX23" s="10" t="e">
        <f t="shared" si="16"/>
        <v>#DIV/0!</v>
      </c>
      <c r="BY23" s="10" t="e">
        <f t="shared" si="16"/>
        <v>#DIV/0!</v>
      </c>
      <c r="BZ23" s="10" t="e">
        <f t="shared" si="16"/>
        <v>#DIV/0!</v>
      </c>
    </row>
    <row r="24" spans="2:78" s="10" customFormat="1" x14ac:dyDescent="0.25">
      <c r="B24" s="10" t="s">
        <v>32</v>
      </c>
      <c r="C24" s="11"/>
      <c r="D24" s="11"/>
      <c r="E24" s="11"/>
      <c r="F24" s="11"/>
      <c r="G24" s="11">
        <f>G14/D14-1</f>
        <v>0.42719881744271992</v>
      </c>
      <c r="H24" s="11">
        <f>H14/E14-1</f>
        <v>0.15343601895734604</v>
      </c>
      <c r="I24" s="11">
        <f>I14/F14-1</f>
        <v>0.2196235025670279</v>
      </c>
      <c r="J24" s="11">
        <f>J14/G14-1</f>
        <v>0.13982392542723976</v>
      </c>
      <c r="K24" s="11">
        <f>K14/H14-1</f>
        <v>0.17668207498715982</v>
      </c>
      <c r="L24" s="11"/>
      <c r="M24" s="11"/>
      <c r="O24" s="15"/>
      <c r="AX24" s="10" t="e">
        <f t="shared" ref="AX24:BZ24" si="17">AX6/AW6-1</f>
        <v>#DIV/0!</v>
      </c>
      <c r="AY24" s="10" t="e">
        <f t="shared" si="17"/>
        <v>#DIV/0!</v>
      </c>
      <c r="AZ24" s="10" t="e">
        <f t="shared" si="17"/>
        <v>#DIV/0!</v>
      </c>
      <c r="BA24" s="10" t="e">
        <f t="shared" si="17"/>
        <v>#DIV/0!</v>
      </c>
      <c r="BB24" s="10" t="e">
        <f t="shared" si="17"/>
        <v>#DIV/0!</v>
      </c>
      <c r="BC24" s="10" t="e">
        <f t="shared" si="17"/>
        <v>#DIV/0!</v>
      </c>
      <c r="BD24" s="10" t="e">
        <f t="shared" si="17"/>
        <v>#DIV/0!</v>
      </c>
      <c r="BE24" s="10" t="e">
        <f t="shared" si="17"/>
        <v>#DIV/0!</v>
      </c>
      <c r="BF24" s="10" t="e">
        <f t="shared" si="17"/>
        <v>#DIV/0!</v>
      </c>
      <c r="BG24" s="10" t="e">
        <f t="shared" si="17"/>
        <v>#DIV/0!</v>
      </c>
      <c r="BH24" s="10" t="e">
        <f t="shared" si="17"/>
        <v>#DIV/0!</v>
      </c>
      <c r="BI24" s="10" t="e">
        <f t="shared" si="17"/>
        <v>#DIV/0!</v>
      </c>
      <c r="BJ24" s="10" t="e">
        <f t="shared" si="17"/>
        <v>#DIV/0!</v>
      </c>
      <c r="BK24" s="10" t="e">
        <f t="shared" si="17"/>
        <v>#DIV/0!</v>
      </c>
      <c r="BL24" s="10" t="e">
        <f t="shared" si="17"/>
        <v>#DIV/0!</v>
      </c>
      <c r="BM24" s="10" t="e">
        <f t="shared" si="17"/>
        <v>#DIV/0!</v>
      </c>
      <c r="BN24" s="10" t="e">
        <f t="shared" si="17"/>
        <v>#DIV/0!</v>
      </c>
      <c r="BO24" s="10" t="e">
        <f t="shared" si="17"/>
        <v>#DIV/0!</v>
      </c>
      <c r="BP24" s="10" t="e">
        <f t="shared" si="17"/>
        <v>#DIV/0!</v>
      </c>
      <c r="BQ24" s="10" t="e">
        <f t="shared" si="17"/>
        <v>#DIV/0!</v>
      </c>
      <c r="BR24" s="10" t="e">
        <f t="shared" si="17"/>
        <v>#DIV/0!</v>
      </c>
      <c r="BS24" s="10" t="e">
        <f t="shared" si="17"/>
        <v>#DIV/0!</v>
      </c>
      <c r="BT24" s="10" t="e">
        <f t="shared" si="17"/>
        <v>#DIV/0!</v>
      </c>
      <c r="BU24" s="10" t="e">
        <f t="shared" si="17"/>
        <v>#DIV/0!</v>
      </c>
      <c r="BV24" s="10" t="e">
        <f t="shared" si="17"/>
        <v>#DIV/0!</v>
      </c>
      <c r="BW24" s="10" t="e">
        <f t="shared" si="17"/>
        <v>#DIV/0!</v>
      </c>
      <c r="BX24" s="10" t="e">
        <f t="shared" si="17"/>
        <v>#DIV/0!</v>
      </c>
      <c r="BY24" s="10" t="e">
        <f t="shared" si="17"/>
        <v>#DIV/0!</v>
      </c>
      <c r="BZ24" s="10" t="e">
        <f t="shared" si="17"/>
        <v>#DIV/0!</v>
      </c>
    </row>
    <row r="25" spans="2:78" s="10" customFormat="1" x14ac:dyDescent="0.25">
      <c r="C25" s="11"/>
      <c r="D25" s="11"/>
      <c r="E25" s="11"/>
      <c r="F25" s="11"/>
      <c r="G25" s="11"/>
      <c r="O25" s="15"/>
      <c r="AX25" s="10" t="e">
        <f t="shared" ref="AX25:BZ25" si="18">AX15/AW15-1</f>
        <v>#DIV/0!</v>
      </c>
      <c r="AY25" s="10" t="e">
        <f t="shared" si="18"/>
        <v>#DIV/0!</v>
      </c>
      <c r="AZ25" s="10" t="e">
        <f t="shared" si="18"/>
        <v>#DIV/0!</v>
      </c>
      <c r="BA25" s="10" t="e">
        <f t="shared" si="18"/>
        <v>#DIV/0!</v>
      </c>
      <c r="BB25" s="10" t="e">
        <f t="shared" si="18"/>
        <v>#DIV/0!</v>
      </c>
      <c r="BC25" s="10" t="e">
        <f t="shared" si="18"/>
        <v>#DIV/0!</v>
      </c>
      <c r="BD25" s="10" t="e">
        <f t="shared" si="18"/>
        <v>#DIV/0!</v>
      </c>
      <c r="BE25" s="10" t="e">
        <f t="shared" si="18"/>
        <v>#DIV/0!</v>
      </c>
      <c r="BF25" s="10" t="e">
        <f t="shared" si="18"/>
        <v>#DIV/0!</v>
      </c>
      <c r="BG25" s="10" t="e">
        <f t="shared" si="18"/>
        <v>#DIV/0!</v>
      </c>
      <c r="BH25" s="10" t="e">
        <f t="shared" si="18"/>
        <v>#DIV/0!</v>
      </c>
      <c r="BI25" s="10" t="e">
        <f t="shared" si="18"/>
        <v>#DIV/0!</v>
      </c>
      <c r="BJ25" s="10" t="e">
        <f t="shared" si="18"/>
        <v>#DIV/0!</v>
      </c>
      <c r="BK25" s="10" t="e">
        <f t="shared" si="18"/>
        <v>#DIV/0!</v>
      </c>
      <c r="BL25" s="10" t="e">
        <f t="shared" si="18"/>
        <v>#DIV/0!</v>
      </c>
      <c r="BM25" s="10" t="e">
        <f t="shared" si="18"/>
        <v>#DIV/0!</v>
      </c>
      <c r="BN25" s="10" t="e">
        <f t="shared" si="18"/>
        <v>#DIV/0!</v>
      </c>
      <c r="BO25" s="10" t="e">
        <f t="shared" si="18"/>
        <v>#DIV/0!</v>
      </c>
      <c r="BP25" s="10" t="e">
        <f t="shared" si="18"/>
        <v>#DIV/0!</v>
      </c>
      <c r="BQ25" s="10" t="e">
        <f t="shared" si="18"/>
        <v>#DIV/0!</v>
      </c>
      <c r="BR25" s="10" t="e">
        <f t="shared" si="18"/>
        <v>#DIV/0!</v>
      </c>
      <c r="BS25" s="10" t="e">
        <f t="shared" si="18"/>
        <v>#DIV/0!</v>
      </c>
      <c r="BT25" s="10" t="e">
        <f t="shared" si="18"/>
        <v>#DIV/0!</v>
      </c>
      <c r="BU25" s="10" t="e">
        <f t="shared" si="18"/>
        <v>#DIV/0!</v>
      </c>
      <c r="BV25" s="10" t="e">
        <f t="shared" si="18"/>
        <v>#DIV/0!</v>
      </c>
      <c r="BW25" s="10" t="e">
        <f t="shared" si="18"/>
        <v>#DIV/0!</v>
      </c>
      <c r="BX25" s="10" t="e">
        <f t="shared" si="18"/>
        <v>#DIV/0!</v>
      </c>
      <c r="BY25" s="10" t="e">
        <f t="shared" si="18"/>
        <v>#DIV/0!</v>
      </c>
      <c r="BZ25" s="10" t="e">
        <f t="shared" si="18"/>
        <v>#DIV/0!</v>
      </c>
    </row>
    <row r="29" spans="2:78" x14ac:dyDescent="0.25">
      <c r="V29" s="16"/>
    </row>
    <row r="30" spans="2:78" x14ac:dyDescent="0.25">
      <c r="V30" s="8"/>
    </row>
    <row r="31" spans="2:78" x14ac:dyDescent="0.25">
      <c r="V31" s="1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2022-07-26T21:07:38Z</dcterms:modified>
</cp:coreProperties>
</file>