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0DTE Model\"/>
    </mc:Choice>
  </mc:AlternateContent>
  <xr:revisionPtr revIDLastSave="0" documentId="13_ncr:1_{F10D6392-E1E4-412C-8F87-2873E5C82709}" xr6:coauthVersionLast="47" xr6:coauthVersionMax="47" xr10:uidLastSave="{00000000-0000-0000-0000-000000000000}"/>
  <bookViews>
    <workbookView xWindow="21090" yWindow="3465" windowWidth="26310" windowHeight="14460" xr2:uid="{03C4AA2C-7BF8-42A4-9FB1-F38293070EC9}"/>
  </bookViews>
  <sheets>
    <sheet name="Main" sheetId="1" r:id="rId1"/>
    <sheet name="IV Calls" sheetId="7" r:id="rId2"/>
    <sheet name="IV Puts" sheetId="10" r:id="rId3"/>
    <sheet name="DataSource" sheetId="9" r:id="rId4"/>
  </sheets>
  <definedNames>
    <definedName name="ExternalData_1" localSheetId="2" hidden="1">'IV Puts'!#REF!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F6" i="1"/>
  <c r="F5" i="1"/>
  <c r="F4" i="1"/>
  <c r="F3" i="1"/>
  <c r="F2" i="1"/>
  <c r="G7" i="1"/>
  <c r="G12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H2488" i="1" s="1"/>
  <c r="G2488" i="1"/>
  <c r="H2487" i="1" s="1"/>
  <c r="G2487" i="1"/>
  <c r="H2486" i="1" s="1"/>
  <c r="G2486" i="1"/>
  <c r="G2485" i="1"/>
  <c r="H2484" i="1" s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H2472" i="1" s="1"/>
  <c r="G2472" i="1"/>
  <c r="H2471" i="1" s="1"/>
  <c r="G2471" i="1"/>
  <c r="H2470" i="1" s="1"/>
  <c r="G2470" i="1"/>
  <c r="G2469" i="1"/>
  <c r="H2468" i="1" s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H2456" i="1" s="1"/>
  <c r="G2456" i="1"/>
  <c r="H2455" i="1" s="1"/>
  <c r="G2455" i="1"/>
  <c r="H2454" i="1" s="1"/>
  <c r="G2454" i="1"/>
  <c r="G2453" i="1"/>
  <c r="H2452" i="1" s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H2440" i="1" s="1"/>
  <c r="G2440" i="1"/>
  <c r="H2439" i="1" s="1"/>
  <c r="G2439" i="1"/>
  <c r="H2438" i="1" s="1"/>
  <c r="G2438" i="1"/>
  <c r="G2437" i="1"/>
  <c r="H2436" i="1" s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H2424" i="1" s="1"/>
  <c r="G2424" i="1"/>
  <c r="G2423" i="1"/>
  <c r="H2422" i="1" s="1"/>
  <c r="G2422" i="1"/>
  <c r="G2421" i="1"/>
  <c r="H2420" i="1" s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H2408" i="1" s="1"/>
  <c r="G2408" i="1"/>
  <c r="H2407" i="1" s="1"/>
  <c r="G2407" i="1"/>
  <c r="H2406" i="1" s="1"/>
  <c r="G2406" i="1"/>
  <c r="G2405" i="1"/>
  <c r="H2404" i="1" s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H2392" i="1" s="1"/>
  <c r="G2392" i="1"/>
  <c r="H2391" i="1" s="1"/>
  <c r="G2391" i="1"/>
  <c r="H2390" i="1" s="1"/>
  <c r="G2390" i="1"/>
  <c r="G2389" i="1"/>
  <c r="H2388" i="1" s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H2376" i="1" s="1"/>
  <c r="G2376" i="1"/>
  <c r="H2375" i="1" s="1"/>
  <c r="G2375" i="1"/>
  <c r="H2374" i="1" s="1"/>
  <c r="G2374" i="1"/>
  <c r="G2373" i="1"/>
  <c r="H2372" i="1" s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H2360" i="1" s="1"/>
  <c r="G2360" i="1"/>
  <c r="H2359" i="1" s="1"/>
  <c r="G2359" i="1"/>
  <c r="H2358" i="1" s="1"/>
  <c r="G2358" i="1"/>
  <c r="G2357" i="1"/>
  <c r="H2356" i="1" s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H2344" i="1" s="1"/>
  <c r="G2344" i="1"/>
  <c r="H2343" i="1" s="1"/>
  <c r="G2343" i="1"/>
  <c r="H2342" i="1" s="1"/>
  <c r="G2342" i="1"/>
  <c r="G2341" i="1"/>
  <c r="H2340" i="1" s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H2328" i="1" s="1"/>
  <c r="G2328" i="1"/>
  <c r="H2327" i="1" s="1"/>
  <c r="G2327" i="1"/>
  <c r="H2326" i="1" s="1"/>
  <c r="G2326" i="1"/>
  <c r="G2325" i="1"/>
  <c r="H2324" i="1" s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H2312" i="1" s="1"/>
  <c r="G2312" i="1"/>
  <c r="H2311" i="1" s="1"/>
  <c r="G2311" i="1"/>
  <c r="H2310" i="1" s="1"/>
  <c r="G2310" i="1"/>
  <c r="G2309" i="1"/>
  <c r="H2308" i="1" s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H2296" i="1" s="1"/>
  <c r="G2296" i="1"/>
  <c r="G2295" i="1"/>
  <c r="H2294" i="1" s="1"/>
  <c r="G2294" i="1"/>
  <c r="G2293" i="1"/>
  <c r="H2292" i="1" s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H2280" i="1" s="1"/>
  <c r="G2280" i="1"/>
  <c r="H2279" i="1" s="1"/>
  <c r="G2279" i="1"/>
  <c r="H2278" i="1" s="1"/>
  <c r="G2278" i="1"/>
  <c r="G2277" i="1"/>
  <c r="H2276" i="1" s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H2264" i="1" s="1"/>
  <c r="G2264" i="1"/>
  <c r="H2263" i="1" s="1"/>
  <c r="G2263" i="1"/>
  <c r="H2262" i="1" s="1"/>
  <c r="G2262" i="1"/>
  <c r="G2261" i="1"/>
  <c r="H2260" i="1" s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H2248" i="1" s="1"/>
  <c r="G2248" i="1"/>
  <c r="H2247" i="1" s="1"/>
  <c r="G2247" i="1"/>
  <c r="H2246" i="1" s="1"/>
  <c r="G2246" i="1"/>
  <c r="G2245" i="1"/>
  <c r="H2244" i="1" s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H2232" i="1" s="1"/>
  <c r="G2232" i="1"/>
  <c r="H2231" i="1" s="1"/>
  <c r="G2231" i="1"/>
  <c r="H2230" i="1" s="1"/>
  <c r="G2230" i="1"/>
  <c r="G2229" i="1"/>
  <c r="H2228" i="1" s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H2216" i="1" s="1"/>
  <c r="G2216" i="1"/>
  <c r="H2215" i="1" s="1"/>
  <c r="G2215" i="1"/>
  <c r="H2214" i="1" s="1"/>
  <c r="G2214" i="1"/>
  <c r="G2213" i="1"/>
  <c r="H2212" i="1" s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H2200" i="1" s="1"/>
  <c r="G2200" i="1"/>
  <c r="H2199" i="1" s="1"/>
  <c r="G2199" i="1"/>
  <c r="H2198" i="1" s="1"/>
  <c r="G2198" i="1"/>
  <c r="G2197" i="1"/>
  <c r="H2196" i="1" s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H2184" i="1" s="1"/>
  <c r="G2184" i="1"/>
  <c r="H2183" i="1" s="1"/>
  <c r="G2183" i="1"/>
  <c r="H2182" i="1" s="1"/>
  <c r="G2182" i="1"/>
  <c r="G2181" i="1"/>
  <c r="H2180" i="1" s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H2168" i="1" s="1"/>
  <c r="G2168" i="1"/>
  <c r="G2167" i="1"/>
  <c r="H2166" i="1" s="1"/>
  <c r="G2166" i="1"/>
  <c r="G2165" i="1"/>
  <c r="H2164" i="1" s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H2152" i="1" s="1"/>
  <c r="G2152" i="1"/>
  <c r="H2151" i="1" s="1"/>
  <c r="G2151" i="1"/>
  <c r="H2150" i="1" s="1"/>
  <c r="G2150" i="1"/>
  <c r="G2149" i="1"/>
  <c r="H2148" i="1" s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H2136" i="1" s="1"/>
  <c r="G2136" i="1"/>
  <c r="H2135" i="1" s="1"/>
  <c r="G2135" i="1"/>
  <c r="H2134" i="1" s="1"/>
  <c r="G2134" i="1"/>
  <c r="G2133" i="1"/>
  <c r="H2132" i="1" s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H2120" i="1" s="1"/>
  <c r="G2120" i="1"/>
  <c r="H2119" i="1" s="1"/>
  <c r="G2119" i="1"/>
  <c r="H2118" i="1" s="1"/>
  <c r="G2118" i="1"/>
  <c r="G2117" i="1"/>
  <c r="H2116" i="1" s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H2104" i="1" s="1"/>
  <c r="G2104" i="1"/>
  <c r="H2103" i="1" s="1"/>
  <c r="G2103" i="1"/>
  <c r="H2102" i="1" s="1"/>
  <c r="G2102" i="1"/>
  <c r="G2101" i="1"/>
  <c r="H2100" i="1" s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H2088" i="1" s="1"/>
  <c r="G2088" i="1"/>
  <c r="H2087" i="1" s="1"/>
  <c r="G2087" i="1"/>
  <c r="H2086" i="1" s="1"/>
  <c r="G2086" i="1"/>
  <c r="G2085" i="1"/>
  <c r="H2084" i="1" s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H2072" i="1" s="1"/>
  <c r="G2072" i="1"/>
  <c r="H2071" i="1" s="1"/>
  <c r="G2071" i="1"/>
  <c r="H2070" i="1" s="1"/>
  <c r="G2070" i="1"/>
  <c r="G2069" i="1"/>
  <c r="H2068" i="1" s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H2056" i="1" s="1"/>
  <c r="G2056" i="1"/>
  <c r="H2055" i="1" s="1"/>
  <c r="G2055" i="1"/>
  <c r="H2054" i="1" s="1"/>
  <c r="G2054" i="1"/>
  <c r="G2053" i="1"/>
  <c r="H2052" i="1" s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H2040" i="1" s="1"/>
  <c r="G2040" i="1"/>
  <c r="H2039" i="1" s="1"/>
  <c r="G2039" i="1"/>
  <c r="H2038" i="1" s="1"/>
  <c r="G2038" i="1"/>
  <c r="G2037" i="1"/>
  <c r="H2036" i="1" s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H2024" i="1" s="1"/>
  <c r="G2024" i="1"/>
  <c r="G2023" i="1"/>
  <c r="H2022" i="1" s="1"/>
  <c r="G2022" i="1"/>
  <c r="G2021" i="1"/>
  <c r="H2020" i="1" s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H2008" i="1" s="1"/>
  <c r="G2008" i="1"/>
  <c r="H2007" i="1" s="1"/>
  <c r="G2007" i="1"/>
  <c r="H2006" i="1" s="1"/>
  <c r="G2006" i="1"/>
  <c r="G2005" i="1"/>
  <c r="H2004" i="1" s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H1992" i="1" s="1"/>
  <c r="G1992" i="1"/>
  <c r="H1991" i="1" s="1"/>
  <c r="G1991" i="1"/>
  <c r="H1990" i="1" s="1"/>
  <c r="G1990" i="1"/>
  <c r="G1989" i="1"/>
  <c r="H1988" i="1" s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H1976" i="1" s="1"/>
  <c r="G1976" i="1"/>
  <c r="H1975" i="1" s="1"/>
  <c r="G1975" i="1"/>
  <c r="H1974" i="1" s="1"/>
  <c r="G1974" i="1"/>
  <c r="G1973" i="1"/>
  <c r="H1972" i="1" s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H1960" i="1" s="1"/>
  <c r="G1960" i="1"/>
  <c r="H1959" i="1" s="1"/>
  <c r="G1959" i="1"/>
  <c r="H1958" i="1" s="1"/>
  <c r="G1958" i="1"/>
  <c r="G1957" i="1"/>
  <c r="H1956" i="1" s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H1944" i="1" s="1"/>
  <c r="G1944" i="1"/>
  <c r="H1943" i="1" s="1"/>
  <c r="G1943" i="1"/>
  <c r="H1942" i="1" s="1"/>
  <c r="G1942" i="1"/>
  <c r="G1941" i="1"/>
  <c r="H1940" i="1" s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H1928" i="1" s="1"/>
  <c r="G1928" i="1"/>
  <c r="H1927" i="1" s="1"/>
  <c r="G1927" i="1"/>
  <c r="H1926" i="1" s="1"/>
  <c r="G1926" i="1"/>
  <c r="G1925" i="1"/>
  <c r="H1924" i="1" s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H1912" i="1" s="1"/>
  <c r="G1912" i="1"/>
  <c r="H1911" i="1" s="1"/>
  <c r="G1911" i="1"/>
  <c r="H1910" i="1" s="1"/>
  <c r="G1910" i="1"/>
  <c r="G1909" i="1"/>
  <c r="H1908" i="1" s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H1896" i="1" s="1"/>
  <c r="G1896" i="1"/>
  <c r="G1895" i="1"/>
  <c r="H1894" i="1" s="1"/>
  <c r="G1894" i="1"/>
  <c r="G1893" i="1"/>
  <c r="H1892" i="1" s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H1880" i="1" s="1"/>
  <c r="G1880" i="1"/>
  <c r="H1879" i="1" s="1"/>
  <c r="G1879" i="1"/>
  <c r="H1878" i="1" s="1"/>
  <c r="G1878" i="1"/>
  <c r="G1877" i="1"/>
  <c r="H1876" i="1" s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H1864" i="1" s="1"/>
  <c r="G1864" i="1"/>
  <c r="H1863" i="1" s="1"/>
  <c r="G1863" i="1"/>
  <c r="H1862" i="1" s="1"/>
  <c r="G1862" i="1"/>
  <c r="G1861" i="1"/>
  <c r="H1860" i="1" s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H1848" i="1" s="1"/>
  <c r="G1848" i="1"/>
  <c r="H1847" i="1" s="1"/>
  <c r="G1847" i="1"/>
  <c r="H1846" i="1" s="1"/>
  <c r="G1846" i="1"/>
  <c r="G1845" i="1"/>
  <c r="H1844" i="1" s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H1832" i="1" s="1"/>
  <c r="G1832" i="1"/>
  <c r="H1831" i="1" s="1"/>
  <c r="G1831" i="1"/>
  <c r="H1830" i="1" s="1"/>
  <c r="G1830" i="1"/>
  <c r="G1829" i="1"/>
  <c r="H1828" i="1" s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H1816" i="1" s="1"/>
  <c r="G1816" i="1"/>
  <c r="H1815" i="1" s="1"/>
  <c r="G1815" i="1"/>
  <c r="H1814" i="1" s="1"/>
  <c r="G1814" i="1"/>
  <c r="G1813" i="1"/>
  <c r="H1812" i="1" s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H1800" i="1" s="1"/>
  <c r="G1800" i="1"/>
  <c r="H1799" i="1" s="1"/>
  <c r="G1799" i="1"/>
  <c r="H1798" i="1" s="1"/>
  <c r="G1798" i="1"/>
  <c r="G1797" i="1"/>
  <c r="H1796" i="1" s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H1784" i="1" s="1"/>
  <c r="G1784" i="1"/>
  <c r="H1783" i="1" s="1"/>
  <c r="G1783" i="1"/>
  <c r="H1782" i="1" s="1"/>
  <c r="G1782" i="1"/>
  <c r="G1781" i="1"/>
  <c r="H1780" i="1" s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H1768" i="1" s="1"/>
  <c r="G1768" i="1"/>
  <c r="G1767" i="1"/>
  <c r="H1766" i="1" s="1"/>
  <c r="G1766" i="1"/>
  <c r="G1765" i="1"/>
  <c r="H1764" i="1" s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H1752" i="1" s="1"/>
  <c r="G1752" i="1"/>
  <c r="H1751" i="1" s="1"/>
  <c r="G1751" i="1"/>
  <c r="H1750" i="1" s="1"/>
  <c r="G1750" i="1"/>
  <c r="G1749" i="1"/>
  <c r="H1748" i="1" s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H1736" i="1" s="1"/>
  <c r="G1736" i="1"/>
  <c r="H1735" i="1" s="1"/>
  <c r="G1735" i="1"/>
  <c r="H1734" i="1" s="1"/>
  <c r="G1734" i="1"/>
  <c r="G1733" i="1"/>
  <c r="H1732" i="1" s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H1720" i="1" s="1"/>
  <c r="G1720" i="1"/>
  <c r="H1719" i="1" s="1"/>
  <c r="G1719" i="1"/>
  <c r="H1718" i="1" s="1"/>
  <c r="G1718" i="1"/>
  <c r="G1717" i="1"/>
  <c r="H1716" i="1" s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H1704" i="1" s="1"/>
  <c r="G1704" i="1"/>
  <c r="H1703" i="1" s="1"/>
  <c r="G1703" i="1"/>
  <c r="H1702" i="1" s="1"/>
  <c r="G1702" i="1"/>
  <c r="G1701" i="1"/>
  <c r="H1700" i="1" s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H1688" i="1" s="1"/>
  <c r="G1688" i="1"/>
  <c r="H1687" i="1" s="1"/>
  <c r="G1687" i="1"/>
  <c r="H1686" i="1" s="1"/>
  <c r="G1686" i="1"/>
  <c r="G1685" i="1"/>
  <c r="H1684" i="1" s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H1672" i="1" s="1"/>
  <c r="G1672" i="1"/>
  <c r="H1671" i="1" s="1"/>
  <c r="G1671" i="1"/>
  <c r="H1670" i="1" s="1"/>
  <c r="G1670" i="1"/>
  <c r="G1669" i="1"/>
  <c r="H1668" i="1" s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H1656" i="1" s="1"/>
  <c r="G1656" i="1"/>
  <c r="H1655" i="1" s="1"/>
  <c r="G1655" i="1"/>
  <c r="H1654" i="1" s="1"/>
  <c r="G1654" i="1"/>
  <c r="G1653" i="1"/>
  <c r="H1652" i="1" s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H1640" i="1" s="1"/>
  <c r="G1640" i="1"/>
  <c r="G1639" i="1"/>
  <c r="H1638" i="1" s="1"/>
  <c r="G1638" i="1"/>
  <c r="G1637" i="1"/>
  <c r="H1636" i="1" s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H1624" i="1" s="1"/>
  <c r="G1624" i="1"/>
  <c r="H1623" i="1" s="1"/>
  <c r="G1623" i="1"/>
  <c r="H1622" i="1" s="1"/>
  <c r="G1622" i="1"/>
  <c r="G1621" i="1"/>
  <c r="H1620" i="1" s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H1608" i="1" s="1"/>
  <c r="G1608" i="1"/>
  <c r="H1607" i="1" s="1"/>
  <c r="G1607" i="1"/>
  <c r="H1606" i="1" s="1"/>
  <c r="G1606" i="1"/>
  <c r="G1605" i="1"/>
  <c r="H1604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H1592" i="1" s="1"/>
  <c r="G1592" i="1"/>
  <c r="H1591" i="1" s="1"/>
  <c r="G1591" i="1"/>
  <c r="H1590" i="1" s="1"/>
  <c r="G1590" i="1"/>
  <c r="G1589" i="1"/>
  <c r="H1588" i="1" s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H1576" i="1" s="1"/>
  <c r="G1576" i="1"/>
  <c r="H1575" i="1" s="1"/>
  <c r="G1575" i="1"/>
  <c r="H1574" i="1" s="1"/>
  <c r="G1574" i="1"/>
  <c r="G1573" i="1"/>
  <c r="H1572" i="1" s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H1560" i="1" s="1"/>
  <c r="G1560" i="1"/>
  <c r="H1559" i="1" s="1"/>
  <c r="G1559" i="1"/>
  <c r="H1558" i="1" s="1"/>
  <c r="G1558" i="1"/>
  <c r="G1557" i="1"/>
  <c r="H1556" i="1" s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H1544" i="1" s="1"/>
  <c r="G1544" i="1"/>
  <c r="H1543" i="1" s="1"/>
  <c r="G1543" i="1"/>
  <c r="H1542" i="1" s="1"/>
  <c r="G1542" i="1"/>
  <c r="G1541" i="1"/>
  <c r="H1540" i="1" s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H1528" i="1" s="1"/>
  <c r="G1528" i="1"/>
  <c r="H1527" i="1" s="1"/>
  <c r="G1527" i="1"/>
  <c r="H1526" i="1" s="1"/>
  <c r="G1526" i="1"/>
  <c r="G1525" i="1"/>
  <c r="H1524" i="1" s="1"/>
  <c r="G1524" i="1"/>
  <c r="G1523" i="1"/>
  <c r="G1522" i="1"/>
  <c r="G1521" i="1"/>
  <c r="G1520" i="1"/>
  <c r="G1519" i="1"/>
  <c r="G1518" i="1"/>
  <c r="G1517" i="1"/>
  <c r="H1516" i="1" s="1"/>
  <c r="G1516" i="1"/>
  <c r="G1515" i="1"/>
  <c r="G1514" i="1"/>
  <c r="G1513" i="1"/>
  <c r="H1512" i="1" s="1"/>
  <c r="G1512" i="1"/>
  <c r="G1511" i="1"/>
  <c r="H1510" i="1" s="1"/>
  <c r="G1510" i="1"/>
  <c r="G1509" i="1"/>
  <c r="H1508" i="1" s="1"/>
  <c r="G1508" i="1"/>
  <c r="G1507" i="1"/>
  <c r="G1506" i="1"/>
  <c r="G1505" i="1"/>
  <c r="G1504" i="1"/>
  <c r="G1503" i="1"/>
  <c r="G1502" i="1"/>
  <c r="G1501" i="1"/>
  <c r="H1500" i="1" s="1"/>
  <c r="G1500" i="1"/>
  <c r="G1499" i="1"/>
  <c r="G1498" i="1"/>
  <c r="G1497" i="1"/>
  <c r="H1496" i="1" s="1"/>
  <c r="G1496" i="1"/>
  <c r="H1495" i="1" s="1"/>
  <c r="G1495" i="1"/>
  <c r="H1494" i="1" s="1"/>
  <c r="G1494" i="1"/>
  <c r="G1493" i="1"/>
  <c r="H1492" i="1" s="1"/>
  <c r="G1492" i="1"/>
  <c r="G1491" i="1"/>
  <c r="G1490" i="1"/>
  <c r="G1489" i="1"/>
  <c r="G1488" i="1"/>
  <c r="G1487" i="1"/>
  <c r="G1486" i="1"/>
  <c r="G1485" i="1"/>
  <c r="H1484" i="1" s="1"/>
  <c r="G1484" i="1"/>
  <c r="G1483" i="1"/>
  <c r="G1482" i="1"/>
  <c r="G1481" i="1"/>
  <c r="H1480" i="1" s="1"/>
  <c r="G1480" i="1"/>
  <c r="H1479" i="1" s="1"/>
  <c r="G1479" i="1"/>
  <c r="H1478" i="1" s="1"/>
  <c r="G1478" i="1"/>
  <c r="G1477" i="1"/>
  <c r="H1476" i="1" s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H1464" i="1" s="1"/>
  <c r="G1464" i="1"/>
  <c r="H1463" i="1" s="1"/>
  <c r="G1463" i="1"/>
  <c r="H1462" i="1" s="1"/>
  <c r="G1462" i="1"/>
  <c r="G1461" i="1"/>
  <c r="H1460" i="1" s="1"/>
  <c r="G1460" i="1"/>
  <c r="G1459" i="1"/>
  <c r="G1458" i="1"/>
  <c r="G1457" i="1"/>
  <c r="G1456" i="1"/>
  <c r="G1455" i="1"/>
  <c r="G1454" i="1"/>
  <c r="G1453" i="1"/>
  <c r="H1452" i="1" s="1"/>
  <c r="G1452" i="1"/>
  <c r="G1451" i="1"/>
  <c r="G1450" i="1"/>
  <c r="G1449" i="1"/>
  <c r="H1448" i="1" s="1"/>
  <c r="G1448" i="1"/>
  <c r="H1447" i="1" s="1"/>
  <c r="G1447" i="1"/>
  <c r="H1446" i="1" s="1"/>
  <c r="G1446" i="1"/>
  <c r="G1445" i="1"/>
  <c r="H1444" i="1" s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H1432" i="1" s="1"/>
  <c r="G1432" i="1"/>
  <c r="H1431" i="1" s="1"/>
  <c r="G1431" i="1"/>
  <c r="H1430" i="1" s="1"/>
  <c r="G1430" i="1"/>
  <c r="G1429" i="1"/>
  <c r="H1428" i="1" s="1"/>
  <c r="G1428" i="1"/>
  <c r="G1427" i="1"/>
  <c r="G1426" i="1"/>
  <c r="G1425" i="1"/>
  <c r="G1424" i="1"/>
  <c r="G1423" i="1"/>
  <c r="G1422" i="1"/>
  <c r="G1421" i="1"/>
  <c r="H1420" i="1" s="1"/>
  <c r="G1420" i="1"/>
  <c r="G1419" i="1"/>
  <c r="G1418" i="1"/>
  <c r="G1417" i="1"/>
  <c r="H1416" i="1" s="1"/>
  <c r="G1416" i="1"/>
  <c r="G1415" i="1"/>
  <c r="H1414" i="1" s="1"/>
  <c r="G1414" i="1"/>
  <c r="G1413" i="1"/>
  <c r="H1412" i="1" s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H1400" i="1" s="1"/>
  <c r="G1400" i="1"/>
  <c r="H1399" i="1" s="1"/>
  <c r="G1399" i="1"/>
  <c r="H1398" i="1" s="1"/>
  <c r="G1398" i="1"/>
  <c r="G1397" i="1"/>
  <c r="H1396" i="1" s="1"/>
  <c r="G1396" i="1"/>
  <c r="G1395" i="1"/>
  <c r="G1394" i="1"/>
  <c r="G1393" i="1"/>
  <c r="G1392" i="1"/>
  <c r="G1391" i="1"/>
  <c r="G1390" i="1"/>
  <c r="G1389" i="1"/>
  <c r="H1388" i="1" s="1"/>
  <c r="G1388" i="1"/>
  <c r="G1387" i="1"/>
  <c r="G1386" i="1"/>
  <c r="G1385" i="1"/>
  <c r="H1384" i="1" s="1"/>
  <c r="G1384" i="1"/>
  <c r="H1383" i="1" s="1"/>
  <c r="G1383" i="1"/>
  <c r="H1382" i="1" s="1"/>
  <c r="G1382" i="1"/>
  <c r="G1381" i="1"/>
  <c r="H1380" i="1" s="1"/>
  <c r="G1380" i="1"/>
  <c r="G1379" i="1"/>
  <c r="G1378" i="1"/>
  <c r="G1377" i="1"/>
  <c r="G1376" i="1"/>
  <c r="G1375" i="1"/>
  <c r="G1374" i="1"/>
  <c r="G1373" i="1"/>
  <c r="H1372" i="1" s="1"/>
  <c r="G1372" i="1"/>
  <c r="G1371" i="1"/>
  <c r="G1370" i="1"/>
  <c r="G1369" i="1"/>
  <c r="H1368" i="1" s="1"/>
  <c r="G1368" i="1"/>
  <c r="H1367" i="1" s="1"/>
  <c r="G1367" i="1"/>
  <c r="H1366" i="1" s="1"/>
  <c r="G1366" i="1"/>
  <c r="G1365" i="1"/>
  <c r="H1364" i="1" s="1"/>
  <c r="G1364" i="1"/>
  <c r="G1363" i="1"/>
  <c r="G1362" i="1"/>
  <c r="G1361" i="1"/>
  <c r="G1360" i="1"/>
  <c r="G1359" i="1"/>
  <c r="G1358" i="1"/>
  <c r="G1357" i="1"/>
  <c r="H1356" i="1" s="1"/>
  <c r="G1356" i="1"/>
  <c r="G1355" i="1"/>
  <c r="G1354" i="1"/>
  <c r="G1353" i="1"/>
  <c r="H1352" i="1" s="1"/>
  <c r="G1352" i="1"/>
  <c r="H1351" i="1" s="1"/>
  <c r="G1351" i="1"/>
  <c r="H1350" i="1" s="1"/>
  <c r="G1350" i="1"/>
  <c r="G1349" i="1"/>
  <c r="H1348" i="1" s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H1336" i="1" s="1"/>
  <c r="G1336" i="1"/>
  <c r="H1335" i="1" s="1"/>
  <c r="G1335" i="1"/>
  <c r="H1334" i="1" s="1"/>
  <c r="G1334" i="1"/>
  <c r="G1333" i="1"/>
  <c r="H1332" i="1" s="1"/>
  <c r="G1332" i="1"/>
  <c r="G1331" i="1"/>
  <c r="G1330" i="1"/>
  <c r="G1329" i="1"/>
  <c r="G1328" i="1"/>
  <c r="G1327" i="1"/>
  <c r="G1326" i="1"/>
  <c r="G1325" i="1"/>
  <c r="H1324" i="1" s="1"/>
  <c r="G1324" i="1"/>
  <c r="G1323" i="1"/>
  <c r="G1322" i="1"/>
  <c r="G1321" i="1"/>
  <c r="H1320" i="1" s="1"/>
  <c r="G1320" i="1"/>
  <c r="H1319" i="1" s="1"/>
  <c r="G1319" i="1"/>
  <c r="H1318" i="1" s="1"/>
  <c r="G1318" i="1"/>
  <c r="G1317" i="1"/>
  <c r="H1316" i="1" s="1"/>
  <c r="G1316" i="1"/>
  <c r="G1315" i="1"/>
  <c r="G1314" i="1"/>
  <c r="G1313" i="1"/>
  <c r="G1312" i="1"/>
  <c r="G1311" i="1"/>
  <c r="G1310" i="1"/>
  <c r="G1309" i="1"/>
  <c r="H1308" i="1" s="1"/>
  <c r="G1308" i="1"/>
  <c r="G1307" i="1"/>
  <c r="G1306" i="1"/>
  <c r="G1305" i="1"/>
  <c r="H1304" i="1" s="1"/>
  <c r="G1304" i="1"/>
  <c r="H1303" i="1" s="1"/>
  <c r="G1303" i="1"/>
  <c r="H1302" i="1" s="1"/>
  <c r="G1302" i="1"/>
  <c r="G1301" i="1"/>
  <c r="H1300" i="1" s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H1288" i="1" s="1"/>
  <c r="G1288" i="1"/>
  <c r="H1287" i="1" s="1"/>
  <c r="G1287" i="1"/>
  <c r="H1286" i="1" s="1"/>
  <c r="G1286" i="1"/>
  <c r="G1285" i="1"/>
  <c r="H1284" i="1" s="1"/>
  <c r="G1284" i="1"/>
  <c r="G1283" i="1"/>
  <c r="G1282" i="1"/>
  <c r="G1281" i="1"/>
  <c r="G1280" i="1"/>
  <c r="G1279" i="1"/>
  <c r="G1278" i="1"/>
  <c r="G1277" i="1"/>
  <c r="H1276" i="1" s="1"/>
  <c r="G1276" i="1"/>
  <c r="G1275" i="1"/>
  <c r="G1274" i="1"/>
  <c r="G1273" i="1"/>
  <c r="H1272" i="1" s="1"/>
  <c r="G1272" i="1"/>
  <c r="H1271" i="1" s="1"/>
  <c r="G1271" i="1"/>
  <c r="H1270" i="1" s="1"/>
  <c r="G1270" i="1"/>
  <c r="G1269" i="1"/>
  <c r="H1268" i="1" s="1"/>
  <c r="G1268" i="1"/>
  <c r="G1267" i="1"/>
  <c r="G1266" i="1"/>
  <c r="G1265" i="1"/>
  <c r="G1264" i="1"/>
  <c r="G1263" i="1"/>
  <c r="G1262" i="1"/>
  <c r="G1261" i="1"/>
  <c r="H1260" i="1" s="1"/>
  <c r="G1260" i="1"/>
  <c r="G1259" i="1"/>
  <c r="G1258" i="1"/>
  <c r="G1257" i="1"/>
  <c r="H1256" i="1" s="1"/>
  <c r="G1256" i="1"/>
  <c r="H1255" i="1" s="1"/>
  <c r="G1255" i="1"/>
  <c r="H1254" i="1" s="1"/>
  <c r="G1254" i="1"/>
  <c r="G1253" i="1"/>
  <c r="H1252" i="1" s="1"/>
  <c r="G1252" i="1"/>
  <c r="G1251" i="1"/>
  <c r="G1250" i="1"/>
  <c r="G1249" i="1"/>
  <c r="G1248" i="1"/>
  <c r="G1247" i="1"/>
  <c r="G1246" i="1"/>
  <c r="G1245" i="1"/>
  <c r="H1244" i="1" s="1"/>
  <c r="G1244" i="1"/>
  <c r="G1243" i="1"/>
  <c r="G1242" i="1"/>
  <c r="G1241" i="1"/>
  <c r="H1240" i="1" s="1"/>
  <c r="G1240" i="1"/>
  <c r="H1239" i="1" s="1"/>
  <c r="G1239" i="1"/>
  <c r="H1238" i="1" s="1"/>
  <c r="G1238" i="1"/>
  <c r="G1237" i="1"/>
  <c r="H1236" i="1" s="1"/>
  <c r="G1236" i="1"/>
  <c r="G1235" i="1"/>
  <c r="G1234" i="1"/>
  <c r="G1233" i="1"/>
  <c r="G1232" i="1"/>
  <c r="G1231" i="1"/>
  <c r="G1230" i="1"/>
  <c r="G1229" i="1"/>
  <c r="H1228" i="1" s="1"/>
  <c r="G1228" i="1"/>
  <c r="G1227" i="1"/>
  <c r="G1226" i="1"/>
  <c r="G1225" i="1"/>
  <c r="H1224" i="1" s="1"/>
  <c r="G1224" i="1"/>
  <c r="G1223" i="1"/>
  <c r="H1222" i="1" s="1"/>
  <c r="G1222" i="1"/>
  <c r="G1221" i="1"/>
  <c r="H1220" i="1" s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H1208" i="1" s="1"/>
  <c r="G1208" i="1"/>
  <c r="H1207" i="1" s="1"/>
  <c r="G1207" i="1"/>
  <c r="H1206" i="1" s="1"/>
  <c r="G1206" i="1"/>
  <c r="G1205" i="1"/>
  <c r="H1204" i="1" s="1"/>
  <c r="G1204" i="1"/>
  <c r="G1203" i="1"/>
  <c r="G1202" i="1"/>
  <c r="G1201" i="1"/>
  <c r="G1200" i="1"/>
  <c r="G1199" i="1"/>
  <c r="G1198" i="1"/>
  <c r="G1197" i="1"/>
  <c r="H1196" i="1" s="1"/>
  <c r="G1196" i="1"/>
  <c r="G1195" i="1"/>
  <c r="G1194" i="1"/>
  <c r="G1193" i="1"/>
  <c r="H1192" i="1" s="1"/>
  <c r="G1192" i="1"/>
  <c r="H1191" i="1" s="1"/>
  <c r="G1191" i="1"/>
  <c r="H1190" i="1" s="1"/>
  <c r="G1190" i="1"/>
  <c r="G1189" i="1"/>
  <c r="H1188" i="1" s="1"/>
  <c r="G1188" i="1"/>
  <c r="G1187" i="1"/>
  <c r="G1186" i="1"/>
  <c r="G1185" i="1"/>
  <c r="G1184" i="1"/>
  <c r="G1183" i="1"/>
  <c r="G1182" i="1"/>
  <c r="G1181" i="1"/>
  <c r="H1180" i="1" s="1"/>
  <c r="G1180" i="1"/>
  <c r="G1179" i="1"/>
  <c r="G1178" i="1"/>
  <c r="G1177" i="1"/>
  <c r="H1176" i="1" s="1"/>
  <c r="G1176" i="1"/>
  <c r="H1175" i="1" s="1"/>
  <c r="G1175" i="1"/>
  <c r="H1174" i="1" s="1"/>
  <c r="G1174" i="1"/>
  <c r="G1173" i="1"/>
  <c r="H1172" i="1" s="1"/>
  <c r="G1172" i="1"/>
  <c r="G1171" i="1"/>
  <c r="G1170" i="1"/>
  <c r="G1169" i="1"/>
  <c r="G1168" i="1"/>
  <c r="G1167" i="1"/>
  <c r="G1166" i="1"/>
  <c r="G1165" i="1"/>
  <c r="H1164" i="1" s="1"/>
  <c r="G1164" i="1"/>
  <c r="G1163" i="1"/>
  <c r="G1162" i="1"/>
  <c r="G1161" i="1"/>
  <c r="H1160" i="1" s="1"/>
  <c r="G1160" i="1"/>
  <c r="H1159" i="1" s="1"/>
  <c r="G1159" i="1"/>
  <c r="H1158" i="1" s="1"/>
  <c r="G1158" i="1"/>
  <c r="G1157" i="1"/>
  <c r="H1156" i="1" s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H1144" i="1" s="1"/>
  <c r="G1144" i="1"/>
  <c r="H1143" i="1" s="1"/>
  <c r="G1143" i="1"/>
  <c r="H1142" i="1" s="1"/>
  <c r="G1142" i="1"/>
  <c r="G1141" i="1"/>
  <c r="H1140" i="1" s="1"/>
  <c r="G1140" i="1"/>
  <c r="G1139" i="1"/>
  <c r="G1138" i="1"/>
  <c r="G1137" i="1"/>
  <c r="G1136" i="1"/>
  <c r="G1135" i="1"/>
  <c r="G1134" i="1"/>
  <c r="G1133" i="1"/>
  <c r="H1132" i="1" s="1"/>
  <c r="G1132" i="1"/>
  <c r="G1131" i="1"/>
  <c r="G1130" i="1"/>
  <c r="G1129" i="1"/>
  <c r="H1128" i="1" s="1"/>
  <c r="G1128" i="1"/>
  <c r="G1127" i="1"/>
  <c r="H1126" i="1" s="1"/>
  <c r="G1126" i="1"/>
  <c r="G1125" i="1"/>
  <c r="H1124" i="1" s="1"/>
  <c r="G1124" i="1"/>
  <c r="G1123" i="1"/>
  <c r="G1122" i="1"/>
  <c r="G1121" i="1"/>
  <c r="G1120" i="1"/>
  <c r="G1119" i="1"/>
  <c r="G1118" i="1"/>
  <c r="G1117" i="1"/>
  <c r="H1116" i="1" s="1"/>
  <c r="G1116" i="1"/>
  <c r="G1115" i="1"/>
  <c r="G1114" i="1"/>
  <c r="G1113" i="1"/>
  <c r="H1112" i="1" s="1"/>
  <c r="G1112" i="1"/>
  <c r="H1111" i="1" s="1"/>
  <c r="G1111" i="1"/>
  <c r="H1110" i="1" s="1"/>
  <c r="G1110" i="1"/>
  <c r="G1109" i="1"/>
  <c r="H1108" i="1" s="1"/>
  <c r="G1108" i="1"/>
  <c r="G1107" i="1"/>
  <c r="G1106" i="1"/>
  <c r="G1105" i="1"/>
  <c r="G1104" i="1"/>
  <c r="G1103" i="1"/>
  <c r="G1102" i="1"/>
  <c r="G1101" i="1"/>
  <c r="H1100" i="1" s="1"/>
  <c r="G1100" i="1"/>
  <c r="G1099" i="1"/>
  <c r="G1098" i="1"/>
  <c r="G1097" i="1"/>
  <c r="H1096" i="1" s="1"/>
  <c r="G1096" i="1"/>
  <c r="H1095" i="1" s="1"/>
  <c r="G1095" i="1"/>
  <c r="H1094" i="1" s="1"/>
  <c r="G1094" i="1"/>
  <c r="G1093" i="1"/>
  <c r="H1092" i="1" s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H1080" i="1" s="1"/>
  <c r="G1080" i="1"/>
  <c r="H1079" i="1" s="1"/>
  <c r="G1079" i="1"/>
  <c r="H1078" i="1" s="1"/>
  <c r="G1078" i="1"/>
  <c r="G1077" i="1"/>
  <c r="H1076" i="1" s="1"/>
  <c r="G1076" i="1"/>
  <c r="G1075" i="1"/>
  <c r="G1074" i="1"/>
  <c r="G1073" i="1"/>
  <c r="G1072" i="1"/>
  <c r="G1071" i="1"/>
  <c r="G1070" i="1"/>
  <c r="G1069" i="1"/>
  <c r="H1068" i="1" s="1"/>
  <c r="G1068" i="1"/>
  <c r="G1067" i="1"/>
  <c r="G1066" i="1"/>
  <c r="G1065" i="1"/>
  <c r="H1064" i="1" s="1"/>
  <c r="G1064" i="1"/>
  <c r="H1063" i="1" s="1"/>
  <c r="G1063" i="1"/>
  <c r="H1062" i="1" s="1"/>
  <c r="G1062" i="1"/>
  <c r="G1061" i="1"/>
  <c r="H1060" i="1" s="1"/>
  <c r="G1060" i="1"/>
  <c r="G1059" i="1"/>
  <c r="G1058" i="1"/>
  <c r="G1057" i="1"/>
  <c r="G1056" i="1"/>
  <c r="G1055" i="1"/>
  <c r="G1054" i="1"/>
  <c r="G1053" i="1"/>
  <c r="H1052" i="1" s="1"/>
  <c r="G1052" i="1"/>
  <c r="G1051" i="1"/>
  <c r="G1050" i="1"/>
  <c r="G1049" i="1"/>
  <c r="H1048" i="1" s="1"/>
  <c r="G1048" i="1"/>
  <c r="H1047" i="1" s="1"/>
  <c r="G1047" i="1"/>
  <c r="H1046" i="1" s="1"/>
  <c r="G1046" i="1"/>
  <c r="G1045" i="1"/>
  <c r="H1044" i="1" s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H1032" i="1" s="1"/>
  <c r="G1032" i="1"/>
  <c r="H1031" i="1" s="1"/>
  <c r="G1031" i="1"/>
  <c r="H1030" i="1" s="1"/>
  <c r="G1030" i="1"/>
  <c r="G1029" i="1"/>
  <c r="H1028" i="1" s="1"/>
  <c r="G1028" i="1"/>
  <c r="G1027" i="1"/>
  <c r="G1026" i="1"/>
  <c r="G1025" i="1"/>
  <c r="G1024" i="1"/>
  <c r="G1023" i="1"/>
  <c r="G1022" i="1"/>
  <c r="G1021" i="1"/>
  <c r="H1020" i="1" s="1"/>
  <c r="G1020" i="1"/>
  <c r="G1019" i="1"/>
  <c r="G1018" i="1"/>
  <c r="G1017" i="1"/>
  <c r="H1016" i="1" s="1"/>
  <c r="G1016" i="1"/>
  <c r="H1015" i="1" s="1"/>
  <c r="G1015" i="1"/>
  <c r="H1014" i="1" s="1"/>
  <c r="G1014" i="1"/>
  <c r="G1013" i="1"/>
  <c r="H1012" i="1" s="1"/>
  <c r="G1012" i="1"/>
  <c r="G1011" i="1"/>
  <c r="G1010" i="1"/>
  <c r="G1009" i="1"/>
  <c r="G1008" i="1"/>
  <c r="G1007" i="1"/>
  <c r="G1006" i="1"/>
  <c r="G1005" i="1"/>
  <c r="H1004" i="1" s="1"/>
  <c r="G1004" i="1"/>
  <c r="G1003" i="1"/>
  <c r="G1002" i="1"/>
  <c r="G1001" i="1"/>
  <c r="H1000" i="1" s="1"/>
  <c r="G1000" i="1"/>
  <c r="H999" i="1" s="1"/>
  <c r="G999" i="1"/>
  <c r="H998" i="1" s="1"/>
  <c r="G998" i="1"/>
  <c r="G997" i="1"/>
  <c r="H996" i="1" s="1"/>
  <c r="G996" i="1"/>
  <c r="G995" i="1"/>
  <c r="G994" i="1"/>
  <c r="G993" i="1"/>
  <c r="G992" i="1"/>
  <c r="G991" i="1"/>
  <c r="G990" i="1"/>
  <c r="G989" i="1"/>
  <c r="H988" i="1" s="1"/>
  <c r="G988" i="1"/>
  <c r="G987" i="1"/>
  <c r="G986" i="1"/>
  <c r="G985" i="1"/>
  <c r="H984" i="1" s="1"/>
  <c r="G984" i="1"/>
  <c r="H983" i="1" s="1"/>
  <c r="G983" i="1"/>
  <c r="H982" i="1" s="1"/>
  <c r="G982" i="1"/>
  <c r="G981" i="1"/>
  <c r="H980" i="1" s="1"/>
  <c r="G980" i="1"/>
  <c r="G979" i="1"/>
  <c r="G978" i="1"/>
  <c r="G977" i="1"/>
  <c r="G976" i="1"/>
  <c r="G975" i="1"/>
  <c r="G974" i="1"/>
  <c r="G973" i="1"/>
  <c r="H972" i="1" s="1"/>
  <c r="G972" i="1"/>
  <c r="G971" i="1"/>
  <c r="G970" i="1"/>
  <c r="G969" i="1"/>
  <c r="H968" i="1" s="1"/>
  <c r="G968" i="1"/>
  <c r="H967" i="1" s="1"/>
  <c r="G967" i="1"/>
  <c r="H966" i="1" s="1"/>
  <c r="G966" i="1"/>
  <c r="G965" i="1"/>
  <c r="H964" i="1" s="1"/>
  <c r="G964" i="1"/>
  <c r="G963" i="1"/>
  <c r="G962" i="1"/>
  <c r="G961" i="1"/>
  <c r="G960" i="1"/>
  <c r="G959" i="1"/>
  <c r="G958" i="1"/>
  <c r="G957" i="1"/>
  <c r="G956" i="1"/>
  <c r="G955" i="1"/>
  <c r="G954" i="1"/>
  <c r="G953" i="1"/>
  <c r="H952" i="1" s="1"/>
  <c r="G952" i="1"/>
  <c r="H951" i="1" s="1"/>
  <c r="G951" i="1"/>
  <c r="H950" i="1" s="1"/>
  <c r="G950" i="1"/>
  <c r="G949" i="1"/>
  <c r="H948" i="1" s="1"/>
  <c r="G948" i="1"/>
  <c r="G947" i="1"/>
  <c r="G946" i="1"/>
  <c r="G945" i="1"/>
  <c r="G944" i="1"/>
  <c r="G943" i="1"/>
  <c r="G942" i="1"/>
  <c r="G941" i="1"/>
  <c r="H940" i="1" s="1"/>
  <c r="G940" i="1"/>
  <c r="G939" i="1"/>
  <c r="G938" i="1"/>
  <c r="G937" i="1"/>
  <c r="H936" i="1" s="1"/>
  <c r="G936" i="1"/>
  <c r="G935" i="1"/>
  <c r="H934" i="1" s="1"/>
  <c r="G934" i="1"/>
  <c r="G933" i="1"/>
  <c r="H932" i="1" s="1"/>
  <c r="G932" i="1"/>
  <c r="G931" i="1"/>
  <c r="G930" i="1"/>
  <c r="G929" i="1"/>
  <c r="G928" i="1"/>
  <c r="G927" i="1"/>
  <c r="G926" i="1"/>
  <c r="G925" i="1"/>
  <c r="H924" i="1" s="1"/>
  <c r="G924" i="1"/>
  <c r="G923" i="1"/>
  <c r="G922" i="1"/>
  <c r="G921" i="1"/>
  <c r="H920" i="1" s="1"/>
  <c r="G920" i="1"/>
  <c r="H919" i="1" s="1"/>
  <c r="G919" i="1"/>
  <c r="H918" i="1" s="1"/>
  <c r="G918" i="1"/>
  <c r="G917" i="1"/>
  <c r="H916" i="1" s="1"/>
  <c r="G916" i="1"/>
  <c r="G915" i="1"/>
  <c r="G914" i="1"/>
  <c r="G913" i="1"/>
  <c r="G912" i="1"/>
  <c r="G911" i="1"/>
  <c r="G910" i="1"/>
  <c r="G909" i="1"/>
  <c r="H908" i="1" s="1"/>
  <c r="G908" i="1"/>
  <c r="G907" i="1"/>
  <c r="G906" i="1"/>
  <c r="G905" i="1"/>
  <c r="H904" i="1" s="1"/>
  <c r="G904" i="1"/>
  <c r="H903" i="1" s="1"/>
  <c r="G903" i="1"/>
  <c r="H902" i="1" s="1"/>
  <c r="G902" i="1"/>
  <c r="G901" i="1"/>
  <c r="H900" i="1" s="1"/>
  <c r="G900" i="1"/>
  <c r="G899" i="1"/>
  <c r="G898" i="1"/>
  <c r="G897" i="1"/>
  <c r="G896" i="1"/>
  <c r="G895" i="1"/>
  <c r="G894" i="1"/>
  <c r="G893" i="1"/>
  <c r="G892" i="1"/>
  <c r="G891" i="1"/>
  <c r="G890" i="1"/>
  <c r="G889" i="1"/>
  <c r="H888" i="1" s="1"/>
  <c r="G888" i="1"/>
  <c r="H887" i="1" s="1"/>
  <c r="G887" i="1"/>
  <c r="H886" i="1" s="1"/>
  <c r="G886" i="1"/>
  <c r="G885" i="1"/>
  <c r="H884" i="1" s="1"/>
  <c r="G884" i="1"/>
  <c r="G883" i="1"/>
  <c r="G882" i="1"/>
  <c r="G881" i="1"/>
  <c r="G880" i="1"/>
  <c r="G879" i="1"/>
  <c r="G878" i="1"/>
  <c r="G877" i="1"/>
  <c r="H876" i="1" s="1"/>
  <c r="G876" i="1"/>
  <c r="G875" i="1"/>
  <c r="G874" i="1"/>
  <c r="G873" i="1"/>
  <c r="H872" i="1" s="1"/>
  <c r="G872" i="1"/>
  <c r="H871" i="1" s="1"/>
  <c r="G871" i="1"/>
  <c r="H870" i="1" s="1"/>
  <c r="G870" i="1"/>
  <c r="G869" i="1"/>
  <c r="H868" i="1" s="1"/>
  <c r="G868" i="1"/>
  <c r="G867" i="1"/>
  <c r="G866" i="1"/>
  <c r="G865" i="1"/>
  <c r="G864" i="1"/>
  <c r="G863" i="1"/>
  <c r="G862" i="1"/>
  <c r="G861" i="1"/>
  <c r="H860" i="1" s="1"/>
  <c r="G860" i="1"/>
  <c r="G859" i="1"/>
  <c r="G858" i="1"/>
  <c r="G857" i="1"/>
  <c r="H856" i="1" s="1"/>
  <c r="G856" i="1"/>
  <c r="H855" i="1" s="1"/>
  <c r="G855" i="1"/>
  <c r="H854" i="1" s="1"/>
  <c r="G854" i="1"/>
  <c r="G853" i="1"/>
  <c r="H852" i="1" s="1"/>
  <c r="G852" i="1"/>
  <c r="G851" i="1"/>
  <c r="G850" i="1"/>
  <c r="G849" i="1"/>
  <c r="G848" i="1"/>
  <c r="G847" i="1"/>
  <c r="G846" i="1"/>
  <c r="G845" i="1"/>
  <c r="H844" i="1" s="1"/>
  <c r="G844" i="1"/>
  <c r="G843" i="1"/>
  <c r="G842" i="1"/>
  <c r="G841" i="1"/>
  <c r="H840" i="1" s="1"/>
  <c r="G840" i="1"/>
  <c r="G839" i="1"/>
  <c r="H838" i="1" s="1"/>
  <c r="G838" i="1"/>
  <c r="G837" i="1"/>
  <c r="H836" i="1" s="1"/>
  <c r="G836" i="1"/>
  <c r="G835" i="1"/>
  <c r="G834" i="1"/>
  <c r="G833" i="1"/>
  <c r="G832" i="1"/>
  <c r="G831" i="1"/>
  <c r="G830" i="1"/>
  <c r="G829" i="1"/>
  <c r="H828" i="1" s="1"/>
  <c r="G828" i="1"/>
  <c r="G827" i="1"/>
  <c r="G826" i="1"/>
  <c r="G825" i="1"/>
  <c r="H824" i="1" s="1"/>
  <c r="G824" i="1"/>
  <c r="H823" i="1" s="1"/>
  <c r="G823" i="1"/>
  <c r="H822" i="1" s="1"/>
  <c r="G822" i="1"/>
  <c r="G821" i="1"/>
  <c r="H820" i="1" s="1"/>
  <c r="G820" i="1"/>
  <c r="G819" i="1"/>
  <c r="G818" i="1"/>
  <c r="G817" i="1"/>
  <c r="G816" i="1"/>
  <c r="G815" i="1"/>
  <c r="G814" i="1"/>
  <c r="G813" i="1"/>
  <c r="H812" i="1" s="1"/>
  <c r="G812" i="1"/>
  <c r="G811" i="1"/>
  <c r="G810" i="1"/>
  <c r="G809" i="1"/>
  <c r="H808" i="1" s="1"/>
  <c r="G808" i="1"/>
  <c r="H807" i="1" s="1"/>
  <c r="G807" i="1"/>
  <c r="H806" i="1" s="1"/>
  <c r="G806" i="1"/>
  <c r="G805" i="1"/>
  <c r="H804" i="1" s="1"/>
  <c r="G804" i="1"/>
  <c r="G803" i="1"/>
  <c r="G802" i="1"/>
  <c r="G801" i="1"/>
  <c r="G800" i="1"/>
  <c r="G799" i="1"/>
  <c r="G798" i="1"/>
  <c r="G797" i="1"/>
  <c r="H796" i="1" s="1"/>
  <c r="G796" i="1"/>
  <c r="G795" i="1"/>
  <c r="G794" i="1"/>
  <c r="G793" i="1"/>
  <c r="H792" i="1" s="1"/>
  <c r="G792" i="1"/>
  <c r="H791" i="1" s="1"/>
  <c r="G791" i="1"/>
  <c r="H790" i="1" s="1"/>
  <c r="G790" i="1"/>
  <c r="G789" i="1"/>
  <c r="H788" i="1" s="1"/>
  <c r="G788" i="1"/>
  <c r="G787" i="1"/>
  <c r="G786" i="1"/>
  <c r="G785" i="1"/>
  <c r="G784" i="1"/>
  <c r="G783" i="1"/>
  <c r="G782" i="1"/>
  <c r="G781" i="1"/>
  <c r="H780" i="1" s="1"/>
  <c r="G780" i="1"/>
  <c r="G779" i="1"/>
  <c r="G778" i="1"/>
  <c r="G777" i="1"/>
  <c r="H776" i="1" s="1"/>
  <c r="G776" i="1"/>
  <c r="H775" i="1" s="1"/>
  <c r="G775" i="1"/>
  <c r="H774" i="1" s="1"/>
  <c r="G774" i="1"/>
  <c r="G773" i="1"/>
  <c r="H772" i="1" s="1"/>
  <c r="G772" i="1"/>
  <c r="G771" i="1"/>
  <c r="G770" i="1"/>
  <c r="G769" i="1"/>
  <c r="G768" i="1"/>
  <c r="G767" i="1"/>
  <c r="G766" i="1"/>
  <c r="G765" i="1"/>
  <c r="H764" i="1" s="1"/>
  <c r="G764" i="1"/>
  <c r="G763" i="1"/>
  <c r="G762" i="1"/>
  <c r="G761" i="1"/>
  <c r="H760" i="1" s="1"/>
  <c r="G760" i="1"/>
  <c r="H759" i="1" s="1"/>
  <c r="G759" i="1"/>
  <c r="H758" i="1" s="1"/>
  <c r="G758" i="1"/>
  <c r="G757" i="1"/>
  <c r="H756" i="1" s="1"/>
  <c r="G756" i="1"/>
  <c r="G755" i="1"/>
  <c r="G754" i="1"/>
  <c r="G753" i="1"/>
  <c r="G752" i="1"/>
  <c r="G751" i="1"/>
  <c r="G750" i="1"/>
  <c r="G749" i="1"/>
  <c r="H748" i="1" s="1"/>
  <c r="G748" i="1"/>
  <c r="G747" i="1"/>
  <c r="G746" i="1"/>
  <c r="G745" i="1"/>
  <c r="H744" i="1" s="1"/>
  <c r="G744" i="1"/>
  <c r="H743" i="1" s="1"/>
  <c r="G743" i="1"/>
  <c r="H742" i="1" s="1"/>
  <c r="G742" i="1"/>
  <c r="G741" i="1"/>
  <c r="H740" i="1" s="1"/>
  <c r="G740" i="1"/>
  <c r="G739" i="1"/>
  <c r="G738" i="1"/>
  <c r="G737" i="1"/>
  <c r="G736" i="1"/>
  <c r="G735" i="1"/>
  <c r="G734" i="1"/>
  <c r="G733" i="1"/>
  <c r="H732" i="1" s="1"/>
  <c r="G732" i="1"/>
  <c r="G731" i="1"/>
  <c r="G730" i="1"/>
  <c r="G729" i="1"/>
  <c r="H728" i="1" s="1"/>
  <c r="G728" i="1"/>
  <c r="H727" i="1" s="1"/>
  <c r="G727" i="1"/>
  <c r="H726" i="1" s="1"/>
  <c r="G726" i="1"/>
  <c r="G725" i="1"/>
  <c r="H724" i="1" s="1"/>
  <c r="G724" i="1"/>
  <c r="G723" i="1"/>
  <c r="G722" i="1"/>
  <c r="G721" i="1"/>
  <c r="G720" i="1"/>
  <c r="G719" i="1"/>
  <c r="G718" i="1"/>
  <c r="G717" i="1"/>
  <c r="H716" i="1" s="1"/>
  <c r="G716" i="1"/>
  <c r="G715" i="1"/>
  <c r="G714" i="1"/>
  <c r="G713" i="1"/>
  <c r="H712" i="1" s="1"/>
  <c r="G712" i="1"/>
  <c r="H711" i="1" s="1"/>
  <c r="G711" i="1"/>
  <c r="H710" i="1" s="1"/>
  <c r="G710" i="1"/>
  <c r="G709" i="1"/>
  <c r="H708" i="1" s="1"/>
  <c r="G708" i="1"/>
  <c r="G707" i="1"/>
  <c r="G706" i="1"/>
  <c r="G705" i="1"/>
  <c r="G704" i="1"/>
  <c r="G703" i="1"/>
  <c r="G702" i="1"/>
  <c r="G701" i="1"/>
  <c r="G700" i="1"/>
  <c r="G699" i="1"/>
  <c r="G698" i="1"/>
  <c r="G697" i="1"/>
  <c r="H696" i="1" s="1"/>
  <c r="G696" i="1"/>
  <c r="H695" i="1" s="1"/>
  <c r="G695" i="1"/>
  <c r="H694" i="1" s="1"/>
  <c r="G694" i="1"/>
  <c r="G693" i="1"/>
  <c r="H692" i="1" s="1"/>
  <c r="G692" i="1"/>
  <c r="G691" i="1"/>
  <c r="G690" i="1"/>
  <c r="G689" i="1"/>
  <c r="G688" i="1"/>
  <c r="G687" i="1"/>
  <c r="G686" i="1"/>
  <c r="G685" i="1"/>
  <c r="H684" i="1" s="1"/>
  <c r="G684" i="1"/>
  <c r="G683" i="1"/>
  <c r="G682" i="1"/>
  <c r="G681" i="1"/>
  <c r="H680" i="1" s="1"/>
  <c r="G680" i="1"/>
  <c r="H679" i="1" s="1"/>
  <c r="G679" i="1"/>
  <c r="H678" i="1" s="1"/>
  <c r="G678" i="1"/>
  <c r="G677" i="1"/>
  <c r="H676" i="1" s="1"/>
  <c r="G676" i="1"/>
  <c r="G675" i="1"/>
  <c r="G674" i="1"/>
  <c r="G673" i="1"/>
  <c r="G672" i="1"/>
  <c r="G671" i="1"/>
  <c r="G670" i="1"/>
  <c r="G669" i="1"/>
  <c r="H668" i="1" s="1"/>
  <c r="G668" i="1"/>
  <c r="G667" i="1"/>
  <c r="G666" i="1"/>
  <c r="G665" i="1"/>
  <c r="H664" i="1" s="1"/>
  <c r="G664" i="1"/>
  <c r="G663" i="1"/>
  <c r="H662" i="1" s="1"/>
  <c r="G662" i="1"/>
  <c r="G661" i="1"/>
  <c r="H660" i="1" s="1"/>
  <c r="G660" i="1"/>
  <c r="G659" i="1"/>
  <c r="G658" i="1"/>
  <c r="G657" i="1"/>
  <c r="G656" i="1"/>
  <c r="G655" i="1"/>
  <c r="G654" i="1"/>
  <c r="G653" i="1"/>
  <c r="H652" i="1" s="1"/>
  <c r="G652" i="1"/>
  <c r="G651" i="1"/>
  <c r="G650" i="1"/>
  <c r="G649" i="1"/>
  <c r="H648" i="1" s="1"/>
  <c r="G648" i="1"/>
  <c r="H647" i="1" s="1"/>
  <c r="G647" i="1"/>
  <c r="H646" i="1" s="1"/>
  <c r="G646" i="1"/>
  <c r="G645" i="1"/>
  <c r="H644" i="1" s="1"/>
  <c r="G644" i="1"/>
  <c r="G643" i="1"/>
  <c r="G642" i="1"/>
  <c r="G641" i="1"/>
  <c r="G640" i="1"/>
  <c r="G639" i="1"/>
  <c r="G638" i="1"/>
  <c r="G637" i="1"/>
  <c r="G636" i="1"/>
  <c r="G635" i="1"/>
  <c r="G634" i="1"/>
  <c r="G633" i="1"/>
  <c r="H632" i="1" s="1"/>
  <c r="G632" i="1"/>
  <c r="H631" i="1" s="1"/>
  <c r="G631" i="1"/>
  <c r="H630" i="1" s="1"/>
  <c r="G630" i="1"/>
  <c r="G629" i="1"/>
  <c r="H628" i="1" s="1"/>
  <c r="G628" i="1"/>
  <c r="G627" i="1"/>
  <c r="G626" i="1"/>
  <c r="G625" i="1"/>
  <c r="G624" i="1"/>
  <c r="G623" i="1"/>
  <c r="G622" i="1"/>
  <c r="G621" i="1"/>
  <c r="H620" i="1" s="1"/>
  <c r="G620" i="1"/>
  <c r="G619" i="1"/>
  <c r="G618" i="1"/>
  <c r="G617" i="1"/>
  <c r="H616" i="1" s="1"/>
  <c r="G616" i="1"/>
  <c r="H615" i="1" s="1"/>
  <c r="G615" i="1"/>
  <c r="H614" i="1" s="1"/>
  <c r="G614" i="1"/>
  <c r="G613" i="1"/>
  <c r="H612" i="1" s="1"/>
  <c r="G612" i="1"/>
  <c r="G611" i="1"/>
  <c r="G610" i="1"/>
  <c r="G609" i="1"/>
  <c r="G608" i="1"/>
  <c r="G607" i="1"/>
  <c r="G606" i="1"/>
  <c r="G605" i="1"/>
  <c r="H604" i="1" s="1"/>
  <c r="G604" i="1"/>
  <c r="G603" i="1"/>
  <c r="G602" i="1"/>
  <c r="G601" i="1"/>
  <c r="H600" i="1" s="1"/>
  <c r="G600" i="1"/>
  <c r="H599" i="1" s="1"/>
  <c r="G599" i="1"/>
  <c r="H598" i="1" s="1"/>
  <c r="G598" i="1"/>
  <c r="G597" i="1"/>
  <c r="H596" i="1" s="1"/>
  <c r="G596" i="1"/>
  <c r="G595" i="1"/>
  <c r="G594" i="1"/>
  <c r="G593" i="1"/>
  <c r="G592" i="1"/>
  <c r="G591" i="1"/>
  <c r="G590" i="1"/>
  <c r="G589" i="1"/>
  <c r="H588" i="1" s="1"/>
  <c r="G588" i="1"/>
  <c r="G587" i="1"/>
  <c r="G586" i="1"/>
  <c r="G585" i="1"/>
  <c r="H584" i="1" s="1"/>
  <c r="G584" i="1"/>
  <c r="H583" i="1" s="1"/>
  <c r="G583" i="1"/>
  <c r="H582" i="1" s="1"/>
  <c r="G582" i="1"/>
  <c r="G581" i="1"/>
  <c r="H580" i="1" s="1"/>
  <c r="G580" i="1"/>
  <c r="G579" i="1"/>
  <c r="G578" i="1"/>
  <c r="G577" i="1"/>
  <c r="G576" i="1"/>
  <c r="G575" i="1"/>
  <c r="G574" i="1"/>
  <c r="G573" i="1"/>
  <c r="H572" i="1" s="1"/>
  <c r="G572" i="1"/>
  <c r="G571" i="1"/>
  <c r="G570" i="1"/>
  <c r="G569" i="1"/>
  <c r="H568" i="1" s="1"/>
  <c r="G568" i="1"/>
  <c r="G567" i="1"/>
  <c r="H566" i="1" s="1"/>
  <c r="G566" i="1"/>
  <c r="G565" i="1"/>
  <c r="H564" i="1" s="1"/>
  <c r="G564" i="1"/>
  <c r="G563" i="1"/>
  <c r="G562" i="1"/>
  <c r="G561" i="1"/>
  <c r="G560" i="1"/>
  <c r="G559" i="1"/>
  <c r="G558" i="1"/>
  <c r="G557" i="1"/>
  <c r="H556" i="1" s="1"/>
  <c r="G556" i="1"/>
  <c r="G555" i="1"/>
  <c r="G554" i="1"/>
  <c r="G553" i="1"/>
  <c r="H552" i="1" s="1"/>
  <c r="G552" i="1"/>
  <c r="H551" i="1" s="1"/>
  <c r="G551" i="1"/>
  <c r="H550" i="1" s="1"/>
  <c r="G550" i="1"/>
  <c r="G549" i="1"/>
  <c r="H548" i="1" s="1"/>
  <c r="G548" i="1"/>
  <c r="G547" i="1"/>
  <c r="G546" i="1"/>
  <c r="G545" i="1"/>
  <c r="G544" i="1"/>
  <c r="G543" i="1"/>
  <c r="G542" i="1"/>
  <c r="G541" i="1"/>
  <c r="H540" i="1" s="1"/>
  <c r="G540" i="1"/>
  <c r="G539" i="1"/>
  <c r="G538" i="1"/>
  <c r="G537" i="1"/>
  <c r="H536" i="1" s="1"/>
  <c r="G536" i="1"/>
  <c r="H535" i="1" s="1"/>
  <c r="G535" i="1"/>
  <c r="H534" i="1" s="1"/>
  <c r="G534" i="1"/>
  <c r="G533" i="1"/>
  <c r="H532" i="1" s="1"/>
  <c r="G532" i="1"/>
  <c r="G531" i="1"/>
  <c r="G530" i="1"/>
  <c r="G529" i="1"/>
  <c r="G528" i="1"/>
  <c r="G527" i="1"/>
  <c r="G526" i="1"/>
  <c r="G525" i="1"/>
  <c r="H524" i="1" s="1"/>
  <c r="G524" i="1"/>
  <c r="G523" i="1"/>
  <c r="G522" i="1"/>
  <c r="G521" i="1"/>
  <c r="H520" i="1" s="1"/>
  <c r="G520" i="1"/>
  <c r="H519" i="1" s="1"/>
  <c r="G519" i="1"/>
  <c r="H518" i="1" s="1"/>
  <c r="G518" i="1"/>
  <c r="G517" i="1"/>
  <c r="H516" i="1" s="1"/>
  <c r="G516" i="1"/>
  <c r="G515" i="1"/>
  <c r="G514" i="1"/>
  <c r="G513" i="1"/>
  <c r="G512" i="1"/>
  <c r="G511" i="1"/>
  <c r="G510" i="1"/>
  <c r="G509" i="1"/>
  <c r="H508" i="1" s="1"/>
  <c r="G508" i="1"/>
  <c r="G507" i="1"/>
  <c r="G506" i="1"/>
  <c r="G505" i="1"/>
  <c r="H504" i="1" s="1"/>
  <c r="G504" i="1"/>
  <c r="H503" i="1" s="1"/>
  <c r="G503" i="1"/>
  <c r="H502" i="1" s="1"/>
  <c r="G502" i="1"/>
  <c r="G501" i="1"/>
  <c r="H500" i="1" s="1"/>
  <c r="G500" i="1"/>
  <c r="G499" i="1"/>
  <c r="G498" i="1"/>
  <c r="G497" i="1"/>
  <c r="G496" i="1"/>
  <c r="G495" i="1"/>
  <c r="G494" i="1"/>
  <c r="G493" i="1"/>
  <c r="H492" i="1" s="1"/>
  <c r="G492" i="1"/>
  <c r="G491" i="1"/>
  <c r="G490" i="1"/>
  <c r="G489" i="1"/>
  <c r="H488" i="1" s="1"/>
  <c r="G488" i="1"/>
  <c r="H487" i="1" s="1"/>
  <c r="G487" i="1"/>
  <c r="H486" i="1" s="1"/>
  <c r="G486" i="1"/>
  <c r="G485" i="1"/>
  <c r="H484" i="1" s="1"/>
  <c r="G484" i="1"/>
  <c r="G483" i="1"/>
  <c r="G482" i="1"/>
  <c r="G481" i="1"/>
  <c r="G480" i="1"/>
  <c r="G479" i="1"/>
  <c r="G478" i="1"/>
  <c r="G477" i="1"/>
  <c r="H476" i="1" s="1"/>
  <c r="G476" i="1"/>
  <c r="G475" i="1"/>
  <c r="G474" i="1"/>
  <c r="G473" i="1"/>
  <c r="H472" i="1" s="1"/>
  <c r="G472" i="1"/>
  <c r="H471" i="1" s="1"/>
  <c r="G471" i="1"/>
  <c r="H470" i="1" s="1"/>
  <c r="G470" i="1"/>
  <c r="G469" i="1"/>
  <c r="H468" i="1" s="1"/>
  <c r="G468" i="1"/>
  <c r="G467" i="1"/>
  <c r="G466" i="1"/>
  <c r="G465" i="1"/>
  <c r="G464" i="1"/>
  <c r="G463" i="1"/>
  <c r="G462" i="1"/>
  <c r="G461" i="1"/>
  <c r="H460" i="1" s="1"/>
  <c r="G460" i="1"/>
  <c r="G459" i="1"/>
  <c r="G458" i="1"/>
  <c r="G457" i="1"/>
  <c r="H456" i="1" s="1"/>
  <c r="G456" i="1"/>
  <c r="H455" i="1" s="1"/>
  <c r="G455" i="1"/>
  <c r="H454" i="1" s="1"/>
  <c r="G454" i="1"/>
  <c r="G453" i="1"/>
  <c r="H452" i="1" s="1"/>
  <c r="G452" i="1"/>
  <c r="G451" i="1"/>
  <c r="G450" i="1"/>
  <c r="G449" i="1"/>
  <c r="G448" i="1"/>
  <c r="G447" i="1"/>
  <c r="G446" i="1"/>
  <c r="G445" i="1"/>
  <c r="G444" i="1"/>
  <c r="G443" i="1"/>
  <c r="G442" i="1"/>
  <c r="G441" i="1"/>
  <c r="H440" i="1" s="1"/>
  <c r="G440" i="1"/>
  <c r="H439" i="1" s="1"/>
  <c r="G439" i="1"/>
  <c r="H438" i="1" s="1"/>
  <c r="G438" i="1"/>
  <c r="G437" i="1"/>
  <c r="H436" i="1" s="1"/>
  <c r="G436" i="1"/>
  <c r="G435" i="1"/>
  <c r="G434" i="1"/>
  <c r="G433" i="1"/>
  <c r="G432" i="1"/>
  <c r="G431" i="1"/>
  <c r="G430" i="1"/>
  <c r="G429" i="1"/>
  <c r="H428" i="1" s="1"/>
  <c r="G428" i="1"/>
  <c r="G427" i="1"/>
  <c r="G426" i="1"/>
  <c r="G425" i="1"/>
  <c r="H424" i="1" s="1"/>
  <c r="G424" i="1"/>
  <c r="H423" i="1" s="1"/>
  <c r="G423" i="1"/>
  <c r="H422" i="1" s="1"/>
  <c r="G422" i="1"/>
  <c r="G421" i="1"/>
  <c r="H420" i="1" s="1"/>
  <c r="G420" i="1"/>
  <c r="G419" i="1"/>
  <c r="G418" i="1"/>
  <c r="G417" i="1"/>
  <c r="G416" i="1"/>
  <c r="G415" i="1"/>
  <c r="G414" i="1"/>
  <c r="G413" i="1"/>
  <c r="G412" i="1"/>
  <c r="G411" i="1"/>
  <c r="G410" i="1"/>
  <c r="G409" i="1"/>
  <c r="H408" i="1" s="1"/>
  <c r="G408" i="1"/>
  <c r="H407" i="1" s="1"/>
  <c r="G407" i="1"/>
  <c r="H406" i="1" s="1"/>
  <c r="G406" i="1"/>
  <c r="G405" i="1"/>
  <c r="H404" i="1" s="1"/>
  <c r="G404" i="1"/>
  <c r="G403" i="1"/>
  <c r="G402" i="1"/>
  <c r="G401" i="1"/>
  <c r="G400" i="1"/>
  <c r="G399" i="1"/>
  <c r="G398" i="1"/>
  <c r="G397" i="1"/>
  <c r="H396" i="1" s="1"/>
  <c r="G396" i="1"/>
  <c r="G395" i="1"/>
  <c r="G394" i="1"/>
  <c r="G393" i="1"/>
  <c r="H392" i="1" s="1"/>
  <c r="G392" i="1"/>
  <c r="H391" i="1" s="1"/>
  <c r="G391" i="1"/>
  <c r="H390" i="1" s="1"/>
  <c r="G390" i="1"/>
  <c r="G389" i="1"/>
  <c r="H388" i="1" s="1"/>
  <c r="G388" i="1"/>
  <c r="G387" i="1"/>
  <c r="G386" i="1"/>
  <c r="G385" i="1"/>
  <c r="G384" i="1"/>
  <c r="G383" i="1"/>
  <c r="G382" i="1"/>
  <c r="G381" i="1"/>
  <c r="G380" i="1"/>
  <c r="G379" i="1"/>
  <c r="G378" i="1"/>
  <c r="G377" i="1"/>
  <c r="H376" i="1" s="1"/>
  <c r="G376" i="1"/>
  <c r="G375" i="1"/>
  <c r="H374" i="1" s="1"/>
  <c r="G374" i="1"/>
  <c r="G373" i="1"/>
  <c r="H372" i="1" s="1"/>
  <c r="G372" i="1"/>
  <c r="G371" i="1"/>
  <c r="G370" i="1"/>
  <c r="G369" i="1"/>
  <c r="G368" i="1"/>
  <c r="G367" i="1"/>
  <c r="G366" i="1"/>
  <c r="G365" i="1"/>
  <c r="H364" i="1" s="1"/>
  <c r="G364" i="1"/>
  <c r="G363" i="1"/>
  <c r="G362" i="1"/>
  <c r="G361" i="1"/>
  <c r="H360" i="1" s="1"/>
  <c r="G360" i="1"/>
  <c r="H359" i="1" s="1"/>
  <c r="G359" i="1"/>
  <c r="H358" i="1" s="1"/>
  <c r="G358" i="1"/>
  <c r="G357" i="1"/>
  <c r="H356" i="1" s="1"/>
  <c r="G356" i="1"/>
  <c r="G355" i="1"/>
  <c r="G354" i="1"/>
  <c r="G353" i="1"/>
  <c r="G352" i="1"/>
  <c r="G351" i="1"/>
  <c r="G350" i="1"/>
  <c r="G349" i="1"/>
  <c r="H348" i="1" s="1"/>
  <c r="G348" i="1"/>
  <c r="G347" i="1"/>
  <c r="G346" i="1"/>
  <c r="G345" i="1"/>
  <c r="H344" i="1" s="1"/>
  <c r="G344" i="1"/>
  <c r="H343" i="1" s="1"/>
  <c r="G343" i="1"/>
  <c r="H342" i="1" s="1"/>
  <c r="G342" i="1"/>
  <c r="G341" i="1"/>
  <c r="H340" i="1" s="1"/>
  <c r="G340" i="1"/>
  <c r="G339" i="1"/>
  <c r="G338" i="1"/>
  <c r="G337" i="1"/>
  <c r="G336" i="1"/>
  <c r="G335" i="1"/>
  <c r="G334" i="1"/>
  <c r="G333" i="1"/>
  <c r="H332" i="1" s="1"/>
  <c r="G332" i="1"/>
  <c r="G331" i="1"/>
  <c r="G330" i="1"/>
  <c r="G329" i="1"/>
  <c r="H328" i="1" s="1"/>
  <c r="G328" i="1"/>
  <c r="H327" i="1" s="1"/>
  <c r="G327" i="1"/>
  <c r="H326" i="1" s="1"/>
  <c r="G326" i="1"/>
  <c r="G325" i="1"/>
  <c r="H324" i="1" s="1"/>
  <c r="G324" i="1"/>
  <c r="G323" i="1"/>
  <c r="G322" i="1"/>
  <c r="G321" i="1"/>
  <c r="G320" i="1"/>
  <c r="G319" i="1"/>
  <c r="G318" i="1"/>
  <c r="G317" i="1"/>
  <c r="H316" i="1" s="1"/>
  <c r="G316" i="1"/>
  <c r="G315" i="1"/>
  <c r="G314" i="1"/>
  <c r="G313" i="1"/>
  <c r="H312" i="1" s="1"/>
  <c r="G312" i="1"/>
  <c r="H311" i="1" s="1"/>
  <c r="G311" i="1"/>
  <c r="H310" i="1" s="1"/>
  <c r="G310" i="1"/>
  <c r="G309" i="1"/>
  <c r="H308" i="1" s="1"/>
  <c r="G308" i="1"/>
  <c r="G307" i="1"/>
  <c r="G306" i="1"/>
  <c r="G305" i="1"/>
  <c r="G304" i="1"/>
  <c r="G303" i="1"/>
  <c r="G302" i="1"/>
  <c r="G301" i="1"/>
  <c r="H300" i="1" s="1"/>
  <c r="G300" i="1"/>
  <c r="G299" i="1"/>
  <c r="G298" i="1"/>
  <c r="G297" i="1"/>
  <c r="H296" i="1" s="1"/>
  <c r="G296" i="1"/>
  <c r="H295" i="1" s="1"/>
  <c r="G295" i="1"/>
  <c r="H294" i="1" s="1"/>
  <c r="G294" i="1"/>
  <c r="G293" i="1"/>
  <c r="H292" i="1" s="1"/>
  <c r="G292" i="1"/>
  <c r="G291" i="1"/>
  <c r="G290" i="1"/>
  <c r="G289" i="1"/>
  <c r="G288" i="1"/>
  <c r="G287" i="1"/>
  <c r="G286" i="1"/>
  <c r="G285" i="1"/>
  <c r="H284" i="1" s="1"/>
  <c r="G284" i="1"/>
  <c r="G283" i="1"/>
  <c r="G282" i="1"/>
  <c r="G281" i="1"/>
  <c r="H280" i="1" s="1"/>
  <c r="G280" i="1"/>
  <c r="H279" i="1" s="1"/>
  <c r="G279" i="1"/>
  <c r="H278" i="1" s="1"/>
  <c r="G278" i="1"/>
  <c r="G277" i="1"/>
  <c r="H276" i="1" s="1"/>
  <c r="G276" i="1"/>
  <c r="G275" i="1"/>
  <c r="G274" i="1"/>
  <c r="G273" i="1"/>
  <c r="G272" i="1"/>
  <c r="G271" i="1"/>
  <c r="G270" i="1"/>
  <c r="G269" i="1"/>
  <c r="H268" i="1" s="1"/>
  <c r="G268" i="1"/>
  <c r="G267" i="1"/>
  <c r="G266" i="1"/>
  <c r="G265" i="1"/>
  <c r="H264" i="1" s="1"/>
  <c r="G264" i="1"/>
  <c r="H263" i="1" s="1"/>
  <c r="G263" i="1"/>
  <c r="H262" i="1" s="1"/>
  <c r="G262" i="1"/>
  <c r="G261" i="1"/>
  <c r="H260" i="1" s="1"/>
  <c r="G260" i="1"/>
  <c r="G259" i="1"/>
  <c r="G258" i="1"/>
  <c r="G257" i="1"/>
  <c r="G256" i="1"/>
  <c r="G255" i="1"/>
  <c r="G254" i="1"/>
  <c r="G253" i="1"/>
  <c r="H252" i="1" s="1"/>
  <c r="G252" i="1"/>
  <c r="G251" i="1"/>
  <c r="G250" i="1"/>
  <c r="G249" i="1"/>
  <c r="H248" i="1" s="1"/>
  <c r="G248" i="1"/>
  <c r="H247" i="1" s="1"/>
  <c r="G247" i="1"/>
  <c r="H246" i="1" s="1"/>
  <c r="G246" i="1"/>
  <c r="G245" i="1"/>
  <c r="H244" i="1" s="1"/>
  <c r="G244" i="1"/>
  <c r="G243" i="1"/>
  <c r="G242" i="1"/>
  <c r="G241" i="1"/>
  <c r="G240" i="1"/>
  <c r="G239" i="1"/>
  <c r="G238" i="1"/>
  <c r="G237" i="1"/>
  <c r="H236" i="1" s="1"/>
  <c r="G236" i="1"/>
  <c r="G235" i="1"/>
  <c r="G234" i="1"/>
  <c r="G233" i="1"/>
  <c r="H232" i="1" s="1"/>
  <c r="G232" i="1"/>
  <c r="H231" i="1" s="1"/>
  <c r="G231" i="1"/>
  <c r="H230" i="1" s="1"/>
  <c r="G230" i="1"/>
  <c r="G229" i="1"/>
  <c r="H228" i="1" s="1"/>
  <c r="G228" i="1"/>
  <c r="G227" i="1"/>
  <c r="G226" i="1"/>
  <c r="G225" i="1"/>
  <c r="G224" i="1"/>
  <c r="G223" i="1"/>
  <c r="G222" i="1"/>
  <c r="G221" i="1"/>
  <c r="H220" i="1" s="1"/>
  <c r="G220" i="1"/>
  <c r="G219" i="1"/>
  <c r="G218" i="1"/>
  <c r="G217" i="1"/>
  <c r="H216" i="1" s="1"/>
  <c r="G216" i="1"/>
  <c r="H215" i="1" s="1"/>
  <c r="G215" i="1"/>
  <c r="H214" i="1" s="1"/>
  <c r="G214" i="1"/>
  <c r="G213" i="1"/>
  <c r="H212" i="1" s="1"/>
  <c r="G212" i="1"/>
  <c r="G211" i="1"/>
  <c r="G210" i="1"/>
  <c r="G209" i="1"/>
  <c r="G208" i="1"/>
  <c r="G207" i="1"/>
  <c r="G206" i="1"/>
  <c r="G205" i="1"/>
  <c r="H204" i="1" s="1"/>
  <c r="G204" i="1"/>
  <c r="G203" i="1"/>
  <c r="G202" i="1"/>
  <c r="G201" i="1"/>
  <c r="H200" i="1" s="1"/>
  <c r="G200" i="1"/>
  <c r="G199" i="1"/>
  <c r="H198" i="1" s="1"/>
  <c r="G198" i="1"/>
  <c r="G197" i="1"/>
  <c r="H196" i="1" s="1"/>
  <c r="G196" i="1"/>
  <c r="G195" i="1"/>
  <c r="G194" i="1"/>
  <c r="G193" i="1"/>
  <c r="G192" i="1"/>
  <c r="G191" i="1"/>
  <c r="G190" i="1"/>
  <c r="G189" i="1"/>
  <c r="G188" i="1"/>
  <c r="G187" i="1"/>
  <c r="G186" i="1"/>
  <c r="G185" i="1"/>
  <c r="H184" i="1" s="1"/>
  <c r="G184" i="1"/>
  <c r="H183" i="1" s="1"/>
  <c r="G183" i="1"/>
  <c r="H182" i="1" s="1"/>
  <c r="G182" i="1"/>
  <c r="G181" i="1"/>
  <c r="H180" i="1" s="1"/>
  <c r="G180" i="1"/>
  <c r="G179" i="1"/>
  <c r="G178" i="1"/>
  <c r="G177" i="1"/>
  <c r="G176" i="1"/>
  <c r="G175" i="1"/>
  <c r="G174" i="1"/>
  <c r="G173" i="1"/>
  <c r="H172" i="1" s="1"/>
  <c r="G172" i="1"/>
  <c r="G171" i="1"/>
  <c r="G170" i="1"/>
  <c r="G169" i="1"/>
  <c r="H168" i="1" s="1"/>
  <c r="G168" i="1"/>
  <c r="H167" i="1" s="1"/>
  <c r="G167" i="1"/>
  <c r="H166" i="1" s="1"/>
  <c r="G166" i="1"/>
  <c r="G165" i="1"/>
  <c r="H164" i="1" s="1"/>
  <c r="G164" i="1"/>
  <c r="G163" i="1"/>
  <c r="G162" i="1"/>
  <c r="G161" i="1"/>
  <c r="G160" i="1"/>
  <c r="G159" i="1"/>
  <c r="G158" i="1"/>
  <c r="G157" i="1"/>
  <c r="G156" i="1"/>
  <c r="G155" i="1"/>
  <c r="G154" i="1"/>
  <c r="G153" i="1"/>
  <c r="H152" i="1" s="1"/>
  <c r="G152" i="1"/>
  <c r="H151" i="1" s="1"/>
  <c r="G151" i="1"/>
  <c r="H150" i="1" s="1"/>
  <c r="G150" i="1"/>
  <c r="G149" i="1"/>
  <c r="H148" i="1" s="1"/>
  <c r="G148" i="1"/>
  <c r="G147" i="1"/>
  <c r="G146" i="1"/>
  <c r="G145" i="1"/>
  <c r="G144" i="1"/>
  <c r="G143" i="1"/>
  <c r="G142" i="1"/>
  <c r="G141" i="1"/>
  <c r="H140" i="1" s="1"/>
  <c r="G140" i="1"/>
  <c r="G139" i="1"/>
  <c r="G138" i="1"/>
  <c r="G137" i="1"/>
  <c r="H136" i="1" s="1"/>
  <c r="G136" i="1"/>
  <c r="H135" i="1" s="1"/>
  <c r="G135" i="1"/>
  <c r="H134" i="1" s="1"/>
  <c r="G134" i="1"/>
  <c r="G133" i="1"/>
  <c r="H132" i="1" s="1"/>
  <c r="G132" i="1"/>
  <c r="G131" i="1"/>
  <c r="G130" i="1"/>
  <c r="G129" i="1"/>
  <c r="G128" i="1"/>
  <c r="G127" i="1"/>
  <c r="G126" i="1"/>
  <c r="G125" i="1"/>
  <c r="G124" i="1"/>
  <c r="G123" i="1"/>
  <c r="G122" i="1"/>
  <c r="G121" i="1"/>
  <c r="H120" i="1" s="1"/>
  <c r="G120" i="1"/>
  <c r="H119" i="1" s="1"/>
  <c r="G119" i="1"/>
  <c r="H118" i="1" s="1"/>
  <c r="G118" i="1"/>
  <c r="G117" i="1"/>
  <c r="H116" i="1" s="1"/>
  <c r="G116" i="1"/>
  <c r="G115" i="1"/>
  <c r="G114" i="1"/>
  <c r="G113" i="1"/>
  <c r="G112" i="1"/>
  <c r="G111" i="1"/>
  <c r="G110" i="1"/>
  <c r="G109" i="1"/>
  <c r="H108" i="1" s="1"/>
  <c r="G108" i="1"/>
  <c r="G107" i="1"/>
  <c r="G106" i="1"/>
  <c r="G105" i="1"/>
  <c r="H104" i="1" s="1"/>
  <c r="G104" i="1"/>
  <c r="G103" i="1"/>
  <c r="H102" i="1" s="1"/>
  <c r="G102" i="1"/>
  <c r="G101" i="1"/>
  <c r="H100" i="1" s="1"/>
  <c r="G100" i="1"/>
  <c r="G99" i="1"/>
  <c r="G98" i="1"/>
  <c r="G97" i="1"/>
  <c r="G96" i="1"/>
  <c r="G95" i="1"/>
  <c r="G94" i="1"/>
  <c r="G93" i="1"/>
  <c r="H92" i="1" s="1"/>
  <c r="G92" i="1"/>
  <c r="G91" i="1"/>
  <c r="G90" i="1"/>
  <c r="G89" i="1"/>
  <c r="H88" i="1" s="1"/>
  <c r="G88" i="1"/>
  <c r="H87" i="1" s="1"/>
  <c r="G87" i="1"/>
  <c r="H86" i="1" s="1"/>
  <c r="G86" i="1"/>
  <c r="G85" i="1"/>
  <c r="H84" i="1" s="1"/>
  <c r="G84" i="1"/>
  <c r="G83" i="1"/>
  <c r="G82" i="1"/>
  <c r="G81" i="1"/>
  <c r="G80" i="1"/>
  <c r="G79" i="1"/>
  <c r="G78" i="1"/>
  <c r="G77" i="1"/>
  <c r="H76" i="1" s="1"/>
  <c r="G76" i="1"/>
  <c r="G75" i="1"/>
  <c r="G74" i="1"/>
  <c r="G73" i="1"/>
  <c r="H72" i="1" s="1"/>
  <c r="G72" i="1"/>
  <c r="H71" i="1" s="1"/>
  <c r="G71" i="1"/>
  <c r="H70" i="1" s="1"/>
  <c r="G70" i="1"/>
  <c r="G69" i="1"/>
  <c r="H68" i="1" s="1"/>
  <c r="G68" i="1"/>
  <c r="G67" i="1"/>
  <c r="G66" i="1"/>
  <c r="G65" i="1"/>
  <c r="G64" i="1"/>
  <c r="G63" i="1"/>
  <c r="G62" i="1"/>
  <c r="G61" i="1"/>
  <c r="H60" i="1" s="1"/>
  <c r="G60" i="1"/>
  <c r="G59" i="1"/>
  <c r="G58" i="1"/>
  <c r="G57" i="1"/>
  <c r="H56" i="1" s="1"/>
  <c r="G56" i="1"/>
  <c r="H55" i="1" s="1"/>
  <c r="G55" i="1"/>
  <c r="H54" i="1" s="1"/>
  <c r="G54" i="1"/>
  <c r="G53" i="1"/>
  <c r="H52" i="1" s="1"/>
  <c r="G52" i="1"/>
  <c r="G51" i="1"/>
  <c r="G50" i="1"/>
  <c r="G49" i="1"/>
  <c r="G48" i="1"/>
  <c r="G47" i="1"/>
  <c r="G46" i="1"/>
  <c r="G45" i="1"/>
  <c r="H44" i="1" s="1"/>
  <c r="G44" i="1"/>
  <c r="G43" i="1"/>
  <c r="G42" i="1"/>
  <c r="G41" i="1"/>
  <c r="H40" i="1" s="1"/>
  <c r="G40" i="1"/>
  <c r="H39" i="1" s="1"/>
  <c r="G39" i="1"/>
  <c r="H38" i="1" s="1"/>
  <c r="G38" i="1"/>
  <c r="G37" i="1"/>
  <c r="H36" i="1" s="1"/>
  <c r="G36" i="1"/>
  <c r="G35" i="1"/>
  <c r="G34" i="1"/>
  <c r="G33" i="1"/>
  <c r="G32" i="1"/>
  <c r="G31" i="1"/>
  <c r="G30" i="1"/>
  <c r="G29" i="1"/>
  <c r="H28" i="1" s="1"/>
  <c r="G28" i="1"/>
  <c r="G27" i="1"/>
  <c r="G26" i="1"/>
  <c r="G25" i="1"/>
  <c r="H24" i="1" s="1"/>
  <c r="G24" i="1"/>
  <c r="H23" i="1" s="1"/>
  <c r="G23" i="1"/>
  <c r="H22" i="1" s="1"/>
  <c r="G22" i="1"/>
  <c r="G21" i="1"/>
  <c r="H20" i="1" s="1"/>
  <c r="G20" i="1"/>
  <c r="G19" i="1"/>
  <c r="G18" i="1"/>
  <c r="G17" i="1"/>
  <c r="G16" i="1"/>
  <c r="G15" i="1"/>
  <c r="G14" i="1"/>
  <c r="G13" i="1"/>
  <c r="H12" i="1" s="1"/>
  <c r="G11" i="1"/>
  <c r="G10" i="1"/>
  <c r="G9" i="1"/>
  <c r="G8" i="1"/>
  <c r="H7" i="1" s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I2487" i="1"/>
  <c r="I2486" i="1"/>
  <c r="I2485" i="1"/>
  <c r="H2485" i="1"/>
  <c r="I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I2471" i="1"/>
  <c r="I2470" i="1"/>
  <c r="I2469" i="1"/>
  <c r="H2469" i="1"/>
  <c r="I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I2455" i="1"/>
  <c r="I2454" i="1"/>
  <c r="I2453" i="1"/>
  <c r="H2453" i="1"/>
  <c r="I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I2439" i="1"/>
  <c r="I2438" i="1"/>
  <c r="I2437" i="1"/>
  <c r="H2437" i="1"/>
  <c r="I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I2423" i="1"/>
  <c r="H2423" i="1"/>
  <c r="I2422" i="1"/>
  <c r="I2421" i="1"/>
  <c r="H2421" i="1"/>
  <c r="I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I2407" i="1"/>
  <c r="I2406" i="1"/>
  <c r="I2405" i="1"/>
  <c r="H2405" i="1"/>
  <c r="I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I2391" i="1"/>
  <c r="I2390" i="1"/>
  <c r="I2389" i="1"/>
  <c r="H2389" i="1"/>
  <c r="I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I2375" i="1"/>
  <c r="I2374" i="1"/>
  <c r="I2373" i="1"/>
  <c r="H2373" i="1"/>
  <c r="I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I2359" i="1"/>
  <c r="I2358" i="1"/>
  <c r="I2357" i="1"/>
  <c r="H2357" i="1"/>
  <c r="I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I2343" i="1"/>
  <c r="I2342" i="1"/>
  <c r="I2341" i="1"/>
  <c r="H2341" i="1"/>
  <c r="I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I2327" i="1"/>
  <c r="I2326" i="1"/>
  <c r="I2325" i="1"/>
  <c r="H2325" i="1"/>
  <c r="I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I2311" i="1"/>
  <c r="I2310" i="1"/>
  <c r="I2309" i="1"/>
  <c r="H2309" i="1"/>
  <c r="I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I2295" i="1"/>
  <c r="H2295" i="1"/>
  <c r="I2294" i="1"/>
  <c r="I2293" i="1"/>
  <c r="H2293" i="1"/>
  <c r="I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I2279" i="1"/>
  <c r="I2278" i="1"/>
  <c r="I2277" i="1"/>
  <c r="H2277" i="1"/>
  <c r="I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I2263" i="1"/>
  <c r="I2262" i="1"/>
  <c r="I2261" i="1"/>
  <c r="H2261" i="1"/>
  <c r="I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I2247" i="1"/>
  <c r="I2246" i="1"/>
  <c r="I2245" i="1"/>
  <c r="H2245" i="1"/>
  <c r="I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I2231" i="1"/>
  <c r="I2230" i="1"/>
  <c r="I2229" i="1"/>
  <c r="H2229" i="1"/>
  <c r="I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I2215" i="1"/>
  <c r="I2214" i="1"/>
  <c r="I2213" i="1"/>
  <c r="H2213" i="1"/>
  <c r="I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I2199" i="1"/>
  <c r="I2198" i="1"/>
  <c r="I2197" i="1"/>
  <c r="H2197" i="1"/>
  <c r="I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I2183" i="1"/>
  <c r="I2182" i="1"/>
  <c r="I2181" i="1"/>
  <c r="H2181" i="1"/>
  <c r="I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I2167" i="1"/>
  <c r="H2167" i="1"/>
  <c r="I2166" i="1"/>
  <c r="I2165" i="1"/>
  <c r="H2165" i="1"/>
  <c r="I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I2151" i="1"/>
  <c r="I2150" i="1"/>
  <c r="I2149" i="1"/>
  <c r="H2149" i="1"/>
  <c r="I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I2135" i="1"/>
  <c r="I2134" i="1"/>
  <c r="I2133" i="1"/>
  <c r="H2133" i="1"/>
  <c r="I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I2119" i="1"/>
  <c r="I2118" i="1"/>
  <c r="I2117" i="1"/>
  <c r="H2117" i="1"/>
  <c r="I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I2103" i="1"/>
  <c r="I2102" i="1"/>
  <c r="I2101" i="1"/>
  <c r="H2101" i="1"/>
  <c r="I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I2087" i="1"/>
  <c r="I2086" i="1"/>
  <c r="I2085" i="1"/>
  <c r="H2085" i="1"/>
  <c r="I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I2071" i="1"/>
  <c r="I2070" i="1"/>
  <c r="I2069" i="1"/>
  <c r="H2069" i="1"/>
  <c r="I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I2055" i="1"/>
  <c r="I2054" i="1"/>
  <c r="I2053" i="1"/>
  <c r="H2053" i="1"/>
  <c r="I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I2039" i="1"/>
  <c r="I2038" i="1"/>
  <c r="I2037" i="1"/>
  <c r="H2037" i="1"/>
  <c r="I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I2023" i="1"/>
  <c r="H2023" i="1"/>
  <c r="I2022" i="1"/>
  <c r="I2021" i="1"/>
  <c r="H2021" i="1"/>
  <c r="I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I2007" i="1"/>
  <c r="I2006" i="1"/>
  <c r="I2005" i="1"/>
  <c r="H2005" i="1"/>
  <c r="I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I1991" i="1"/>
  <c r="I1990" i="1"/>
  <c r="I1989" i="1"/>
  <c r="H1989" i="1"/>
  <c r="I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I1975" i="1"/>
  <c r="I1974" i="1"/>
  <c r="I1973" i="1"/>
  <c r="H1973" i="1"/>
  <c r="I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I1959" i="1"/>
  <c r="I1958" i="1"/>
  <c r="I1957" i="1"/>
  <c r="H1957" i="1"/>
  <c r="I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I1943" i="1"/>
  <c r="I1942" i="1"/>
  <c r="I1941" i="1"/>
  <c r="H1941" i="1"/>
  <c r="I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I1927" i="1"/>
  <c r="I1926" i="1"/>
  <c r="I1925" i="1"/>
  <c r="H1925" i="1"/>
  <c r="I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I1911" i="1"/>
  <c r="I1910" i="1"/>
  <c r="I1909" i="1"/>
  <c r="H1909" i="1"/>
  <c r="I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I1895" i="1"/>
  <c r="H1895" i="1"/>
  <c r="I1894" i="1"/>
  <c r="I1893" i="1"/>
  <c r="H1893" i="1"/>
  <c r="I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I1879" i="1"/>
  <c r="I1878" i="1"/>
  <c r="I1877" i="1"/>
  <c r="H1877" i="1"/>
  <c r="I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I1863" i="1"/>
  <c r="I1862" i="1"/>
  <c r="I1861" i="1"/>
  <c r="H1861" i="1"/>
  <c r="I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I1847" i="1"/>
  <c r="I1846" i="1"/>
  <c r="I1845" i="1"/>
  <c r="H1845" i="1"/>
  <c r="I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I1831" i="1"/>
  <c r="I1830" i="1"/>
  <c r="I1829" i="1"/>
  <c r="H1829" i="1"/>
  <c r="I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I1815" i="1"/>
  <c r="I1814" i="1"/>
  <c r="I1813" i="1"/>
  <c r="H1813" i="1"/>
  <c r="I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I1799" i="1"/>
  <c r="I1798" i="1"/>
  <c r="I1797" i="1"/>
  <c r="H1797" i="1"/>
  <c r="I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I1783" i="1"/>
  <c r="I1782" i="1"/>
  <c r="I1781" i="1"/>
  <c r="H1781" i="1"/>
  <c r="I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I1767" i="1"/>
  <c r="H1767" i="1"/>
  <c r="I1766" i="1"/>
  <c r="I1765" i="1"/>
  <c r="H1765" i="1"/>
  <c r="I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I1751" i="1"/>
  <c r="I1750" i="1"/>
  <c r="I1749" i="1"/>
  <c r="H1749" i="1"/>
  <c r="I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I1735" i="1"/>
  <c r="I1734" i="1"/>
  <c r="I1733" i="1"/>
  <c r="H1733" i="1"/>
  <c r="I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I1719" i="1"/>
  <c r="I1718" i="1"/>
  <c r="I1717" i="1"/>
  <c r="H1717" i="1"/>
  <c r="I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I1703" i="1"/>
  <c r="I1702" i="1"/>
  <c r="I1701" i="1"/>
  <c r="H1701" i="1"/>
  <c r="I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I1687" i="1"/>
  <c r="I1686" i="1"/>
  <c r="I1685" i="1"/>
  <c r="H1685" i="1"/>
  <c r="I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I1671" i="1"/>
  <c r="I1670" i="1"/>
  <c r="I1669" i="1"/>
  <c r="H1669" i="1"/>
  <c r="I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I1655" i="1"/>
  <c r="I1654" i="1"/>
  <c r="I1653" i="1"/>
  <c r="H1653" i="1"/>
  <c r="I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I1639" i="1"/>
  <c r="H1639" i="1"/>
  <c r="I1638" i="1"/>
  <c r="I1637" i="1"/>
  <c r="H1637" i="1"/>
  <c r="I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I1623" i="1"/>
  <c r="I1622" i="1"/>
  <c r="I1621" i="1"/>
  <c r="H1621" i="1"/>
  <c r="I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I1607" i="1"/>
  <c r="I1606" i="1"/>
  <c r="I1605" i="1"/>
  <c r="H1605" i="1"/>
  <c r="I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I1591" i="1"/>
  <c r="I1590" i="1"/>
  <c r="I1589" i="1"/>
  <c r="H1589" i="1"/>
  <c r="I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I1575" i="1"/>
  <c r="I1574" i="1"/>
  <c r="I1573" i="1"/>
  <c r="H1573" i="1"/>
  <c r="I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I1559" i="1"/>
  <c r="I1558" i="1"/>
  <c r="I1557" i="1"/>
  <c r="H1557" i="1"/>
  <c r="I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I1543" i="1"/>
  <c r="I1542" i="1"/>
  <c r="I1541" i="1"/>
  <c r="H1541" i="1"/>
  <c r="I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I1527" i="1"/>
  <c r="I1526" i="1"/>
  <c r="I1525" i="1"/>
  <c r="H1525" i="1"/>
  <c r="I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I1515" i="1"/>
  <c r="H1515" i="1"/>
  <c r="I1514" i="1"/>
  <c r="H1514" i="1"/>
  <c r="I1513" i="1"/>
  <c r="H1513" i="1"/>
  <c r="I1512" i="1"/>
  <c r="I1511" i="1"/>
  <c r="H1511" i="1"/>
  <c r="I1510" i="1"/>
  <c r="I1509" i="1"/>
  <c r="H1509" i="1"/>
  <c r="I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I1499" i="1"/>
  <c r="H1499" i="1"/>
  <c r="I1498" i="1"/>
  <c r="H1498" i="1"/>
  <c r="I1497" i="1"/>
  <c r="H1497" i="1"/>
  <c r="I1496" i="1"/>
  <c r="I1495" i="1"/>
  <c r="I1494" i="1"/>
  <c r="I1493" i="1"/>
  <c r="H1493" i="1"/>
  <c r="I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I1483" i="1"/>
  <c r="H1483" i="1"/>
  <c r="I1482" i="1"/>
  <c r="H1482" i="1"/>
  <c r="I1481" i="1"/>
  <c r="H1481" i="1"/>
  <c r="I1480" i="1"/>
  <c r="I1479" i="1"/>
  <c r="I1478" i="1"/>
  <c r="I1477" i="1"/>
  <c r="H1477" i="1"/>
  <c r="I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I1463" i="1"/>
  <c r="I1462" i="1"/>
  <c r="I1461" i="1"/>
  <c r="H1461" i="1"/>
  <c r="I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I1451" i="1"/>
  <c r="H1451" i="1"/>
  <c r="I1450" i="1"/>
  <c r="H1450" i="1"/>
  <c r="I1449" i="1"/>
  <c r="H1449" i="1"/>
  <c r="I1448" i="1"/>
  <c r="I1447" i="1"/>
  <c r="I1446" i="1"/>
  <c r="I1445" i="1"/>
  <c r="H1445" i="1"/>
  <c r="I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I1431" i="1"/>
  <c r="I1430" i="1"/>
  <c r="I1429" i="1"/>
  <c r="H1429" i="1"/>
  <c r="I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I1419" i="1"/>
  <c r="H1419" i="1"/>
  <c r="I1418" i="1"/>
  <c r="H1418" i="1"/>
  <c r="I1417" i="1"/>
  <c r="H1417" i="1"/>
  <c r="I1416" i="1"/>
  <c r="I1415" i="1"/>
  <c r="H1415" i="1"/>
  <c r="I1414" i="1"/>
  <c r="I1413" i="1"/>
  <c r="H1413" i="1"/>
  <c r="I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I1399" i="1"/>
  <c r="I1398" i="1"/>
  <c r="I1397" i="1"/>
  <c r="H1397" i="1"/>
  <c r="I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I1387" i="1"/>
  <c r="H1387" i="1"/>
  <c r="I1386" i="1"/>
  <c r="H1386" i="1"/>
  <c r="I1385" i="1"/>
  <c r="H1385" i="1"/>
  <c r="I1384" i="1"/>
  <c r="I1383" i="1"/>
  <c r="I1382" i="1"/>
  <c r="I1381" i="1"/>
  <c r="H1381" i="1"/>
  <c r="I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I1371" i="1"/>
  <c r="H1371" i="1"/>
  <c r="I1370" i="1"/>
  <c r="H1370" i="1"/>
  <c r="I1369" i="1"/>
  <c r="H1369" i="1"/>
  <c r="I1368" i="1"/>
  <c r="I1367" i="1"/>
  <c r="I1366" i="1"/>
  <c r="I1365" i="1"/>
  <c r="H1365" i="1"/>
  <c r="I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I1355" i="1"/>
  <c r="H1355" i="1"/>
  <c r="I1354" i="1"/>
  <c r="H1354" i="1"/>
  <c r="I1353" i="1"/>
  <c r="H1353" i="1"/>
  <c r="I1352" i="1"/>
  <c r="I1351" i="1"/>
  <c r="I1350" i="1"/>
  <c r="I1349" i="1"/>
  <c r="H1349" i="1"/>
  <c r="I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I1335" i="1"/>
  <c r="I1334" i="1"/>
  <c r="I1333" i="1"/>
  <c r="H1333" i="1"/>
  <c r="I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I1323" i="1"/>
  <c r="H1323" i="1"/>
  <c r="I1322" i="1"/>
  <c r="H1322" i="1"/>
  <c r="I1321" i="1"/>
  <c r="H1321" i="1"/>
  <c r="I1320" i="1"/>
  <c r="I1319" i="1"/>
  <c r="I1318" i="1"/>
  <c r="I1317" i="1"/>
  <c r="H1317" i="1"/>
  <c r="I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I1307" i="1"/>
  <c r="H1307" i="1"/>
  <c r="I1306" i="1"/>
  <c r="H1306" i="1"/>
  <c r="I1305" i="1"/>
  <c r="H1305" i="1"/>
  <c r="I1304" i="1"/>
  <c r="I1303" i="1"/>
  <c r="I1302" i="1"/>
  <c r="I1301" i="1"/>
  <c r="H1301" i="1"/>
  <c r="I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I1287" i="1"/>
  <c r="I1286" i="1"/>
  <c r="I1285" i="1"/>
  <c r="H1285" i="1"/>
  <c r="I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I1275" i="1"/>
  <c r="H1275" i="1"/>
  <c r="I1274" i="1"/>
  <c r="H1274" i="1"/>
  <c r="I1273" i="1"/>
  <c r="H1273" i="1"/>
  <c r="I1272" i="1"/>
  <c r="I1271" i="1"/>
  <c r="I1270" i="1"/>
  <c r="I1269" i="1"/>
  <c r="H1269" i="1"/>
  <c r="I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I1259" i="1"/>
  <c r="H1259" i="1"/>
  <c r="I1258" i="1"/>
  <c r="H1258" i="1"/>
  <c r="I1257" i="1"/>
  <c r="H1257" i="1"/>
  <c r="I1256" i="1"/>
  <c r="I1255" i="1"/>
  <c r="I1254" i="1"/>
  <c r="I1253" i="1"/>
  <c r="H1253" i="1"/>
  <c r="I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I1243" i="1"/>
  <c r="H1243" i="1"/>
  <c r="I1242" i="1"/>
  <c r="H1242" i="1"/>
  <c r="I1241" i="1"/>
  <c r="H1241" i="1"/>
  <c r="I1240" i="1"/>
  <c r="I1239" i="1"/>
  <c r="I1238" i="1"/>
  <c r="I1237" i="1"/>
  <c r="H1237" i="1"/>
  <c r="I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I1227" i="1"/>
  <c r="H1227" i="1"/>
  <c r="I1226" i="1"/>
  <c r="H1226" i="1"/>
  <c r="I1225" i="1"/>
  <c r="H1225" i="1"/>
  <c r="I1224" i="1"/>
  <c r="I1223" i="1"/>
  <c r="H1223" i="1"/>
  <c r="I1222" i="1"/>
  <c r="I1221" i="1"/>
  <c r="H1221" i="1"/>
  <c r="I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I1207" i="1"/>
  <c r="I1206" i="1"/>
  <c r="I1205" i="1"/>
  <c r="H1205" i="1"/>
  <c r="I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I1195" i="1"/>
  <c r="H1195" i="1"/>
  <c r="I1194" i="1"/>
  <c r="H1194" i="1"/>
  <c r="I1193" i="1"/>
  <c r="H1193" i="1"/>
  <c r="I1192" i="1"/>
  <c r="I1191" i="1"/>
  <c r="I1190" i="1"/>
  <c r="I1189" i="1"/>
  <c r="H1189" i="1"/>
  <c r="I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I1179" i="1"/>
  <c r="H1179" i="1"/>
  <c r="I1178" i="1"/>
  <c r="H1178" i="1"/>
  <c r="I1177" i="1"/>
  <c r="H1177" i="1"/>
  <c r="I1176" i="1"/>
  <c r="I1175" i="1"/>
  <c r="I1174" i="1"/>
  <c r="I1173" i="1"/>
  <c r="H1173" i="1"/>
  <c r="I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I1163" i="1"/>
  <c r="H1163" i="1"/>
  <c r="I1162" i="1"/>
  <c r="H1162" i="1"/>
  <c r="I1161" i="1"/>
  <c r="H1161" i="1"/>
  <c r="I1160" i="1"/>
  <c r="I1159" i="1"/>
  <c r="I1158" i="1"/>
  <c r="I1157" i="1"/>
  <c r="H1157" i="1"/>
  <c r="I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I1143" i="1"/>
  <c r="I1142" i="1"/>
  <c r="I1141" i="1"/>
  <c r="H1141" i="1"/>
  <c r="I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I1131" i="1"/>
  <c r="H1131" i="1"/>
  <c r="I1130" i="1"/>
  <c r="H1130" i="1"/>
  <c r="I1129" i="1"/>
  <c r="H1129" i="1"/>
  <c r="I1128" i="1"/>
  <c r="I1127" i="1"/>
  <c r="H1127" i="1"/>
  <c r="I1126" i="1"/>
  <c r="I1125" i="1"/>
  <c r="H1125" i="1"/>
  <c r="I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I1115" i="1"/>
  <c r="H1115" i="1"/>
  <c r="I1114" i="1"/>
  <c r="H1114" i="1"/>
  <c r="I1113" i="1"/>
  <c r="H1113" i="1"/>
  <c r="I1112" i="1"/>
  <c r="I1111" i="1"/>
  <c r="I1110" i="1"/>
  <c r="I1109" i="1"/>
  <c r="H1109" i="1"/>
  <c r="I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I1099" i="1"/>
  <c r="H1099" i="1"/>
  <c r="I1098" i="1"/>
  <c r="H1098" i="1"/>
  <c r="I1097" i="1"/>
  <c r="H1097" i="1"/>
  <c r="I1096" i="1"/>
  <c r="I1095" i="1"/>
  <c r="I1094" i="1"/>
  <c r="I1093" i="1"/>
  <c r="H1093" i="1"/>
  <c r="I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I1079" i="1"/>
  <c r="I1078" i="1"/>
  <c r="I1077" i="1"/>
  <c r="H1077" i="1"/>
  <c r="I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I1067" i="1"/>
  <c r="H1067" i="1"/>
  <c r="I1066" i="1"/>
  <c r="H1066" i="1"/>
  <c r="I1065" i="1"/>
  <c r="H1065" i="1"/>
  <c r="I1064" i="1"/>
  <c r="I1063" i="1"/>
  <c r="I1062" i="1"/>
  <c r="I1061" i="1"/>
  <c r="H1061" i="1"/>
  <c r="I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I1051" i="1"/>
  <c r="H1051" i="1"/>
  <c r="I1050" i="1"/>
  <c r="H1050" i="1"/>
  <c r="I1049" i="1"/>
  <c r="H1049" i="1"/>
  <c r="I1048" i="1"/>
  <c r="I1047" i="1"/>
  <c r="I1046" i="1"/>
  <c r="I1045" i="1"/>
  <c r="H1045" i="1"/>
  <c r="I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I1031" i="1"/>
  <c r="I1030" i="1"/>
  <c r="I1029" i="1"/>
  <c r="H1029" i="1"/>
  <c r="I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I1019" i="1"/>
  <c r="H1019" i="1"/>
  <c r="I1018" i="1"/>
  <c r="H1018" i="1"/>
  <c r="I1017" i="1"/>
  <c r="H1017" i="1"/>
  <c r="I1016" i="1"/>
  <c r="I1015" i="1"/>
  <c r="I1014" i="1"/>
  <c r="I1013" i="1"/>
  <c r="H1013" i="1"/>
  <c r="I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I1003" i="1"/>
  <c r="H1003" i="1"/>
  <c r="I1002" i="1"/>
  <c r="H1002" i="1"/>
  <c r="I1001" i="1"/>
  <c r="H1001" i="1"/>
  <c r="I1000" i="1"/>
  <c r="I999" i="1"/>
  <c r="I998" i="1"/>
  <c r="I997" i="1"/>
  <c r="H997" i="1"/>
  <c r="I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I987" i="1"/>
  <c r="H987" i="1"/>
  <c r="I986" i="1"/>
  <c r="H986" i="1"/>
  <c r="I985" i="1"/>
  <c r="H985" i="1"/>
  <c r="I984" i="1"/>
  <c r="I983" i="1"/>
  <c r="I982" i="1"/>
  <c r="I981" i="1"/>
  <c r="H981" i="1"/>
  <c r="I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I971" i="1"/>
  <c r="H971" i="1"/>
  <c r="I970" i="1"/>
  <c r="H970" i="1"/>
  <c r="I969" i="1"/>
  <c r="H969" i="1"/>
  <c r="I968" i="1"/>
  <c r="I967" i="1"/>
  <c r="I966" i="1"/>
  <c r="I965" i="1"/>
  <c r="H965" i="1"/>
  <c r="I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I951" i="1"/>
  <c r="I950" i="1"/>
  <c r="I949" i="1"/>
  <c r="H949" i="1"/>
  <c r="I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I939" i="1"/>
  <c r="H939" i="1"/>
  <c r="I938" i="1"/>
  <c r="H938" i="1"/>
  <c r="I937" i="1"/>
  <c r="H937" i="1"/>
  <c r="I936" i="1"/>
  <c r="I935" i="1"/>
  <c r="H935" i="1"/>
  <c r="I934" i="1"/>
  <c r="I933" i="1"/>
  <c r="H933" i="1"/>
  <c r="I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I923" i="1"/>
  <c r="H923" i="1"/>
  <c r="I922" i="1"/>
  <c r="H922" i="1"/>
  <c r="I921" i="1"/>
  <c r="H921" i="1"/>
  <c r="I920" i="1"/>
  <c r="I919" i="1"/>
  <c r="I918" i="1"/>
  <c r="I917" i="1"/>
  <c r="H917" i="1"/>
  <c r="I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I907" i="1"/>
  <c r="H907" i="1"/>
  <c r="I906" i="1"/>
  <c r="H906" i="1"/>
  <c r="I905" i="1"/>
  <c r="H905" i="1"/>
  <c r="I904" i="1"/>
  <c r="I903" i="1"/>
  <c r="I902" i="1"/>
  <c r="I901" i="1"/>
  <c r="H901" i="1"/>
  <c r="I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I887" i="1"/>
  <c r="I886" i="1"/>
  <c r="I885" i="1"/>
  <c r="H885" i="1"/>
  <c r="I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I875" i="1"/>
  <c r="H875" i="1"/>
  <c r="I874" i="1"/>
  <c r="H874" i="1"/>
  <c r="I873" i="1"/>
  <c r="H873" i="1"/>
  <c r="I872" i="1"/>
  <c r="I871" i="1"/>
  <c r="I870" i="1"/>
  <c r="I869" i="1"/>
  <c r="H869" i="1"/>
  <c r="I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I859" i="1"/>
  <c r="H859" i="1"/>
  <c r="I858" i="1"/>
  <c r="H858" i="1"/>
  <c r="I857" i="1"/>
  <c r="H857" i="1"/>
  <c r="I856" i="1"/>
  <c r="I855" i="1"/>
  <c r="I854" i="1"/>
  <c r="I853" i="1"/>
  <c r="H853" i="1"/>
  <c r="I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I843" i="1"/>
  <c r="H843" i="1"/>
  <c r="I842" i="1"/>
  <c r="H842" i="1"/>
  <c r="I841" i="1"/>
  <c r="H841" i="1"/>
  <c r="I840" i="1"/>
  <c r="I839" i="1"/>
  <c r="H839" i="1"/>
  <c r="I838" i="1"/>
  <c r="I837" i="1"/>
  <c r="H837" i="1"/>
  <c r="I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I827" i="1"/>
  <c r="H827" i="1"/>
  <c r="I826" i="1"/>
  <c r="H826" i="1"/>
  <c r="I825" i="1"/>
  <c r="H825" i="1"/>
  <c r="I824" i="1"/>
  <c r="I823" i="1"/>
  <c r="I822" i="1"/>
  <c r="I821" i="1"/>
  <c r="H821" i="1"/>
  <c r="I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I811" i="1"/>
  <c r="H811" i="1"/>
  <c r="I810" i="1"/>
  <c r="H810" i="1"/>
  <c r="I809" i="1"/>
  <c r="H809" i="1"/>
  <c r="I808" i="1"/>
  <c r="I807" i="1"/>
  <c r="I806" i="1"/>
  <c r="I805" i="1"/>
  <c r="H805" i="1"/>
  <c r="I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I795" i="1"/>
  <c r="H795" i="1"/>
  <c r="I794" i="1"/>
  <c r="H794" i="1"/>
  <c r="I793" i="1"/>
  <c r="H793" i="1"/>
  <c r="I792" i="1"/>
  <c r="I791" i="1"/>
  <c r="I790" i="1"/>
  <c r="I789" i="1"/>
  <c r="H789" i="1"/>
  <c r="I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I779" i="1"/>
  <c r="H779" i="1"/>
  <c r="I778" i="1"/>
  <c r="H778" i="1"/>
  <c r="I777" i="1"/>
  <c r="H777" i="1"/>
  <c r="I776" i="1"/>
  <c r="I775" i="1"/>
  <c r="I774" i="1"/>
  <c r="I773" i="1"/>
  <c r="H773" i="1"/>
  <c r="I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I763" i="1"/>
  <c r="H763" i="1"/>
  <c r="I762" i="1"/>
  <c r="H762" i="1"/>
  <c r="I761" i="1"/>
  <c r="H761" i="1"/>
  <c r="I760" i="1"/>
  <c r="I759" i="1"/>
  <c r="I758" i="1"/>
  <c r="I757" i="1"/>
  <c r="H757" i="1"/>
  <c r="I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I747" i="1"/>
  <c r="H747" i="1"/>
  <c r="I746" i="1"/>
  <c r="H746" i="1"/>
  <c r="I745" i="1"/>
  <c r="H745" i="1"/>
  <c r="I744" i="1"/>
  <c r="I743" i="1"/>
  <c r="I742" i="1"/>
  <c r="I741" i="1"/>
  <c r="H741" i="1"/>
  <c r="I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I731" i="1"/>
  <c r="H731" i="1"/>
  <c r="I730" i="1"/>
  <c r="H730" i="1"/>
  <c r="I729" i="1"/>
  <c r="H729" i="1"/>
  <c r="I728" i="1"/>
  <c r="I727" i="1"/>
  <c r="I726" i="1"/>
  <c r="I725" i="1"/>
  <c r="H725" i="1"/>
  <c r="I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I715" i="1"/>
  <c r="H715" i="1"/>
  <c r="I714" i="1"/>
  <c r="H714" i="1"/>
  <c r="I713" i="1"/>
  <c r="H713" i="1"/>
  <c r="I712" i="1"/>
  <c r="I711" i="1"/>
  <c r="I710" i="1"/>
  <c r="I709" i="1"/>
  <c r="H709" i="1"/>
  <c r="I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I695" i="1"/>
  <c r="I694" i="1"/>
  <c r="I693" i="1"/>
  <c r="H693" i="1"/>
  <c r="I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I683" i="1"/>
  <c r="H683" i="1"/>
  <c r="I682" i="1"/>
  <c r="H682" i="1"/>
  <c r="I681" i="1"/>
  <c r="H681" i="1"/>
  <c r="I680" i="1"/>
  <c r="I679" i="1"/>
  <c r="I678" i="1"/>
  <c r="I677" i="1"/>
  <c r="H677" i="1"/>
  <c r="I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I667" i="1"/>
  <c r="H667" i="1"/>
  <c r="I666" i="1"/>
  <c r="H666" i="1"/>
  <c r="I665" i="1"/>
  <c r="H665" i="1"/>
  <c r="I664" i="1"/>
  <c r="I663" i="1"/>
  <c r="H663" i="1"/>
  <c r="I662" i="1"/>
  <c r="I661" i="1"/>
  <c r="H661" i="1"/>
  <c r="I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I651" i="1"/>
  <c r="H651" i="1"/>
  <c r="I650" i="1"/>
  <c r="H650" i="1"/>
  <c r="I649" i="1"/>
  <c r="H649" i="1"/>
  <c r="I648" i="1"/>
  <c r="I647" i="1"/>
  <c r="I646" i="1"/>
  <c r="I645" i="1"/>
  <c r="H645" i="1"/>
  <c r="I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I631" i="1"/>
  <c r="I630" i="1"/>
  <c r="I629" i="1"/>
  <c r="H629" i="1"/>
  <c r="I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I619" i="1"/>
  <c r="H619" i="1"/>
  <c r="I618" i="1"/>
  <c r="H618" i="1"/>
  <c r="I617" i="1"/>
  <c r="H617" i="1"/>
  <c r="I616" i="1"/>
  <c r="I615" i="1"/>
  <c r="I614" i="1"/>
  <c r="I613" i="1"/>
  <c r="H613" i="1"/>
  <c r="I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I603" i="1"/>
  <c r="H603" i="1"/>
  <c r="I602" i="1"/>
  <c r="H602" i="1"/>
  <c r="I601" i="1"/>
  <c r="H601" i="1"/>
  <c r="I600" i="1"/>
  <c r="I599" i="1"/>
  <c r="I598" i="1"/>
  <c r="I597" i="1"/>
  <c r="H597" i="1"/>
  <c r="I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I587" i="1"/>
  <c r="H587" i="1"/>
  <c r="I586" i="1"/>
  <c r="H586" i="1"/>
  <c r="I585" i="1"/>
  <c r="H585" i="1"/>
  <c r="I584" i="1"/>
  <c r="I583" i="1"/>
  <c r="I582" i="1"/>
  <c r="I581" i="1"/>
  <c r="H581" i="1"/>
  <c r="I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I571" i="1"/>
  <c r="H571" i="1"/>
  <c r="I570" i="1"/>
  <c r="H570" i="1"/>
  <c r="I569" i="1"/>
  <c r="H569" i="1"/>
  <c r="I568" i="1"/>
  <c r="I567" i="1"/>
  <c r="H567" i="1"/>
  <c r="I566" i="1"/>
  <c r="I565" i="1"/>
  <c r="H565" i="1"/>
  <c r="I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I555" i="1"/>
  <c r="H555" i="1"/>
  <c r="I554" i="1"/>
  <c r="H554" i="1"/>
  <c r="I553" i="1"/>
  <c r="H553" i="1"/>
  <c r="I552" i="1"/>
  <c r="I551" i="1"/>
  <c r="I550" i="1"/>
  <c r="I549" i="1"/>
  <c r="H549" i="1"/>
  <c r="I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I539" i="1"/>
  <c r="H539" i="1"/>
  <c r="I538" i="1"/>
  <c r="H538" i="1"/>
  <c r="I537" i="1"/>
  <c r="H537" i="1"/>
  <c r="I536" i="1"/>
  <c r="I535" i="1"/>
  <c r="I534" i="1"/>
  <c r="I533" i="1"/>
  <c r="H533" i="1"/>
  <c r="I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I523" i="1"/>
  <c r="H523" i="1"/>
  <c r="I522" i="1"/>
  <c r="H522" i="1"/>
  <c r="I521" i="1"/>
  <c r="H521" i="1"/>
  <c r="I520" i="1"/>
  <c r="I519" i="1"/>
  <c r="I518" i="1"/>
  <c r="I517" i="1"/>
  <c r="H517" i="1"/>
  <c r="I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I507" i="1"/>
  <c r="H507" i="1"/>
  <c r="I506" i="1"/>
  <c r="H506" i="1"/>
  <c r="I505" i="1"/>
  <c r="H505" i="1"/>
  <c r="I504" i="1"/>
  <c r="I503" i="1"/>
  <c r="I502" i="1"/>
  <c r="I501" i="1"/>
  <c r="H501" i="1"/>
  <c r="I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I491" i="1"/>
  <c r="H491" i="1"/>
  <c r="I490" i="1"/>
  <c r="H490" i="1"/>
  <c r="I489" i="1"/>
  <c r="H489" i="1"/>
  <c r="I488" i="1"/>
  <c r="I487" i="1"/>
  <c r="I486" i="1"/>
  <c r="I485" i="1"/>
  <c r="H485" i="1"/>
  <c r="I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I475" i="1"/>
  <c r="H475" i="1"/>
  <c r="I474" i="1"/>
  <c r="H474" i="1"/>
  <c r="I473" i="1"/>
  <c r="H473" i="1"/>
  <c r="I472" i="1"/>
  <c r="I471" i="1"/>
  <c r="I470" i="1"/>
  <c r="I469" i="1"/>
  <c r="H469" i="1"/>
  <c r="I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I459" i="1"/>
  <c r="H459" i="1"/>
  <c r="I458" i="1"/>
  <c r="H458" i="1"/>
  <c r="I457" i="1"/>
  <c r="H457" i="1"/>
  <c r="I456" i="1"/>
  <c r="I455" i="1"/>
  <c r="I454" i="1"/>
  <c r="I453" i="1"/>
  <c r="H453" i="1"/>
  <c r="I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I439" i="1"/>
  <c r="I438" i="1"/>
  <c r="I437" i="1"/>
  <c r="H437" i="1"/>
  <c r="I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I427" i="1"/>
  <c r="H427" i="1"/>
  <c r="I426" i="1"/>
  <c r="H426" i="1"/>
  <c r="I425" i="1"/>
  <c r="H425" i="1"/>
  <c r="I424" i="1"/>
  <c r="I423" i="1"/>
  <c r="I422" i="1"/>
  <c r="I421" i="1"/>
  <c r="H421" i="1"/>
  <c r="I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I407" i="1"/>
  <c r="I406" i="1"/>
  <c r="I405" i="1"/>
  <c r="H405" i="1"/>
  <c r="I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I395" i="1"/>
  <c r="H395" i="1"/>
  <c r="I394" i="1"/>
  <c r="H394" i="1"/>
  <c r="I393" i="1"/>
  <c r="H393" i="1"/>
  <c r="I392" i="1"/>
  <c r="I391" i="1"/>
  <c r="I390" i="1"/>
  <c r="I389" i="1"/>
  <c r="H389" i="1"/>
  <c r="I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I375" i="1"/>
  <c r="H375" i="1"/>
  <c r="I374" i="1"/>
  <c r="I373" i="1"/>
  <c r="H373" i="1"/>
  <c r="I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I363" i="1"/>
  <c r="H363" i="1"/>
  <c r="I362" i="1"/>
  <c r="H362" i="1"/>
  <c r="I361" i="1"/>
  <c r="H361" i="1"/>
  <c r="I360" i="1"/>
  <c r="I359" i="1"/>
  <c r="I358" i="1"/>
  <c r="I357" i="1"/>
  <c r="H357" i="1"/>
  <c r="I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I347" i="1"/>
  <c r="H347" i="1"/>
  <c r="I346" i="1"/>
  <c r="H346" i="1"/>
  <c r="I345" i="1"/>
  <c r="H345" i="1"/>
  <c r="I344" i="1"/>
  <c r="I343" i="1"/>
  <c r="I342" i="1"/>
  <c r="I341" i="1"/>
  <c r="H341" i="1"/>
  <c r="I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I331" i="1"/>
  <c r="H331" i="1"/>
  <c r="I330" i="1"/>
  <c r="H330" i="1"/>
  <c r="I329" i="1"/>
  <c r="H329" i="1"/>
  <c r="I328" i="1"/>
  <c r="I327" i="1"/>
  <c r="I326" i="1"/>
  <c r="I325" i="1"/>
  <c r="H325" i="1"/>
  <c r="I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I315" i="1"/>
  <c r="H315" i="1"/>
  <c r="I314" i="1"/>
  <c r="H314" i="1"/>
  <c r="I313" i="1"/>
  <c r="H313" i="1"/>
  <c r="I312" i="1"/>
  <c r="I311" i="1"/>
  <c r="I310" i="1"/>
  <c r="I309" i="1"/>
  <c r="H309" i="1"/>
  <c r="I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I299" i="1"/>
  <c r="H299" i="1"/>
  <c r="I298" i="1"/>
  <c r="H298" i="1"/>
  <c r="I297" i="1"/>
  <c r="H297" i="1"/>
  <c r="I296" i="1"/>
  <c r="I295" i="1"/>
  <c r="I294" i="1"/>
  <c r="I293" i="1"/>
  <c r="H293" i="1"/>
  <c r="I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I283" i="1"/>
  <c r="H283" i="1"/>
  <c r="I282" i="1"/>
  <c r="H282" i="1"/>
  <c r="I281" i="1"/>
  <c r="H281" i="1"/>
  <c r="I280" i="1"/>
  <c r="I279" i="1"/>
  <c r="I278" i="1"/>
  <c r="I277" i="1"/>
  <c r="H277" i="1"/>
  <c r="I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I267" i="1"/>
  <c r="H267" i="1"/>
  <c r="I266" i="1"/>
  <c r="H266" i="1"/>
  <c r="I265" i="1"/>
  <c r="H265" i="1"/>
  <c r="I264" i="1"/>
  <c r="I263" i="1"/>
  <c r="I262" i="1"/>
  <c r="I261" i="1"/>
  <c r="H261" i="1"/>
  <c r="I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I251" i="1"/>
  <c r="H251" i="1"/>
  <c r="I250" i="1"/>
  <c r="H250" i="1"/>
  <c r="I249" i="1"/>
  <c r="H249" i="1"/>
  <c r="I248" i="1"/>
  <c r="I247" i="1"/>
  <c r="I246" i="1"/>
  <c r="I245" i="1"/>
  <c r="H245" i="1"/>
  <c r="I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I235" i="1"/>
  <c r="H235" i="1"/>
  <c r="I234" i="1"/>
  <c r="H234" i="1"/>
  <c r="I233" i="1"/>
  <c r="H233" i="1"/>
  <c r="I232" i="1"/>
  <c r="I231" i="1"/>
  <c r="I230" i="1"/>
  <c r="I229" i="1"/>
  <c r="H229" i="1"/>
  <c r="I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I219" i="1"/>
  <c r="H219" i="1"/>
  <c r="I218" i="1"/>
  <c r="H218" i="1"/>
  <c r="I217" i="1"/>
  <c r="H217" i="1"/>
  <c r="I216" i="1"/>
  <c r="I215" i="1"/>
  <c r="I214" i="1"/>
  <c r="I213" i="1"/>
  <c r="H213" i="1"/>
  <c r="I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I203" i="1"/>
  <c r="H203" i="1"/>
  <c r="I202" i="1"/>
  <c r="H202" i="1"/>
  <c r="I201" i="1"/>
  <c r="H201" i="1"/>
  <c r="I200" i="1"/>
  <c r="I199" i="1"/>
  <c r="H199" i="1"/>
  <c r="I198" i="1"/>
  <c r="I197" i="1"/>
  <c r="H197" i="1"/>
  <c r="I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I183" i="1"/>
  <c r="I182" i="1"/>
  <c r="I181" i="1"/>
  <c r="H181" i="1"/>
  <c r="I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I171" i="1"/>
  <c r="H171" i="1"/>
  <c r="I170" i="1"/>
  <c r="H170" i="1"/>
  <c r="I169" i="1"/>
  <c r="H169" i="1"/>
  <c r="I168" i="1"/>
  <c r="I167" i="1"/>
  <c r="I166" i="1"/>
  <c r="I165" i="1"/>
  <c r="H165" i="1"/>
  <c r="I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I151" i="1"/>
  <c r="I150" i="1"/>
  <c r="I149" i="1"/>
  <c r="H149" i="1"/>
  <c r="I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I139" i="1"/>
  <c r="H139" i="1"/>
  <c r="I138" i="1"/>
  <c r="H138" i="1"/>
  <c r="I137" i="1"/>
  <c r="H137" i="1"/>
  <c r="I136" i="1"/>
  <c r="I135" i="1"/>
  <c r="I134" i="1"/>
  <c r="I133" i="1"/>
  <c r="H133" i="1"/>
  <c r="I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I119" i="1"/>
  <c r="I118" i="1"/>
  <c r="I117" i="1"/>
  <c r="H117" i="1"/>
  <c r="I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I107" i="1"/>
  <c r="H107" i="1"/>
  <c r="I106" i="1"/>
  <c r="H106" i="1"/>
  <c r="I105" i="1"/>
  <c r="H105" i="1"/>
  <c r="I104" i="1"/>
  <c r="I103" i="1"/>
  <c r="H103" i="1"/>
  <c r="I102" i="1"/>
  <c r="I101" i="1"/>
  <c r="H101" i="1"/>
  <c r="I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I91" i="1"/>
  <c r="H91" i="1"/>
  <c r="I90" i="1"/>
  <c r="H90" i="1"/>
  <c r="I89" i="1"/>
  <c r="H89" i="1"/>
  <c r="I88" i="1"/>
  <c r="I87" i="1"/>
  <c r="I86" i="1"/>
  <c r="I85" i="1"/>
  <c r="H85" i="1"/>
  <c r="I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I75" i="1"/>
  <c r="H75" i="1"/>
  <c r="I74" i="1"/>
  <c r="H74" i="1"/>
  <c r="I73" i="1"/>
  <c r="H73" i="1"/>
  <c r="I72" i="1"/>
  <c r="I71" i="1"/>
  <c r="I70" i="1"/>
  <c r="I69" i="1"/>
  <c r="H69" i="1"/>
  <c r="I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I59" i="1"/>
  <c r="H59" i="1"/>
  <c r="I58" i="1"/>
  <c r="H58" i="1"/>
  <c r="I57" i="1"/>
  <c r="H57" i="1"/>
  <c r="I56" i="1"/>
  <c r="I55" i="1"/>
  <c r="I54" i="1"/>
  <c r="I53" i="1"/>
  <c r="H53" i="1"/>
  <c r="I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I43" i="1"/>
  <c r="H43" i="1"/>
  <c r="I42" i="1"/>
  <c r="H42" i="1"/>
  <c r="I41" i="1"/>
  <c r="H41" i="1"/>
  <c r="I40" i="1"/>
  <c r="I39" i="1"/>
  <c r="I38" i="1"/>
  <c r="I37" i="1"/>
  <c r="H37" i="1"/>
  <c r="I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I27" i="1"/>
  <c r="H27" i="1"/>
  <c r="I26" i="1"/>
  <c r="H26" i="1"/>
  <c r="I25" i="1"/>
  <c r="H25" i="1"/>
  <c r="I24" i="1"/>
  <c r="I23" i="1"/>
  <c r="I22" i="1"/>
  <c r="I21" i="1"/>
  <c r="H21" i="1"/>
  <c r="I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I11" i="1"/>
  <c r="H11" i="1"/>
  <c r="I10" i="1"/>
  <c r="H10" i="1"/>
  <c r="I9" i="1"/>
  <c r="H9" i="1"/>
  <c r="I8" i="1"/>
  <c r="H8" i="1"/>
  <c r="I7" i="1"/>
  <c r="J7" i="1" l="1"/>
  <c r="K7" i="1" s="1"/>
  <c r="L7" i="1" s="1"/>
  <c r="J2499" i="1" l="1"/>
  <c r="K2499" i="1" s="1"/>
  <c r="L2499" i="1" s="1"/>
  <c r="J1368" i="1" l="1"/>
  <c r="K1368" i="1" s="1"/>
  <c r="L1368" i="1" s="1"/>
  <c r="J2106" i="1"/>
  <c r="K2106" i="1" s="1"/>
  <c r="L2106" i="1" s="1"/>
  <c r="J1711" i="1"/>
  <c r="K1711" i="1" s="1"/>
  <c r="L1711" i="1" s="1"/>
  <c r="J1779" i="1"/>
  <c r="K1779" i="1" s="1"/>
  <c r="L1779" i="1" s="1"/>
  <c r="J2139" i="1"/>
  <c r="K2139" i="1" s="1"/>
  <c r="L2139" i="1" s="1"/>
  <c r="J2398" i="1"/>
  <c r="K2398" i="1" s="1"/>
  <c r="L2398" i="1" s="1"/>
  <c r="J2092" i="1"/>
  <c r="K2092" i="1" s="1"/>
  <c r="L2092" i="1" s="1"/>
  <c r="J2469" i="1"/>
  <c r="K2469" i="1" s="1"/>
  <c r="L2469" i="1" s="1"/>
  <c r="J2327" i="1"/>
  <c r="K2327" i="1" s="1"/>
  <c r="L2327" i="1" s="1"/>
  <c r="J1949" i="1"/>
  <c r="K1949" i="1" s="1"/>
  <c r="L1949" i="1" s="1"/>
  <c r="J1362" i="1"/>
  <c r="K1362" i="1" s="1"/>
  <c r="L1362" i="1" s="1"/>
  <c r="J2486" i="1"/>
  <c r="K2486" i="1" s="1"/>
  <c r="L2486" i="1" s="1"/>
  <c r="J2215" i="1"/>
  <c r="K2215" i="1" s="1"/>
  <c r="L2215" i="1" s="1"/>
  <c r="J2447" i="1"/>
  <c r="K2447" i="1" s="1"/>
  <c r="L2447" i="1" s="1"/>
  <c r="J2407" i="1"/>
  <c r="K2407" i="1" s="1"/>
  <c r="L2407" i="1" s="1"/>
  <c r="J1788" i="1"/>
  <c r="K1788" i="1" s="1"/>
  <c r="L1788" i="1" s="1"/>
  <c r="J1911" i="1"/>
  <c r="K1911" i="1" s="1"/>
  <c r="L1911" i="1" s="1"/>
  <c r="J1939" i="1"/>
  <c r="K1939" i="1" s="1"/>
  <c r="L1939" i="1" s="1"/>
  <c r="J1586" i="1"/>
  <c r="K1586" i="1" s="1"/>
  <c r="L1586" i="1" s="1"/>
  <c r="J1462" i="1"/>
  <c r="K1462" i="1" s="1"/>
  <c r="L1462" i="1" s="1"/>
  <c r="J2083" i="1"/>
  <c r="K2083" i="1" s="1"/>
  <c r="L2083" i="1" s="1"/>
  <c r="J1986" i="1"/>
  <c r="K1986" i="1" s="1"/>
  <c r="L1986" i="1" s="1"/>
  <c r="J1838" i="1"/>
  <c r="K1838" i="1" s="1"/>
  <c r="L1838" i="1" s="1"/>
  <c r="J1804" i="1"/>
  <c r="K1804" i="1" s="1"/>
  <c r="L1804" i="1" s="1"/>
  <c r="J1499" i="1"/>
  <c r="K1499" i="1" s="1"/>
  <c r="L1499" i="1" s="1"/>
  <c r="J1419" i="1"/>
  <c r="K1419" i="1" s="1"/>
  <c r="L1419" i="1" s="1"/>
  <c r="J1417" i="1"/>
  <c r="K1417" i="1" s="1"/>
  <c r="L1417" i="1" s="1"/>
  <c r="J2003" i="1"/>
  <c r="K2003" i="1" s="1"/>
  <c r="L2003" i="1" s="1"/>
  <c r="J2436" i="1"/>
  <c r="K2436" i="1" s="1"/>
  <c r="L2436" i="1" s="1"/>
  <c r="J2423" i="1"/>
  <c r="K2423" i="1" s="1"/>
  <c r="L2423" i="1" s="1"/>
  <c r="J2046" i="1"/>
  <c r="K2046" i="1" s="1"/>
  <c r="L2046" i="1" s="1"/>
  <c r="J1847" i="1"/>
  <c r="K1847" i="1" s="1"/>
  <c r="L1847" i="1" s="1"/>
  <c r="J2283" i="1"/>
  <c r="K2283" i="1" s="1"/>
  <c r="L2283" i="1" s="1"/>
  <c r="J1936" i="1"/>
  <c r="K1936" i="1" s="1"/>
  <c r="L1936" i="1" s="1"/>
  <c r="J2470" i="1"/>
  <c r="K2470" i="1" s="1"/>
  <c r="L2470" i="1" s="1"/>
  <c r="J2360" i="1"/>
  <c r="K2360" i="1" s="1"/>
  <c r="L2360" i="1" s="1"/>
  <c r="J2446" i="1"/>
  <c r="K2446" i="1" s="1"/>
  <c r="L2446" i="1" s="1"/>
  <c r="J2304" i="1"/>
  <c r="K2304" i="1" s="1"/>
  <c r="L2304" i="1" s="1"/>
  <c r="J2196" i="1"/>
  <c r="K2196" i="1" s="1"/>
  <c r="L2196" i="1" s="1"/>
  <c r="J1946" i="1"/>
  <c r="K1946" i="1" s="1"/>
  <c r="L1946" i="1" s="1"/>
  <c r="J1941" i="1"/>
  <c r="K1941" i="1" s="1"/>
  <c r="L1941" i="1" s="1"/>
  <c r="J1855" i="1"/>
  <c r="K1855" i="1" s="1"/>
  <c r="L1855" i="1" s="1"/>
  <c r="J2276" i="1"/>
  <c r="K2276" i="1" s="1"/>
  <c r="L2276" i="1" s="1"/>
  <c r="J2259" i="1"/>
  <c r="K2259" i="1" s="1"/>
  <c r="L2259" i="1" s="1"/>
  <c r="J2164" i="1"/>
  <c r="K2164" i="1" s="1"/>
  <c r="L2164" i="1" s="1"/>
  <c r="J2077" i="1"/>
  <c r="K2077" i="1" s="1"/>
  <c r="L2077" i="1" s="1"/>
  <c r="J1872" i="1"/>
  <c r="K1872" i="1" s="1"/>
  <c r="L1872" i="1" s="1"/>
  <c r="J1521" i="1"/>
  <c r="K1521" i="1" s="1"/>
  <c r="L1521" i="1" s="1"/>
  <c r="J1517" i="1"/>
  <c r="K1517" i="1" s="1"/>
  <c r="L1517" i="1" s="1"/>
  <c r="J2390" i="1"/>
  <c r="K2390" i="1" s="1"/>
  <c r="L2390" i="1" s="1"/>
  <c r="J1732" i="1"/>
  <c r="K1732" i="1" s="1"/>
  <c r="L1732" i="1" s="1"/>
  <c r="J2183" i="1"/>
  <c r="K2183" i="1" s="1"/>
  <c r="L2183" i="1" s="1"/>
  <c r="J2439" i="1"/>
  <c r="K2439" i="1" s="1"/>
  <c r="L2439" i="1" s="1"/>
  <c r="J2138" i="1"/>
  <c r="K2138" i="1" s="1"/>
  <c r="L2138" i="1" s="1"/>
  <c r="J2285" i="1"/>
  <c r="K2285" i="1" s="1"/>
  <c r="L2285" i="1" s="1"/>
  <c r="J2299" i="1"/>
  <c r="K2299" i="1" s="1"/>
  <c r="L2299" i="1" s="1"/>
  <c r="J1790" i="1"/>
  <c r="K1790" i="1" s="1"/>
  <c r="L1790" i="1" s="1"/>
  <c r="J2112" i="1"/>
  <c r="K2112" i="1" s="1"/>
  <c r="L2112" i="1" s="1"/>
  <c r="J1614" i="1"/>
  <c r="K1614" i="1" s="1"/>
  <c r="L1614" i="1" s="1"/>
  <c r="J1412" i="1"/>
  <c r="K1412" i="1" s="1"/>
  <c r="L1412" i="1" s="1"/>
  <c r="J2367" i="1"/>
  <c r="K2367" i="1" s="1"/>
  <c r="L2367" i="1" s="1"/>
  <c r="J2065" i="1"/>
  <c r="K2065" i="1" s="1"/>
  <c r="L2065" i="1" s="1"/>
  <c r="J2031" i="1"/>
  <c r="K2031" i="1" s="1"/>
  <c r="L2031" i="1" s="1"/>
  <c r="J2333" i="1"/>
  <c r="K2333" i="1" s="1"/>
  <c r="L2333" i="1" s="1"/>
  <c r="J2192" i="1"/>
  <c r="K2192" i="1" s="1"/>
  <c r="L2192" i="1" s="1"/>
  <c r="J2085" i="1"/>
  <c r="K2085" i="1" s="1"/>
  <c r="L2085" i="1" s="1"/>
  <c r="J1808" i="1"/>
  <c r="K1808" i="1" s="1"/>
  <c r="L1808" i="1" s="1"/>
  <c r="J1712" i="1"/>
  <c r="K1712" i="1" s="1"/>
  <c r="L1712" i="1" s="1"/>
  <c r="J1519" i="1"/>
  <c r="K1519" i="1" s="1"/>
  <c r="L1519" i="1" s="1"/>
  <c r="J1385" i="1"/>
  <c r="K1385" i="1" s="1"/>
  <c r="L1385" i="1" s="1"/>
  <c r="J1337" i="1"/>
  <c r="K1337" i="1" s="1"/>
  <c r="L1337" i="1" s="1"/>
  <c r="J1307" i="1"/>
  <c r="K1307" i="1" s="1"/>
  <c r="L1307" i="1" s="1"/>
  <c r="J1948" i="1"/>
  <c r="K1948" i="1" s="1"/>
  <c r="L1948" i="1" s="1"/>
  <c r="J1932" i="1"/>
  <c r="K1932" i="1" s="1"/>
  <c r="L1932" i="1" s="1"/>
  <c r="J1782" i="1"/>
  <c r="K1782" i="1" s="1"/>
  <c r="L1782" i="1" s="1"/>
  <c r="J1377" i="1"/>
  <c r="K1377" i="1" s="1"/>
  <c r="L1377" i="1" s="1"/>
  <c r="J1848" i="1"/>
  <c r="K1848" i="1" s="1"/>
  <c r="L1848" i="1" s="1"/>
  <c r="J1320" i="1"/>
  <c r="K1320" i="1" s="1"/>
  <c r="L1320" i="1" s="1"/>
  <c r="J1682" i="1"/>
  <c r="K1682" i="1" s="1"/>
  <c r="L1682" i="1" s="1"/>
  <c r="J1969" i="1"/>
  <c r="K1969" i="1" s="1"/>
  <c r="L1969" i="1" s="1"/>
  <c r="J1871" i="1"/>
  <c r="K1871" i="1" s="1"/>
  <c r="L1871" i="1" s="1"/>
  <c r="J1856" i="1"/>
  <c r="K1856" i="1" s="1"/>
  <c r="L1856" i="1" s="1"/>
  <c r="J1395" i="1"/>
  <c r="K1395" i="1" s="1"/>
  <c r="L1395" i="1" s="1"/>
  <c r="J1729" i="1"/>
  <c r="K1729" i="1" s="1"/>
  <c r="L1729" i="1" s="1"/>
  <c r="J1529" i="1"/>
  <c r="K1529" i="1" s="1"/>
  <c r="L1529" i="1" s="1"/>
  <c r="J1527" i="1"/>
  <c r="K1527" i="1" s="1"/>
  <c r="L1527" i="1" s="1"/>
  <c r="J1381" i="1"/>
  <c r="K1381" i="1" s="1"/>
  <c r="L1381" i="1" s="1"/>
  <c r="J1361" i="1"/>
  <c r="K1361" i="1" s="1"/>
  <c r="L1361" i="1" s="1"/>
  <c r="J1351" i="1"/>
  <c r="K1351" i="1" s="1"/>
  <c r="L1351" i="1" s="1"/>
  <c r="J1615" i="1"/>
  <c r="K1615" i="1" s="1"/>
  <c r="L1615" i="1" s="1"/>
  <c r="J1273" i="1"/>
  <c r="K1273" i="1" s="1"/>
  <c r="L1273" i="1" s="1"/>
  <c r="J1745" i="1"/>
  <c r="K1745" i="1" s="1"/>
  <c r="L1745" i="1" s="1"/>
  <c r="J1649" i="1"/>
  <c r="K1649" i="1" s="1"/>
  <c r="L1649" i="1" s="1"/>
  <c r="J1639" i="1"/>
  <c r="K1639" i="1" s="1"/>
  <c r="L1639" i="1" s="1"/>
  <c r="J1704" i="1"/>
  <c r="K1704" i="1" s="1"/>
  <c r="L1704" i="1" s="1"/>
  <c r="J1669" i="1"/>
  <c r="K1669" i="1" s="1"/>
  <c r="L1669" i="1" s="1"/>
  <c r="J1418" i="1"/>
  <c r="K1418" i="1" s="1"/>
  <c r="L1418" i="1" s="1"/>
  <c r="J1839" i="1"/>
  <c r="K1839" i="1" s="1"/>
  <c r="L1839" i="1" s="1"/>
  <c r="J1568" i="1"/>
  <c r="K1568" i="1" s="1"/>
  <c r="L1568" i="1" s="1"/>
  <c r="J1433" i="1"/>
  <c r="K1433" i="1" s="1"/>
  <c r="L1433" i="1" s="1"/>
  <c r="J1300" i="1"/>
  <c r="K1300" i="1" s="1"/>
  <c r="L1300" i="1" s="1"/>
  <c r="J1431" i="1"/>
  <c r="K1431" i="1" s="1"/>
  <c r="L1431" i="1" s="1"/>
  <c r="J1404" i="1"/>
  <c r="K1404" i="1" s="1"/>
  <c r="L1404" i="1" s="1"/>
  <c r="J1388" i="1"/>
  <c r="K1388" i="1" s="1"/>
  <c r="L1388" i="1" s="1"/>
  <c r="J1610" i="1"/>
  <c r="K1610" i="1" s="1"/>
  <c r="L1610" i="1" s="1"/>
  <c r="J1550" i="1"/>
  <c r="K1550" i="1" s="1"/>
  <c r="L1550" i="1" s="1"/>
  <c r="J1360" i="1"/>
  <c r="K1360" i="1" s="1"/>
  <c r="L1360" i="1" s="1"/>
  <c r="J1832" i="1"/>
  <c r="K1832" i="1" s="1"/>
  <c r="L1832" i="1" s="1"/>
  <c r="J1528" i="1"/>
  <c r="K1528" i="1" s="1"/>
  <c r="L1528" i="1" s="1"/>
  <c r="J2461" i="1"/>
  <c r="K2461" i="1" s="1"/>
  <c r="L2461" i="1" s="1"/>
  <c r="J2326" i="1"/>
  <c r="K2326" i="1" s="1"/>
  <c r="L2326" i="1" s="1"/>
  <c r="J2377" i="1"/>
  <c r="K2377" i="1" s="1"/>
  <c r="L2377" i="1" s="1"/>
  <c r="J2389" i="1"/>
  <c r="K2389" i="1" s="1"/>
  <c r="L2389" i="1" s="1"/>
  <c r="J2275" i="1"/>
  <c r="K2275" i="1" s="1"/>
  <c r="L2275" i="1" s="1"/>
  <c r="J2262" i="1"/>
  <c r="K2262" i="1" s="1"/>
  <c r="L2262" i="1" s="1"/>
  <c r="J2462" i="1"/>
  <c r="K2462" i="1" s="1"/>
  <c r="L2462" i="1" s="1"/>
  <c r="J2410" i="1"/>
  <c r="K2410" i="1" s="1"/>
  <c r="L2410" i="1" s="1"/>
  <c r="J2376" i="1"/>
  <c r="K2376" i="1" s="1"/>
  <c r="L2376" i="1" s="1"/>
  <c r="J2219" i="1"/>
  <c r="K2219" i="1" s="1"/>
  <c r="L2219" i="1" s="1"/>
  <c r="J2420" i="1"/>
  <c r="K2420" i="1" s="1"/>
  <c r="L2420" i="1" s="1"/>
  <c r="J2466" i="1"/>
  <c r="K2466" i="1" s="1"/>
  <c r="L2466" i="1" s="1"/>
  <c r="J2427" i="1"/>
  <c r="K2427" i="1" s="1"/>
  <c r="L2427" i="1" s="1"/>
  <c r="J2375" i="1"/>
  <c r="K2375" i="1" s="1"/>
  <c r="L2375" i="1" s="1"/>
  <c r="J2368" i="1"/>
  <c r="K2368" i="1" s="1"/>
  <c r="L2368" i="1" s="1"/>
  <c r="J2330" i="1"/>
  <c r="K2330" i="1" s="1"/>
  <c r="L2330" i="1" s="1"/>
  <c r="J2295" i="1"/>
  <c r="K2295" i="1" s="1"/>
  <c r="L2295" i="1" s="1"/>
  <c r="J2232" i="1"/>
  <c r="K2232" i="1" s="1"/>
  <c r="L2232" i="1" s="1"/>
  <c r="J2051" i="1"/>
  <c r="K2051" i="1" s="1"/>
  <c r="L2051" i="1" s="1"/>
  <c r="J2402" i="1"/>
  <c r="K2402" i="1" s="1"/>
  <c r="L2402" i="1" s="1"/>
  <c r="J2382" i="1"/>
  <c r="K2382" i="1" s="1"/>
  <c r="L2382" i="1" s="1"/>
  <c r="J2036" i="1"/>
  <c r="K2036" i="1" s="1"/>
  <c r="L2036" i="1" s="1"/>
  <c r="J2278" i="1"/>
  <c r="K2278" i="1" s="1"/>
  <c r="L2278" i="1" s="1"/>
  <c r="J2241" i="1"/>
  <c r="K2241" i="1" s="1"/>
  <c r="L2241" i="1" s="1"/>
  <c r="J2043" i="1"/>
  <c r="K2043" i="1" s="1"/>
  <c r="L2043" i="1" s="1"/>
  <c r="J2336" i="1"/>
  <c r="K2336" i="1" s="1"/>
  <c r="L2336" i="1" s="1"/>
  <c r="J2366" i="1"/>
  <c r="K2366" i="1" s="1"/>
  <c r="L2366" i="1" s="1"/>
  <c r="J2359" i="1"/>
  <c r="K2359" i="1" s="1"/>
  <c r="L2359" i="1" s="1"/>
  <c r="J2344" i="1"/>
  <c r="K2344" i="1" s="1"/>
  <c r="L2344" i="1" s="1"/>
  <c r="J2296" i="1"/>
  <c r="K2296" i="1" s="1"/>
  <c r="L2296" i="1" s="1"/>
  <c r="J2291" i="1"/>
  <c r="K2291" i="1" s="1"/>
  <c r="L2291" i="1" s="1"/>
  <c r="J2270" i="1"/>
  <c r="K2270" i="1" s="1"/>
  <c r="L2270" i="1" s="1"/>
  <c r="J2224" i="1"/>
  <c r="K2224" i="1" s="1"/>
  <c r="L2224" i="1" s="1"/>
  <c r="J2325" i="1"/>
  <c r="K2325" i="1" s="1"/>
  <c r="L2325" i="1" s="1"/>
  <c r="J2401" i="1"/>
  <c r="K2401" i="1" s="1"/>
  <c r="L2401" i="1" s="1"/>
  <c r="J2391" i="1"/>
  <c r="K2391" i="1" s="1"/>
  <c r="L2391" i="1" s="1"/>
  <c r="J2282" i="1"/>
  <c r="K2282" i="1" s="1"/>
  <c r="L2282" i="1" s="1"/>
  <c r="J1922" i="1"/>
  <c r="K1922" i="1" s="1"/>
  <c r="L1922" i="1" s="1"/>
  <c r="J1910" i="1"/>
  <c r="K1910" i="1" s="1"/>
  <c r="L1910" i="1" s="1"/>
  <c r="J2419" i="1"/>
  <c r="K2419" i="1" s="1"/>
  <c r="L2419" i="1" s="1"/>
  <c r="J2351" i="1"/>
  <c r="K2351" i="1" s="1"/>
  <c r="L2351" i="1" s="1"/>
  <c r="J2156" i="1"/>
  <c r="K2156" i="1" s="1"/>
  <c r="L2156" i="1" s="1"/>
  <c r="J2102" i="1"/>
  <c r="K2102" i="1" s="1"/>
  <c r="L2102" i="1" s="1"/>
  <c r="J2435" i="1"/>
  <c r="K2435" i="1" s="1"/>
  <c r="L2435" i="1" s="1"/>
  <c r="J2477" i="1"/>
  <c r="K2477" i="1" s="1"/>
  <c r="L2477" i="1" s="1"/>
  <c r="J2374" i="1"/>
  <c r="K2374" i="1" s="1"/>
  <c r="L2374" i="1" s="1"/>
  <c r="J2279" i="1"/>
  <c r="K2279" i="1" s="1"/>
  <c r="L2279" i="1" s="1"/>
  <c r="J1928" i="1"/>
  <c r="K1928" i="1" s="1"/>
  <c r="L1928" i="1" s="1"/>
  <c r="J2383" i="1"/>
  <c r="K2383" i="1" s="1"/>
  <c r="L2383" i="1" s="1"/>
  <c r="J2149" i="1"/>
  <c r="K2149" i="1" s="1"/>
  <c r="L2149" i="1" s="1"/>
  <c r="J2076" i="1"/>
  <c r="K2076" i="1" s="1"/>
  <c r="L2076" i="1" s="1"/>
  <c r="J2028" i="1"/>
  <c r="K2028" i="1" s="1"/>
  <c r="L2028" i="1" s="1"/>
  <c r="J1767" i="1"/>
  <c r="K1767" i="1" s="1"/>
  <c r="L1767" i="1" s="1"/>
  <c r="J2146" i="1"/>
  <c r="K2146" i="1" s="1"/>
  <c r="L2146" i="1" s="1"/>
  <c r="J2088" i="1"/>
  <c r="K2088" i="1" s="1"/>
  <c r="L2088" i="1" s="1"/>
  <c r="J2053" i="1"/>
  <c r="K2053" i="1" s="1"/>
  <c r="L2053" i="1" s="1"/>
  <c r="J1965" i="1"/>
  <c r="K1965" i="1" s="1"/>
  <c r="L1965" i="1" s="1"/>
  <c r="J1752" i="1"/>
  <c r="K1752" i="1" s="1"/>
  <c r="L1752" i="1" s="1"/>
  <c r="J2137" i="1"/>
  <c r="K2137" i="1" s="1"/>
  <c r="L2137" i="1" s="1"/>
  <c r="J2056" i="1"/>
  <c r="K2056" i="1" s="1"/>
  <c r="L2056" i="1" s="1"/>
  <c r="J2027" i="1"/>
  <c r="K2027" i="1" s="1"/>
  <c r="L2027" i="1" s="1"/>
  <c r="J2110" i="1"/>
  <c r="K2110" i="1" s="1"/>
  <c r="L2110" i="1" s="1"/>
  <c r="J1930" i="1"/>
  <c r="K1930" i="1" s="1"/>
  <c r="L1930" i="1" s="1"/>
  <c r="J2104" i="1"/>
  <c r="K2104" i="1" s="1"/>
  <c r="L2104" i="1" s="1"/>
  <c r="J1984" i="1"/>
  <c r="K1984" i="1" s="1"/>
  <c r="L1984" i="1" s="1"/>
  <c r="J1973" i="1"/>
  <c r="K1973" i="1" s="1"/>
  <c r="L1973" i="1" s="1"/>
  <c r="J1944" i="1"/>
  <c r="K1944" i="1" s="1"/>
  <c r="L1944" i="1" s="1"/>
  <c r="J2199" i="1"/>
  <c r="K2199" i="1" s="1"/>
  <c r="L2199" i="1" s="1"/>
  <c r="J2140" i="1"/>
  <c r="K2140" i="1" s="1"/>
  <c r="L2140" i="1" s="1"/>
  <c r="J1683" i="1"/>
  <c r="K1683" i="1" s="1"/>
  <c r="L1683" i="1" s="1"/>
  <c r="J2078" i="1"/>
  <c r="K2078" i="1" s="1"/>
  <c r="L2078" i="1" s="1"/>
  <c r="J2057" i="1"/>
  <c r="K2057" i="1" s="1"/>
  <c r="L2057" i="1" s="1"/>
  <c r="J1957" i="1"/>
  <c r="K1957" i="1" s="1"/>
  <c r="L1957" i="1" s="1"/>
  <c r="J1956" i="1"/>
  <c r="K1956" i="1" s="1"/>
  <c r="L1956" i="1" s="1"/>
  <c r="J1924" i="1"/>
  <c r="K1924" i="1" s="1"/>
  <c r="L1924" i="1" s="1"/>
  <c r="J1899" i="1"/>
  <c r="K1899" i="1" s="1"/>
  <c r="L1899" i="1" s="1"/>
  <c r="J1770" i="1"/>
  <c r="K1770" i="1" s="1"/>
  <c r="L1770" i="1" s="1"/>
  <c r="J2111" i="1"/>
  <c r="K2111" i="1" s="1"/>
  <c r="L2111" i="1" s="1"/>
  <c r="J2107" i="1"/>
  <c r="K2107" i="1" s="1"/>
  <c r="L2107" i="1" s="1"/>
  <c r="J2018" i="1"/>
  <c r="K2018" i="1" s="1"/>
  <c r="L2018" i="1" s="1"/>
  <c r="J1786" i="1"/>
  <c r="K1786" i="1" s="1"/>
  <c r="L1786" i="1" s="1"/>
  <c r="J2153" i="1"/>
  <c r="K2153" i="1" s="1"/>
  <c r="L2153" i="1" s="1"/>
  <c r="J2130" i="1"/>
  <c r="K2130" i="1" s="1"/>
  <c r="L2130" i="1" s="1"/>
  <c r="J2035" i="1"/>
  <c r="K2035" i="1" s="1"/>
  <c r="L2035" i="1" s="1"/>
  <c r="J1974" i="1"/>
  <c r="K1974" i="1" s="1"/>
  <c r="L1974" i="1" s="1"/>
  <c r="J1882" i="1"/>
  <c r="K1882" i="1" s="1"/>
  <c r="L1882" i="1" s="1"/>
  <c r="J1807" i="1"/>
  <c r="K1807" i="1" s="1"/>
  <c r="L1807" i="1" s="1"/>
  <c r="J1648" i="1"/>
  <c r="K1648" i="1" s="1"/>
  <c r="L1648" i="1" s="1"/>
  <c r="J2168" i="1"/>
  <c r="K2168" i="1" s="1"/>
  <c r="L2168" i="1" s="1"/>
  <c r="J2044" i="1"/>
  <c r="K2044" i="1" s="1"/>
  <c r="L2044" i="1" s="1"/>
  <c r="J2023" i="1"/>
  <c r="K2023" i="1" s="1"/>
  <c r="L2023" i="1" s="1"/>
  <c r="J1994" i="1"/>
  <c r="K1994" i="1" s="1"/>
  <c r="L1994" i="1" s="1"/>
  <c r="J2217" i="1"/>
  <c r="K2217" i="1" s="1"/>
  <c r="L2217" i="1" s="1"/>
  <c r="J2116" i="1"/>
  <c r="K2116" i="1" s="1"/>
  <c r="L2116" i="1" s="1"/>
  <c r="J2060" i="1"/>
  <c r="K2060" i="1" s="1"/>
  <c r="L2060" i="1" s="1"/>
  <c r="J2160" i="1"/>
  <c r="K2160" i="1" s="1"/>
  <c r="L2160" i="1" s="1"/>
  <c r="J2126" i="1"/>
  <c r="K2126" i="1" s="1"/>
  <c r="L2126" i="1" s="1"/>
  <c r="J2052" i="1"/>
  <c r="K2052" i="1" s="1"/>
  <c r="L2052" i="1" s="1"/>
  <c r="J1815" i="1"/>
  <c r="K1815" i="1" s="1"/>
  <c r="L1815" i="1" s="1"/>
  <c r="J2068" i="1"/>
  <c r="K2068" i="1" s="1"/>
  <c r="L2068" i="1" s="1"/>
  <c r="J1618" i="1"/>
  <c r="K1618" i="1" s="1"/>
  <c r="L1618" i="1" s="1"/>
  <c r="J1608" i="1"/>
  <c r="K1608" i="1" s="1"/>
  <c r="L1608" i="1" s="1"/>
  <c r="J1560" i="1"/>
  <c r="K1560" i="1" s="1"/>
  <c r="L1560" i="1" s="1"/>
  <c r="J1762" i="1"/>
  <c r="K1762" i="1" s="1"/>
  <c r="L1762" i="1" s="1"/>
  <c r="J1620" i="1"/>
  <c r="K1620" i="1" s="1"/>
  <c r="L1620" i="1" s="1"/>
  <c r="J1724" i="1"/>
  <c r="K1724" i="1" s="1"/>
  <c r="L1724" i="1" s="1"/>
  <c r="J1693" i="1"/>
  <c r="K1693" i="1" s="1"/>
  <c r="L1693" i="1" s="1"/>
  <c r="J1673" i="1"/>
  <c r="K1673" i="1" s="1"/>
  <c r="L1673" i="1" s="1"/>
  <c r="J1881" i="1"/>
  <c r="K1881" i="1" s="1"/>
  <c r="L1881" i="1" s="1"/>
  <c r="J1840" i="1"/>
  <c r="K1840" i="1" s="1"/>
  <c r="L1840" i="1" s="1"/>
  <c r="J1830" i="1"/>
  <c r="K1830" i="1" s="1"/>
  <c r="L1830" i="1" s="1"/>
  <c r="J1616" i="1"/>
  <c r="K1616" i="1" s="1"/>
  <c r="L1616" i="1" s="1"/>
  <c r="J1814" i="1"/>
  <c r="K1814" i="1" s="1"/>
  <c r="L1814" i="1" s="1"/>
  <c r="J1789" i="1"/>
  <c r="K1789" i="1" s="1"/>
  <c r="L1789" i="1" s="1"/>
  <c r="J1915" i="1"/>
  <c r="K1915" i="1" s="1"/>
  <c r="L1915" i="1" s="1"/>
  <c r="J1879" i="1"/>
  <c r="K1879" i="1" s="1"/>
  <c r="L1879" i="1" s="1"/>
  <c r="J1743" i="1"/>
  <c r="K1743" i="1" s="1"/>
  <c r="L1743" i="1" s="1"/>
  <c r="J1731" i="1"/>
  <c r="K1731" i="1" s="1"/>
  <c r="L1731" i="1" s="1"/>
  <c r="J1463" i="1"/>
  <c r="K1463" i="1" s="1"/>
  <c r="L1463" i="1" s="1"/>
  <c r="J1796" i="1"/>
  <c r="K1796" i="1" s="1"/>
  <c r="L1796" i="1" s="1"/>
  <c r="J1781" i="1"/>
  <c r="K1781" i="1" s="1"/>
  <c r="L1781" i="1" s="1"/>
  <c r="J1736" i="1"/>
  <c r="K1736" i="1" s="1"/>
  <c r="L1736" i="1" s="1"/>
  <c r="J1687" i="1"/>
  <c r="K1687" i="1" s="1"/>
  <c r="L1687" i="1" s="1"/>
  <c r="J1638" i="1"/>
  <c r="K1638" i="1" s="1"/>
  <c r="L1638" i="1" s="1"/>
  <c r="J1627" i="1"/>
  <c r="K1627" i="1" s="1"/>
  <c r="L1627" i="1" s="1"/>
  <c r="J1559" i="1"/>
  <c r="K1559" i="1" s="1"/>
  <c r="L1559" i="1" s="1"/>
  <c r="J1514" i="1"/>
  <c r="K1514" i="1" s="1"/>
  <c r="L1514" i="1" s="1"/>
  <c r="J1824" i="1"/>
  <c r="K1824" i="1" s="1"/>
  <c r="L1824" i="1" s="1"/>
  <c r="J1685" i="1"/>
  <c r="K1685" i="1" s="1"/>
  <c r="L1685" i="1" s="1"/>
  <c r="J1654" i="1"/>
  <c r="K1654" i="1" s="1"/>
  <c r="L1654" i="1" s="1"/>
  <c r="J1609" i="1"/>
  <c r="K1609" i="1" s="1"/>
  <c r="L1609" i="1" s="1"/>
  <c r="J1581" i="1"/>
  <c r="K1581" i="1" s="1"/>
  <c r="L1581" i="1" s="1"/>
  <c r="J1887" i="1"/>
  <c r="K1887" i="1" s="1"/>
  <c r="L1887" i="1" s="1"/>
  <c r="J1791" i="1"/>
  <c r="K1791" i="1" s="1"/>
  <c r="L1791" i="1" s="1"/>
  <c r="J1751" i="1"/>
  <c r="K1751" i="1" s="1"/>
  <c r="L1751" i="1" s="1"/>
  <c r="J1636" i="1"/>
  <c r="K1636" i="1" s="1"/>
  <c r="L1636" i="1" s="1"/>
  <c r="J1579" i="1"/>
  <c r="K1579" i="1" s="1"/>
  <c r="L1579" i="1" s="1"/>
  <c r="J1747" i="1"/>
  <c r="K1747" i="1" s="1"/>
  <c r="L1747" i="1" s="1"/>
  <c r="J1672" i="1"/>
  <c r="K1672" i="1" s="1"/>
  <c r="L1672" i="1" s="1"/>
  <c r="J1619" i="1"/>
  <c r="K1619" i="1" s="1"/>
  <c r="L1619" i="1" s="1"/>
  <c r="J1601" i="1"/>
  <c r="K1601" i="1" s="1"/>
  <c r="L1601" i="1" s="1"/>
  <c r="J1547" i="1"/>
  <c r="K1547" i="1" s="1"/>
  <c r="L1547" i="1" s="1"/>
  <c r="J1721" i="1"/>
  <c r="K1721" i="1" s="1"/>
  <c r="L1721" i="1" s="1"/>
  <c r="J1708" i="1"/>
  <c r="K1708" i="1" s="1"/>
  <c r="L1708" i="1" s="1"/>
  <c r="J1690" i="1"/>
  <c r="K1690" i="1" s="1"/>
  <c r="L1690" i="1" s="1"/>
  <c r="J1759" i="1"/>
  <c r="K1759" i="1" s="1"/>
  <c r="L1759" i="1" s="1"/>
  <c r="J1719" i="1"/>
  <c r="K1719" i="1" s="1"/>
  <c r="L1719" i="1" s="1"/>
  <c r="J1632" i="1"/>
  <c r="K1632" i="1" s="1"/>
  <c r="L1632" i="1" s="1"/>
  <c r="J1551" i="1"/>
  <c r="K1551" i="1" s="1"/>
  <c r="L1551" i="1" s="1"/>
  <c r="J1468" i="1"/>
  <c r="K1468" i="1" s="1"/>
  <c r="L1468" i="1" s="1"/>
  <c r="J1564" i="1"/>
  <c r="K1564" i="1" s="1"/>
  <c r="L1564" i="1" s="1"/>
  <c r="J1500" i="1"/>
  <c r="K1500" i="1" s="1"/>
  <c r="L1500" i="1" s="1"/>
  <c r="J1933" i="1"/>
  <c r="K1933" i="1" s="1"/>
  <c r="L1933" i="1" s="1"/>
  <c r="J1920" i="1"/>
  <c r="K1920" i="1" s="1"/>
  <c r="L1920" i="1" s="1"/>
  <c r="J1637" i="1"/>
  <c r="K1637" i="1" s="1"/>
  <c r="L1637" i="1" s="1"/>
  <c r="J1587" i="1"/>
  <c r="K1587" i="1" s="1"/>
  <c r="L1587" i="1" s="1"/>
  <c r="J1532" i="1"/>
  <c r="K1532" i="1" s="1"/>
  <c r="L1532" i="1" s="1"/>
  <c r="J1455" i="1"/>
  <c r="K1455" i="1" s="1"/>
  <c r="L1455" i="1" s="1"/>
  <c r="J1445" i="1"/>
  <c r="K1445" i="1" s="1"/>
  <c r="L1445" i="1" s="1"/>
  <c r="J1758" i="1"/>
  <c r="K1758" i="1" s="1"/>
  <c r="L1758" i="1" s="1"/>
  <c r="J1740" i="1"/>
  <c r="K1740" i="1" s="1"/>
  <c r="L1740" i="1" s="1"/>
  <c r="J1664" i="1"/>
  <c r="K1664" i="1" s="1"/>
  <c r="L1664" i="1" s="1"/>
  <c r="J1658" i="1"/>
  <c r="K1658" i="1" s="1"/>
  <c r="L1658" i="1" s="1"/>
  <c r="J1556" i="1"/>
  <c r="K1556" i="1" s="1"/>
  <c r="L1556" i="1" s="1"/>
  <c r="J1748" i="1"/>
  <c r="K1748" i="1" s="1"/>
  <c r="L1748" i="1" s="1"/>
  <c r="J1713" i="1"/>
  <c r="K1713" i="1" s="1"/>
  <c r="L1713" i="1" s="1"/>
  <c r="J1694" i="1"/>
  <c r="K1694" i="1" s="1"/>
  <c r="L1694" i="1" s="1"/>
  <c r="J1541" i="1"/>
  <c r="K1541" i="1" s="1"/>
  <c r="L1541" i="1" s="1"/>
  <c r="J1467" i="1"/>
  <c r="K1467" i="1" s="1"/>
  <c r="L1467" i="1" s="1"/>
  <c r="J1728" i="1"/>
  <c r="K1728" i="1" s="1"/>
  <c r="L1728" i="1" s="1"/>
  <c r="J1688" i="1"/>
  <c r="K1688" i="1" s="1"/>
  <c r="L1688" i="1" s="1"/>
  <c r="J1416" i="1"/>
  <c r="K1416" i="1" s="1"/>
  <c r="L1416" i="1" s="1"/>
  <c r="J1386" i="1"/>
  <c r="K1386" i="1" s="1"/>
  <c r="L1386" i="1" s="1"/>
  <c r="J1692" i="1"/>
  <c r="K1692" i="1" s="1"/>
  <c r="L1692" i="1" s="1"/>
  <c r="J1689" i="1"/>
  <c r="K1689" i="1" s="1"/>
  <c r="L1689" i="1" s="1"/>
  <c r="J1681" i="1"/>
  <c r="K1681" i="1" s="1"/>
  <c r="L1681" i="1" s="1"/>
  <c r="J1645" i="1"/>
  <c r="K1645" i="1" s="1"/>
  <c r="L1645" i="1" s="1"/>
  <c r="J1439" i="1"/>
  <c r="K1439" i="1" s="1"/>
  <c r="L1439" i="1" s="1"/>
  <c r="J1504" i="1"/>
  <c r="K1504" i="1" s="1"/>
  <c r="L1504" i="1" s="1"/>
  <c r="J1460" i="1"/>
  <c r="K1460" i="1" s="1"/>
  <c r="L1460" i="1" s="1"/>
  <c r="J1453" i="1"/>
  <c r="K1453" i="1" s="1"/>
  <c r="L1453" i="1" s="1"/>
  <c r="J1674" i="1"/>
  <c r="K1674" i="1" s="1"/>
  <c r="L1674" i="1" s="1"/>
  <c r="J1644" i="1"/>
  <c r="K1644" i="1" s="1"/>
  <c r="L1644" i="1" s="1"/>
  <c r="J1543" i="1"/>
  <c r="K1543" i="1" s="1"/>
  <c r="L1543" i="1" s="1"/>
  <c r="J1490" i="1"/>
  <c r="K1490" i="1" s="1"/>
  <c r="L1490" i="1" s="1"/>
  <c r="J1474" i="1"/>
  <c r="K1474" i="1" s="1"/>
  <c r="L1474" i="1" s="1"/>
  <c r="J1444" i="1"/>
  <c r="K1444" i="1" s="1"/>
  <c r="L1444" i="1" s="1"/>
  <c r="J1763" i="1"/>
  <c r="K1763" i="1" s="1"/>
  <c r="L1763" i="1" s="1"/>
  <c r="J1760" i="1"/>
  <c r="K1760" i="1" s="1"/>
  <c r="L1760" i="1" s="1"/>
  <c r="J1425" i="1"/>
  <c r="K1425" i="1" s="1"/>
  <c r="L1425" i="1" s="1"/>
  <c r="J1440" i="1"/>
  <c r="K1440" i="1" s="1"/>
  <c r="L1440" i="1" s="1"/>
  <c r="J1335" i="1"/>
  <c r="K1335" i="1" s="1"/>
  <c r="L1335" i="1" s="1"/>
  <c r="J1427" i="1"/>
  <c r="K1427" i="1" s="1"/>
  <c r="L1427" i="1" s="1"/>
  <c r="J1353" i="1"/>
  <c r="K1353" i="1" s="1"/>
  <c r="L1353" i="1" s="1"/>
  <c r="J1372" i="1"/>
  <c r="K1372" i="1" s="1"/>
  <c r="L1372" i="1" s="1"/>
  <c r="J1358" i="1"/>
  <c r="K1358" i="1" s="1"/>
  <c r="L1358" i="1" s="1"/>
  <c r="J1394" i="1"/>
  <c r="K1394" i="1" s="1"/>
  <c r="L1394" i="1" s="1"/>
  <c r="J1352" i="1"/>
  <c r="K1352" i="1" s="1"/>
  <c r="L1352" i="1" s="1"/>
  <c r="J1336" i="1"/>
  <c r="K1336" i="1" s="1"/>
  <c r="L1336" i="1" s="1"/>
  <c r="J1272" i="1"/>
  <c r="K1272" i="1" s="1"/>
  <c r="L1272" i="1" s="1"/>
  <c r="J1443" i="1"/>
  <c r="K1443" i="1" s="1"/>
  <c r="L1443" i="1" s="1"/>
  <c r="J1423" i="1"/>
  <c r="K1423" i="1" s="1"/>
  <c r="L1423" i="1" s="1"/>
  <c r="J1415" i="1"/>
  <c r="K1415" i="1" s="1"/>
  <c r="L1415" i="1" s="1"/>
  <c r="J1346" i="1"/>
  <c r="K1346" i="1" s="1"/>
  <c r="L1346" i="1" s="1"/>
  <c r="J1464" i="1"/>
  <c r="K1464" i="1" s="1"/>
  <c r="L1464" i="1" s="1"/>
  <c r="J1422" i="1"/>
  <c r="K1422" i="1" s="1"/>
  <c r="L1422" i="1" s="1"/>
  <c r="J1492" i="1"/>
  <c r="K1492" i="1" s="1"/>
  <c r="L1492" i="1" s="1"/>
  <c r="J1288" i="1"/>
  <c r="K1288" i="1" s="1"/>
  <c r="L1288" i="1" s="1"/>
  <c r="J1249" i="1"/>
  <c r="K1249" i="1" s="1"/>
  <c r="L1249" i="1" s="1"/>
  <c r="J1411" i="1"/>
  <c r="K1411" i="1" s="1"/>
  <c r="L1411" i="1" s="1"/>
  <c r="J1370" i="1"/>
  <c r="K1370" i="1" s="1"/>
  <c r="L1370" i="1" s="1"/>
  <c r="J1480" i="1"/>
  <c r="K1480" i="1" s="1"/>
  <c r="L1480" i="1" s="1"/>
  <c r="J1382" i="1"/>
  <c r="K1382" i="1" s="1"/>
  <c r="L1382" i="1" s="1"/>
  <c r="J1369" i="1"/>
  <c r="K1369" i="1" s="1"/>
  <c r="L1369" i="1" s="1"/>
  <c r="J1319" i="1"/>
  <c r="K1319" i="1" s="1"/>
  <c r="L1319" i="1" s="1"/>
  <c r="J2485" i="1"/>
  <c r="K2485" i="1" s="1"/>
  <c r="L2485" i="1" s="1"/>
  <c r="J2482" i="1"/>
  <c r="K2482" i="1" s="1"/>
  <c r="L2482" i="1" s="1"/>
  <c r="J2481" i="1"/>
  <c r="K2481" i="1" s="1"/>
  <c r="L2481" i="1" s="1"/>
  <c r="J2457" i="1"/>
  <c r="K2457" i="1" s="1"/>
  <c r="L2457" i="1" s="1"/>
  <c r="J2450" i="1"/>
  <c r="K2450" i="1" s="1"/>
  <c r="L2450" i="1" s="1"/>
  <c r="J2490" i="1"/>
  <c r="K2490" i="1" s="1"/>
  <c r="L2490" i="1" s="1"/>
  <c r="J2449" i="1"/>
  <c r="K2449" i="1" s="1"/>
  <c r="L2449" i="1" s="1"/>
  <c r="J2492" i="1"/>
  <c r="K2492" i="1" s="1"/>
  <c r="L2492" i="1" s="1"/>
  <c r="J2479" i="1"/>
  <c r="K2479" i="1" s="1"/>
  <c r="L2479" i="1" s="1"/>
  <c r="J2454" i="1"/>
  <c r="K2454" i="1" s="1"/>
  <c r="L2454" i="1" s="1"/>
  <c r="J2487" i="1"/>
  <c r="K2487" i="1" s="1"/>
  <c r="L2487" i="1" s="1"/>
  <c r="J2453" i="1"/>
  <c r="K2453" i="1" s="1"/>
  <c r="L2453" i="1" s="1"/>
  <c r="J2489" i="1"/>
  <c r="K2489" i="1" s="1"/>
  <c r="L2489" i="1" s="1"/>
  <c r="J2417" i="1"/>
  <c r="K2417" i="1" s="1"/>
  <c r="L2417" i="1" s="1"/>
  <c r="J2494" i="1"/>
  <c r="K2494" i="1" s="1"/>
  <c r="L2494" i="1" s="1"/>
  <c r="J2478" i="1"/>
  <c r="K2478" i="1" s="1"/>
  <c r="L2478" i="1" s="1"/>
  <c r="J2473" i="1"/>
  <c r="K2473" i="1" s="1"/>
  <c r="L2473" i="1" s="1"/>
  <c r="J2496" i="1"/>
  <c r="K2496" i="1" s="1"/>
  <c r="L2496" i="1" s="1"/>
  <c r="J2474" i="1"/>
  <c r="K2474" i="1" s="1"/>
  <c r="L2474" i="1" s="1"/>
  <c r="J2491" i="1"/>
  <c r="K2491" i="1" s="1"/>
  <c r="L2491" i="1" s="1"/>
  <c r="J2463" i="1"/>
  <c r="K2463" i="1" s="1"/>
  <c r="L2463" i="1" s="1"/>
  <c r="J2493" i="1"/>
  <c r="K2493" i="1" s="1"/>
  <c r="L2493" i="1" s="1"/>
  <c r="J2437" i="1"/>
  <c r="K2437" i="1" s="1"/>
  <c r="L2437" i="1" s="1"/>
  <c r="J2426" i="1"/>
  <c r="K2426" i="1" s="1"/>
  <c r="L2426" i="1" s="1"/>
  <c r="J2498" i="1"/>
  <c r="K2498" i="1" s="1"/>
  <c r="L2498" i="1" s="1"/>
  <c r="J2465" i="1"/>
  <c r="K2465" i="1" s="1"/>
  <c r="L2465" i="1" s="1"/>
  <c r="J2483" i="1"/>
  <c r="K2483" i="1" s="1"/>
  <c r="L2483" i="1" s="1"/>
  <c r="J2495" i="1"/>
  <c r="K2495" i="1" s="1"/>
  <c r="L2495" i="1" s="1"/>
  <c r="J2488" i="1"/>
  <c r="K2488" i="1" s="1"/>
  <c r="L2488" i="1" s="1"/>
  <c r="J2445" i="1"/>
  <c r="K2445" i="1" s="1"/>
  <c r="L2445" i="1" s="1"/>
  <c r="J2497" i="1"/>
  <c r="K2497" i="1" s="1"/>
  <c r="L2497" i="1" s="1"/>
  <c r="J2471" i="1"/>
  <c r="K2471" i="1" s="1"/>
  <c r="L2471" i="1" s="1"/>
  <c r="J2458" i="1"/>
  <c r="K2458" i="1" s="1"/>
  <c r="L2458" i="1" s="1"/>
  <c r="J2414" i="1"/>
  <c r="K2414" i="1" s="1"/>
  <c r="L2414" i="1" s="1"/>
  <c r="J2413" i="1"/>
  <c r="K2413" i="1" s="1"/>
  <c r="L2413" i="1" s="1"/>
  <c r="J2412" i="1"/>
  <c r="K2412" i="1" s="1"/>
  <c r="L2412" i="1" s="1"/>
  <c r="J2408" i="1"/>
  <c r="K2408" i="1" s="1"/>
  <c r="L2408" i="1" s="1"/>
  <c r="J2444" i="1"/>
  <c r="K2444" i="1" s="1"/>
  <c r="L2444" i="1" s="1"/>
  <c r="J2386" i="1"/>
  <c r="K2386" i="1" s="1"/>
  <c r="L2386" i="1" s="1"/>
  <c r="J2480" i="1"/>
  <c r="K2480" i="1" s="1"/>
  <c r="L2480" i="1" s="1"/>
  <c r="J2472" i="1"/>
  <c r="K2472" i="1" s="1"/>
  <c r="L2472" i="1" s="1"/>
  <c r="J2464" i="1"/>
  <c r="K2464" i="1" s="1"/>
  <c r="L2464" i="1" s="1"/>
  <c r="J2456" i="1"/>
  <c r="K2456" i="1" s="1"/>
  <c r="L2456" i="1" s="1"/>
  <c r="J2448" i="1"/>
  <c r="K2448" i="1" s="1"/>
  <c r="L2448" i="1" s="1"/>
  <c r="J2455" i="1"/>
  <c r="K2455" i="1" s="1"/>
  <c r="L2455" i="1" s="1"/>
  <c r="J2438" i="1"/>
  <c r="K2438" i="1" s="1"/>
  <c r="L2438" i="1" s="1"/>
  <c r="J2429" i="1"/>
  <c r="K2429" i="1" s="1"/>
  <c r="L2429" i="1" s="1"/>
  <c r="J2428" i="1"/>
  <c r="K2428" i="1" s="1"/>
  <c r="L2428" i="1" s="1"/>
  <c r="J2399" i="1"/>
  <c r="K2399" i="1" s="1"/>
  <c r="L2399" i="1" s="1"/>
  <c r="J2430" i="1"/>
  <c r="K2430" i="1" s="1"/>
  <c r="L2430" i="1" s="1"/>
  <c r="J2421" i="1"/>
  <c r="K2421" i="1" s="1"/>
  <c r="L2421" i="1" s="1"/>
  <c r="J2431" i="1"/>
  <c r="K2431" i="1" s="1"/>
  <c r="L2431" i="1" s="1"/>
  <c r="J2403" i="1"/>
  <c r="K2403" i="1" s="1"/>
  <c r="L2403" i="1" s="1"/>
  <c r="J2422" i="1"/>
  <c r="K2422" i="1" s="1"/>
  <c r="L2422" i="1" s="1"/>
  <c r="J2416" i="1"/>
  <c r="K2416" i="1" s="1"/>
  <c r="L2416" i="1" s="1"/>
  <c r="J2441" i="1"/>
  <c r="K2441" i="1" s="1"/>
  <c r="L2441" i="1" s="1"/>
  <c r="J2484" i="1"/>
  <c r="K2484" i="1" s="1"/>
  <c r="L2484" i="1" s="1"/>
  <c r="J2476" i="1"/>
  <c r="K2476" i="1" s="1"/>
  <c r="L2476" i="1" s="1"/>
  <c r="J2468" i="1"/>
  <c r="K2468" i="1" s="1"/>
  <c r="L2468" i="1" s="1"/>
  <c r="J2460" i="1"/>
  <c r="K2460" i="1" s="1"/>
  <c r="L2460" i="1" s="1"/>
  <c r="J2452" i="1"/>
  <c r="K2452" i="1" s="1"/>
  <c r="L2452" i="1" s="1"/>
  <c r="J2440" i="1"/>
  <c r="K2440" i="1" s="1"/>
  <c r="L2440" i="1" s="1"/>
  <c r="J2418" i="1"/>
  <c r="K2418" i="1" s="1"/>
  <c r="L2418" i="1" s="1"/>
  <c r="J2393" i="1"/>
  <c r="K2393" i="1" s="1"/>
  <c r="L2393" i="1" s="1"/>
  <c r="J2442" i="1"/>
  <c r="K2442" i="1" s="1"/>
  <c r="L2442" i="1" s="1"/>
  <c r="J2433" i="1"/>
  <c r="K2433" i="1" s="1"/>
  <c r="L2433" i="1" s="1"/>
  <c r="J2475" i="1"/>
  <c r="K2475" i="1" s="1"/>
  <c r="L2475" i="1" s="1"/>
  <c r="J2467" i="1"/>
  <c r="K2467" i="1" s="1"/>
  <c r="L2467" i="1" s="1"/>
  <c r="J2459" i="1"/>
  <c r="K2459" i="1" s="1"/>
  <c r="L2459" i="1" s="1"/>
  <c r="J2451" i="1"/>
  <c r="K2451" i="1" s="1"/>
  <c r="L2451" i="1" s="1"/>
  <c r="J2443" i="1"/>
  <c r="K2443" i="1" s="1"/>
  <c r="L2443" i="1" s="1"/>
  <c r="J2432" i="1"/>
  <c r="K2432" i="1" s="1"/>
  <c r="L2432" i="1" s="1"/>
  <c r="J2400" i="1"/>
  <c r="K2400" i="1" s="1"/>
  <c r="L2400" i="1" s="1"/>
  <c r="J2434" i="1"/>
  <c r="K2434" i="1" s="1"/>
  <c r="L2434" i="1" s="1"/>
  <c r="J2425" i="1"/>
  <c r="K2425" i="1" s="1"/>
  <c r="L2425" i="1" s="1"/>
  <c r="J2415" i="1"/>
  <c r="K2415" i="1" s="1"/>
  <c r="L2415" i="1" s="1"/>
  <c r="J2424" i="1"/>
  <c r="K2424" i="1" s="1"/>
  <c r="L2424" i="1" s="1"/>
  <c r="J2409" i="1"/>
  <c r="K2409" i="1" s="1"/>
  <c r="L2409" i="1" s="1"/>
  <c r="J2365" i="1"/>
  <c r="K2365" i="1" s="1"/>
  <c r="L2365" i="1" s="1"/>
  <c r="J2363" i="1"/>
  <c r="K2363" i="1" s="1"/>
  <c r="L2363" i="1" s="1"/>
  <c r="J2361" i="1"/>
  <c r="K2361" i="1" s="1"/>
  <c r="L2361" i="1" s="1"/>
  <c r="J2355" i="1"/>
  <c r="K2355" i="1" s="1"/>
  <c r="L2355" i="1" s="1"/>
  <c r="J2395" i="1"/>
  <c r="K2395" i="1" s="1"/>
  <c r="L2395" i="1" s="1"/>
  <c r="J2348" i="1"/>
  <c r="K2348" i="1" s="1"/>
  <c r="L2348" i="1" s="1"/>
  <c r="J2335" i="1"/>
  <c r="K2335" i="1" s="1"/>
  <c r="L2335" i="1" s="1"/>
  <c r="J2370" i="1"/>
  <c r="K2370" i="1" s="1"/>
  <c r="L2370" i="1" s="1"/>
  <c r="J2343" i="1"/>
  <c r="K2343" i="1" s="1"/>
  <c r="L2343" i="1" s="1"/>
  <c r="J2334" i="1"/>
  <c r="K2334" i="1" s="1"/>
  <c r="L2334" i="1" s="1"/>
  <c r="J2297" i="1"/>
  <c r="K2297" i="1" s="1"/>
  <c r="L2297" i="1" s="1"/>
  <c r="J2392" i="1"/>
  <c r="K2392" i="1" s="1"/>
  <c r="L2392" i="1" s="1"/>
  <c r="J2384" i="1"/>
  <c r="K2384" i="1" s="1"/>
  <c r="L2384" i="1" s="1"/>
  <c r="J2372" i="1"/>
  <c r="K2372" i="1" s="1"/>
  <c r="L2372" i="1" s="1"/>
  <c r="J2332" i="1"/>
  <c r="K2332" i="1" s="1"/>
  <c r="L2332" i="1" s="1"/>
  <c r="J2411" i="1"/>
  <c r="K2411" i="1" s="1"/>
  <c r="L2411" i="1" s="1"/>
  <c r="J2387" i="1"/>
  <c r="K2387" i="1" s="1"/>
  <c r="L2387" i="1" s="1"/>
  <c r="J2328" i="1"/>
  <c r="K2328" i="1" s="1"/>
  <c r="L2328" i="1" s="1"/>
  <c r="J2322" i="1"/>
  <c r="K2322" i="1" s="1"/>
  <c r="L2322" i="1" s="1"/>
  <c r="J2347" i="1"/>
  <c r="K2347" i="1" s="1"/>
  <c r="L2347" i="1" s="1"/>
  <c r="J2331" i="1"/>
  <c r="K2331" i="1" s="1"/>
  <c r="L2331" i="1" s="1"/>
  <c r="J2292" i="1"/>
  <c r="K2292" i="1" s="1"/>
  <c r="L2292" i="1" s="1"/>
  <c r="J2396" i="1"/>
  <c r="K2396" i="1" s="1"/>
  <c r="L2396" i="1" s="1"/>
  <c r="J2381" i="1"/>
  <c r="K2381" i="1" s="1"/>
  <c r="L2381" i="1" s="1"/>
  <c r="J2379" i="1"/>
  <c r="K2379" i="1" s="1"/>
  <c r="L2379" i="1" s="1"/>
  <c r="J2362" i="1"/>
  <c r="K2362" i="1" s="1"/>
  <c r="L2362" i="1" s="1"/>
  <c r="J2342" i="1"/>
  <c r="K2342" i="1" s="1"/>
  <c r="L2342" i="1" s="1"/>
  <c r="J2329" i="1"/>
  <c r="K2329" i="1" s="1"/>
  <c r="L2329" i="1" s="1"/>
  <c r="J2323" i="1"/>
  <c r="K2323" i="1" s="1"/>
  <c r="L2323" i="1" s="1"/>
  <c r="J2284" i="1"/>
  <c r="K2284" i="1" s="1"/>
  <c r="L2284" i="1" s="1"/>
  <c r="J2404" i="1"/>
  <c r="K2404" i="1" s="1"/>
  <c r="L2404" i="1" s="1"/>
  <c r="J2397" i="1"/>
  <c r="K2397" i="1" s="1"/>
  <c r="L2397" i="1" s="1"/>
  <c r="J2385" i="1"/>
  <c r="K2385" i="1" s="1"/>
  <c r="L2385" i="1" s="1"/>
  <c r="J2364" i="1"/>
  <c r="K2364" i="1" s="1"/>
  <c r="L2364" i="1" s="1"/>
  <c r="J2350" i="1"/>
  <c r="K2350" i="1" s="1"/>
  <c r="L2350" i="1" s="1"/>
  <c r="J2405" i="1"/>
  <c r="K2405" i="1" s="1"/>
  <c r="L2405" i="1" s="1"/>
  <c r="J2388" i="1"/>
  <c r="K2388" i="1" s="1"/>
  <c r="L2388" i="1" s="1"/>
  <c r="J2353" i="1"/>
  <c r="K2353" i="1" s="1"/>
  <c r="L2353" i="1" s="1"/>
  <c r="J2300" i="1"/>
  <c r="K2300" i="1" s="1"/>
  <c r="L2300" i="1" s="1"/>
  <c r="J2406" i="1"/>
  <c r="K2406" i="1" s="1"/>
  <c r="L2406" i="1" s="1"/>
  <c r="J2358" i="1"/>
  <c r="K2358" i="1" s="1"/>
  <c r="L2358" i="1" s="1"/>
  <c r="J2356" i="1"/>
  <c r="K2356" i="1" s="1"/>
  <c r="L2356" i="1" s="1"/>
  <c r="J2352" i="1"/>
  <c r="K2352" i="1" s="1"/>
  <c r="L2352" i="1" s="1"/>
  <c r="J2345" i="1"/>
  <c r="K2345" i="1" s="1"/>
  <c r="L2345" i="1" s="1"/>
  <c r="J2373" i="1"/>
  <c r="K2373" i="1" s="1"/>
  <c r="L2373" i="1" s="1"/>
  <c r="J2371" i="1"/>
  <c r="K2371" i="1" s="1"/>
  <c r="L2371" i="1" s="1"/>
  <c r="J2369" i="1"/>
  <c r="K2369" i="1" s="1"/>
  <c r="L2369" i="1" s="1"/>
  <c r="J2303" i="1"/>
  <c r="K2303" i="1" s="1"/>
  <c r="L2303" i="1" s="1"/>
  <c r="J2340" i="1"/>
  <c r="K2340" i="1" s="1"/>
  <c r="L2340" i="1" s="1"/>
  <c r="J2311" i="1"/>
  <c r="K2311" i="1" s="1"/>
  <c r="L2311" i="1" s="1"/>
  <c r="J2302" i="1"/>
  <c r="K2302" i="1" s="1"/>
  <c r="L2302" i="1" s="1"/>
  <c r="J2394" i="1"/>
  <c r="K2394" i="1" s="1"/>
  <c r="L2394" i="1" s="1"/>
  <c r="J2378" i="1"/>
  <c r="K2378" i="1" s="1"/>
  <c r="L2378" i="1" s="1"/>
  <c r="J2380" i="1"/>
  <c r="K2380" i="1" s="1"/>
  <c r="L2380" i="1" s="1"/>
  <c r="J2339" i="1"/>
  <c r="K2339" i="1" s="1"/>
  <c r="L2339" i="1" s="1"/>
  <c r="J2337" i="1"/>
  <c r="K2337" i="1" s="1"/>
  <c r="L2337" i="1" s="1"/>
  <c r="J2294" i="1"/>
  <c r="K2294" i="1" s="1"/>
  <c r="L2294" i="1" s="1"/>
  <c r="J2293" i="1"/>
  <c r="K2293" i="1" s="1"/>
  <c r="L2293" i="1" s="1"/>
  <c r="J2256" i="1"/>
  <c r="K2256" i="1" s="1"/>
  <c r="L2256" i="1" s="1"/>
  <c r="J2287" i="1"/>
  <c r="K2287" i="1" s="1"/>
  <c r="L2287" i="1" s="1"/>
  <c r="J2264" i="1"/>
  <c r="K2264" i="1" s="1"/>
  <c r="L2264" i="1" s="1"/>
  <c r="J2272" i="1"/>
  <c r="K2272" i="1" s="1"/>
  <c r="L2272" i="1" s="1"/>
  <c r="J2266" i="1"/>
  <c r="K2266" i="1" s="1"/>
  <c r="L2266" i="1" s="1"/>
  <c r="J2251" i="1"/>
  <c r="K2251" i="1" s="1"/>
  <c r="L2251" i="1" s="1"/>
  <c r="J2280" i="1"/>
  <c r="K2280" i="1" s="1"/>
  <c r="L2280" i="1" s="1"/>
  <c r="J2267" i="1"/>
  <c r="K2267" i="1" s="1"/>
  <c r="L2267" i="1" s="1"/>
  <c r="J2246" i="1"/>
  <c r="K2246" i="1" s="1"/>
  <c r="L2246" i="1" s="1"/>
  <c r="J2214" i="1"/>
  <c r="K2214" i="1" s="1"/>
  <c r="L2214" i="1" s="1"/>
  <c r="J2288" i="1"/>
  <c r="K2288" i="1" s="1"/>
  <c r="L2288" i="1" s="1"/>
  <c r="J2277" i="1"/>
  <c r="K2277" i="1" s="1"/>
  <c r="L2277" i="1" s="1"/>
  <c r="J2357" i="1"/>
  <c r="K2357" i="1" s="1"/>
  <c r="L2357" i="1" s="1"/>
  <c r="J2349" i="1"/>
  <c r="K2349" i="1" s="1"/>
  <c r="L2349" i="1" s="1"/>
  <c r="J2341" i="1"/>
  <c r="K2341" i="1" s="1"/>
  <c r="L2341" i="1" s="1"/>
  <c r="J2269" i="1"/>
  <c r="K2269" i="1" s="1"/>
  <c r="L2269" i="1" s="1"/>
  <c r="J2324" i="1"/>
  <c r="K2324" i="1" s="1"/>
  <c r="L2324" i="1" s="1"/>
  <c r="J2298" i="1"/>
  <c r="K2298" i="1" s="1"/>
  <c r="L2298" i="1" s="1"/>
  <c r="J2289" i="1"/>
  <c r="K2289" i="1" s="1"/>
  <c r="L2289" i="1" s="1"/>
  <c r="J2253" i="1"/>
  <c r="K2253" i="1" s="1"/>
  <c r="L2253" i="1" s="1"/>
  <c r="J2243" i="1"/>
  <c r="K2243" i="1" s="1"/>
  <c r="L2243" i="1" s="1"/>
  <c r="J2209" i="1"/>
  <c r="K2209" i="1" s="1"/>
  <c r="L2209" i="1" s="1"/>
  <c r="J2321" i="1"/>
  <c r="K2321" i="1" s="1"/>
  <c r="L2321" i="1" s="1"/>
  <c r="J2320" i="1"/>
  <c r="K2320" i="1" s="1"/>
  <c r="L2320" i="1" s="1"/>
  <c r="J2316" i="1"/>
  <c r="K2316" i="1" s="1"/>
  <c r="L2316" i="1" s="1"/>
  <c r="J2315" i="1"/>
  <c r="K2315" i="1" s="1"/>
  <c r="L2315" i="1" s="1"/>
  <c r="J2314" i="1"/>
  <c r="K2314" i="1" s="1"/>
  <c r="L2314" i="1" s="1"/>
  <c r="J2290" i="1"/>
  <c r="K2290" i="1" s="1"/>
  <c r="L2290" i="1" s="1"/>
  <c r="J2281" i="1"/>
  <c r="K2281" i="1" s="1"/>
  <c r="L2281" i="1" s="1"/>
  <c r="J2319" i="1"/>
  <c r="K2319" i="1" s="1"/>
  <c r="L2319" i="1" s="1"/>
  <c r="J2318" i="1"/>
  <c r="K2318" i="1" s="1"/>
  <c r="L2318" i="1" s="1"/>
  <c r="J2313" i="1"/>
  <c r="K2313" i="1" s="1"/>
  <c r="L2313" i="1" s="1"/>
  <c r="J2312" i="1"/>
  <c r="K2312" i="1" s="1"/>
  <c r="L2312" i="1" s="1"/>
  <c r="J2308" i="1"/>
  <c r="K2308" i="1" s="1"/>
  <c r="L2308" i="1" s="1"/>
  <c r="J2307" i="1"/>
  <c r="K2307" i="1" s="1"/>
  <c r="L2307" i="1" s="1"/>
  <c r="J2306" i="1"/>
  <c r="K2306" i="1" s="1"/>
  <c r="L2306" i="1" s="1"/>
  <c r="J2286" i="1"/>
  <c r="K2286" i="1" s="1"/>
  <c r="L2286" i="1" s="1"/>
  <c r="J2234" i="1"/>
  <c r="K2234" i="1" s="1"/>
  <c r="L2234" i="1" s="1"/>
  <c r="J2227" i="1"/>
  <c r="K2227" i="1" s="1"/>
  <c r="L2227" i="1" s="1"/>
  <c r="J2226" i="1"/>
  <c r="K2226" i="1" s="1"/>
  <c r="L2226" i="1" s="1"/>
  <c r="J2354" i="1"/>
  <c r="K2354" i="1" s="1"/>
  <c r="L2354" i="1" s="1"/>
  <c r="J2346" i="1"/>
  <c r="K2346" i="1" s="1"/>
  <c r="L2346" i="1" s="1"/>
  <c r="J2338" i="1"/>
  <c r="K2338" i="1" s="1"/>
  <c r="L2338" i="1" s="1"/>
  <c r="J2310" i="1"/>
  <c r="K2310" i="1" s="1"/>
  <c r="L2310" i="1" s="1"/>
  <c r="J2305" i="1"/>
  <c r="K2305" i="1" s="1"/>
  <c r="L2305" i="1" s="1"/>
  <c r="J2317" i="1"/>
  <c r="K2317" i="1" s="1"/>
  <c r="L2317" i="1" s="1"/>
  <c r="J2240" i="1"/>
  <c r="K2240" i="1" s="1"/>
  <c r="L2240" i="1" s="1"/>
  <c r="J2309" i="1"/>
  <c r="K2309" i="1" s="1"/>
  <c r="L2309" i="1" s="1"/>
  <c r="J2201" i="1"/>
  <c r="K2201" i="1" s="1"/>
  <c r="L2201" i="1" s="1"/>
  <c r="J2301" i="1"/>
  <c r="K2301" i="1" s="1"/>
  <c r="L2301" i="1" s="1"/>
  <c r="J2274" i="1"/>
  <c r="K2274" i="1" s="1"/>
  <c r="L2274" i="1" s="1"/>
  <c r="J2244" i="1"/>
  <c r="K2244" i="1" s="1"/>
  <c r="L2244" i="1" s="1"/>
  <c r="J2242" i="1"/>
  <c r="K2242" i="1" s="1"/>
  <c r="L2242" i="1" s="1"/>
  <c r="J2230" i="1"/>
  <c r="K2230" i="1" s="1"/>
  <c r="L2230" i="1" s="1"/>
  <c r="J2222" i="1"/>
  <c r="K2222" i="1" s="1"/>
  <c r="L2222" i="1" s="1"/>
  <c r="J2268" i="1"/>
  <c r="K2268" i="1" s="1"/>
  <c r="L2268" i="1" s="1"/>
  <c r="J2236" i="1"/>
  <c r="K2236" i="1" s="1"/>
  <c r="L2236" i="1" s="1"/>
  <c r="J2221" i="1"/>
  <c r="K2221" i="1" s="1"/>
  <c r="L2221" i="1" s="1"/>
  <c r="J2179" i="1"/>
  <c r="K2179" i="1" s="1"/>
  <c r="L2179" i="1" s="1"/>
  <c r="J2271" i="1"/>
  <c r="K2271" i="1" s="1"/>
  <c r="L2271" i="1" s="1"/>
  <c r="J2265" i="1"/>
  <c r="K2265" i="1" s="1"/>
  <c r="L2265" i="1" s="1"/>
  <c r="J2229" i="1"/>
  <c r="K2229" i="1" s="1"/>
  <c r="L2229" i="1" s="1"/>
  <c r="J2203" i="1"/>
  <c r="K2203" i="1" s="1"/>
  <c r="L2203" i="1" s="1"/>
  <c r="J2194" i="1"/>
  <c r="K2194" i="1" s="1"/>
  <c r="L2194" i="1" s="1"/>
  <c r="J2249" i="1"/>
  <c r="K2249" i="1" s="1"/>
  <c r="L2249" i="1" s="1"/>
  <c r="J2247" i="1"/>
  <c r="K2247" i="1" s="1"/>
  <c r="L2247" i="1" s="1"/>
  <c r="J2245" i="1"/>
  <c r="K2245" i="1" s="1"/>
  <c r="L2245" i="1" s="1"/>
  <c r="J2233" i="1"/>
  <c r="K2233" i="1" s="1"/>
  <c r="L2233" i="1" s="1"/>
  <c r="J2225" i="1"/>
  <c r="K2225" i="1" s="1"/>
  <c r="L2225" i="1" s="1"/>
  <c r="J2220" i="1"/>
  <c r="K2220" i="1" s="1"/>
  <c r="L2220" i="1" s="1"/>
  <c r="J2198" i="1"/>
  <c r="K2198" i="1" s="1"/>
  <c r="L2198" i="1" s="1"/>
  <c r="J2195" i="1"/>
  <c r="K2195" i="1" s="1"/>
  <c r="L2195" i="1" s="1"/>
  <c r="J2216" i="1"/>
  <c r="K2216" i="1" s="1"/>
  <c r="L2216" i="1" s="1"/>
  <c r="J2171" i="1"/>
  <c r="K2171" i="1" s="1"/>
  <c r="L2171" i="1" s="1"/>
  <c r="J2260" i="1"/>
  <c r="K2260" i="1" s="1"/>
  <c r="L2260" i="1" s="1"/>
  <c r="J2254" i="1"/>
  <c r="K2254" i="1" s="1"/>
  <c r="L2254" i="1" s="1"/>
  <c r="J2235" i="1"/>
  <c r="K2235" i="1" s="1"/>
  <c r="L2235" i="1" s="1"/>
  <c r="J2228" i="1"/>
  <c r="K2228" i="1" s="1"/>
  <c r="L2228" i="1" s="1"/>
  <c r="J2263" i="1"/>
  <c r="K2263" i="1" s="1"/>
  <c r="L2263" i="1" s="1"/>
  <c r="J2257" i="1"/>
  <c r="K2257" i="1" s="1"/>
  <c r="L2257" i="1" s="1"/>
  <c r="J2212" i="1"/>
  <c r="K2212" i="1" s="1"/>
  <c r="L2212" i="1" s="1"/>
  <c r="J2166" i="1"/>
  <c r="K2166" i="1" s="1"/>
  <c r="L2166" i="1" s="1"/>
  <c r="J2207" i="1"/>
  <c r="K2207" i="1" s="1"/>
  <c r="L2207" i="1" s="1"/>
  <c r="J2238" i="1"/>
  <c r="K2238" i="1" s="1"/>
  <c r="L2238" i="1" s="1"/>
  <c r="J2218" i="1"/>
  <c r="K2218" i="1" s="1"/>
  <c r="L2218" i="1" s="1"/>
  <c r="J2206" i="1"/>
  <c r="K2206" i="1" s="1"/>
  <c r="L2206" i="1" s="1"/>
  <c r="J2200" i="1"/>
  <c r="K2200" i="1" s="1"/>
  <c r="L2200" i="1" s="1"/>
  <c r="J2261" i="1"/>
  <c r="K2261" i="1" s="1"/>
  <c r="L2261" i="1" s="1"/>
  <c r="J2258" i="1"/>
  <c r="K2258" i="1" s="1"/>
  <c r="L2258" i="1" s="1"/>
  <c r="J2252" i="1"/>
  <c r="K2252" i="1" s="1"/>
  <c r="L2252" i="1" s="1"/>
  <c r="J2213" i="1"/>
  <c r="K2213" i="1" s="1"/>
  <c r="L2213" i="1" s="1"/>
  <c r="J2273" i="1"/>
  <c r="K2273" i="1" s="1"/>
  <c r="L2273" i="1" s="1"/>
  <c r="J2255" i="1"/>
  <c r="K2255" i="1" s="1"/>
  <c r="L2255" i="1" s="1"/>
  <c r="J2250" i="1"/>
  <c r="K2250" i="1" s="1"/>
  <c r="L2250" i="1" s="1"/>
  <c r="J2248" i="1"/>
  <c r="K2248" i="1" s="1"/>
  <c r="L2248" i="1" s="1"/>
  <c r="J2237" i="1"/>
  <c r="K2237" i="1" s="1"/>
  <c r="L2237" i="1" s="1"/>
  <c r="J2190" i="1"/>
  <c r="K2190" i="1" s="1"/>
  <c r="L2190" i="1" s="1"/>
  <c r="J2177" i="1"/>
  <c r="K2177" i="1" s="1"/>
  <c r="L2177" i="1" s="1"/>
  <c r="J2174" i="1"/>
  <c r="K2174" i="1" s="1"/>
  <c r="L2174" i="1" s="1"/>
  <c r="J2185" i="1"/>
  <c r="K2185" i="1" s="1"/>
  <c r="L2185" i="1" s="1"/>
  <c r="J2170" i="1"/>
  <c r="K2170" i="1" s="1"/>
  <c r="L2170" i="1" s="1"/>
  <c r="J2181" i="1"/>
  <c r="K2181" i="1" s="1"/>
  <c r="L2181" i="1" s="1"/>
  <c r="J2202" i="1"/>
  <c r="K2202" i="1" s="1"/>
  <c r="L2202" i="1" s="1"/>
  <c r="J2205" i="1"/>
  <c r="K2205" i="1" s="1"/>
  <c r="L2205" i="1" s="1"/>
  <c r="J2204" i="1"/>
  <c r="K2204" i="1" s="1"/>
  <c r="L2204" i="1" s="1"/>
  <c r="J2159" i="1"/>
  <c r="K2159" i="1" s="1"/>
  <c r="L2159" i="1" s="1"/>
  <c r="J2158" i="1"/>
  <c r="K2158" i="1" s="1"/>
  <c r="L2158" i="1" s="1"/>
  <c r="J2197" i="1"/>
  <c r="K2197" i="1" s="1"/>
  <c r="L2197" i="1" s="1"/>
  <c r="J2173" i="1"/>
  <c r="K2173" i="1" s="1"/>
  <c r="L2173" i="1" s="1"/>
  <c r="J2155" i="1"/>
  <c r="K2155" i="1" s="1"/>
  <c r="L2155" i="1" s="1"/>
  <c r="J2188" i="1"/>
  <c r="K2188" i="1" s="1"/>
  <c r="L2188" i="1" s="1"/>
  <c r="J2186" i="1"/>
  <c r="K2186" i="1" s="1"/>
  <c r="L2186" i="1" s="1"/>
  <c r="J2176" i="1"/>
  <c r="K2176" i="1" s="1"/>
  <c r="L2176" i="1" s="1"/>
  <c r="J2184" i="1"/>
  <c r="K2184" i="1" s="1"/>
  <c r="L2184" i="1" s="1"/>
  <c r="J2182" i="1"/>
  <c r="K2182" i="1" s="1"/>
  <c r="L2182" i="1" s="1"/>
  <c r="J2239" i="1"/>
  <c r="K2239" i="1" s="1"/>
  <c r="L2239" i="1" s="1"/>
  <c r="J2231" i="1"/>
  <c r="K2231" i="1" s="1"/>
  <c r="L2231" i="1" s="1"/>
  <c r="J2223" i="1"/>
  <c r="K2223" i="1" s="1"/>
  <c r="L2223" i="1" s="1"/>
  <c r="J2193" i="1"/>
  <c r="K2193" i="1" s="1"/>
  <c r="L2193" i="1" s="1"/>
  <c r="J2191" i="1"/>
  <c r="K2191" i="1" s="1"/>
  <c r="L2191" i="1" s="1"/>
  <c r="J2163" i="1"/>
  <c r="K2163" i="1" s="1"/>
  <c r="L2163" i="1" s="1"/>
  <c r="J2175" i="1"/>
  <c r="K2175" i="1" s="1"/>
  <c r="L2175" i="1" s="1"/>
  <c r="J2211" i="1"/>
  <c r="K2211" i="1" s="1"/>
  <c r="L2211" i="1" s="1"/>
  <c r="J2178" i="1"/>
  <c r="K2178" i="1" s="1"/>
  <c r="L2178" i="1" s="1"/>
  <c r="J2167" i="1"/>
  <c r="K2167" i="1" s="1"/>
  <c r="L2167" i="1" s="1"/>
  <c r="J2208" i="1"/>
  <c r="K2208" i="1" s="1"/>
  <c r="L2208" i="1" s="1"/>
  <c r="J2180" i="1"/>
  <c r="K2180" i="1" s="1"/>
  <c r="L2180" i="1" s="1"/>
  <c r="J2145" i="1"/>
  <c r="K2145" i="1" s="1"/>
  <c r="L2145" i="1" s="1"/>
  <c r="J2210" i="1"/>
  <c r="K2210" i="1" s="1"/>
  <c r="L2210" i="1" s="1"/>
  <c r="J2189" i="1"/>
  <c r="K2189" i="1" s="1"/>
  <c r="L2189" i="1" s="1"/>
  <c r="J2187" i="1"/>
  <c r="K2187" i="1" s="1"/>
  <c r="L2187" i="1" s="1"/>
  <c r="J2172" i="1"/>
  <c r="K2172" i="1" s="1"/>
  <c r="L2172" i="1" s="1"/>
  <c r="J2125" i="1"/>
  <c r="K2125" i="1" s="1"/>
  <c r="L2125" i="1" s="1"/>
  <c r="J2063" i="1"/>
  <c r="K2063" i="1" s="1"/>
  <c r="L2063" i="1" s="1"/>
  <c r="J2039" i="1"/>
  <c r="K2039" i="1" s="1"/>
  <c r="L2039" i="1" s="1"/>
  <c r="J2134" i="1"/>
  <c r="K2134" i="1" s="1"/>
  <c r="L2134" i="1" s="1"/>
  <c r="J2128" i="1"/>
  <c r="K2128" i="1" s="1"/>
  <c r="L2128" i="1" s="1"/>
  <c r="J2121" i="1"/>
  <c r="K2121" i="1" s="1"/>
  <c r="L2121" i="1" s="1"/>
  <c r="J2165" i="1"/>
  <c r="K2165" i="1" s="1"/>
  <c r="L2165" i="1" s="1"/>
  <c r="J2157" i="1"/>
  <c r="K2157" i="1" s="1"/>
  <c r="L2157" i="1" s="1"/>
  <c r="J2143" i="1"/>
  <c r="K2143" i="1" s="1"/>
  <c r="L2143" i="1" s="1"/>
  <c r="J2108" i="1"/>
  <c r="K2108" i="1" s="1"/>
  <c r="L2108" i="1" s="1"/>
  <c r="J2093" i="1"/>
  <c r="K2093" i="1" s="1"/>
  <c r="L2093" i="1" s="1"/>
  <c r="J2079" i="1"/>
  <c r="K2079" i="1" s="1"/>
  <c r="L2079" i="1" s="1"/>
  <c r="J2132" i="1"/>
  <c r="K2132" i="1" s="1"/>
  <c r="L2132" i="1" s="1"/>
  <c r="J2059" i="1"/>
  <c r="K2059" i="1" s="1"/>
  <c r="L2059" i="1" s="1"/>
  <c r="J2042" i="1"/>
  <c r="K2042" i="1" s="1"/>
  <c r="L2042" i="1" s="1"/>
  <c r="J2141" i="1"/>
  <c r="K2141" i="1" s="1"/>
  <c r="L2141" i="1" s="1"/>
  <c r="J2147" i="1"/>
  <c r="K2147" i="1" s="1"/>
  <c r="L2147" i="1" s="1"/>
  <c r="J2067" i="1"/>
  <c r="K2067" i="1" s="1"/>
  <c r="L2067" i="1" s="1"/>
  <c r="J2135" i="1"/>
  <c r="K2135" i="1" s="1"/>
  <c r="L2135" i="1" s="1"/>
  <c r="J2127" i="1"/>
  <c r="K2127" i="1" s="1"/>
  <c r="L2127" i="1" s="1"/>
  <c r="J2120" i="1"/>
  <c r="K2120" i="1" s="1"/>
  <c r="L2120" i="1" s="1"/>
  <c r="J2150" i="1"/>
  <c r="K2150" i="1" s="1"/>
  <c r="L2150" i="1" s="1"/>
  <c r="J2133" i="1"/>
  <c r="K2133" i="1" s="1"/>
  <c r="L2133" i="1" s="1"/>
  <c r="J2124" i="1"/>
  <c r="K2124" i="1" s="1"/>
  <c r="L2124" i="1" s="1"/>
  <c r="J2103" i="1"/>
  <c r="K2103" i="1" s="1"/>
  <c r="L2103" i="1" s="1"/>
  <c r="J2099" i="1"/>
  <c r="K2099" i="1" s="1"/>
  <c r="L2099" i="1" s="1"/>
  <c r="J2162" i="1"/>
  <c r="K2162" i="1" s="1"/>
  <c r="L2162" i="1" s="1"/>
  <c r="J2154" i="1"/>
  <c r="K2154" i="1" s="1"/>
  <c r="L2154" i="1" s="1"/>
  <c r="J2114" i="1"/>
  <c r="K2114" i="1" s="1"/>
  <c r="L2114" i="1" s="1"/>
  <c r="J2144" i="1"/>
  <c r="K2144" i="1" s="1"/>
  <c r="L2144" i="1" s="1"/>
  <c r="J2131" i="1"/>
  <c r="K2131" i="1" s="1"/>
  <c r="L2131" i="1" s="1"/>
  <c r="J2129" i="1"/>
  <c r="K2129" i="1" s="1"/>
  <c r="L2129" i="1" s="1"/>
  <c r="J2123" i="1"/>
  <c r="K2123" i="1" s="1"/>
  <c r="L2123" i="1" s="1"/>
  <c r="J2115" i="1"/>
  <c r="K2115" i="1" s="1"/>
  <c r="L2115" i="1" s="1"/>
  <c r="J2169" i="1"/>
  <c r="K2169" i="1" s="1"/>
  <c r="L2169" i="1" s="1"/>
  <c r="J2161" i="1"/>
  <c r="K2161" i="1" s="1"/>
  <c r="L2161" i="1" s="1"/>
  <c r="J2152" i="1"/>
  <c r="K2152" i="1" s="1"/>
  <c r="L2152" i="1" s="1"/>
  <c r="J2151" i="1"/>
  <c r="K2151" i="1" s="1"/>
  <c r="L2151" i="1" s="1"/>
  <c r="J2113" i="1"/>
  <c r="K2113" i="1" s="1"/>
  <c r="L2113" i="1" s="1"/>
  <c r="J2095" i="1"/>
  <c r="K2095" i="1" s="1"/>
  <c r="L2095" i="1" s="1"/>
  <c r="J2118" i="1"/>
  <c r="K2118" i="1" s="1"/>
  <c r="L2118" i="1" s="1"/>
  <c r="J2117" i="1"/>
  <c r="K2117" i="1" s="1"/>
  <c r="L2117" i="1" s="1"/>
  <c r="J2091" i="1"/>
  <c r="K2091" i="1" s="1"/>
  <c r="L2091" i="1" s="1"/>
  <c r="J2055" i="1"/>
  <c r="K2055" i="1" s="1"/>
  <c r="L2055" i="1" s="1"/>
  <c r="J2047" i="1"/>
  <c r="K2047" i="1" s="1"/>
  <c r="L2047" i="1" s="1"/>
  <c r="J2148" i="1"/>
  <c r="K2148" i="1" s="1"/>
  <c r="L2148" i="1" s="1"/>
  <c r="J2142" i="1"/>
  <c r="K2142" i="1" s="1"/>
  <c r="L2142" i="1" s="1"/>
  <c r="J2136" i="1"/>
  <c r="K2136" i="1" s="1"/>
  <c r="L2136" i="1" s="1"/>
  <c r="J2122" i="1"/>
  <c r="K2122" i="1" s="1"/>
  <c r="L2122" i="1" s="1"/>
  <c r="J2049" i="1"/>
  <c r="K2049" i="1" s="1"/>
  <c r="L2049" i="1" s="1"/>
  <c r="J2101" i="1"/>
  <c r="K2101" i="1" s="1"/>
  <c r="L2101" i="1" s="1"/>
  <c r="J2071" i="1"/>
  <c r="K2071" i="1" s="1"/>
  <c r="L2071" i="1" s="1"/>
  <c r="J2058" i="1"/>
  <c r="K2058" i="1" s="1"/>
  <c r="L2058" i="1" s="1"/>
  <c r="J2054" i="1"/>
  <c r="K2054" i="1" s="1"/>
  <c r="L2054" i="1" s="1"/>
  <c r="J2084" i="1"/>
  <c r="K2084" i="1" s="1"/>
  <c r="L2084" i="1" s="1"/>
  <c r="J2080" i="1"/>
  <c r="K2080" i="1" s="1"/>
  <c r="L2080" i="1" s="1"/>
  <c r="J2075" i="1"/>
  <c r="K2075" i="1" s="1"/>
  <c r="L2075" i="1" s="1"/>
  <c r="J2066" i="1"/>
  <c r="K2066" i="1" s="1"/>
  <c r="L2066" i="1" s="1"/>
  <c r="J2064" i="1"/>
  <c r="K2064" i="1" s="1"/>
  <c r="L2064" i="1" s="1"/>
  <c r="J2062" i="1"/>
  <c r="K2062" i="1" s="1"/>
  <c r="L2062" i="1" s="1"/>
  <c r="J2097" i="1"/>
  <c r="K2097" i="1" s="1"/>
  <c r="L2097" i="1" s="1"/>
  <c r="J2048" i="1"/>
  <c r="K2048" i="1" s="1"/>
  <c r="L2048" i="1" s="1"/>
  <c r="J2008" i="1"/>
  <c r="K2008" i="1" s="1"/>
  <c r="L2008" i="1" s="1"/>
  <c r="J2119" i="1"/>
  <c r="K2119" i="1" s="1"/>
  <c r="L2119" i="1" s="1"/>
  <c r="J2072" i="1"/>
  <c r="K2072" i="1" s="1"/>
  <c r="L2072" i="1" s="1"/>
  <c r="J2098" i="1"/>
  <c r="K2098" i="1" s="1"/>
  <c r="L2098" i="1" s="1"/>
  <c r="J2094" i="1"/>
  <c r="K2094" i="1" s="1"/>
  <c r="L2094" i="1" s="1"/>
  <c r="J2089" i="1"/>
  <c r="K2089" i="1" s="1"/>
  <c r="L2089" i="1" s="1"/>
  <c r="J2069" i="1"/>
  <c r="K2069" i="1" s="1"/>
  <c r="L2069" i="1" s="1"/>
  <c r="J2040" i="1"/>
  <c r="K2040" i="1" s="1"/>
  <c r="L2040" i="1" s="1"/>
  <c r="J2033" i="1"/>
  <c r="K2033" i="1" s="1"/>
  <c r="L2033" i="1" s="1"/>
  <c r="J2025" i="1"/>
  <c r="K2025" i="1" s="1"/>
  <c r="L2025" i="1" s="1"/>
  <c r="J2105" i="1"/>
  <c r="K2105" i="1" s="1"/>
  <c r="L2105" i="1" s="1"/>
  <c r="J2109" i="1"/>
  <c r="K2109" i="1" s="1"/>
  <c r="L2109" i="1" s="1"/>
  <c r="J2090" i="1"/>
  <c r="K2090" i="1" s="1"/>
  <c r="L2090" i="1" s="1"/>
  <c r="J2086" i="1"/>
  <c r="K2086" i="1" s="1"/>
  <c r="L2086" i="1" s="1"/>
  <c r="J2081" i="1"/>
  <c r="K2081" i="1" s="1"/>
  <c r="L2081" i="1" s="1"/>
  <c r="J2041" i="1"/>
  <c r="K2041" i="1" s="1"/>
  <c r="L2041" i="1" s="1"/>
  <c r="J2070" i="1"/>
  <c r="K2070" i="1" s="1"/>
  <c r="L2070" i="1" s="1"/>
  <c r="J2034" i="1"/>
  <c r="K2034" i="1" s="1"/>
  <c r="L2034" i="1" s="1"/>
  <c r="J2061" i="1"/>
  <c r="K2061" i="1" s="1"/>
  <c r="L2061" i="1" s="1"/>
  <c r="J2100" i="1"/>
  <c r="K2100" i="1" s="1"/>
  <c r="L2100" i="1" s="1"/>
  <c r="J2096" i="1"/>
  <c r="K2096" i="1" s="1"/>
  <c r="L2096" i="1" s="1"/>
  <c r="J2087" i="1"/>
  <c r="K2087" i="1" s="1"/>
  <c r="L2087" i="1" s="1"/>
  <c r="J2082" i="1"/>
  <c r="K2082" i="1" s="1"/>
  <c r="L2082" i="1" s="1"/>
  <c r="J2073" i="1"/>
  <c r="K2073" i="1" s="1"/>
  <c r="L2073" i="1" s="1"/>
  <c r="J2045" i="1"/>
  <c r="K2045" i="1" s="1"/>
  <c r="L2045" i="1" s="1"/>
  <c r="J2074" i="1"/>
  <c r="K2074" i="1" s="1"/>
  <c r="L2074" i="1" s="1"/>
  <c r="J2011" i="1"/>
  <c r="K2011" i="1" s="1"/>
  <c r="L2011" i="1" s="1"/>
  <c r="J1980" i="1"/>
  <c r="K1980" i="1" s="1"/>
  <c r="L1980" i="1" s="1"/>
  <c r="J2032" i="1"/>
  <c r="K2032" i="1" s="1"/>
  <c r="L2032" i="1" s="1"/>
  <c r="J2014" i="1"/>
  <c r="K2014" i="1" s="1"/>
  <c r="L2014" i="1" s="1"/>
  <c r="J2004" i="1"/>
  <c r="K2004" i="1" s="1"/>
  <c r="L2004" i="1" s="1"/>
  <c r="J1997" i="1"/>
  <c r="K1997" i="1" s="1"/>
  <c r="L1997" i="1" s="1"/>
  <c r="J1959" i="1"/>
  <c r="K1959" i="1" s="1"/>
  <c r="L1959" i="1" s="1"/>
  <c r="J2020" i="1"/>
  <c r="K2020" i="1" s="1"/>
  <c r="L2020" i="1" s="1"/>
  <c r="J2017" i="1"/>
  <c r="K2017" i="1" s="1"/>
  <c r="L2017" i="1" s="1"/>
  <c r="J2010" i="1"/>
  <c r="K2010" i="1" s="1"/>
  <c r="L2010" i="1" s="1"/>
  <c r="J2024" i="1"/>
  <c r="K2024" i="1" s="1"/>
  <c r="L2024" i="1" s="1"/>
  <c r="J2007" i="1"/>
  <c r="K2007" i="1" s="1"/>
  <c r="L2007" i="1" s="1"/>
  <c r="J2037" i="1"/>
  <c r="K2037" i="1" s="1"/>
  <c r="L2037" i="1" s="1"/>
  <c r="J2029" i="1"/>
  <c r="K2029" i="1" s="1"/>
  <c r="L2029" i="1" s="1"/>
  <c r="J1987" i="1"/>
  <c r="K1987" i="1" s="1"/>
  <c r="L1987" i="1" s="1"/>
  <c r="J1985" i="1"/>
  <c r="K1985" i="1" s="1"/>
  <c r="L1985" i="1" s="1"/>
  <c r="J2022" i="1"/>
  <c r="K2022" i="1" s="1"/>
  <c r="L2022" i="1" s="1"/>
  <c r="J2013" i="1"/>
  <c r="K2013" i="1" s="1"/>
  <c r="L2013" i="1" s="1"/>
  <c r="J1988" i="1"/>
  <c r="K1988" i="1" s="1"/>
  <c r="L1988" i="1" s="1"/>
  <c r="J2016" i="1"/>
  <c r="K2016" i="1" s="1"/>
  <c r="L2016" i="1" s="1"/>
  <c r="J2006" i="1"/>
  <c r="K2006" i="1" s="1"/>
  <c r="L2006" i="1" s="1"/>
  <c r="J2030" i="1"/>
  <c r="K2030" i="1" s="1"/>
  <c r="L2030" i="1" s="1"/>
  <c r="J2026" i="1"/>
  <c r="K2026" i="1" s="1"/>
  <c r="L2026" i="1" s="1"/>
  <c r="J2019" i="1"/>
  <c r="K2019" i="1" s="1"/>
  <c r="L2019" i="1" s="1"/>
  <c r="J2002" i="1"/>
  <c r="K2002" i="1" s="1"/>
  <c r="L2002" i="1" s="1"/>
  <c r="J1964" i="1"/>
  <c r="K1964" i="1" s="1"/>
  <c r="L1964" i="1" s="1"/>
  <c r="J2050" i="1"/>
  <c r="K2050" i="1" s="1"/>
  <c r="L2050" i="1" s="1"/>
  <c r="J2038" i="1"/>
  <c r="K2038" i="1" s="1"/>
  <c r="L2038" i="1" s="1"/>
  <c r="J2012" i="1"/>
  <c r="K2012" i="1" s="1"/>
  <c r="L2012" i="1" s="1"/>
  <c r="J2009" i="1"/>
  <c r="K2009" i="1" s="1"/>
  <c r="L2009" i="1" s="1"/>
  <c r="J1979" i="1"/>
  <c r="K1979" i="1" s="1"/>
  <c r="L1979" i="1" s="1"/>
  <c r="J1995" i="1"/>
  <c r="K1995" i="1" s="1"/>
  <c r="L1995" i="1" s="1"/>
  <c r="J1996" i="1"/>
  <c r="K1996" i="1" s="1"/>
  <c r="L1996" i="1" s="1"/>
  <c r="J1989" i="1"/>
  <c r="K1989" i="1" s="1"/>
  <c r="L1989" i="1" s="1"/>
  <c r="J2021" i="1"/>
  <c r="K2021" i="1" s="1"/>
  <c r="L2021" i="1" s="1"/>
  <c r="J2015" i="1"/>
  <c r="K2015" i="1" s="1"/>
  <c r="L2015" i="1" s="1"/>
  <c r="J2005" i="1"/>
  <c r="K2005" i="1" s="1"/>
  <c r="L2005" i="1" s="1"/>
  <c r="J1978" i="1"/>
  <c r="K1978" i="1" s="1"/>
  <c r="L1978" i="1" s="1"/>
  <c r="J1961" i="1"/>
  <c r="K1961" i="1" s="1"/>
  <c r="L1961" i="1" s="1"/>
  <c r="J1953" i="1"/>
  <c r="K1953" i="1" s="1"/>
  <c r="L1953" i="1" s="1"/>
  <c r="J1846" i="1"/>
  <c r="K1846" i="1" s="1"/>
  <c r="L1846" i="1" s="1"/>
  <c r="J1967" i="1"/>
  <c r="K1967" i="1" s="1"/>
  <c r="L1967" i="1" s="1"/>
  <c r="J1958" i="1"/>
  <c r="K1958" i="1" s="1"/>
  <c r="L1958" i="1" s="1"/>
  <c r="J1927" i="1"/>
  <c r="K1927" i="1" s="1"/>
  <c r="L1927" i="1" s="1"/>
  <c r="J1938" i="1"/>
  <c r="K1938" i="1" s="1"/>
  <c r="L1938" i="1" s="1"/>
  <c r="J1923" i="1"/>
  <c r="K1923" i="1" s="1"/>
  <c r="L1923" i="1" s="1"/>
  <c r="J1893" i="1"/>
  <c r="K1893" i="1" s="1"/>
  <c r="L1893" i="1" s="1"/>
  <c r="J2001" i="1"/>
  <c r="K2001" i="1" s="1"/>
  <c r="L2001" i="1" s="1"/>
  <c r="J1993" i="1"/>
  <c r="K1993" i="1" s="1"/>
  <c r="L1993" i="1" s="1"/>
  <c r="J1940" i="1"/>
  <c r="K1940" i="1" s="1"/>
  <c r="L1940" i="1" s="1"/>
  <c r="J1897" i="1"/>
  <c r="K1897" i="1" s="1"/>
  <c r="L1897" i="1" s="1"/>
  <c r="J1970" i="1"/>
  <c r="K1970" i="1" s="1"/>
  <c r="L1970" i="1" s="1"/>
  <c r="J1955" i="1"/>
  <c r="K1955" i="1" s="1"/>
  <c r="L1955" i="1" s="1"/>
  <c r="J1947" i="1"/>
  <c r="K1947" i="1" s="1"/>
  <c r="L1947" i="1" s="1"/>
  <c r="J1937" i="1"/>
  <c r="K1937" i="1" s="1"/>
  <c r="L1937" i="1" s="1"/>
  <c r="J2000" i="1"/>
  <c r="K2000" i="1" s="1"/>
  <c r="L2000" i="1" s="1"/>
  <c r="J1992" i="1"/>
  <c r="K1992" i="1" s="1"/>
  <c r="L1992" i="1" s="1"/>
  <c r="J1952" i="1"/>
  <c r="K1952" i="1" s="1"/>
  <c r="L1952" i="1" s="1"/>
  <c r="J1929" i="1"/>
  <c r="K1929" i="1" s="1"/>
  <c r="L1929" i="1" s="1"/>
  <c r="J1903" i="1"/>
  <c r="K1903" i="1" s="1"/>
  <c r="L1903" i="1" s="1"/>
  <c r="J1999" i="1"/>
  <c r="K1999" i="1" s="1"/>
  <c r="L1999" i="1" s="1"/>
  <c r="J1991" i="1"/>
  <c r="K1991" i="1" s="1"/>
  <c r="L1991" i="1" s="1"/>
  <c r="J1983" i="1"/>
  <c r="K1983" i="1" s="1"/>
  <c r="L1983" i="1" s="1"/>
  <c r="J1942" i="1"/>
  <c r="K1942" i="1" s="1"/>
  <c r="L1942" i="1" s="1"/>
  <c r="J1971" i="1"/>
  <c r="K1971" i="1" s="1"/>
  <c r="L1971" i="1" s="1"/>
  <c r="J1968" i="1"/>
  <c r="K1968" i="1" s="1"/>
  <c r="L1968" i="1" s="1"/>
  <c r="J1962" i="1"/>
  <c r="K1962" i="1" s="1"/>
  <c r="L1962" i="1" s="1"/>
  <c r="J1945" i="1"/>
  <c r="K1945" i="1" s="1"/>
  <c r="L1945" i="1" s="1"/>
  <c r="J1919" i="1"/>
  <c r="K1919" i="1" s="1"/>
  <c r="L1919" i="1" s="1"/>
  <c r="J1998" i="1"/>
  <c r="K1998" i="1" s="1"/>
  <c r="L1998" i="1" s="1"/>
  <c r="J1990" i="1"/>
  <c r="K1990" i="1" s="1"/>
  <c r="L1990" i="1" s="1"/>
  <c r="J1982" i="1"/>
  <c r="K1982" i="1" s="1"/>
  <c r="L1982" i="1" s="1"/>
  <c r="J1981" i="1"/>
  <c r="K1981" i="1" s="1"/>
  <c r="L1981" i="1" s="1"/>
  <c r="J1975" i="1"/>
  <c r="K1975" i="1" s="1"/>
  <c r="L1975" i="1" s="1"/>
  <c r="J1951" i="1"/>
  <c r="K1951" i="1" s="1"/>
  <c r="L1951" i="1" s="1"/>
  <c r="J1878" i="1"/>
  <c r="K1878" i="1" s="1"/>
  <c r="L1878" i="1" s="1"/>
  <c r="J1905" i="1"/>
  <c r="K1905" i="1" s="1"/>
  <c r="L1905" i="1" s="1"/>
  <c r="J1977" i="1"/>
  <c r="K1977" i="1" s="1"/>
  <c r="L1977" i="1" s="1"/>
  <c r="J1935" i="1"/>
  <c r="K1935" i="1" s="1"/>
  <c r="L1935" i="1" s="1"/>
  <c r="J1931" i="1"/>
  <c r="K1931" i="1" s="1"/>
  <c r="L1931" i="1" s="1"/>
  <c r="J1921" i="1"/>
  <c r="K1921" i="1" s="1"/>
  <c r="L1921" i="1" s="1"/>
  <c r="J1963" i="1"/>
  <c r="K1963" i="1" s="1"/>
  <c r="L1963" i="1" s="1"/>
  <c r="J1960" i="1"/>
  <c r="K1960" i="1" s="1"/>
  <c r="L1960" i="1" s="1"/>
  <c r="J1954" i="1"/>
  <c r="K1954" i="1" s="1"/>
  <c r="L1954" i="1" s="1"/>
  <c r="J1926" i="1"/>
  <c r="K1926" i="1" s="1"/>
  <c r="L1926" i="1" s="1"/>
  <c r="J1976" i="1"/>
  <c r="K1976" i="1" s="1"/>
  <c r="L1976" i="1" s="1"/>
  <c r="J1972" i="1"/>
  <c r="K1972" i="1" s="1"/>
  <c r="L1972" i="1" s="1"/>
  <c r="J1966" i="1"/>
  <c r="K1966" i="1" s="1"/>
  <c r="L1966" i="1" s="1"/>
  <c r="J1950" i="1"/>
  <c r="K1950" i="1" s="1"/>
  <c r="L1950" i="1" s="1"/>
  <c r="J1914" i="1"/>
  <c r="K1914" i="1" s="1"/>
  <c r="L1914" i="1" s="1"/>
  <c r="J1870" i="1"/>
  <c r="K1870" i="1" s="1"/>
  <c r="L1870" i="1" s="1"/>
  <c r="J1902" i="1"/>
  <c r="K1902" i="1" s="1"/>
  <c r="L1902" i="1" s="1"/>
  <c r="J1896" i="1"/>
  <c r="K1896" i="1" s="1"/>
  <c r="L1896" i="1" s="1"/>
  <c r="J1888" i="1"/>
  <c r="K1888" i="1" s="1"/>
  <c r="L1888" i="1" s="1"/>
  <c r="J1886" i="1"/>
  <c r="K1886" i="1" s="1"/>
  <c r="L1886" i="1" s="1"/>
  <c r="J1863" i="1"/>
  <c r="K1863" i="1" s="1"/>
  <c r="L1863" i="1" s="1"/>
  <c r="J1831" i="1"/>
  <c r="K1831" i="1" s="1"/>
  <c r="L1831" i="1" s="1"/>
  <c r="J1891" i="1"/>
  <c r="K1891" i="1" s="1"/>
  <c r="L1891" i="1" s="1"/>
  <c r="J1880" i="1"/>
  <c r="K1880" i="1" s="1"/>
  <c r="L1880" i="1" s="1"/>
  <c r="J1874" i="1"/>
  <c r="K1874" i="1" s="1"/>
  <c r="L1874" i="1" s="1"/>
  <c r="J1908" i="1"/>
  <c r="K1908" i="1" s="1"/>
  <c r="L1908" i="1" s="1"/>
  <c r="J1884" i="1"/>
  <c r="K1884" i="1" s="1"/>
  <c r="L1884" i="1" s="1"/>
  <c r="J1865" i="1"/>
  <c r="K1865" i="1" s="1"/>
  <c r="L1865" i="1" s="1"/>
  <c r="J1925" i="1"/>
  <c r="K1925" i="1" s="1"/>
  <c r="L1925" i="1" s="1"/>
  <c r="J1894" i="1"/>
  <c r="K1894" i="1" s="1"/>
  <c r="L1894" i="1" s="1"/>
  <c r="J1877" i="1"/>
  <c r="K1877" i="1" s="1"/>
  <c r="L1877" i="1" s="1"/>
  <c r="J1916" i="1"/>
  <c r="K1916" i="1" s="1"/>
  <c r="L1916" i="1" s="1"/>
  <c r="J1889" i="1"/>
  <c r="K1889" i="1" s="1"/>
  <c r="L1889" i="1" s="1"/>
  <c r="J1943" i="1"/>
  <c r="K1943" i="1" s="1"/>
  <c r="L1943" i="1" s="1"/>
  <c r="J1805" i="1"/>
  <c r="K1805" i="1" s="1"/>
  <c r="L1805" i="1" s="1"/>
  <c r="J1917" i="1"/>
  <c r="K1917" i="1" s="1"/>
  <c r="L1917" i="1" s="1"/>
  <c r="J1909" i="1"/>
  <c r="K1909" i="1" s="1"/>
  <c r="L1909" i="1" s="1"/>
  <c r="J1906" i="1"/>
  <c r="K1906" i="1" s="1"/>
  <c r="L1906" i="1" s="1"/>
  <c r="J1900" i="1"/>
  <c r="K1900" i="1" s="1"/>
  <c r="L1900" i="1" s="1"/>
  <c r="J1934" i="1"/>
  <c r="K1934" i="1" s="1"/>
  <c r="L1934" i="1" s="1"/>
  <c r="J1918" i="1"/>
  <c r="K1918" i="1" s="1"/>
  <c r="L1918" i="1" s="1"/>
  <c r="J1912" i="1"/>
  <c r="K1912" i="1" s="1"/>
  <c r="L1912" i="1" s="1"/>
  <c r="J1895" i="1"/>
  <c r="K1895" i="1" s="1"/>
  <c r="L1895" i="1" s="1"/>
  <c r="J1883" i="1"/>
  <c r="K1883" i="1" s="1"/>
  <c r="L1883" i="1" s="1"/>
  <c r="J1913" i="1"/>
  <c r="K1913" i="1" s="1"/>
  <c r="L1913" i="1" s="1"/>
  <c r="J1885" i="1"/>
  <c r="K1885" i="1" s="1"/>
  <c r="L1885" i="1" s="1"/>
  <c r="J1873" i="1"/>
  <c r="K1873" i="1" s="1"/>
  <c r="L1873" i="1" s="1"/>
  <c r="J1907" i="1"/>
  <c r="K1907" i="1" s="1"/>
  <c r="L1907" i="1" s="1"/>
  <c r="J1876" i="1"/>
  <c r="K1876" i="1" s="1"/>
  <c r="L1876" i="1" s="1"/>
  <c r="J1817" i="1"/>
  <c r="K1817" i="1" s="1"/>
  <c r="L1817" i="1" s="1"/>
  <c r="J1901" i="1"/>
  <c r="K1901" i="1" s="1"/>
  <c r="L1901" i="1" s="1"/>
  <c r="J1898" i="1"/>
  <c r="K1898" i="1" s="1"/>
  <c r="L1898" i="1" s="1"/>
  <c r="J1892" i="1"/>
  <c r="K1892" i="1" s="1"/>
  <c r="L1892" i="1" s="1"/>
  <c r="J1868" i="1"/>
  <c r="K1868" i="1" s="1"/>
  <c r="L1868" i="1" s="1"/>
  <c r="J1854" i="1"/>
  <c r="K1854" i="1" s="1"/>
  <c r="L1854" i="1" s="1"/>
  <c r="J1841" i="1"/>
  <c r="K1841" i="1" s="1"/>
  <c r="L1841" i="1" s="1"/>
  <c r="J1783" i="1"/>
  <c r="K1783" i="1" s="1"/>
  <c r="L1783" i="1" s="1"/>
  <c r="J1904" i="1"/>
  <c r="K1904" i="1" s="1"/>
  <c r="L1904" i="1" s="1"/>
  <c r="J1869" i="1"/>
  <c r="K1869" i="1" s="1"/>
  <c r="L1869" i="1" s="1"/>
  <c r="J1849" i="1"/>
  <c r="K1849" i="1" s="1"/>
  <c r="L1849" i="1" s="1"/>
  <c r="J1875" i="1"/>
  <c r="K1875" i="1" s="1"/>
  <c r="L1875" i="1" s="1"/>
  <c r="J1890" i="1"/>
  <c r="K1890" i="1" s="1"/>
  <c r="L1890" i="1" s="1"/>
  <c r="J1853" i="1"/>
  <c r="K1853" i="1" s="1"/>
  <c r="L1853" i="1" s="1"/>
  <c r="J1837" i="1"/>
  <c r="K1837" i="1" s="1"/>
  <c r="L1837" i="1" s="1"/>
  <c r="J1810" i="1"/>
  <c r="K1810" i="1" s="1"/>
  <c r="L1810" i="1" s="1"/>
  <c r="J1795" i="1"/>
  <c r="K1795" i="1" s="1"/>
  <c r="L1795" i="1" s="1"/>
  <c r="J1866" i="1"/>
  <c r="K1866" i="1" s="1"/>
  <c r="L1866" i="1" s="1"/>
  <c r="J1864" i="1"/>
  <c r="K1864" i="1" s="1"/>
  <c r="L1864" i="1" s="1"/>
  <c r="J1862" i="1"/>
  <c r="K1862" i="1" s="1"/>
  <c r="L1862" i="1" s="1"/>
  <c r="J1860" i="1"/>
  <c r="K1860" i="1" s="1"/>
  <c r="L1860" i="1" s="1"/>
  <c r="J1809" i="1"/>
  <c r="K1809" i="1" s="1"/>
  <c r="L1809" i="1" s="1"/>
  <c r="J1836" i="1"/>
  <c r="K1836" i="1" s="1"/>
  <c r="L1836" i="1" s="1"/>
  <c r="J1829" i="1"/>
  <c r="K1829" i="1" s="1"/>
  <c r="L1829" i="1" s="1"/>
  <c r="J1794" i="1"/>
  <c r="K1794" i="1" s="1"/>
  <c r="L1794" i="1" s="1"/>
  <c r="J1857" i="1"/>
  <c r="K1857" i="1" s="1"/>
  <c r="L1857" i="1" s="1"/>
  <c r="J1850" i="1"/>
  <c r="K1850" i="1" s="1"/>
  <c r="L1850" i="1" s="1"/>
  <c r="J1843" i="1"/>
  <c r="K1843" i="1" s="1"/>
  <c r="L1843" i="1" s="1"/>
  <c r="J1816" i="1"/>
  <c r="K1816" i="1" s="1"/>
  <c r="L1816" i="1" s="1"/>
  <c r="J1828" i="1"/>
  <c r="K1828" i="1" s="1"/>
  <c r="L1828" i="1" s="1"/>
  <c r="J1835" i="1"/>
  <c r="K1835" i="1" s="1"/>
  <c r="L1835" i="1" s="1"/>
  <c r="J1845" i="1"/>
  <c r="K1845" i="1" s="1"/>
  <c r="L1845" i="1" s="1"/>
  <c r="J1823" i="1"/>
  <c r="K1823" i="1" s="1"/>
  <c r="L1823" i="1" s="1"/>
  <c r="J1803" i="1"/>
  <c r="K1803" i="1" s="1"/>
  <c r="L1803" i="1" s="1"/>
  <c r="J1773" i="1"/>
  <c r="K1773" i="1" s="1"/>
  <c r="L1773" i="1" s="1"/>
  <c r="J1867" i="1"/>
  <c r="K1867" i="1" s="1"/>
  <c r="L1867" i="1" s="1"/>
  <c r="J1859" i="1"/>
  <c r="K1859" i="1" s="1"/>
  <c r="L1859" i="1" s="1"/>
  <c r="J1852" i="1"/>
  <c r="K1852" i="1" s="1"/>
  <c r="L1852" i="1" s="1"/>
  <c r="J1813" i="1"/>
  <c r="K1813" i="1" s="1"/>
  <c r="L1813" i="1" s="1"/>
  <c r="J1797" i="1"/>
  <c r="K1797" i="1" s="1"/>
  <c r="L1797" i="1" s="1"/>
  <c r="J1778" i="1"/>
  <c r="K1778" i="1" s="1"/>
  <c r="L1778" i="1" s="1"/>
  <c r="J1822" i="1"/>
  <c r="K1822" i="1" s="1"/>
  <c r="L1822" i="1" s="1"/>
  <c r="J1842" i="1"/>
  <c r="K1842" i="1" s="1"/>
  <c r="L1842" i="1" s="1"/>
  <c r="J1812" i="1"/>
  <c r="K1812" i="1" s="1"/>
  <c r="L1812" i="1" s="1"/>
  <c r="J1765" i="1"/>
  <c r="K1765" i="1" s="1"/>
  <c r="L1765" i="1" s="1"/>
  <c r="J1861" i="1"/>
  <c r="K1861" i="1" s="1"/>
  <c r="L1861" i="1" s="1"/>
  <c r="J1821" i="1"/>
  <c r="K1821" i="1" s="1"/>
  <c r="L1821" i="1" s="1"/>
  <c r="J1806" i="1"/>
  <c r="K1806" i="1" s="1"/>
  <c r="L1806" i="1" s="1"/>
  <c r="J1858" i="1"/>
  <c r="K1858" i="1" s="1"/>
  <c r="L1858" i="1" s="1"/>
  <c r="J1851" i="1"/>
  <c r="K1851" i="1" s="1"/>
  <c r="L1851" i="1" s="1"/>
  <c r="J1844" i="1"/>
  <c r="K1844" i="1" s="1"/>
  <c r="L1844" i="1" s="1"/>
  <c r="J1820" i="1"/>
  <c r="K1820" i="1" s="1"/>
  <c r="L1820" i="1" s="1"/>
  <c r="J1718" i="1"/>
  <c r="K1718" i="1" s="1"/>
  <c r="L1718" i="1" s="1"/>
  <c r="J1784" i="1"/>
  <c r="K1784" i="1" s="1"/>
  <c r="L1784" i="1" s="1"/>
  <c r="J1744" i="1"/>
  <c r="K1744" i="1" s="1"/>
  <c r="L1744" i="1" s="1"/>
  <c r="J1793" i="1"/>
  <c r="K1793" i="1" s="1"/>
  <c r="L1793" i="1" s="1"/>
  <c r="J1787" i="1"/>
  <c r="K1787" i="1" s="1"/>
  <c r="L1787" i="1" s="1"/>
  <c r="J1777" i="1"/>
  <c r="K1777" i="1" s="1"/>
  <c r="L1777" i="1" s="1"/>
  <c r="J1775" i="1"/>
  <c r="K1775" i="1" s="1"/>
  <c r="L1775" i="1" s="1"/>
  <c r="J1771" i="1"/>
  <c r="K1771" i="1" s="1"/>
  <c r="L1771" i="1" s="1"/>
  <c r="J1753" i="1"/>
  <c r="K1753" i="1" s="1"/>
  <c r="L1753" i="1" s="1"/>
  <c r="J1800" i="1"/>
  <c r="K1800" i="1" s="1"/>
  <c r="L1800" i="1" s="1"/>
  <c r="J1761" i="1"/>
  <c r="K1761" i="1" s="1"/>
  <c r="L1761" i="1" s="1"/>
  <c r="J1723" i="1"/>
  <c r="K1723" i="1" s="1"/>
  <c r="L1723" i="1" s="1"/>
  <c r="J1698" i="1"/>
  <c r="K1698" i="1" s="1"/>
  <c r="L1698" i="1" s="1"/>
  <c r="J1827" i="1"/>
  <c r="K1827" i="1" s="1"/>
  <c r="L1827" i="1" s="1"/>
  <c r="J1819" i="1"/>
  <c r="K1819" i="1" s="1"/>
  <c r="L1819" i="1" s="1"/>
  <c r="J1811" i="1"/>
  <c r="K1811" i="1" s="1"/>
  <c r="L1811" i="1" s="1"/>
  <c r="J1785" i="1"/>
  <c r="K1785" i="1" s="1"/>
  <c r="L1785" i="1" s="1"/>
  <c r="J1754" i="1"/>
  <c r="K1754" i="1" s="1"/>
  <c r="L1754" i="1" s="1"/>
  <c r="J1801" i="1"/>
  <c r="K1801" i="1" s="1"/>
  <c r="L1801" i="1" s="1"/>
  <c r="J1769" i="1"/>
  <c r="K1769" i="1" s="1"/>
  <c r="L1769" i="1" s="1"/>
  <c r="J1757" i="1"/>
  <c r="K1757" i="1" s="1"/>
  <c r="L1757" i="1" s="1"/>
  <c r="J1734" i="1"/>
  <c r="K1734" i="1" s="1"/>
  <c r="L1734" i="1" s="1"/>
  <c r="J1707" i="1"/>
  <c r="K1707" i="1" s="1"/>
  <c r="L1707" i="1" s="1"/>
  <c r="J1834" i="1"/>
  <c r="K1834" i="1" s="1"/>
  <c r="L1834" i="1" s="1"/>
  <c r="J1826" i="1"/>
  <c r="K1826" i="1" s="1"/>
  <c r="L1826" i="1" s="1"/>
  <c r="J1818" i="1"/>
  <c r="K1818" i="1" s="1"/>
  <c r="L1818" i="1" s="1"/>
  <c r="J1780" i="1"/>
  <c r="K1780" i="1" s="1"/>
  <c r="L1780" i="1" s="1"/>
  <c r="J1756" i="1"/>
  <c r="K1756" i="1" s="1"/>
  <c r="L1756" i="1" s="1"/>
  <c r="J1715" i="1"/>
  <c r="K1715" i="1" s="1"/>
  <c r="L1715" i="1" s="1"/>
  <c r="J1768" i="1"/>
  <c r="K1768" i="1" s="1"/>
  <c r="L1768" i="1" s="1"/>
  <c r="J1833" i="1"/>
  <c r="K1833" i="1" s="1"/>
  <c r="L1833" i="1" s="1"/>
  <c r="J1825" i="1"/>
  <c r="K1825" i="1" s="1"/>
  <c r="L1825" i="1" s="1"/>
  <c r="J1802" i="1"/>
  <c r="K1802" i="1" s="1"/>
  <c r="L1802" i="1" s="1"/>
  <c r="J1746" i="1"/>
  <c r="K1746" i="1" s="1"/>
  <c r="L1746" i="1" s="1"/>
  <c r="J1710" i="1"/>
  <c r="K1710" i="1" s="1"/>
  <c r="L1710" i="1" s="1"/>
  <c r="J1798" i="1"/>
  <c r="K1798" i="1" s="1"/>
  <c r="L1798" i="1" s="1"/>
  <c r="J1776" i="1"/>
  <c r="K1776" i="1" s="1"/>
  <c r="L1776" i="1" s="1"/>
  <c r="J1772" i="1"/>
  <c r="K1772" i="1" s="1"/>
  <c r="L1772" i="1" s="1"/>
  <c r="J1764" i="1"/>
  <c r="K1764" i="1" s="1"/>
  <c r="L1764" i="1" s="1"/>
  <c r="J1755" i="1"/>
  <c r="K1755" i="1" s="1"/>
  <c r="L1755" i="1" s="1"/>
  <c r="J1726" i="1"/>
  <c r="K1726" i="1" s="1"/>
  <c r="L1726" i="1" s="1"/>
  <c r="J1799" i="1"/>
  <c r="K1799" i="1" s="1"/>
  <c r="L1799" i="1" s="1"/>
  <c r="J1792" i="1"/>
  <c r="K1792" i="1" s="1"/>
  <c r="L1792" i="1" s="1"/>
  <c r="J1774" i="1"/>
  <c r="K1774" i="1" s="1"/>
  <c r="L1774" i="1" s="1"/>
  <c r="J1766" i="1"/>
  <c r="K1766" i="1" s="1"/>
  <c r="L1766" i="1" s="1"/>
  <c r="J1750" i="1"/>
  <c r="K1750" i="1" s="1"/>
  <c r="L1750" i="1" s="1"/>
  <c r="J1717" i="1"/>
  <c r="K1717" i="1" s="1"/>
  <c r="L1717" i="1" s="1"/>
  <c r="J1716" i="1"/>
  <c r="K1716" i="1" s="1"/>
  <c r="L1716" i="1" s="1"/>
  <c r="J1749" i="1"/>
  <c r="K1749" i="1" s="1"/>
  <c r="L1749" i="1" s="1"/>
  <c r="J1699" i="1"/>
  <c r="K1699" i="1" s="1"/>
  <c r="L1699" i="1" s="1"/>
  <c r="J1695" i="1"/>
  <c r="K1695" i="1" s="1"/>
  <c r="L1695" i="1" s="1"/>
  <c r="J1741" i="1"/>
  <c r="K1741" i="1" s="1"/>
  <c r="L1741" i="1" s="1"/>
  <c r="J1742" i="1"/>
  <c r="K1742" i="1" s="1"/>
  <c r="L1742" i="1" s="1"/>
  <c r="J1737" i="1"/>
  <c r="K1737" i="1" s="1"/>
  <c r="L1737" i="1" s="1"/>
  <c r="J1720" i="1"/>
  <c r="K1720" i="1" s="1"/>
  <c r="L1720" i="1" s="1"/>
  <c r="J1700" i="1"/>
  <c r="K1700" i="1" s="1"/>
  <c r="L1700" i="1" s="1"/>
  <c r="J1696" i="1"/>
  <c r="K1696" i="1" s="1"/>
  <c r="L1696" i="1" s="1"/>
  <c r="J1738" i="1"/>
  <c r="K1738" i="1" s="1"/>
  <c r="L1738" i="1" s="1"/>
  <c r="J1703" i="1"/>
  <c r="K1703" i="1" s="1"/>
  <c r="L1703" i="1" s="1"/>
  <c r="J1701" i="1"/>
  <c r="K1701" i="1" s="1"/>
  <c r="L1701" i="1" s="1"/>
  <c r="J1735" i="1"/>
  <c r="K1735" i="1" s="1"/>
  <c r="L1735" i="1" s="1"/>
  <c r="J1727" i="1"/>
  <c r="K1727" i="1" s="1"/>
  <c r="L1727" i="1" s="1"/>
  <c r="J1725" i="1"/>
  <c r="K1725" i="1" s="1"/>
  <c r="L1725" i="1" s="1"/>
  <c r="J1714" i="1"/>
  <c r="K1714" i="1" s="1"/>
  <c r="L1714" i="1" s="1"/>
  <c r="J1709" i="1"/>
  <c r="K1709" i="1" s="1"/>
  <c r="L1709" i="1" s="1"/>
  <c r="J1705" i="1"/>
  <c r="K1705" i="1" s="1"/>
  <c r="L1705" i="1" s="1"/>
  <c r="J1702" i="1"/>
  <c r="K1702" i="1" s="1"/>
  <c r="L1702" i="1" s="1"/>
  <c r="J1739" i="1"/>
  <c r="K1739" i="1" s="1"/>
  <c r="L1739" i="1" s="1"/>
  <c r="J1697" i="1"/>
  <c r="K1697" i="1" s="1"/>
  <c r="L1697" i="1" s="1"/>
  <c r="J1730" i="1"/>
  <c r="K1730" i="1" s="1"/>
  <c r="L1730" i="1" s="1"/>
  <c r="J1722" i="1"/>
  <c r="K1722" i="1" s="1"/>
  <c r="L1722" i="1" s="1"/>
  <c r="J1691" i="1"/>
  <c r="K1691" i="1" s="1"/>
  <c r="L1691" i="1" s="1"/>
  <c r="J1733" i="1"/>
  <c r="K1733" i="1" s="1"/>
  <c r="L1733" i="1" s="1"/>
  <c r="J1684" i="1"/>
  <c r="K1684" i="1" s="1"/>
  <c r="L1684" i="1" s="1"/>
  <c r="J1678" i="1"/>
  <c r="K1678" i="1" s="1"/>
  <c r="L1678" i="1" s="1"/>
  <c r="J1676" i="1"/>
  <c r="K1676" i="1" s="1"/>
  <c r="L1676" i="1" s="1"/>
  <c r="J1666" i="1"/>
  <c r="K1666" i="1" s="1"/>
  <c r="L1666" i="1" s="1"/>
  <c r="J1643" i="1"/>
  <c r="K1643" i="1" s="1"/>
  <c r="L1643" i="1" s="1"/>
  <c r="J1668" i="1"/>
  <c r="K1668" i="1" s="1"/>
  <c r="L1668" i="1" s="1"/>
  <c r="J1663" i="1"/>
  <c r="K1663" i="1" s="1"/>
  <c r="L1663" i="1" s="1"/>
  <c r="J1651" i="1"/>
  <c r="K1651" i="1" s="1"/>
  <c r="L1651" i="1" s="1"/>
  <c r="J1650" i="1"/>
  <c r="K1650" i="1" s="1"/>
  <c r="L1650" i="1" s="1"/>
  <c r="J1706" i="1"/>
  <c r="K1706" i="1" s="1"/>
  <c r="L1706" i="1" s="1"/>
  <c r="J1670" i="1"/>
  <c r="K1670" i="1" s="1"/>
  <c r="L1670" i="1" s="1"/>
  <c r="J1657" i="1"/>
  <c r="K1657" i="1" s="1"/>
  <c r="L1657" i="1" s="1"/>
  <c r="J1679" i="1"/>
  <c r="K1679" i="1" s="1"/>
  <c r="L1679" i="1" s="1"/>
  <c r="J1677" i="1"/>
  <c r="K1677" i="1" s="1"/>
  <c r="L1677" i="1" s="1"/>
  <c r="J1665" i="1"/>
  <c r="K1665" i="1" s="1"/>
  <c r="L1665" i="1" s="1"/>
  <c r="J1656" i="1"/>
  <c r="K1656" i="1" s="1"/>
  <c r="L1656" i="1" s="1"/>
  <c r="J1623" i="1"/>
  <c r="K1623" i="1" s="1"/>
  <c r="L1623" i="1" s="1"/>
  <c r="J1659" i="1"/>
  <c r="K1659" i="1" s="1"/>
  <c r="L1659" i="1" s="1"/>
  <c r="J1655" i="1"/>
  <c r="K1655" i="1" s="1"/>
  <c r="L1655" i="1" s="1"/>
  <c r="J1647" i="1"/>
  <c r="K1647" i="1" s="1"/>
  <c r="L1647" i="1" s="1"/>
  <c r="J1640" i="1"/>
  <c r="K1640" i="1" s="1"/>
  <c r="L1640" i="1" s="1"/>
  <c r="J1686" i="1"/>
  <c r="K1686" i="1" s="1"/>
  <c r="L1686" i="1" s="1"/>
  <c r="J1675" i="1"/>
  <c r="K1675" i="1" s="1"/>
  <c r="L1675" i="1" s="1"/>
  <c r="J1667" i="1"/>
  <c r="K1667" i="1" s="1"/>
  <c r="L1667" i="1" s="1"/>
  <c r="J1661" i="1"/>
  <c r="K1661" i="1" s="1"/>
  <c r="L1661" i="1" s="1"/>
  <c r="J1680" i="1"/>
  <c r="K1680" i="1" s="1"/>
  <c r="L1680" i="1" s="1"/>
  <c r="J1671" i="1"/>
  <c r="K1671" i="1" s="1"/>
  <c r="L1671" i="1" s="1"/>
  <c r="J1630" i="1"/>
  <c r="K1630" i="1" s="1"/>
  <c r="L1630" i="1" s="1"/>
  <c r="J1653" i="1"/>
  <c r="K1653" i="1" s="1"/>
  <c r="L1653" i="1" s="1"/>
  <c r="J1633" i="1"/>
  <c r="K1633" i="1" s="1"/>
  <c r="L1633" i="1" s="1"/>
  <c r="J1629" i="1"/>
  <c r="K1629" i="1" s="1"/>
  <c r="L1629" i="1" s="1"/>
  <c r="J1598" i="1"/>
  <c r="K1598" i="1" s="1"/>
  <c r="L1598" i="1" s="1"/>
  <c r="J1628" i="1"/>
  <c r="K1628" i="1" s="1"/>
  <c r="L1628" i="1" s="1"/>
  <c r="J1575" i="1"/>
  <c r="K1575" i="1" s="1"/>
  <c r="L1575" i="1" s="1"/>
  <c r="J1646" i="1"/>
  <c r="K1646" i="1" s="1"/>
  <c r="L1646" i="1" s="1"/>
  <c r="J1642" i="1"/>
  <c r="K1642" i="1" s="1"/>
  <c r="L1642" i="1" s="1"/>
  <c r="J1635" i="1"/>
  <c r="K1635" i="1" s="1"/>
  <c r="L1635" i="1" s="1"/>
  <c r="J1662" i="1"/>
  <c r="K1662" i="1" s="1"/>
  <c r="L1662" i="1" s="1"/>
  <c r="J1606" i="1"/>
  <c r="K1606" i="1" s="1"/>
  <c r="L1606" i="1" s="1"/>
  <c r="J1626" i="1"/>
  <c r="K1626" i="1" s="1"/>
  <c r="L1626" i="1" s="1"/>
  <c r="J1625" i="1"/>
  <c r="K1625" i="1" s="1"/>
  <c r="L1625" i="1" s="1"/>
  <c r="J1624" i="1"/>
  <c r="K1624" i="1" s="1"/>
  <c r="L1624" i="1" s="1"/>
  <c r="J1617" i="1"/>
  <c r="K1617" i="1" s="1"/>
  <c r="L1617" i="1" s="1"/>
  <c r="J1660" i="1"/>
  <c r="K1660" i="1" s="1"/>
  <c r="L1660" i="1" s="1"/>
  <c r="J1652" i="1"/>
  <c r="K1652" i="1" s="1"/>
  <c r="L1652" i="1" s="1"/>
  <c r="J1631" i="1"/>
  <c r="K1631" i="1" s="1"/>
  <c r="L1631" i="1" s="1"/>
  <c r="J1622" i="1"/>
  <c r="K1622" i="1" s="1"/>
  <c r="L1622" i="1" s="1"/>
  <c r="J1634" i="1"/>
  <c r="K1634" i="1" s="1"/>
  <c r="L1634" i="1" s="1"/>
  <c r="J1604" i="1"/>
  <c r="K1604" i="1" s="1"/>
  <c r="L1604" i="1" s="1"/>
  <c r="J1611" i="1"/>
  <c r="K1611" i="1" s="1"/>
  <c r="L1611" i="1" s="1"/>
  <c r="J1641" i="1"/>
  <c r="K1641" i="1" s="1"/>
  <c r="L1641" i="1" s="1"/>
  <c r="J1603" i="1"/>
  <c r="K1603" i="1" s="1"/>
  <c r="L1603" i="1" s="1"/>
  <c r="J1555" i="1"/>
  <c r="K1555" i="1" s="1"/>
  <c r="L1555" i="1" s="1"/>
  <c r="J1533" i="1"/>
  <c r="K1533" i="1" s="1"/>
  <c r="L1533" i="1" s="1"/>
  <c r="J1621" i="1"/>
  <c r="K1621" i="1" s="1"/>
  <c r="L1621" i="1" s="1"/>
  <c r="J1589" i="1"/>
  <c r="K1589" i="1" s="1"/>
  <c r="L1589" i="1" s="1"/>
  <c r="J1588" i="1"/>
  <c r="K1588" i="1" s="1"/>
  <c r="L1588" i="1" s="1"/>
  <c r="J1569" i="1"/>
  <c r="K1569" i="1" s="1"/>
  <c r="L1569" i="1" s="1"/>
  <c r="J1524" i="1"/>
  <c r="K1524" i="1" s="1"/>
  <c r="L1524" i="1" s="1"/>
  <c r="J1605" i="1"/>
  <c r="K1605" i="1" s="1"/>
  <c r="L1605" i="1" s="1"/>
  <c r="J1600" i="1"/>
  <c r="K1600" i="1" s="1"/>
  <c r="L1600" i="1" s="1"/>
  <c r="J1596" i="1"/>
  <c r="K1596" i="1" s="1"/>
  <c r="L1596" i="1" s="1"/>
  <c r="J1607" i="1"/>
  <c r="K1607" i="1" s="1"/>
  <c r="L1607" i="1" s="1"/>
  <c r="J1592" i="1"/>
  <c r="K1592" i="1" s="1"/>
  <c r="L1592" i="1" s="1"/>
  <c r="J1573" i="1"/>
  <c r="K1573" i="1" s="1"/>
  <c r="L1573" i="1" s="1"/>
  <c r="J1594" i="1"/>
  <c r="K1594" i="1" s="1"/>
  <c r="L1594" i="1" s="1"/>
  <c r="J1612" i="1"/>
  <c r="K1612" i="1" s="1"/>
  <c r="L1612" i="1" s="1"/>
  <c r="J1595" i="1"/>
  <c r="K1595" i="1" s="1"/>
  <c r="L1595" i="1" s="1"/>
  <c r="J1570" i="1"/>
  <c r="K1570" i="1" s="1"/>
  <c r="L1570" i="1" s="1"/>
  <c r="J1567" i="1"/>
  <c r="K1567" i="1" s="1"/>
  <c r="L1567" i="1" s="1"/>
  <c r="J1530" i="1"/>
  <c r="K1530" i="1" s="1"/>
  <c r="L1530" i="1" s="1"/>
  <c r="J1602" i="1"/>
  <c r="K1602" i="1" s="1"/>
  <c r="L1602" i="1" s="1"/>
  <c r="J1540" i="1"/>
  <c r="K1540" i="1" s="1"/>
  <c r="L1540" i="1" s="1"/>
  <c r="J1535" i="1"/>
  <c r="K1535" i="1" s="1"/>
  <c r="L1535" i="1" s="1"/>
  <c r="J1613" i="1"/>
  <c r="K1613" i="1" s="1"/>
  <c r="L1613" i="1" s="1"/>
  <c r="J1599" i="1"/>
  <c r="K1599" i="1" s="1"/>
  <c r="L1599" i="1" s="1"/>
  <c r="J1563" i="1"/>
  <c r="K1563" i="1" s="1"/>
  <c r="L1563" i="1" s="1"/>
  <c r="J1539" i="1"/>
  <c r="K1539" i="1" s="1"/>
  <c r="L1539" i="1" s="1"/>
  <c r="J1515" i="1"/>
  <c r="K1515" i="1" s="1"/>
  <c r="L1515" i="1" s="1"/>
  <c r="J1324" i="1"/>
  <c r="K1324" i="1" s="1"/>
  <c r="L1324" i="1" s="1"/>
  <c r="J1585" i="1"/>
  <c r="K1585" i="1" s="1"/>
  <c r="L1585" i="1" s="1"/>
  <c r="J1576" i="1"/>
  <c r="K1576" i="1" s="1"/>
  <c r="L1576" i="1" s="1"/>
  <c r="J1518" i="1"/>
  <c r="K1518" i="1" s="1"/>
  <c r="L1518" i="1" s="1"/>
  <c r="J1509" i="1"/>
  <c r="K1509" i="1" s="1"/>
  <c r="L1509" i="1" s="1"/>
  <c r="J1577" i="1"/>
  <c r="K1577" i="1" s="1"/>
  <c r="L1577" i="1" s="1"/>
  <c r="J1578" i="1"/>
  <c r="K1578" i="1" s="1"/>
  <c r="L1578" i="1" s="1"/>
  <c r="J1520" i="1"/>
  <c r="K1520" i="1" s="1"/>
  <c r="L1520" i="1" s="1"/>
  <c r="J1506" i="1"/>
  <c r="K1506" i="1" s="1"/>
  <c r="L1506" i="1" s="1"/>
  <c r="J1497" i="1"/>
  <c r="K1497" i="1" s="1"/>
  <c r="L1497" i="1" s="1"/>
  <c r="J1590" i="1"/>
  <c r="K1590" i="1" s="1"/>
  <c r="L1590" i="1" s="1"/>
  <c r="J1580" i="1"/>
  <c r="K1580" i="1" s="1"/>
  <c r="L1580" i="1" s="1"/>
  <c r="J1536" i="1"/>
  <c r="K1536" i="1" s="1"/>
  <c r="L1536" i="1" s="1"/>
  <c r="J1571" i="1"/>
  <c r="K1571" i="1" s="1"/>
  <c r="L1571" i="1" s="1"/>
  <c r="J1597" i="1"/>
  <c r="K1597" i="1" s="1"/>
  <c r="L1597" i="1" s="1"/>
  <c r="J1591" i="1"/>
  <c r="K1591" i="1" s="1"/>
  <c r="L1591" i="1" s="1"/>
  <c r="J1582" i="1"/>
  <c r="K1582" i="1" s="1"/>
  <c r="L1582" i="1" s="1"/>
  <c r="J1572" i="1"/>
  <c r="K1572" i="1" s="1"/>
  <c r="L1572" i="1" s="1"/>
  <c r="J1565" i="1"/>
  <c r="K1565" i="1" s="1"/>
  <c r="L1565" i="1" s="1"/>
  <c r="J1566" i="1"/>
  <c r="K1566" i="1" s="1"/>
  <c r="L1566" i="1" s="1"/>
  <c r="J1554" i="1"/>
  <c r="K1554" i="1" s="1"/>
  <c r="L1554" i="1" s="1"/>
  <c r="J1552" i="1"/>
  <c r="K1552" i="1" s="1"/>
  <c r="L1552" i="1" s="1"/>
  <c r="J1544" i="1"/>
  <c r="K1544" i="1" s="1"/>
  <c r="L1544" i="1" s="1"/>
  <c r="J1538" i="1"/>
  <c r="K1538" i="1" s="1"/>
  <c r="L1538" i="1" s="1"/>
  <c r="J1583" i="1"/>
  <c r="K1583" i="1" s="1"/>
  <c r="L1583" i="1" s="1"/>
  <c r="J1574" i="1"/>
  <c r="K1574" i="1" s="1"/>
  <c r="L1574" i="1" s="1"/>
  <c r="J1561" i="1"/>
  <c r="K1561" i="1" s="1"/>
  <c r="L1561" i="1" s="1"/>
  <c r="J1549" i="1"/>
  <c r="K1549" i="1" s="1"/>
  <c r="L1549" i="1" s="1"/>
  <c r="J1534" i="1"/>
  <c r="K1534" i="1" s="1"/>
  <c r="L1534" i="1" s="1"/>
  <c r="J1507" i="1"/>
  <c r="K1507" i="1" s="1"/>
  <c r="L1507" i="1" s="1"/>
  <c r="J1557" i="1"/>
  <c r="K1557" i="1" s="1"/>
  <c r="L1557" i="1" s="1"/>
  <c r="J1562" i="1"/>
  <c r="K1562" i="1" s="1"/>
  <c r="L1562" i="1" s="1"/>
  <c r="J1558" i="1"/>
  <c r="K1558" i="1" s="1"/>
  <c r="L1558" i="1" s="1"/>
  <c r="J1511" i="1"/>
  <c r="K1511" i="1" s="1"/>
  <c r="L1511" i="1" s="1"/>
  <c r="J1502" i="1"/>
  <c r="K1502" i="1" s="1"/>
  <c r="L1502" i="1" s="1"/>
  <c r="J1498" i="1"/>
  <c r="K1498" i="1" s="1"/>
  <c r="L1498" i="1" s="1"/>
  <c r="J1546" i="1"/>
  <c r="K1546" i="1" s="1"/>
  <c r="L1546" i="1" s="1"/>
  <c r="J1542" i="1"/>
  <c r="K1542" i="1" s="1"/>
  <c r="L1542" i="1" s="1"/>
  <c r="J1508" i="1"/>
  <c r="K1508" i="1" s="1"/>
  <c r="L1508" i="1" s="1"/>
  <c r="J1496" i="1"/>
  <c r="K1496" i="1" s="1"/>
  <c r="L1496" i="1" s="1"/>
  <c r="J1548" i="1"/>
  <c r="K1548" i="1" s="1"/>
  <c r="L1548" i="1" s="1"/>
  <c r="J1531" i="1"/>
  <c r="K1531" i="1" s="1"/>
  <c r="L1531" i="1" s="1"/>
  <c r="J1516" i="1"/>
  <c r="K1516" i="1" s="1"/>
  <c r="L1516" i="1" s="1"/>
  <c r="J1593" i="1"/>
  <c r="K1593" i="1" s="1"/>
  <c r="L1593" i="1" s="1"/>
  <c r="J1584" i="1"/>
  <c r="K1584" i="1" s="1"/>
  <c r="L1584" i="1" s="1"/>
  <c r="J1513" i="1"/>
  <c r="K1513" i="1" s="1"/>
  <c r="L1513" i="1" s="1"/>
  <c r="J1501" i="1"/>
  <c r="K1501" i="1" s="1"/>
  <c r="L1501" i="1" s="1"/>
  <c r="J1553" i="1"/>
  <c r="K1553" i="1" s="1"/>
  <c r="L1553" i="1" s="1"/>
  <c r="J1545" i="1"/>
  <c r="K1545" i="1" s="1"/>
  <c r="L1545" i="1" s="1"/>
  <c r="J1537" i="1"/>
  <c r="K1537" i="1" s="1"/>
  <c r="L1537" i="1" s="1"/>
  <c r="J1526" i="1"/>
  <c r="K1526" i="1" s="1"/>
  <c r="L1526" i="1" s="1"/>
  <c r="J1525" i="1"/>
  <c r="K1525" i="1" s="1"/>
  <c r="L1525" i="1" s="1"/>
  <c r="J1523" i="1"/>
  <c r="K1523" i="1" s="1"/>
  <c r="L1523" i="1" s="1"/>
  <c r="J1522" i="1"/>
  <c r="K1522" i="1" s="1"/>
  <c r="L1522" i="1" s="1"/>
  <c r="J1503" i="1"/>
  <c r="K1503" i="1" s="1"/>
  <c r="L1503" i="1" s="1"/>
  <c r="J1505" i="1"/>
  <c r="K1505" i="1" s="1"/>
  <c r="L1505" i="1" s="1"/>
  <c r="J1489" i="1"/>
  <c r="K1489" i="1" s="1"/>
  <c r="L1489" i="1" s="1"/>
  <c r="J1484" i="1"/>
  <c r="K1484" i="1" s="1"/>
  <c r="L1484" i="1" s="1"/>
  <c r="J1478" i="1"/>
  <c r="K1478" i="1" s="1"/>
  <c r="L1478" i="1" s="1"/>
  <c r="J1470" i="1"/>
  <c r="K1470" i="1" s="1"/>
  <c r="L1470" i="1" s="1"/>
  <c r="J1512" i="1"/>
  <c r="K1512" i="1" s="1"/>
  <c r="L1512" i="1" s="1"/>
  <c r="J1491" i="1"/>
  <c r="K1491" i="1" s="1"/>
  <c r="L1491" i="1" s="1"/>
  <c r="J1493" i="1"/>
  <c r="K1493" i="1" s="1"/>
  <c r="L1493" i="1" s="1"/>
  <c r="J1477" i="1"/>
  <c r="K1477" i="1" s="1"/>
  <c r="L1477" i="1" s="1"/>
  <c r="J1476" i="1"/>
  <c r="K1476" i="1" s="1"/>
  <c r="L1476" i="1" s="1"/>
  <c r="J1488" i="1"/>
  <c r="K1488" i="1" s="1"/>
  <c r="L1488" i="1" s="1"/>
  <c r="J1471" i="1"/>
  <c r="K1471" i="1" s="1"/>
  <c r="L1471" i="1" s="1"/>
  <c r="J1465" i="1"/>
  <c r="K1465" i="1" s="1"/>
  <c r="L1465" i="1" s="1"/>
  <c r="J1510" i="1"/>
  <c r="K1510" i="1" s="1"/>
  <c r="L1510" i="1" s="1"/>
  <c r="J1482" i="1"/>
  <c r="K1482" i="1" s="1"/>
  <c r="L1482" i="1" s="1"/>
  <c r="J1485" i="1"/>
  <c r="K1485" i="1" s="1"/>
  <c r="L1485" i="1" s="1"/>
  <c r="J1481" i="1"/>
  <c r="K1481" i="1" s="1"/>
  <c r="L1481" i="1" s="1"/>
  <c r="J1472" i="1"/>
  <c r="K1472" i="1" s="1"/>
  <c r="L1472" i="1" s="1"/>
  <c r="J1487" i="1"/>
  <c r="K1487" i="1" s="1"/>
  <c r="L1487" i="1" s="1"/>
  <c r="J1494" i="1"/>
  <c r="K1494" i="1" s="1"/>
  <c r="L1494" i="1" s="1"/>
  <c r="J1473" i="1"/>
  <c r="K1473" i="1" s="1"/>
  <c r="L1473" i="1" s="1"/>
  <c r="J1448" i="1"/>
  <c r="K1448" i="1" s="1"/>
  <c r="L1448" i="1" s="1"/>
  <c r="J1486" i="1"/>
  <c r="K1486" i="1" s="1"/>
  <c r="L1486" i="1" s="1"/>
  <c r="J1495" i="1"/>
  <c r="K1495" i="1" s="1"/>
  <c r="L1495" i="1" s="1"/>
  <c r="J1479" i="1"/>
  <c r="K1479" i="1" s="1"/>
  <c r="L1479" i="1" s="1"/>
  <c r="J1469" i="1"/>
  <c r="K1469" i="1" s="1"/>
  <c r="L1469" i="1" s="1"/>
  <c r="J1466" i="1"/>
  <c r="K1466" i="1" s="1"/>
  <c r="L1466" i="1" s="1"/>
  <c r="J1457" i="1"/>
  <c r="K1457" i="1" s="1"/>
  <c r="L1457" i="1" s="1"/>
  <c r="J1447" i="1"/>
  <c r="K1447" i="1" s="1"/>
  <c r="L1447" i="1" s="1"/>
  <c r="J1475" i="1"/>
  <c r="K1475" i="1" s="1"/>
  <c r="L1475" i="1" s="1"/>
  <c r="J1461" i="1"/>
  <c r="K1461" i="1" s="1"/>
  <c r="L1461" i="1" s="1"/>
  <c r="J1483" i="1"/>
  <c r="K1483" i="1" s="1"/>
  <c r="L1483" i="1" s="1"/>
  <c r="J1449" i="1"/>
  <c r="K1449" i="1" s="1"/>
  <c r="L1449" i="1" s="1"/>
  <c r="J1424" i="1"/>
  <c r="K1424" i="1" s="1"/>
  <c r="L1424" i="1" s="1"/>
  <c r="J1434" i="1"/>
  <c r="K1434" i="1" s="1"/>
  <c r="L1434" i="1" s="1"/>
  <c r="J1452" i="1"/>
  <c r="K1452" i="1" s="1"/>
  <c r="L1452" i="1" s="1"/>
  <c r="J1442" i="1"/>
  <c r="K1442" i="1" s="1"/>
  <c r="L1442" i="1" s="1"/>
  <c r="J1413" i="1"/>
  <c r="K1413" i="1" s="1"/>
  <c r="L1413" i="1" s="1"/>
  <c r="J1438" i="1"/>
  <c r="K1438" i="1" s="1"/>
  <c r="L1438" i="1" s="1"/>
  <c r="J1454" i="1"/>
  <c r="K1454" i="1" s="1"/>
  <c r="L1454" i="1" s="1"/>
  <c r="J1458" i="1"/>
  <c r="K1458" i="1" s="1"/>
  <c r="L1458" i="1" s="1"/>
  <c r="J1430" i="1"/>
  <c r="K1430" i="1" s="1"/>
  <c r="L1430" i="1" s="1"/>
  <c r="J1441" i="1"/>
  <c r="K1441" i="1" s="1"/>
  <c r="L1441" i="1" s="1"/>
  <c r="J1456" i="1"/>
  <c r="K1456" i="1" s="1"/>
  <c r="L1456" i="1" s="1"/>
  <c r="J1446" i="1"/>
  <c r="K1446" i="1" s="1"/>
  <c r="L1446" i="1" s="1"/>
  <c r="J1432" i="1"/>
  <c r="K1432" i="1" s="1"/>
  <c r="L1432" i="1" s="1"/>
  <c r="J1459" i="1"/>
  <c r="K1459" i="1" s="1"/>
  <c r="L1459" i="1" s="1"/>
  <c r="J1450" i="1"/>
  <c r="K1450" i="1" s="1"/>
  <c r="L1450" i="1" s="1"/>
  <c r="J1435" i="1"/>
  <c r="K1435" i="1" s="1"/>
  <c r="L1435" i="1" s="1"/>
  <c r="J1426" i="1"/>
  <c r="K1426" i="1" s="1"/>
  <c r="L1426" i="1" s="1"/>
  <c r="J1410" i="1"/>
  <c r="K1410" i="1" s="1"/>
  <c r="L1410" i="1" s="1"/>
  <c r="J1384" i="1"/>
  <c r="K1384" i="1" s="1"/>
  <c r="L1384" i="1" s="1"/>
  <c r="J1436" i="1"/>
  <c r="K1436" i="1" s="1"/>
  <c r="L1436" i="1" s="1"/>
  <c r="J1407" i="1"/>
  <c r="K1407" i="1" s="1"/>
  <c r="L1407" i="1" s="1"/>
  <c r="J1401" i="1"/>
  <c r="K1401" i="1" s="1"/>
  <c r="L1401" i="1" s="1"/>
  <c r="J1409" i="1"/>
  <c r="K1409" i="1" s="1"/>
  <c r="L1409" i="1" s="1"/>
  <c r="J1374" i="1"/>
  <c r="K1374" i="1" s="1"/>
  <c r="L1374" i="1" s="1"/>
  <c r="J1414" i="1"/>
  <c r="K1414" i="1" s="1"/>
  <c r="L1414" i="1" s="1"/>
  <c r="J1408" i="1"/>
  <c r="K1408" i="1" s="1"/>
  <c r="L1408" i="1" s="1"/>
  <c r="J1437" i="1"/>
  <c r="K1437" i="1" s="1"/>
  <c r="L1437" i="1" s="1"/>
  <c r="J1379" i="1"/>
  <c r="K1379" i="1" s="1"/>
  <c r="L1379" i="1" s="1"/>
  <c r="J1398" i="1"/>
  <c r="K1398" i="1" s="1"/>
  <c r="L1398" i="1" s="1"/>
  <c r="J1451" i="1"/>
  <c r="K1451" i="1" s="1"/>
  <c r="L1451" i="1" s="1"/>
  <c r="J1428" i="1"/>
  <c r="K1428" i="1" s="1"/>
  <c r="L1428" i="1" s="1"/>
  <c r="J1429" i="1"/>
  <c r="K1429" i="1" s="1"/>
  <c r="L1429" i="1" s="1"/>
  <c r="J1420" i="1"/>
  <c r="K1420" i="1" s="1"/>
  <c r="L1420" i="1" s="1"/>
  <c r="J1421" i="1"/>
  <c r="K1421" i="1" s="1"/>
  <c r="L1421" i="1" s="1"/>
  <c r="J1403" i="1"/>
  <c r="K1403" i="1" s="1"/>
  <c r="L1403" i="1" s="1"/>
  <c r="J1399" i="1"/>
  <c r="K1399" i="1" s="1"/>
  <c r="L1399" i="1" s="1"/>
  <c r="J1400" i="1"/>
  <c r="K1400" i="1" s="1"/>
  <c r="L1400" i="1" s="1"/>
  <c r="J1387" i="1"/>
  <c r="K1387" i="1" s="1"/>
  <c r="L1387" i="1" s="1"/>
  <c r="J1376" i="1"/>
  <c r="K1376" i="1" s="1"/>
  <c r="L1376" i="1" s="1"/>
  <c r="J1392" i="1"/>
  <c r="K1392" i="1" s="1"/>
  <c r="L1392" i="1" s="1"/>
  <c r="J1389" i="1"/>
  <c r="K1389" i="1" s="1"/>
  <c r="L1389" i="1" s="1"/>
  <c r="J1383" i="1"/>
  <c r="K1383" i="1" s="1"/>
  <c r="L1383" i="1" s="1"/>
  <c r="J1380" i="1"/>
  <c r="K1380" i="1" s="1"/>
  <c r="L1380" i="1" s="1"/>
  <c r="J1402" i="1"/>
  <c r="K1402" i="1" s="1"/>
  <c r="L1402" i="1" s="1"/>
  <c r="J1364" i="1"/>
  <c r="K1364" i="1" s="1"/>
  <c r="L1364" i="1" s="1"/>
  <c r="J1359" i="1"/>
  <c r="K1359" i="1" s="1"/>
  <c r="L1359" i="1" s="1"/>
  <c r="J1396" i="1"/>
  <c r="K1396" i="1" s="1"/>
  <c r="L1396" i="1" s="1"/>
  <c r="J1406" i="1"/>
  <c r="K1406" i="1" s="1"/>
  <c r="L1406" i="1" s="1"/>
  <c r="J1391" i="1"/>
  <c r="K1391" i="1" s="1"/>
  <c r="L1391" i="1" s="1"/>
  <c r="J1375" i="1"/>
  <c r="K1375" i="1" s="1"/>
  <c r="L1375" i="1" s="1"/>
  <c r="J1405" i="1"/>
  <c r="K1405" i="1" s="1"/>
  <c r="L1405" i="1" s="1"/>
  <c r="J1393" i="1"/>
  <c r="K1393" i="1" s="1"/>
  <c r="L1393" i="1" s="1"/>
  <c r="J1390" i="1"/>
  <c r="K1390" i="1" s="1"/>
  <c r="L1390" i="1" s="1"/>
  <c r="J1397" i="1"/>
  <c r="K1397" i="1" s="1"/>
  <c r="L1397" i="1" s="1"/>
  <c r="J1357" i="1"/>
  <c r="K1357" i="1" s="1"/>
  <c r="L1357" i="1" s="1"/>
  <c r="J1339" i="1"/>
  <c r="K1339" i="1" s="1"/>
  <c r="L1339" i="1" s="1"/>
  <c r="J1367" i="1"/>
  <c r="K1367" i="1" s="1"/>
  <c r="L1367" i="1" s="1"/>
  <c r="J1366" i="1"/>
  <c r="K1366" i="1" s="1"/>
  <c r="L1366" i="1" s="1"/>
  <c r="J1378" i="1"/>
  <c r="K1378" i="1" s="1"/>
  <c r="L1378" i="1" s="1"/>
  <c r="J1365" i="1"/>
  <c r="K1365" i="1" s="1"/>
  <c r="L1365" i="1" s="1"/>
  <c r="J1343" i="1"/>
  <c r="K1343" i="1" s="1"/>
  <c r="L1343" i="1" s="1"/>
  <c r="J1373" i="1"/>
  <c r="K1373" i="1" s="1"/>
  <c r="L1373" i="1" s="1"/>
  <c r="J1371" i="1"/>
  <c r="K1371" i="1" s="1"/>
  <c r="L1371" i="1" s="1"/>
  <c r="J1363" i="1"/>
  <c r="K1363" i="1" s="1"/>
  <c r="L1363" i="1" s="1"/>
  <c r="J1349" i="1"/>
  <c r="K1349" i="1" s="1"/>
  <c r="L1349" i="1" s="1"/>
  <c r="J1354" i="1"/>
  <c r="K1354" i="1" s="1"/>
  <c r="L1354" i="1" s="1"/>
  <c r="J1345" i="1"/>
  <c r="K1345" i="1" s="1"/>
  <c r="L1345" i="1" s="1"/>
  <c r="J1355" i="1"/>
  <c r="K1355" i="1" s="1"/>
  <c r="L1355" i="1" s="1"/>
  <c r="J1356" i="1"/>
  <c r="K1356" i="1" s="1"/>
  <c r="L1356" i="1" s="1"/>
  <c r="J1312" i="1"/>
  <c r="K1312" i="1" s="1"/>
  <c r="L1312" i="1" s="1"/>
  <c r="J1342" i="1"/>
  <c r="K1342" i="1" s="1"/>
  <c r="L1342" i="1" s="1"/>
  <c r="J1333" i="1"/>
  <c r="K1333" i="1" s="1"/>
  <c r="L1333" i="1" s="1"/>
  <c r="J1350" i="1"/>
  <c r="K1350" i="1" s="1"/>
  <c r="L1350" i="1" s="1"/>
  <c r="J1327" i="1"/>
  <c r="K1327" i="1" s="1"/>
  <c r="L1327" i="1" s="1"/>
  <c r="J1340" i="1"/>
  <c r="K1340" i="1" s="1"/>
  <c r="L1340" i="1" s="1"/>
  <c r="J1332" i="1"/>
  <c r="K1332" i="1" s="1"/>
  <c r="L1332" i="1" s="1"/>
  <c r="J1347" i="1"/>
  <c r="K1347" i="1" s="1"/>
  <c r="L1347" i="1" s="1"/>
  <c r="J1338" i="1"/>
  <c r="K1338" i="1" s="1"/>
  <c r="L1338" i="1" s="1"/>
  <c r="J1329" i="1"/>
  <c r="K1329" i="1" s="1"/>
  <c r="L1329" i="1" s="1"/>
  <c r="J1330" i="1"/>
  <c r="K1330" i="1" s="1"/>
  <c r="L1330" i="1" s="1"/>
  <c r="J1328" i="1"/>
  <c r="K1328" i="1" s="1"/>
  <c r="L1328" i="1" s="1"/>
  <c r="J1311" i="1"/>
  <c r="K1311" i="1" s="1"/>
  <c r="L1311" i="1" s="1"/>
  <c r="J1348" i="1"/>
  <c r="K1348" i="1" s="1"/>
  <c r="L1348" i="1" s="1"/>
  <c r="J1344" i="1"/>
  <c r="K1344" i="1" s="1"/>
  <c r="L1344" i="1" s="1"/>
  <c r="J1321" i="1"/>
  <c r="K1321" i="1" s="1"/>
  <c r="L1321" i="1" s="1"/>
  <c r="J1341" i="1"/>
  <c r="K1341" i="1" s="1"/>
  <c r="L1341" i="1" s="1"/>
  <c r="J1334" i="1"/>
  <c r="K1334" i="1" s="1"/>
  <c r="L1334" i="1" s="1"/>
  <c r="J1313" i="1"/>
  <c r="K1313" i="1" s="1"/>
  <c r="L1313" i="1" s="1"/>
  <c r="J1294" i="1"/>
  <c r="K1294" i="1" s="1"/>
  <c r="L1294" i="1" s="1"/>
  <c r="J1325" i="1"/>
  <c r="K1325" i="1" s="1"/>
  <c r="L1325" i="1" s="1"/>
  <c r="J1316" i="1"/>
  <c r="K1316" i="1" s="1"/>
  <c r="L1316" i="1" s="1"/>
  <c r="J1318" i="1"/>
  <c r="K1318" i="1" s="1"/>
  <c r="L1318" i="1" s="1"/>
  <c r="J1308" i="1"/>
  <c r="K1308" i="1" s="1"/>
  <c r="L1308" i="1" s="1"/>
  <c r="J1322" i="1"/>
  <c r="K1322" i="1" s="1"/>
  <c r="L1322" i="1" s="1"/>
  <c r="J1296" i="1"/>
  <c r="K1296" i="1" s="1"/>
  <c r="L1296" i="1" s="1"/>
  <c r="J1317" i="1"/>
  <c r="K1317" i="1" s="1"/>
  <c r="L1317" i="1" s="1"/>
  <c r="J1297" i="1"/>
  <c r="K1297" i="1" s="1"/>
  <c r="L1297" i="1" s="1"/>
  <c r="J1298" i="1"/>
  <c r="K1298" i="1" s="1"/>
  <c r="L1298" i="1" s="1"/>
  <c r="J1292" i="1"/>
  <c r="K1292" i="1" s="1"/>
  <c r="L1292" i="1" s="1"/>
  <c r="J1331" i="1"/>
  <c r="K1331" i="1" s="1"/>
  <c r="L1331" i="1" s="1"/>
  <c r="J1326" i="1"/>
  <c r="K1326" i="1" s="1"/>
  <c r="L1326" i="1" s="1"/>
  <c r="J1323" i="1"/>
  <c r="K1323" i="1" s="1"/>
  <c r="L1323" i="1" s="1"/>
  <c r="J1299" i="1"/>
  <c r="K1299" i="1" s="1"/>
  <c r="L1299" i="1" s="1"/>
  <c r="J1291" i="1"/>
  <c r="K1291" i="1" s="1"/>
  <c r="L1291" i="1" s="1"/>
  <c r="J1301" i="1"/>
  <c r="K1301" i="1" s="1"/>
  <c r="L1301" i="1" s="1"/>
  <c r="J1302" i="1"/>
  <c r="K1302" i="1" s="1"/>
  <c r="L1302" i="1" s="1"/>
  <c r="J1290" i="1"/>
  <c r="K1290" i="1" s="1"/>
  <c r="L1290" i="1" s="1"/>
  <c r="J1282" i="1"/>
  <c r="K1282" i="1" s="1"/>
  <c r="L1282" i="1" s="1"/>
  <c r="J1315" i="1"/>
  <c r="K1315" i="1" s="1"/>
  <c r="L1315" i="1" s="1"/>
  <c r="J1310" i="1"/>
  <c r="K1310" i="1" s="1"/>
  <c r="L1310" i="1" s="1"/>
  <c r="J1309" i="1"/>
  <c r="K1309" i="1" s="1"/>
  <c r="L1309" i="1" s="1"/>
  <c r="J1305" i="1"/>
  <c r="K1305" i="1" s="1"/>
  <c r="L1305" i="1" s="1"/>
  <c r="J1304" i="1"/>
  <c r="K1304" i="1" s="1"/>
  <c r="L1304" i="1" s="1"/>
  <c r="J1303" i="1"/>
  <c r="K1303" i="1" s="1"/>
  <c r="L1303" i="1" s="1"/>
  <c r="J1295" i="1"/>
  <c r="K1295" i="1" s="1"/>
  <c r="L1295" i="1" s="1"/>
  <c r="J1287" i="1"/>
  <c r="K1287" i="1" s="1"/>
  <c r="L1287" i="1" s="1"/>
  <c r="J1283" i="1"/>
  <c r="K1283" i="1" s="1"/>
  <c r="L1283" i="1" s="1"/>
  <c r="J1314" i="1"/>
  <c r="K1314" i="1" s="1"/>
  <c r="L1314" i="1" s="1"/>
  <c r="J1306" i="1"/>
  <c r="K1306" i="1" s="1"/>
  <c r="L1306" i="1" s="1"/>
  <c r="J1279" i="1"/>
  <c r="K1279" i="1" s="1"/>
  <c r="L1279" i="1" s="1"/>
  <c r="J1293" i="1"/>
  <c r="K1293" i="1" s="1"/>
  <c r="L1293" i="1" s="1"/>
  <c r="J1260" i="1"/>
  <c r="K1260" i="1" s="1"/>
  <c r="L1260" i="1" s="1"/>
  <c r="J1285" i="1"/>
  <c r="K1285" i="1" s="1"/>
  <c r="L1285" i="1" s="1"/>
  <c r="J1289" i="1"/>
  <c r="K1289" i="1" s="1"/>
  <c r="L1289" i="1" s="1"/>
  <c r="J1270" i="1"/>
  <c r="K1270" i="1" s="1"/>
  <c r="L1270" i="1" s="1"/>
  <c r="J1247" i="1"/>
  <c r="K1247" i="1" s="1"/>
  <c r="L1247" i="1" s="1"/>
  <c r="J1276" i="1"/>
  <c r="K1276" i="1" s="1"/>
  <c r="L1276" i="1" s="1"/>
  <c r="J1266" i="1"/>
  <c r="K1266" i="1" s="1"/>
  <c r="L1266" i="1" s="1"/>
  <c r="J1263" i="1"/>
  <c r="K1263" i="1" s="1"/>
  <c r="L1263" i="1" s="1"/>
  <c r="J1256" i="1"/>
  <c r="K1256" i="1" s="1"/>
  <c r="L1256" i="1" s="1"/>
  <c r="J1286" i="1"/>
  <c r="K1286" i="1" s="1"/>
  <c r="L1286" i="1" s="1"/>
  <c r="J1269" i="1"/>
  <c r="K1269" i="1" s="1"/>
  <c r="L1269" i="1" s="1"/>
  <c r="J1259" i="1"/>
  <c r="K1259" i="1" s="1"/>
  <c r="L1259" i="1" s="1"/>
  <c r="J1275" i="1"/>
  <c r="K1275" i="1" s="1"/>
  <c r="L1275" i="1" s="1"/>
  <c r="J1262" i="1"/>
  <c r="K1262" i="1" s="1"/>
  <c r="L1262" i="1" s="1"/>
  <c r="J1284" i="1"/>
  <c r="K1284" i="1" s="1"/>
  <c r="L1284" i="1" s="1"/>
  <c r="J1265" i="1"/>
  <c r="K1265" i="1" s="1"/>
  <c r="L1265" i="1" s="1"/>
  <c r="J1278" i="1"/>
  <c r="K1278" i="1" s="1"/>
  <c r="L1278" i="1" s="1"/>
  <c r="J1268" i="1"/>
  <c r="K1268" i="1" s="1"/>
  <c r="L1268" i="1" s="1"/>
  <c r="J1258" i="1"/>
  <c r="K1258" i="1" s="1"/>
  <c r="L1258" i="1" s="1"/>
  <c r="J1255" i="1"/>
  <c r="K1255" i="1" s="1"/>
  <c r="L1255" i="1" s="1"/>
  <c r="J1281" i="1"/>
  <c r="K1281" i="1" s="1"/>
  <c r="L1281" i="1" s="1"/>
  <c r="J1274" i="1"/>
  <c r="K1274" i="1" s="1"/>
  <c r="L1274" i="1" s="1"/>
  <c r="J1271" i="1"/>
  <c r="K1271" i="1" s="1"/>
  <c r="L1271" i="1" s="1"/>
  <c r="J1264" i="1"/>
  <c r="K1264" i="1" s="1"/>
  <c r="L1264" i="1" s="1"/>
  <c r="J1246" i="1"/>
  <c r="K1246" i="1" s="1"/>
  <c r="L1246" i="1" s="1"/>
  <c r="J1261" i="1"/>
  <c r="K1261" i="1" s="1"/>
  <c r="L1261" i="1" s="1"/>
  <c r="J1280" i="1"/>
  <c r="K1280" i="1" s="1"/>
  <c r="L1280" i="1" s="1"/>
  <c r="J1277" i="1"/>
  <c r="K1277" i="1" s="1"/>
  <c r="L1277" i="1" s="1"/>
  <c r="J1267" i="1"/>
  <c r="K1267" i="1" s="1"/>
  <c r="L1267" i="1" s="1"/>
  <c r="J1257" i="1"/>
  <c r="K1257" i="1" s="1"/>
  <c r="L1257" i="1" s="1"/>
  <c r="J1248" i="1"/>
  <c r="K1248" i="1" s="1"/>
  <c r="L1248" i="1" s="1"/>
  <c r="J1254" i="1"/>
  <c r="K1254" i="1" s="1"/>
  <c r="L1254" i="1" s="1"/>
  <c r="J1253" i="1"/>
  <c r="K1253" i="1" s="1"/>
  <c r="L1253" i="1" s="1"/>
  <c r="J1245" i="1"/>
  <c r="K1245" i="1" s="1"/>
  <c r="L1245" i="1" s="1"/>
  <c r="J1252" i="1"/>
  <c r="K1252" i="1" s="1"/>
  <c r="L1252" i="1" s="1"/>
  <c r="J1251" i="1"/>
  <c r="K1251" i="1" s="1"/>
  <c r="L1251" i="1" s="1"/>
  <c r="J1250" i="1"/>
  <c r="K1250" i="1" s="1"/>
  <c r="L1250" i="1" s="1"/>
  <c r="J523" i="1" l="1"/>
  <c r="K523" i="1" s="1"/>
  <c r="L523" i="1" s="1"/>
  <c r="J540" i="1"/>
  <c r="K540" i="1" s="1"/>
  <c r="L540" i="1" s="1"/>
  <c r="J556" i="1"/>
  <c r="K556" i="1" s="1"/>
  <c r="L556" i="1" s="1"/>
  <c r="J570" i="1"/>
  <c r="K570" i="1" s="1"/>
  <c r="L570" i="1" s="1"/>
  <c r="J572" i="1"/>
  <c r="K572" i="1" s="1"/>
  <c r="L572" i="1" s="1"/>
  <c r="J588" i="1"/>
  <c r="K588" i="1" s="1"/>
  <c r="L588" i="1" s="1"/>
  <c r="J604" i="1"/>
  <c r="K604" i="1" s="1"/>
  <c r="L604" i="1" s="1"/>
  <c r="J620" i="1"/>
  <c r="K620" i="1" s="1"/>
  <c r="L620" i="1" s="1"/>
  <c r="J636" i="1"/>
  <c r="K636" i="1" s="1"/>
  <c r="L636" i="1" s="1"/>
  <c r="J667" i="1"/>
  <c r="K667" i="1" s="1"/>
  <c r="L667" i="1" s="1"/>
  <c r="J780" i="1"/>
  <c r="K780" i="1" s="1"/>
  <c r="L780" i="1" s="1"/>
  <c r="J955" i="1"/>
  <c r="K955" i="1" s="1"/>
  <c r="L955" i="1" s="1"/>
  <c r="J972" i="1"/>
  <c r="K972" i="1" s="1"/>
  <c r="L972" i="1" s="1"/>
  <c r="J1052" i="1"/>
  <c r="K1052" i="1" s="1"/>
  <c r="L1052" i="1" s="1"/>
  <c r="J1115" i="1"/>
  <c r="K1115" i="1" s="1"/>
  <c r="L1115" i="1" s="1"/>
  <c r="J1131" i="1"/>
  <c r="K1131" i="1" s="1"/>
  <c r="L1131" i="1" s="1"/>
  <c r="J1147" i="1"/>
  <c r="K1147" i="1" s="1"/>
  <c r="L1147" i="1" s="1"/>
  <c r="J1164" i="1"/>
  <c r="K1164" i="1" s="1"/>
  <c r="L1164" i="1" s="1"/>
  <c r="J37" i="1"/>
  <c r="K37" i="1" s="1"/>
  <c r="L37" i="1" s="1"/>
  <c r="J38" i="1"/>
  <c r="K38" i="1" s="1"/>
  <c r="L38" i="1" s="1"/>
  <c r="J54" i="1"/>
  <c r="K54" i="1" s="1"/>
  <c r="L54" i="1" s="1"/>
  <c r="J67" i="1"/>
  <c r="K67" i="1" s="1"/>
  <c r="L67" i="1" s="1"/>
  <c r="J70" i="1"/>
  <c r="K70" i="1" s="1"/>
  <c r="L70" i="1" s="1"/>
  <c r="J83" i="1"/>
  <c r="K83" i="1" s="1"/>
  <c r="L83" i="1" s="1"/>
  <c r="J86" i="1"/>
  <c r="K86" i="1" s="1"/>
  <c r="L86" i="1" s="1"/>
  <c r="J99" i="1"/>
  <c r="K99" i="1" s="1"/>
  <c r="L99" i="1" s="1"/>
  <c r="J102" i="1"/>
  <c r="K102" i="1" s="1"/>
  <c r="L102" i="1" s="1"/>
  <c r="J118" i="1"/>
  <c r="K118" i="1" s="1"/>
  <c r="L118" i="1" s="1"/>
  <c r="J134" i="1"/>
  <c r="K134" i="1" s="1"/>
  <c r="L134" i="1" s="1"/>
  <c r="J150" i="1"/>
  <c r="K150" i="1" s="1"/>
  <c r="L150" i="1" s="1"/>
  <c r="J166" i="1"/>
  <c r="K166" i="1" s="1"/>
  <c r="L166" i="1" s="1"/>
  <c r="J182" i="1"/>
  <c r="K182" i="1" s="1"/>
  <c r="L182" i="1" s="1"/>
  <c r="J198" i="1"/>
  <c r="K198" i="1" s="1"/>
  <c r="L198" i="1" s="1"/>
  <c r="J214" i="1"/>
  <c r="K214" i="1" s="1"/>
  <c r="L214" i="1" s="1"/>
  <c r="J230" i="1"/>
  <c r="K230" i="1" s="1"/>
  <c r="L230" i="1" s="1"/>
  <c r="J246" i="1"/>
  <c r="K246" i="1" s="1"/>
  <c r="L246" i="1" s="1"/>
  <c r="J262" i="1"/>
  <c r="K262" i="1" s="1"/>
  <c r="L262" i="1" s="1"/>
  <c r="J278" i="1"/>
  <c r="K278" i="1" s="1"/>
  <c r="L278" i="1" s="1"/>
  <c r="J294" i="1"/>
  <c r="K294" i="1" s="1"/>
  <c r="L294" i="1" s="1"/>
  <c r="J310" i="1"/>
  <c r="K310" i="1" s="1"/>
  <c r="L310" i="1" s="1"/>
  <c r="J326" i="1"/>
  <c r="K326" i="1" s="1"/>
  <c r="L326" i="1" s="1"/>
  <c r="J342" i="1"/>
  <c r="K342" i="1" s="1"/>
  <c r="L342" i="1" s="1"/>
  <c r="J358" i="1"/>
  <c r="K358" i="1" s="1"/>
  <c r="L358" i="1" s="1"/>
  <c r="J374" i="1"/>
  <c r="K374" i="1" s="1"/>
  <c r="L374" i="1" s="1"/>
  <c r="J390" i="1"/>
  <c r="K390" i="1" s="1"/>
  <c r="L390" i="1" s="1"/>
  <c r="J406" i="1"/>
  <c r="K406" i="1" s="1"/>
  <c r="L406" i="1" s="1"/>
  <c r="J422" i="1"/>
  <c r="K422" i="1" s="1"/>
  <c r="L422" i="1" s="1"/>
  <c r="J438" i="1"/>
  <c r="K438" i="1" s="1"/>
  <c r="L438" i="1" s="1"/>
  <c r="J454" i="1"/>
  <c r="K454" i="1" s="1"/>
  <c r="L454" i="1" s="1"/>
  <c r="J470" i="1"/>
  <c r="K470" i="1" s="1"/>
  <c r="L470" i="1" s="1"/>
  <c r="J502" i="1"/>
  <c r="K502" i="1" s="1"/>
  <c r="L502" i="1" s="1"/>
  <c r="J518" i="1"/>
  <c r="K518" i="1" s="1"/>
  <c r="L518" i="1" s="1"/>
  <c r="J534" i="1"/>
  <c r="K534" i="1" s="1"/>
  <c r="L534" i="1" s="1"/>
  <c r="J550" i="1"/>
  <c r="K550" i="1" s="1"/>
  <c r="L550" i="1" s="1"/>
  <c r="J566" i="1"/>
  <c r="K566" i="1" s="1"/>
  <c r="L566" i="1" s="1"/>
  <c r="J582" i="1"/>
  <c r="K582" i="1" s="1"/>
  <c r="L582" i="1" s="1"/>
  <c r="J646" i="1"/>
  <c r="K646" i="1" s="1"/>
  <c r="L646" i="1" s="1"/>
  <c r="J726" i="1"/>
  <c r="K726" i="1" s="1"/>
  <c r="L726" i="1" s="1"/>
  <c r="J742" i="1"/>
  <c r="K742" i="1" s="1"/>
  <c r="L742" i="1" s="1"/>
  <c r="J822" i="1"/>
  <c r="K822" i="1" s="1"/>
  <c r="L822" i="1" s="1"/>
  <c r="J839" i="1"/>
  <c r="K839" i="1" s="1"/>
  <c r="L839" i="1" s="1"/>
  <c r="J998" i="1"/>
  <c r="K998" i="1" s="1"/>
  <c r="L998" i="1" s="1"/>
  <c r="J1047" i="1"/>
  <c r="K1047" i="1" s="1"/>
  <c r="L1047" i="1" s="1"/>
  <c r="J1143" i="1"/>
  <c r="K1143" i="1" s="1"/>
  <c r="L1143" i="1" s="1"/>
  <c r="J1179" i="1"/>
  <c r="K1179" i="1" s="1"/>
  <c r="L1179" i="1" s="1"/>
  <c r="J1195" i="1"/>
  <c r="K1195" i="1" s="1"/>
  <c r="L1195" i="1" s="1"/>
  <c r="J1228" i="1"/>
  <c r="K1228" i="1" s="1"/>
  <c r="L1228" i="1" s="1"/>
  <c r="J1211" i="1"/>
  <c r="K1211" i="1" s="1"/>
  <c r="L1211" i="1" s="1"/>
  <c r="J1180" i="1"/>
  <c r="K1180" i="1" s="1"/>
  <c r="L1180" i="1" s="1"/>
  <c r="J1178" i="1"/>
  <c r="K1178" i="1" s="1"/>
  <c r="L1178" i="1" s="1"/>
  <c r="J1163" i="1"/>
  <c r="K1163" i="1" s="1"/>
  <c r="L1163" i="1" s="1"/>
  <c r="J1084" i="1"/>
  <c r="K1084" i="1" s="1"/>
  <c r="L1084" i="1" s="1"/>
  <c r="J1068" i="1"/>
  <c r="K1068" i="1" s="1"/>
  <c r="L1068" i="1" s="1"/>
  <c r="J1066" i="1"/>
  <c r="K1066" i="1" s="1"/>
  <c r="L1066" i="1" s="1"/>
  <c r="J1051" i="1"/>
  <c r="K1051" i="1" s="1"/>
  <c r="L1051" i="1" s="1"/>
  <c r="J1036" i="1"/>
  <c r="K1036" i="1" s="1"/>
  <c r="L1036" i="1" s="1"/>
  <c r="J1035" i="1"/>
  <c r="K1035" i="1" s="1"/>
  <c r="L1035" i="1" s="1"/>
  <c r="J1020" i="1"/>
  <c r="K1020" i="1" s="1"/>
  <c r="L1020" i="1" s="1"/>
  <c r="J1019" i="1"/>
  <c r="K1019" i="1" s="1"/>
  <c r="L1019" i="1" s="1"/>
  <c r="J1004" i="1"/>
  <c r="K1004" i="1" s="1"/>
  <c r="L1004" i="1" s="1"/>
  <c r="J988" i="1"/>
  <c r="K988" i="1" s="1"/>
  <c r="L988" i="1" s="1"/>
  <c r="J956" i="1"/>
  <c r="K956" i="1" s="1"/>
  <c r="L956" i="1" s="1"/>
  <c r="J940" i="1"/>
  <c r="K940" i="1" s="1"/>
  <c r="L940" i="1" s="1"/>
  <c r="J939" i="1"/>
  <c r="K939" i="1" s="1"/>
  <c r="L939" i="1" s="1"/>
  <c r="J924" i="1"/>
  <c r="K924" i="1" s="1"/>
  <c r="L924" i="1" s="1"/>
  <c r="J923" i="1"/>
  <c r="K923" i="1" s="1"/>
  <c r="L923" i="1" s="1"/>
  <c r="J918" i="1"/>
  <c r="K918" i="1" s="1"/>
  <c r="L918" i="1" s="1"/>
  <c r="J908" i="1"/>
  <c r="K908" i="1" s="1"/>
  <c r="L908" i="1" s="1"/>
  <c r="J906" i="1"/>
  <c r="K906" i="1" s="1"/>
  <c r="L906" i="1" s="1"/>
  <c r="J892" i="1"/>
  <c r="K892" i="1" s="1"/>
  <c r="L892" i="1" s="1"/>
  <c r="J876" i="1"/>
  <c r="K876" i="1" s="1"/>
  <c r="L876" i="1" s="1"/>
  <c r="J875" i="1"/>
  <c r="K875" i="1" s="1"/>
  <c r="L875" i="1" s="1"/>
  <c r="J860" i="1"/>
  <c r="K860" i="1" s="1"/>
  <c r="L860" i="1" s="1"/>
  <c r="J859" i="1"/>
  <c r="K859" i="1" s="1"/>
  <c r="L859" i="1" s="1"/>
  <c r="J844" i="1"/>
  <c r="K844" i="1" s="1"/>
  <c r="L844" i="1" s="1"/>
  <c r="J843" i="1"/>
  <c r="K843" i="1" s="1"/>
  <c r="L843" i="1" s="1"/>
  <c r="J828" i="1"/>
  <c r="K828" i="1" s="1"/>
  <c r="L828" i="1" s="1"/>
  <c r="J812" i="1"/>
  <c r="K812" i="1" s="1"/>
  <c r="L812" i="1" s="1"/>
  <c r="J796" i="1"/>
  <c r="K796" i="1" s="1"/>
  <c r="L796" i="1" s="1"/>
  <c r="J795" i="1"/>
  <c r="K795" i="1" s="1"/>
  <c r="L795" i="1" s="1"/>
  <c r="J779" i="1"/>
  <c r="K779" i="1" s="1"/>
  <c r="L779" i="1" s="1"/>
  <c r="J764" i="1"/>
  <c r="K764" i="1" s="1"/>
  <c r="L764" i="1" s="1"/>
  <c r="J763" i="1"/>
  <c r="K763" i="1" s="1"/>
  <c r="L763" i="1" s="1"/>
  <c r="J748" i="1"/>
  <c r="K748" i="1" s="1"/>
  <c r="L748" i="1" s="1"/>
  <c r="J732" i="1"/>
  <c r="K732" i="1" s="1"/>
  <c r="L732" i="1" s="1"/>
  <c r="J730" i="1"/>
  <c r="K730" i="1" s="1"/>
  <c r="L730" i="1" s="1"/>
  <c r="J716" i="1"/>
  <c r="K716" i="1" s="1"/>
  <c r="L716" i="1" s="1"/>
  <c r="J715" i="1"/>
  <c r="K715" i="1" s="1"/>
  <c r="L715" i="1" s="1"/>
  <c r="J700" i="1"/>
  <c r="K700" i="1" s="1"/>
  <c r="L700" i="1" s="1"/>
  <c r="J699" i="1"/>
  <c r="K699" i="1" s="1"/>
  <c r="L699" i="1" s="1"/>
  <c r="J684" i="1"/>
  <c r="K684" i="1" s="1"/>
  <c r="L684" i="1" s="1"/>
  <c r="J683" i="1"/>
  <c r="K683" i="1" s="1"/>
  <c r="L683" i="1" s="1"/>
  <c r="J682" i="1"/>
  <c r="K682" i="1" s="1"/>
  <c r="L682" i="1" s="1"/>
  <c r="J668" i="1"/>
  <c r="K668" i="1" s="1"/>
  <c r="L668" i="1" s="1"/>
  <c r="J635" i="1"/>
  <c r="K635" i="1" s="1"/>
  <c r="L635" i="1" s="1"/>
  <c r="J619" i="1"/>
  <c r="K619" i="1" s="1"/>
  <c r="L619" i="1" s="1"/>
  <c r="J603" i="1"/>
  <c r="K603" i="1" s="1"/>
  <c r="L603" i="1" s="1"/>
  <c r="J587" i="1"/>
  <c r="K587" i="1" s="1"/>
  <c r="L587" i="1" s="1"/>
  <c r="J555" i="1"/>
  <c r="K555" i="1" s="1"/>
  <c r="L555" i="1" s="1"/>
  <c r="J524" i="1"/>
  <c r="K524" i="1" s="1"/>
  <c r="L524" i="1" s="1"/>
  <c r="J508" i="1"/>
  <c r="K508" i="1" s="1"/>
  <c r="L508" i="1" s="1"/>
  <c r="J507" i="1"/>
  <c r="K507" i="1" s="1"/>
  <c r="L507" i="1" s="1"/>
  <c r="J492" i="1"/>
  <c r="K492" i="1" s="1"/>
  <c r="L492" i="1" s="1"/>
  <c r="J476" i="1"/>
  <c r="K476" i="1" s="1"/>
  <c r="L476" i="1" s="1"/>
  <c r="J460" i="1"/>
  <c r="K460" i="1" s="1"/>
  <c r="L460" i="1" s="1"/>
  <c r="J444" i="1"/>
  <c r="K444" i="1" s="1"/>
  <c r="L444" i="1" s="1"/>
  <c r="J428" i="1"/>
  <c r="K428" i="1" s="1"/>
  <c r="L428" i="1" s="1"/>
  <c r="J412" i="1"/>
  <c r="K412" i="1" s="1"/>
  <c r="L412" i="1" s="1"/>
  <c r="J396" i="1"/>
  <c r="K396" i="1" s="1"/>
  <c r="L396" i="1" s="1"/>
  <c r="J380" i="1"/>
  <c r="K380" i="1" s="1"/>
  <c r="L380" i="1" s="1"/>
  <c r="J364" i="1"/>
  <c r="K364" i="1" s="1"/>
  <c r="L364" i="1" s="1"/>
  <c r="J348" i="1"/>
  <c r="K348" i="1" s="1"/>
  <c r="L348" i="1" s="1"/>
  <c r="J332" i="1"/>
  <c r="K332" i="1" s="1"/>
  <c r="L332" i="1" s="1"/>
  <c r="J316" i="1"/>
  <c r="K316" i="1" s="1"/>
  <c r="L316" i="1" s="1"/>
  <c r="J300" i="1"/>
  <c r="K300" i="1" s="1"/>
  <c r="L300" i="1" s="1"/>
  <c r="J296" i="1"/>
  <c r="K296" i="1" s="1"/>
  <c r="L296" i="1" s="1"/>
  <c r="J284" i="1"/>
  <c r="K284" i="1" s="1"/>
  <c r="L284" i="1" s="1"/>
  <c r="J268" i="1"/>
  <c r="K268" i="1" s="1"/>
  <c r="L268" i="1" s="1"/>
  <c r="J266" i="1"/>
  <c r="K266" i="1" s="1"/>
  <c r="L266" i="1" s="1"/>
  <c r="J252" i="1"/>
  <c r="K252" i="1" s="1"/>
  <c r="L252" i="1" s="1"/>
  <c r="J236" i="1"/>
  <c r="K236" i="1" s="1"/>
  <c r="L236" i="1" s="1"/>
  <c r="J220" i="1"/>
  <c r="K220" i="1" s="1"/>
  <c r="L220" i="1" s="1"/>
  <c r="J204" i="1"/>
  <c r="K204" i="1" s="1"/>
  <c r="L204" i="1" s="1"/>
  <c r="J188" i="1"/>
  <c r="K188" i="1" s="1"/>
  <c r="L188" i="1" s="1"/>
  <c r="J172" i="1"/>
  <c r="K172" i="1" s="1"/>
  <c r="L172" i="1" s="1"/>
  <c r="J156" i="1"/>
  <c r="K156" i="1" s="1"/>
  <c r="L156" i="1" s="1"/>
  <c r="J154" i="1"/>
  <c r="K154" i="1" s="1"/>
  <c r="L154" i="1" s="1"/>
  <c r="J140" i="1"/>
  <c r="K140" i="1" s="1"/>
  <c r="L140" i="1" s="1"/>
  <c r="J124" i="1"/>
  <c r="K124" i="1" s="1"/>
  <c r="L124" i="1" s="1"/>
  <c r="J108" i="1"/>
  <c r="K108" i="1" s="1"/>
  <c r="L108" i="1" s="1"/>
  <c r="J92" i="1"/>
  <c r="K92" i="1" s="1"/>
  <c r="L92" i="1" s="1"/>
  <c r="J76" i="1"/>
  <c r="K76" i="1" s="1"/>
  <c r="L76" i="1" s="1"/>
  <c r="J60" i="1"/>
  <c r="K60" i="1" s="1"/>
  <c r="L60" i="1" s="1"/>
  <c r="J58" i="1"/>
  <c r="K58" i="1" s="1"/>
  <c r="L58" i="1" s="1"/>
  <c r="J44" i="1"/>
  <c r="K44" i="1" s="1"/>
  <c r="L44" i="1" s="1"/>
  <c r="J22" i="1"/>
  <c r="K22" i="1" s="1"/>
  <c r="L22" i="1" s="1"/>
  <c r="J21" i="1"/>
  <c r="K21" i="1" s="1"/>
  <c r="L21" i="1" s="1"/>
  <c r="J459" i="1" l="1"/>
  <c r="K459" i="1" s="1"/>
  <c r="L459" i="1" s="1"/>
  <c r="J331" i="1"/>
  <c r="K331" i="1" s="1"/>
  <c r="L331" i="1" s="1"/>
  <c r="J203" i="1"/>
  <c r="K203" i="1" s="1"/>
  <c r="L203" i="1" s="1"/>
  <c r="J1083" i="1"/>
  <c r="K1083" i="1" s="1"/>
  <c r="L1083" i="1" s="1"/>
  <c r="J652" i="1"/>
  <c r="K652" i="1" s="1"/>
  <c r="L652" i="1" s="1"/>
  <c r="J1212" i="1"/>
  <c r="K1212" i="1" s="1"/>
  <c r="L1212" i="1" s="1"/>
  <c r="J1196" i="1"/>
  <c r="K1196" i="1" s="1"/>
  <c r="L1196" i="1" s="1"/>
  <c r="J1148" i="1"/>
  <c r="K1148" i="1" s="1"/>
  <c r="L1148" i="1" s="1"/>
  <c r="J1132" i="1"/>
  <c r="K1132" i="1" s="1"/>
  <c r="L1132" i="1" s="1"/>
  <c r="J1116" i="1"/>
  <c r="K1116" i="1" s="1"/>
  <c r="L1116" i="1" s="1"/>
  <c r="J1100" i="1"/>
  <c r="K1100" i="1" s="1"/>
  <c r="L1100" i="1" s="1"/>
  <c r="J91" i="1"/>
  <c r="K91" i="1" s="1"/>
  <c r="L91" i="1" s="1"/>
  <c r="J475" i="1"/>
  <c r="K475" i="1" s="1"/>
  <c r="L475" i="1" s="1"/>
  <c r="J427" i="1"/>
  <c r="K427" i="1" s="1"/>
  <c r="L427" i="1" s="1"/>
  <c r="J379" i="1"/>
  <c r="K379" i="1" s="1"/>
  <c r="L379" i="1" s="1"/>
  <c r="J347" i="1"/>
  <c r="K347" i="1" s="1"/>
  <c r="L347" i="1" s="1"/>
  <c r="J315" i="1"/>
  <c r="K315" i="1" s="1"/>
  <c r="L315" i="1" s="1"/>
  <c r="J283" i="1"/>
  <c r="K283" i="1" s="1"/>
  <c r="L283" i="1" s="1"/>
  <c r="J235" i="1"/>
  <c r="K235" i="1" s="1"/>
  <c r="L235" i="1" s="1"/>
  <c r="J139" i="1"/>
  <c r="K139" i="1" s="1"/>
  <c r="L139" i="1" s="1"/>
  <c r="J107" i="1"/>
  <c r="K107" i="1" s="1"/>
  <c r="L107" i="1" s="1"/>
  <c r="J59" i="1"/>
  <c r="K59" i="1" s="1"/>
  <c r="L59" i="1" s="1"/>
  <c r="J43" i="1"/>
  <c r="K43" i="1" s="1"/>
  <c r="L43" i="1" s="1"/>
  <c r="J395" i="1"/>
  <c r="K395" i="1" s="1"/>
  <c r="L395" i="1" s="1"/>
  <c r="J267" i="1"/>
  <c r="K267" i="1" s="1"/>
  <c r="L267" i="1" s="1"/>
  <c r="J187" i="1"/>
  <c r="K187" i="1" s="1"/>
  <c r="L187" i="1" s="1"/>
  <c r="J155" i="1"/>
  <c r="K155" i="1" s="1"/>
  <c r="L155" i="1" s="1"/>
  <c r="J407" i="1"/>
  <c r="K407" i="1" s="1"/>
  <c r="L407" i="1" s="1"/>
  <c r="J1216" i="1"/>
  <c r="K1216" i="1" s="1"/>
  <c r="L1216" i="1" s="1"/>
  <c r="J1120" i="1"/>
  <c r="K1120" i="1" s="1"/>
  <c r="L1120" i="1" s="1"/>
  <c r="J1104" i="1"/>
  <c r="K1104" i="1" s="1"/>
  <c r="L1104" i="1" s="1"/>
  <c r="J1088" i="1"/>
  <c r="K1088" i="1" s="1"/>
  <c r="L1088" i="1" s="1"/>
  <c r="J1072" i="1"/>
  <c r="K1072" i="1" s="1"/>
  <c r="L1072" i="1" s="1"/>
  <c r="J1056" i="1"/>
  <c r="K1056" i="1" s="1"/>
  <c r="L1056" i="1" s="1"/>
  <c r="J1040" i="1"/>
  <c r="K1040" i="1" s="1"/>
  <c r="L1040" i="1" s="1"/>
  <c r="J1024" i="1"/>
  <c r="K1024" i="1" s="1"/>
  <c r="L1024" i="1" s="1"/>
  <c r="J480" i="1"/>
  <c r="K480" i="1" s="1"/>
  <c r="L480" i="1" s="1"/>
  <c r="J464" i="1"/>
  <c r="K464" i="1" s="1"/>
  <c r="L464" i="1" s="1"/>
  <c r="J448" i="1"/>
  <c r="K448" i="1" s="1"/>
  <c r="L448" i="1" s="1"/>
  <c r="J432" i="1"/>
  <c r="K432" i="1" s="1"/>
  <c r="L432" i="1" s="1"/>
  <c r="J416" i="1"/>
  <c r="K416" i="1" s="1"/>
  <c r="L416" i="1" s="1"/>
  <c r="J400" i="1"/>
  <c r="K400" i="1" s="1"/>
  <c r="L400" i="1" s="1"/>
  <c r="J384" i="1"/>
  <c r="K384" i="1" s="1"/>
  <c r="L384" i="1" s="1"/>
  <c r="J368" i="1"/>
  <c r="K368" i="1" s="1"/>
  <c r="L368" i="1" s="1"/>
  <c r="J352" i="1"/>
  <c r="K352" i="1" s="1"/>
  <c r="L352" i="1" s="1"/>
  <c r="J336" i="1"/>
  <c r="K336" i="1" s="1"/>
  <c r="L336" i="1" s="1"/>
  <c r="J320" i="1"/>
  <c r="K320" i="1" s="1"/>
  <c r="L320" i="1" s="1"/>
  <c r="J304" i="1"/>
  <c r="K304" i="1" s="1"/>
  <c r="L304" i="1" s="1"/>
  <c r="J288" i="1"/>
  <c r="K288" i="1" s="1"/>
  <c r="L288" i="1" s="1"/>
  <c r="J272" i="1"/>
  <c r="K272" i="1" s="1"/>
  <c r="L272" i="1" s="1"/>
  <c r="J256" i="1"/>
  <c r="K256" i="1" s="1"/>
  <c r="L256" i="1" s="1"/>
  <c r="J240" i="1"/>
  <c r="K240" i="1" s="1"/>
  <c r="L240" i="1" s="1"/>
  <c r="J224" i="1"/>
  <c r="K224" i="1" s="1"/>
  <c r="L224" i="1" s="1"/>
  <c r="J208" i="1"/>
  <c r="K208" i="1" s="1"/>
  <c r="L208" i="1" s="1"/>
  <c r="J192" i="1"/>
  <c r="K192" i="1" s="1"/>
  <c r="L192" i="1" s="1"/>
  <c r="J176" i="1"/>
  <c r="K176" i="1" s="1"/>
  <c r="L176" i="1" s="1"/>
  <c r="J160" i="1"/>
  <c r="K160" i="1" s="1"/>
  <c r="L160" i="1" s="1"/>
  <c r="J144" i="1"/>
  <c r="K144" i="1" s="1"/>
  <c r="L144" i="1" s="1"/>
  <c r="J128" i="1"/>
  <c r="K128" i="1" s="1"/>
  <c r="L128" i="1" s="1"/>
  <c r="J112" i="1"/>
  <c r="K112" i="1" s="1"/>
  <c r="L112" i="1" s="1"/>
  <c r="J96" i="1"/>
  <c r="K96" i="1" s="1"/>
  <c r="L96" i="1" s="1"/>
  <c r="J80" i="1"/>
  <c r="K80" i="1" s="1"/>
  <c r="L80" i="1" s="1"/>
  <c r="J64" i="1"/>
  <c r="K64" i="1" s="1"/>
  <c r="L64" i="1" s="1"/>
  <c r="J48" i="1"/>
  <c r="K48" i="1" s="1"/>
  <c r="L48" i="1" s="1"/>
  <c r="J486" i="1"/>
  <c r="K486" i="1" s="1"/>
  <c r="L486" i="1" s="1"/>
  <c r="J1231" i="1"/>
  <c r="K1231" i="1" s="1"/>
  <c r="L1231" i="1" s="1"/>
  <c r="J1215" i="1"/>
  <c r="K1215" i="1" s="1"/>
  <c r="L1215" i="1" s="1"/>
  <c r="J1199" i="1"/>
  <c r="K1199" i="1" s="1"/>
  <c r="L1199" i="1" s="1"/>
  <c r="J1183" i="1"/>
  <c r="K1183" i="1" s="1"/>
  <c r="L1183" i="1" s="1"/>
  <c r="J479" i="1"/>
  <c r="K479" i="1" s="1"/>
  <c r="L479" i="1" s="1"/>
  <c r="J463" i="1"/>
  <c r="K463" i="1" s="1"/>
  <c r="L463" i="1" s="1"/>
  <c r="J415" i="1"/>
  <c r="K415" i="1" s="1"/>
  <c r="L415" i="1" s="1"/>
  <c r="J383" i="1"/>
  <c r="K383" i="1" s="1"/>
  <c r="L383" i="1" s="1"/>
  <c r="J367" i="1"/>
  <c r="K367" i="1" s="1"/>
  <c r="L367" i="1" s="1"/>
  <c r="J351" i="1"/>
  <c r="K351" i="1" s="1"/>
  <c r="L351" i="1" s="1"/>
  <c r="J335" i="1"/>
  <c r="K335" i="1" s="1"/>
  <c r="L335" i="1" s="1"/>
  <c r="J319" i="1"/>
  <c r="K319" i="1" s="1"/>
  <c r="L319" i="1" s="1"/>
  <c r="J271" i="1"/>
  <c r="K271" i="1" s="1"/>
  <c r="L271" i="1" s="1"/>
  <c r="J239" i="1"/>
  <c r="K239" i="1" s="1"/>
  <c r="L239" i="1" s="1"/>
  <c r="J223" i="1"/>
  <c r="K223" i="1" s="1"/>
  <c r="L223" i="1" s="1"/>
  <c r="J207" i="1"/>
  <c r="K207" i="1" s="1"/>
  <c r="L207" i="1" s="1"/>
  <c r="J191" i="1"/>
  <c r="K191" i="1" s="1"/>
  <c r="L191" i="1" s="1"/>
  <c r="J159" i="1"/>
  <c r="K159" i="1" s="1"/>
  <c r="L159" i="1" s="1"/>
  <c r="J127" i="1"/>
  <c r="K127" i="1" s="1"/>
  <c r="L127" i="1" s="1"/>
  <c r="J111" i="1"/>
  <c r="K111" i="1" s="1"/>
  <c r="L111" i="1" s="1"/>
  <c r="J95" i="1"/>
  <c r="K95" i="1" s="1"/>
  <c r="L95" i="1" s="1"/>
  <c r="J79" i="1"/>
  <c r="K79" i="1" s="1"/>
  <c r="L79" i="1" s="1"/>
  <c r="J63" i="1"/>
  <c r="K63" i="1" s="1"/>
  <c r="L63" i="1" s="1"/>
  <c r="J47" i="1"/>
  <c r="K47" i="1" s="1"/>
  <c r="L47" i="1" s="1"/>
  <c r="J1146" i="1"/>
  <c r="K1146" i="1" s="1"/>
  <c r="L1146" i="1" s="1"/>
  <c r="J1230" i="1"/>
  <c r="K1230" i="1" s="1"/>
  <c r="L1230" i="1" s="1"/>
  <c r="J1214" i="1"/>
  <c r="K1214" i="1" s="1"/>
  <c r="L1214" i="1" s="1"/>
  <c r="J1198" i="1"/>
  <c r="K1198" i="1" s="1"/>
  <c r="L1198" i="1" s="1"/>
  <c r="J1182" i="1"/>
  <c r="K1182" i="1" s="1"/>
  <c r="L1182" i="1" s="1"/>
  <c r="J1166" i="1"/>
  <c r="K1166" i="1" s="1"/>
  <c r="L1166" i="1" s="1"/>
  <c r="J1150" i="1"/>
  <c r="K1150" i="1" s="1"/>
  <c r="L1150" i="1" s="1"/>
  <c r="J414" i="1"/>
  <c r="K414" i="1" s="1"/>
  <c r="L414" i="1" s="1"/>
  <c r="J398" i="1"/>
  <c r="K398" i="1" s="1"/>
  <c r="L398" i="1" s="1"/>
  <c r="J382" i="1"/>
  <c r="K382" i="1" s="1"/>
  <c r="L382" i="1" s="1"/>
  <c r="J366" i="1"/>
  <c r="K366" i="1" s="1"/>
  <c r="L366" i="1" s="1"/>
  <c r="J350" i="1"/>
  <c r="K350" i="1" s="1"/>
  <c r="L350" i="1" s="1"/>
  <c r="J334" i="1"/>
  <c r="K334" i="1" s="1"/>
  <c r="L334" i="1" s="1"/>
  <c r="J318" i="1"/>
  <c r="K318" i="1" s="1"/>
  <c r="L318" i="1" s="1"/>
  <c r="J302" i="1"/>
  <c r="K302" i="1" s="1"/>
  <c r="L302" i="1" s="1"/>
  <c r="J286" i="1"/>
  <c r="K286" i="1" s="1"/>
  <c r="L286" i="1" s="1"/>
  <c r="J270" i="1"/>
  <c r="K270" i="1" s="1"/>
  <c r="L270" i="1" s="1"/>
  <c r="J254" i="1"/>
  <c r="K254" i="1" s="1"/>
  <c r="L254" i="1" s="1"/>
  <c r="J238" i="1"/>
  <c r="K238" i="1" s="1"/>
  <c r="L238" i="1" s="1"/>
  <c r="J222" i="1"/>
  <c r="K222" i="1" s="1"/>
  <c r="L222" i="1" s="1"/>
  <c r="J206" i="1"/>
  <c r="K206" i="1" s="1"/>
  <c r="L206" i="1" s="1"/>
  <c r="J190" i="1"/>
  <c r="K190" i="1" s="1"/>
  <c r="L190" i="1" s="1"/>
  <c r="J174" i="1"/>
  <c r="K174" i="1" s="1"/>
  <c r="L174" i="1" s="1"/>
  <c r="J142" i="1"/>
  <c r="K142" i="1" s="1"/>
  <c r="L142" i="1" s="1"/>
  <c r="J126" i="1"/>
  <c r="K126" i="1" s="1"/>
  <c r="L126" i="1" s="1"/>
  <c r="J94" i="1"/>
  <c r="K94" i="1" s="1"/>
  <c r="L94" i="1" s="1"/>
  <c r="J62" i="1"/>
  <c r="K62" i="1" s="1"/>
  <c r="L62" i="1" s="1"/>
  <c r="J634" i="1"/>
  <c r="K634" i="1" s="1"/>
  <c r="L634" i="1" s="1"/>
  <c r="J200" i="1"/>
  <c r="K200" i="1" s="1"/>
  <c r="L200" i="1" s="1"/>
  <c r="J1242" i="1"/>
  <c r="K1242" i="1" s="1"/>
  <c r="L1242" i="1" s="1"/>
  <c r="J1226" i="1"/>
  <c r="K1226" i="1" s="1"/>
  <c r="L1226" i="1" s="1"/>
  <c r="J1194" i="1"/>
  <c r="K1194" i="1" s="1"/>
  <c r="L1194" i="1" s="1"/>
  <c r="J1162" i="1"/>
  <c r="K1162" i="1" s="1"/>
  <c r="L1162" i="1" s="1"/>
  <c r="J1130" i="1"/>
  <c r="K1130" i="1" s="1"/>
  <c r="L1130" i="1" s="1"/>
  <c r="J1050" i="1"/>
  <c r="K1050" i="1" s="1"/>
  <c r="L1050" i="1" s="1"/>
  <c r="J1002" i="1"/>
  <c r="K1002" i="1" s="1"/>
  <c r="L1002" i="1" s="1"/>
  <c r="J986" i="1"/>
  <c r="K986" i="1" s="1"/>
  <c r="L986" i="1" s="1"/>
  <c r="J874" i="1"/>
  <c r="K874" i="1" s="1"/>
  <c r="L874" i="1" s="1"/>
  <c r="J842" i="1"/>
  <c r="K842" i="1" s="1"/>
  <c r="L842" i="1" s="1"/>
  <c r="J794" i="1"/>
  <c r="K794" i="1" s="1"/>
  <c r="L794" i="1" s="1"/>
  <c r="J778" i="1"/>
  <c r="K778" i="1" s="1"/>
  <c r="L778" i="1" s="1"/>
  <c r="J714" i="1"/>
  <c r="K714" i="1" s="1"/>
  <c r="L714" i="1" s="1"/>
  <c r="J618" i="1"/>
  <c r="K618" i="1" s="1"/>
  <c r="L618" i="1" s="1"/>
  <c r="J538" i="1"/>
  <c r="K538" i="1" s="1"/>
  <c r="L538" i="1" s="1"/>
  <c r="J522" i="1"/>
  <c r="K522" i="1" s="1"/>
  <c r="L522" i="1" s="1"/>
  <c r="J490" i="1"/>
  <c r="K490" i="1" s="1"/>
  <c r="L490" i="1" s="1"/>
  <c r="J474" i="1"/>
  <c r="K474" i="1" s="1"/>
  <c r="L474" i="1" s="1"/>
  <c r="J442" i="1"/>
  <c r="K442" i="1" s="1"/>
  <c r="L442" i="1" s="1"/>
  <c r="J410" i="1"/>
  <c r="K410" i="1" s="1"/>
  <c r="L410" i="1" s="1"/>
  <c r="J362" i="1"/>
  <c r="K362" i="1" s="1"/>
  <c r="L362" i="1" s="1"/>
  <c r="J346" i="1"/>
  <c r="K346" i="1" s="1"/>
  <c r="L346" i="1" s="1"/>
  <c r="J282" i="1"/>
  <c r="K282" i="1" s="1"/>
  <c r="L282" i="1" s="1"/>
  <c r="J234" i="1"/>
  <c r="K234" i="1" s="1"/>
  <c r="L234" i="1" s="1"/>
  <c r="J218" i="1"/>
  <c r="K218" i="1" s="1"/>
  <c r="L218" i="1" s="1"/>
  <c r="J202" i="1"/>
  <c r="K202" i="1" s="1"/>
  <c r="L202" i="1" s="1"/>
  <c r="J106" i="1"/>
  <c r="K106" i="1" s="1"/>
  <c r="L106" i="1" s="1"/>
  <c r="J74" i="1"/>
  <c r="K74" i="1" s="1"/>
  <c r="L74" i="1" s="1"/>
  <c r="J26" i="1"/>
  <c r="K26" i="1" s="1"/>
  <c r="L26" i="1" s="1"/>
  <c r="J10" i="1"/>
  <c r="K10" i="1" s="1"/>
  <c r="L10" i="1" s="1"/>
  <c r="J826" i="1"/>
  <c r="K826" i="1" s="1"/>
  <c r="L826" i="1" s="1"/>
  <c r="J72" i="1"/>
  <c r="K72" i="1" s="1"/>
  <c r="L72" i="1" s="1"/>
  <c r="J1225" i="1"/>
  <c r="K1225" i="1" s="1"/>
  <c r="L1225" i="1" s="1"/>
  <c r="J1177" i="1"/>
  <c r="K1177" i="1" s="1"/>
  <c r="L1177" i="1" s="1"/>
  <c r="J1161" i="1"/>
  <c r="K1161" i="1" s="1"/>
  <c r="L1161" i="1" s="1"/>
  <c r="J1145" i="1"/>
  <c r="K1145" i="1" s="1"/>
  <c r="L1145" i="1" s="1"/>
  <c r="J441" i="1"/>
  <c r="K441" i="1" s="1"/>
  <c r="L441" i="1" s="1"/>
  <c r="J393" i="1"/>
  <c r="K393" i="1" s="1"/>
  <c r="L393" i="1" s="1"/>
  <c r="J361" i="1"/>
  <c r="K361" i="1" s="1"/>
  <c r="L361" i="1" s="1"/>
  <c r="J329" i="1"/>
  <c r="K329" i="1" s="1"/>
  <c r="L329" i="1" s="1"/>
  <c r="J281" i="1"/>
  <c r="K281" i="1" s="1"/>
  <c r="L281" i="1" s="1"/>
  <c r="J233" i="1"/>
  <c r="K233" i="1" s="1"/>
  <c r="L233" i="1" s="1"/>
  <c r="J201" i="1"/>
  <c r="K201" i="1" s="1"/>
  <c r="L201" i="1" s="1"/>
  <c r="J185" i="1"/>
  <c r="K185" i="1" s="1"/>
  <c r="L185" i="1" s="1"/>
  <c r="J153" i="1"/>
  <c r="K153" i="1" s="1"/>
  <c r="L153" i="1" s="1"/>
  <c r="J121" i="1"/>
  <c r="K121" i="1" s="1"/>
  <c r="L121" i="1" s="1"/>
  <c r="J105" i="1"/>
  <c r="K105" i="1" s="1"/>
  <c r="L105" i="1" s="1"/>
  <c r="J73" i="1"/>
  <c r="K73" i="1" s="1"/>
  <c r="L73" i="1" s="1"/>
  <c r="J57" i="1"/>
  <c r="K57" i="1" s="1"/>
  <c r="L57" i="1" s="1"/>
  <c r="J25" i="1"/>
  <c r="K25" i="1" s="1"/>
  <c r="L25" i="1" s="1"/>
  <c r="J890" i="1"/>
  <c r="K890" i="1" s="1"/>
  <c r="L890" i="1" s="1"/>
  <c r="J954" i="1"/>
  <c r="K954" i="1" s="1"/>
  <c r="L954" i="1" s="1"/>
  <c r="J1018" i="1"/>
  <c r="K1018" i="1" s="1"/>
  <c r="L1018" i="1" s="1"/>
  <c r="J1236" i="1"/>
  <c r="K1236" i="1" s="1"/>
  <c r="L1236" i="1" s="1"/>
  <c r="J1220" i="1"/>
  <c r="K1220" i="1" s="1"/>
  <c r="L1220" i="1" s="1"/>
  <c r="J1233" i="1"/>
  <c r="K1233" i="1" s="1"/>
  <c r="L1233" i="1" s="1"/>
  <c r="J1217" i="1"/>
  <c r="K1217" i="1" s="1"/>
  <c r="L1217" i="1" s="1"/>
  <c r="J1201" i="1"/>
  <c r="K1201" i="1" s="1"/>
  <c r="L1201" i="1" s="1"/>
  <c r="J1185" i="1"/>
  <c r="K1185" i="1" s="1"/>
  <c r="L1185" i="1" s="1"/>
  <c r="J1169" i="1"/>
  <c r="K1169" i="1" s="1"/>
  <c r="L1169" i="1" s="1"/>
  <c r="J1153" i="1"/>
  <c r="K1153" i="1" s="1"/>
  <c r="L1153" i="1" s="1"/>
  <c r="J1137" i="1"/>
  <c r="K1137" i="1" s="1"/>
  <c r="L1137" i="1" s="1"/>
  <c r="J1121" i="1"/>
  <c r="K1121" i="1" s="1"/>
  <c r="L1121" i="1" s="1"/>
  <c r="J1105" i="1"/>
  <c r="K1105" i="1" s="1"/>
  <c r="L1105" i="1" s="1"/>
  <c r="J1089" i="1"/>
  <c r="K1089" i="1" s="1"/>
  <c r="L1089" i="1" s="1"/>
  <c r="J1073" i="1"/>
  <c r="K1073" i="1" s="1"/>
  <c r="L1073" i="1" s="1"/>
  <c r="J1057" i="1"/>
  <c r="K1057" i="1" s="1"/>
  <c r="L1057" i="1" s="1"/>
  <c r="J1041" i="1"/>
  <c r="K1041" i="1" s="1"/>
  <c r="L1041" i="1" s="1"/>
  <c r="J1025" i="1"/>
  <c r="K1025" i="1" s="1"/>
  <c r="L1025" i="1" s="1"/>
  <c r="J1009" i="1"/>
  <c r="K1009" i="1" s="1"/>
  <c r="L1009" i="1" s="1"/>
  <c r="J993" i="1"/>
  <c r="K993" i="1" s="1"/>
  <c r="L993" i="1" s="1"/>
  <c r="J977" i="1"/>
  <c r="K977" i="1" s="1"/>
  <c r="L977" i="1" s="1"/>
  <c r="J961" i="1"/>
  <c r="K961" i="1" s="1"/>
  <c r="L961" i="1" s="1"/>
  <c r="J945" i="1"/>
  <c r="K945" i="1" s="1"/>
  <c r="L945" i="1" s="1"/>
  <c r="J929" i="1"/>
  <c r="K929" i="1" s="1"/>
  <c r="L929" i="1" s="1"/>
  <c r="J913" i="1"/>
  <c r="K913" i="1" s="1"/>
  <c r="L913" i="1" s="1"/>
  <c r="J897" i="1"/>
  <c r="K897" i="1" s="1"/>
  <c r="L897" i="1" s="1"/>
  <c r="J865" i="1"/>
  <c r="K865" i="1" s="1"/>
  <c r="L865" i="1" s="1"/>
  <c r="J849" i="1"/>
  <c r="K849" i="1" s="1"/>
  <c r="L849" i="1" s="1"/>
  <c r="J833" i="1"/>
  <c r="K833" i="1" s="1"/>
  <c r="L833" i="1" s="1"/>
  <c r="J817" i="1"/>
  <c r="K817" i="1" s="1"/>
  <c r="L817" i="1" s="1"/>
  <c r="J801" i="1"/>
  <c r="K801" i="1" s="1"/>
  <c r="L801" i="1" s="1"/>
  <c r="J769" i="1"/>
  <c r="K769" i="1" s="1"/>
  <c r="L769" i="1" s="1"/>
  <c r="J737" i="1"/>
  <c r="K737" i="1" s="1"/>
  <c r="L737" i="1" s="1"/>
  <c r="J705" i="1"/>
  <c r="K705" i="1" s="1"/>
  <c r="L705" i="1" s="1"/>
  <c r="J689" i="1"/>
  <c r="K689" i="1" s="1"/>
  <c r="L689" i="1" s="1"/>
  <c r="J673" i="1"/>
  <c r="K673" i="1" s="1"/>
  <c r="L673" i="1" s="1"/>
  <c r="J657" i="1"/>
  <c r="K657" i="1" s="1"/>
  <c r="L657" i="1" s="1"/>
  <c r="J641" i="1"/>
  <c r="K641" i="1" s="1"/>
  <c r="L641" i="1" s="1"/>
  <c r="J625" i="1"/>
  <c r="K625" i="1" s="1"/>
  <c r="L625" i="1" s="1"/>
  <c r="J609" i="1"/>
  <c r="K609" i="1" s="1"/>
  <c r="L609" i="1" s="1"/>
  <c r="J593" i="1"/>
  <c r="K593" i="1" s="1"/>
  <c r="L593" i="1" s="1"/>
  <c r="J577" i="1"/>
  <c r="K577" i="1" s="1"/>
  <c r="L577" i="1" s="1"/>
  <c r="J561" i="1"/>
  <c r="K561" i="1" s="1"/>
  <c r="L561" i="1" s="1"/>
  <c r="J545" i="1"/>
  <c r="K545" i="1" s="1"/>
  <c r="L545" i="1" s="1"/>
  <c r="J529" i="1"/>
  <c r="K529" i="1" s="1"/>
  <c r="L529" i="1" s="1"/>
  <c r="J513" i="1"/>
  <c r="K513" i="1" s="1"/>
  <c r="L513" i="1" s="1"/>
  <c r="J481" i="1"/>
  <c r="K481" i="1" s="1"/>
  <c r="L481" i="1" s="1"/>
  <c r="J465" i="1"/>
  <c r="K465" i="1" s="1"/>
  <c r="L465" i="1" s="1"/>
  <c r="J449" i="1"/>
  <c r="K449" i="1" s="1"/>
  <c r="L449" i="1" s="1"/>
  <c r="J433" i="1"/>
  <c r="K433" i="1" s="1"/>
  <c r="L433" i="1" s="1"/>
  <c r="J417" i="1"/>
  <c r="K417" i="1" s="1"/>
  <c r="L417" i="1" s="1"/>
  <c r="J401" i="1"/>
  <c r="K401" i="1" s="1"/>
  <c r="L401" i="1" s="1"/>
  <c r="J385" i="1"/>
  <c r="K385" i="1" s="1"/>
  <c r="L385" i="1" s="1"/>
  <c r="J369" i="1"/>
  <c r="K369" i="1" s="1"/>
  <c r="L369" i="1" s="1"/>
  <c r="J353" i="1"/>
  <c r="K353" i="1" s="1"/>
  <c r="L353" i="1" s="1"/>
  <c r="J337" i="1"/>
  <c r="K337" i="1" s="1"/>
  <c r="L337" i="1" s="1"/>
  <c r="J321" i="1"/>
  <c r="K321" i="1" s="1"/>
  <c r="L321" i="1" s="1"/>
  <c r="J305" i="1"/>
  <c r="K305" i="1" s="1"/>
  <c r="L305" i="1" s="1"/>
  <c r="J273" i="1"/>
  <c r="K273" i="1" s="1"/>
  <c r="L273" i="1" s="1"/>
  <c r="J257" i="1"/>
  <c r="K257" i="1" s="1"/>
  <c r="L257" i="1" s="1"/>
  <c r="J241" i="1"/>
  <c r="K241" i="1" s="1"/>
  <c r="L241" i="1" s="1"/>
  <c r="J225" i="1"/>
  <c r="K225" i="1" s="1"/>
  <c r="L225" i="1" s="1"/>
  <c r="J209" i="1"/>
  <c r="K209" i="1" s="1"/>
  <c r="L209" i="1" s="1"/>
  <c r="J193" i="1"/>
  <c r="K193" i="1" s="1"/>
  <c r="L193" i="1" s="1"/>
  <c r="J177" i="1"/>
  <c r="K177" i="1" s="1"/>
  <c r="L177" i="1" s="1"/>
  <c r="J161" i="1"/>
  <c r="K161" i="1" s="1"/>
  <c r="L161" i="1" s="1"/>
  <c r="J145" i="1"/>
  <c r="K145" i="1" s="1"/>
  <c r="L145" i="1" s="1"/>
  <c r="J129" i="1"/>
  <c r="K129" i="1" s="1"/>
  <c r="L129" i="1" s="1"/>
  <c r="J113" i="1"/>
  <c r="K113" i="1" s="1"/>
  <c r="L113" i="1" s="1"/>
  <c r="J97" i="1"/>
  <c r="K97" i="1" s="1"/>
  <c r="L97" i="1" s="1"/>
  <c r="J81" i="1"/>
  <c r="K81" i="1" s="1"/>
  <c r="L81" i="1" s="1"/>
  <c r="J65" i="1"/>
  <c r="K65" i="1" s="1"/>
  <c r="L65" i="1" s="1"/>
  <c r="J49" i="1"/>
  <c r="K49" i="1" s="1"/>
  <c r="L49" i="1" s="1"/>
  <c r="J1060" i="1"/>
  <c r="K1060" i="1" s="1"/>
  <c r="L1060" i="1" s="1"/>
  <c r="J1012" i="1"/>
  <c r="K1012" i="1" s="1"/>
  <c r="L1012" i="1" s="1"/>
  <c r="J964" i="1"/>
  <c r="K964" i="1" s="1"/>
  <c r="L964" i="1" s="1"/>
  <c r="J932" i="1"/>
  <c r="K932" i="1" s="1"/>
  <c r="L932" i="1" s="1"/>
  <c r="J740" i="1"/>
  <c r="K740" i="1" s="1"/>
  <c r="L740" i="1" s="1"/>
  <c r="J724" i="1"/>
  <c r="K724" i="1" s="1"/>
  <c r="L724" i="1" s="1"/>
  <c r="J708" i="1"/>
  <c r="K708" i="1" s="1"/>
  <c r="L708" i="1" s="1"/>
  <c r="J692" i="1"/>
  <c r="K692" i="1" s="1"/>
  <c r="L692" i="1" s="1"/>
  <c r="J1171" i="1"/>
  <c r="K1171" i="1" s="1"/>
  <c r="L1171" i="1" s="1"/>
  <c r="J995" i="1"/>
  <c r="K995" i="1" s="1"/>
  <c r="L995" i="1" s="1"/>
  <c r="J979" i="1"/>
  <c r="K979" i="1" s="1"/>
  <c r="L979" i="1" s="1"/>
  <c r="J947" i="1"/>
  <c r="K947" i="1" s="1"/>
  <c r="L947" i="1" s="1"/>
  <c r="J931" i="1"/>
  <c r="K931" i="1" s="1"/>
  <c r="L931" i="1" s="1"/>
  <c r="J787" i="1"/>
  <c r="K787" i="1" s="1"/>
  <c r="L787" i="1" s="1"/>
  <c r="J739" i="1"/>
  <c r="K739" i="1" s="1"/>
  <c r="L739" i="1" s="1"/>
  <c r="J723" i="1"/>
  <c r="K723" i="1" s="1"/>
  <c r="L723" i="1" s="1"/>
  <c r="J707" i="1"/>
  <c r="K707" i="1" s="1"/>
  <c r="L707" i="1" s="1"/>
  <c r="J691" i="1"/>
  <c r="K691" i="1" s="1"/>
  <c r="L691" i="1" s="1"/>
  <c r="J499" i="1"/>
  <c r="K499" i="1" s="1"/>
  <c r="L499" i="1" s="1"/>
  <c r="J1170" i="1"/>
  <c r="K1170" i="1" s="1"/>
  <c r="L1170" i="1" s="1"/>
  <c r="J1154" i="1"/>
  <c r="K1154" i="1" s="1"/>
  <c r="L1154" i="1" s="1"/>
  <c r="J994" i="1"/>
  <c r="K994" i="1" s="1"/>
  <c r="L994" i="1" s="1"/>
  <c r="J962" i="1"/>
  <c r="K962" i="1" s="1"/>
  <c r="L962" i="1" s="1"/>
  <c r="J914" i="1"/>
  <c r="K914" i="1" s="1"/>
  <c r="L914" i="1" s="1"/>
  <c r="J770" i="1"/>
  <c r="K770" i="1" s="1"/>
  <c r="L770" i="1" s="1"/>
  <c r="J497" i="1"/>
  <c r="K497" i="1" s="1"/>
  <c r="L497" i="1" s="1"/>
  <c r="J1008" i="1"/>
  <c r="K1008" i="1" s="1"/>
  <c r="L1008" i="1" s="1"/>
  <c r="J992" i="1"/>
  <c r="K992" i="1" s="1"/>
  <c r="L992" i="1" s="1"/>
  <c r="J976" i="1"/>
  <c r="K976" i="1" s="1"/>
  <c r="L976" i="1" s="1"/>
  <c r="J960" i="1"/>
  <c r="K960" i="1" s="1"/>
  <c r="L960" i="1" s="1"/>
  <c r="J944" i="1"/>
  <c r="K944" i="1" s="1"/>
  <c r="L944" i="1" s="1"/>
  <c r="J928" i="1"/>
  <c r="K928" i="1" s="1"/>
  <c r="L928" i="1" s="1"/>
  <c r="J912" i="1"/>
  <c r="K912" i="1" s="1"/>
  <c r="L912" i="1" s="1"/>
  <c r="J896" i="1"/>
  <c r="K896" i="1" s="1"/>
  <c r="L896" i="1" s="1"/>
  <c r="J880" i="1"/>
  <c r="K880" i="1" s="1"/>
  <c r="L880" i="1" s="1"/>
  <c r="J864" i="1"/>
  <c r="K864" i="1" s="1"/>
  <c r="L864" i="1" s="1"/>
  <c r="J848" i="1"/>
  <c r="K848" i="1" s="1"/>
  <c r="L848" i="1" s="1"/>
  <c r="J832" i="1"/>
  <c r="K832" i="1" s="1"/>
  <c r="L832" i="1" s="1"/>
  <c r="J816" i="1"/>
  <c r="K816" i="1" s="1"/>
  <c r="L816" i="1" s="1"/>
  <c r="J800" i="1"/>
  <c r="K800" i="1" s="1"/>
  <c r="L800" i="1" s="1"/>
  <c r="J784" i="1"/>
  <c r="K784" i="1" s="1"/>
  <c r="L784" i="1" s="1"/>
  <c r="J768" i="1"/>
  <c r="K768" i="1" s="1"/>
  <c r="L768" i="1" s="1"/>
  <c r="J736" i="1"/>
  <c r="K736" i="1" s="1"/>
  <c r="L736" i="1" s="1"/>
  <c r="J720" i="1"/>
  <c r="K720" i="1" s="1"/>
  <c r="L720" i="1" s="1"/>
  <c r="J704" i="1"/>
  <c r="K704" i="1" s="1"/>
  <c r="L704" i="1" s="1"/>
  <c r="J688" i="1"/>
  <c r="K688" i="1" s="1"/>
  <c r="L688" i="1" s="1"/>
  <c r="J672" i="1"/>
  <c r="K672" i="1" s="1"/>
  <c r="L672" i="1" s="1"/>
  <c r="J656" i="1"/>
  <c r="K656" i="1" s="1"/>
  <c r="L656" i="1" s="1"/>
  <c r="J640" i="1"/>
  <c r="K640" i="1" s="1"/>
  <c r="L640" i="1" s="1"/>
  <c r="J624" i="1"/>
  <c r="K624" i="1" s="1"/>
  <c r="L624" i="1" s="1"/>
  <c r="J608" i="1"/>
  <c r="K608" i="1" s="1"/>
  <c r="L608" i="1" s="1"/>
  <c r="J592" i="1"/>
  <c r="K592" i="1" s="1"/>
  <c r="L592" i="1" s="1"/>
  <c r="J576" i="1"/>
  <c r="K576" i="1" s="1"/>
  <c r="L576" i="1" s="1"/>
  <c r="J544" i="1"/>
  <c r="K544" i="1" s="1"/>
  <c r="L544" i="1" s="1"/>
  <c r="J528" i="1"/>
  <c r="K528" i="1" s="1"/>
  <c r="L528" i="1" s="1"/>
  <c r="J512" i="1"/>
  <c r="K512" i="1" s="1"/>
  <c r="L512" i="1" s="1"/>
  <c r="J496" i="1"/>
  <c r="K496" i="1" s="1"/>
  <c r="L496" i="1" s="1"/>
  <c r="J1167" i="1"/>
  <c r="K1167" i="1" s="1"/>
  <c r="L1167" i="1" s="1"/>
  <c r="J1151" i="1"/>
  <c r="K1151" i="1" s="1"/>
  <c r="L1151" i="1" s="1"/>
  <c r="J1135" i="1"/>
  <c r="K1135" i="1" s="1"/>
  <c r="L1135" i="1" s="1"/>
  <c r="J1119" i="1"/>
  <c r="K1119" i="1" s="1"/>
  <c r="L1119" i="1" s="1"/>
  <c r="J1103" i="1"/>
  <c r="K1103" i="1" s="1"/>
  <c r="L1103" i="1" s="1"/>
  <c r="J1087" i="1"/>
  <c r="K1087" i="1" s="1"/>
  <c r="L1087" i="1" s="1"/>
  <c r="J1071" i="1"/>
  <c r="K1071" i="1" s="1"/>
  <c r="L1071" i="1" s="1"/>
  <c r="J1055" i="1"/>
  <c r="K1055" i="1" s="1"/>
  <c r="L1055" i="1" s="1"/>
  <c r="J1039" i="1"/>
  <c r="K1039" i="1" s="1"/>
  <c r="L1039" i="1" s="1"/>
  <c r="J1023" i="1"/>
  <c r="K1023" i="1" s="1"/>
  <c r="L1023" i="1" s="1"/>
  <c r="J991" i="1"/>
  <c r="K991" i="1" s="1"/>
  <c r="L991" i="1" s="1"/>
  <c r="J975" i="1"/>
  <c r="K975" i="1" s="1"/>
  <c r="L975" i="1" s="1"/>
  <c r="J943" i="1"/>
  <c r="K943" i="1" s="1"/>
  <c r="L943" i="1" s="1"/>
  <c r="J927" i="1"/>
  <c r="K927" i="1" s="1"/>
  <c r="L927" i="1" s="1"/>
  <c r="J911" i="1"/>
  <c r="K911" i="1" s="1"/>
  <c r="L911" i="1" s="1"/>
  <c r="J895" i="1"/>
  <c r="K895" i="1" s="1"/>
  <c r="L895" i="1" s="1"/>
  <c r="J879" i="1"/>
  <c r="K879" i="1" s="1"/>
  <c r="L879" i="1" s="1"/>
  <c r="J863" i="1"/>
  <c r="K863" i="1" s="1"/>
  <c r="L863" i="1" s="1"/>
  <c r="J847" i="1"/>
  <c r="K847" i="1" s="1"/>
  <c r="L847" i="1" s="1"/>
  <c r="J831" i="1"/>
  <c r="K831" i="1" s="1"/>
  <c r="L831" i="1" s="1"/>
  <c r="J799" i="1"/>
  <c r="K799" i="1" s="1"/>
  <c r="L799" i="1" s="1"/>
  <c r="J767" i="1"/>
  <c r="K767" i="1" s="1"/>
  <c r="L767" i="1" s="1"/>
  <c r="J751" i="1"/>
  <c r="K751" i="1" s="1"/>
  <c r="L751" i="1" s="1"/>
  <c r="J735" i="1"/>
  <c r="K735" i="1" s="1"/>
  <c r="L735" i="1" s="1"/>
  <c r="J719" i="1"/>
  <c r="K719" i="1" s="1"/>
  <c r="L719" i="1" s="1"/>
  <c r="J703" i="1"/>
  <c r="K703" i="1" s="1"/>
  <c r="L703" i="1" s="1"/>
  <c r="J671" i="1"/>
  <c r="K671" i="1" s="1"/>
  <c r="L671" i="1" s="1"/>
  <c r="J639" i="1"/>
  <c r="K639" i="1" s="1"/>
  <c r="L639" i="1" s="1"/>
  <c r="J623" i="1"/>
  <c r="K623" i="1" s="1"/>
  <c r="L623" i="1" s="1"/>
  <c r="J607" i="1"/>
  <c r="K607" i="1" s="1"/>
  <c r="L607" i="1" s="1"/>
  <c r="J591" i="1"/>
  <c r="K591" i="1" s="1"/>
  <c r="L591" i="1" s="1"/>
  <c r="J575" i="1"/>
  <c r="K575" i="1" s="1"/>
  <c r="L575" i="1" s="1"/>
  <c r="J543" i="1"/>
  <c r="K543" i="1" s="1"/>
  <c r="L543" i="1" s="1"/>
  <c r="J511" i="1"/>
  <c r="K511" i="1" s="1"/>
  <c r="L511" i="1" s="1"/>
  <c r="J495" i="1"/>
  <c r="K495" i="1" s="1"/>
  <c r="L495" i="1" s="1"/>
  <c r="J1134" i="1"/>
  <c r="K1134" i="1" s="1"/>
  <c r="L1134" i="1" s="1"/>
  <c r="J1118" i="1"/>
  <c r="K1118" i="1" s="1"/>
  <c r="L1118" i="1" s="1"/>
  <c r="J1102" i="1"/>
  <c r="K1102" i="1" s="1"/>
  <c r="L1102" i="1" s="1"/>
  <c r="J1086" i="1"/>
  <c r="K1086" i="1" s="1"/>
  <c r="L1086" i="1" s="1"/>
  <c r="J1070" i="1"/>
  <c r="K1070" i="1" s="1"/>
  <c r="L1070" i="1" s="1"/>
  <c r="J1054" i="1"/>
  <c r="K1054" i="1" s="1"/>
  <c r="L1054" i="1" s="1"/>
  <c r="J1038" i="1"/>
  <c r="K1038" i="1" s="1"/>
  <c r="L1038" i="1" s="1"/>
  <c r="J1022" i="1"/>
  <c r="K1022" i="1" s="1"/>
  <c r="L1022" i="1" s="1"/>
  <c r="J1006" i="1"/>
  <c r="K1006" i="1" s="1"/>
  <c r="L1006" i="1" s="1"/>
  <c r="J990" i="1"/>
  <c r="K990" i="1" s="1"/>
  <c r="L990" i="1" s="1"/>
  <c r="J974" i="1"/>
  <c r="K974" i="1" s="1"/>
  <c r="L974" i="1" s="1"/>
  <c r="J958" i="1"/>
  <c r="K958" i="1" s="1"/>
  <c r="L958" i="1" s="1"/>
  <c r="J942" i="1"/>
  <c r="K942" i="1" s="1"/>
  <c r="L942" i="1" s="1"/>
  <c r="J926" i="1"/>
  <c r="K926" i="1" s="1"/>
  <c r="L926" i="1" s="1"/>
  <c r="J910" i="1"/>
  <c r="K910" i="1" s="1"/>
  <c r="L910" i="1" s="1"/>
  <c r="J894" i="1"/>
  <c r="K894" i="1" s="1"/>
  <c r="L894" i="1" s="1"/>
  <c r="J878" i="1"/>
  <c r="K878" i="1" s="1"/>
  <c r="L878" i="1" s="1"/>
  <c r="J862" i="1"/>
  <c r="K862" i="1" s="1"/>
  <c r="L862" i="1" s="1"/>
  <c r="J846" i="1"/>
  <c r="K846" i="1" s="1"/>
  <c r="L846" i="1" s="1"/>
  <c r="J734" i="1"/>
  <c r="K734" i="1" s="1"/>
  <c r="L734" i="1" s="1"/>
  <c r="J702" i="1"/>
  <c r="K702" i="1" s="1"/>
  <c r="L702" i="1" s="1"/>
  <c r="J686" i="1"/>
  <c r="K686" i="1" s="1"/>
  <c r="L686" i="1" s="1"/>
  <c r="J670" i="1"/>
  <c r="K670" i="1" s="1"/>
  <c r="L670" i="1" s="1"/>
  <c r="J654" i="1"/>
  <c r="K654" i="1" s="1"/>
  <c r="L654" i="1" s="1"/>
  <c r="J638" i="1"/>
  <c r="K638" i="1" s="1"/>
  <c r="L638" i="1" s="1"/>
  <c r="J622" i="1"/>
  <c r="K622" i="1" s="1"/>
  <c r="L622" i="1" s="1"/>
  <c r="J606" i="1"/>
  <c r="K606" i="1" s="1"/>
  <c r="L606" i="1" s="1"/>
  <c r="J590" i="1"/>
  <c r="K590" i="1" s="1"/>
  <c r="L590" i="1" s="1"/>
  <c r="J574" i="1"/>
  <c r="K574" i="1" s="1"/>
  <c r="L574" i="1" s="1"/>
  <c r="J558" i="1"/>
  <c r="K558" i="1" s="1"/>
  <c r="L558" i="1" s="1"/>
  <c r="J542" i="1"/>
  <c r="K542" i="1" s="1"/>
  <c r="L542" i="1" s="1"/>
  <c r="J1065" i="1"/>
  <c r="K1065" i="1" s="1"/>
  <c r="L1065" i="1" s="1"/>
  <c r="J1017" i="1"/>
  <c r="K1017" i="1" s="1"/>
  <c r="L1017" i="1" s="1"/>
  <c r="J1001" i="1"/>
  <c r="K1001" i="1" s="1"/>
  <c r="L1001" i="1" s="1"/>
  <c r="J985" i="1"/>
  <c r="K985" i="1" s="1"/>
  <c r="L985" i="1" s="1"/>
  <c r="J953" i="1"/>
  <c r="K953" i="1" s="1"/>
  <c r="L953" i="1" s="1"/>
  <c r="J937" i="1"/>
  <c r="K937" i="1" s="1"/>
  <c r="L937" i="1" s="1"/>
  <c r="J905" i="1"/>
  <c r="K905" i="1" s="1"/>
  <c r="L905" i="1" s="1"/>
  <c r="J889" i="1"/>
  <c r="K889" i="1" s="1"/>
  <c r="L889" i="1" s="1"/>
  <c r="J873" i="1"/>
  <c r="K873" i="1" s="1"/>
  <c r="L873" i="1" s="1"/>
  <c r="J841" i="1"/>
  <c r="K841" i="1" s="1"/>
  <c r="L841" i="1" s="1"/>
  <c r="J825" i="1"/>
  <c r="K825" i="1" s="1"/>
  <c r="L825" i="1" s="1"/>
  <c r="J793" i="1"/>
  <c r="K793" i="1" s="1"/>
  <c r="L793" i="1" s="1"/>
  <c r="J713" i="1"/>
  <c r="K713" i="1" s="1"/>
  <c r="L713" i="1" s="1"/>
  <c r="J633" i="1"/>
  <c r="K633" i="1" s="1"/>
  <c r="L633" i="1" s="1"/>
  <c r="J601" i="1"/>
  <c r="K601" i="1" s="1"/>
  <c r="L601" i="1" s="1"/>
  <c r="J569" i="1"/>
  <c r="K569" i="1" s="1"/>
  <c r="L569" i="1" s="1"/>
  <c r="J537" i="1"/>
  <c r="K537" i="1" s="1"/>
  <c r="L537" i="1" s="1"/>
  <c r="J19" i="1"/>
  <c r="K19" i="1" s="1"/>
  <c r="L19" i="1" s="1"/>
  <c r="J51" i="1"/>
  <c r="K51" i="1" s="1"/>
  <c r="L51" i="1" s="1"/>
  <c r="J115" i="1"/>
  <c r="K115" i="1" s="1"/>
  <c r="L115" i="1" s="1"/>
  <c r="J131" i="1"/>
  <c r="K131" i="1" s="1"/>
  <c r="L131" i="1" s="1"/>
  <c r="J147" i="1"/>
  <c r="K147" i="1" s="1"/>
  <c r="L147" i="1" s="1"/>
  <c r="J163" i="1"/>
  <c r="K163" i="1" s="1"/>
  <c r="L163" i="1" s="1"/>
  <c r="J179" i="1"/>
  <c r="K179" i="1" s="1"/>
  <c r="L179" i="1" s="1"/>
  <c r="J195" i="1"/>
  <c r="K195" i="1" s="1"/>
  <c r="L195" i="1" s="1"/>
  <c r="J211" i="1"/>
  <c r="K211" i="1" s="1"/>
  <c r="L211" i="1" s="1"/>
  <c r="J227" i="1"/>
  <c r="K227" i="1" s="1"/>
  <c r="L227" i="1" s="1"/>
  <c r="J259" i="1"/>
  <c r="K259" i="1" s="1"/>
  <c r="L259" i="1" s="1"/>
  <c r="J435" i="1"/>
  <c r="K435" i="1" s="1"/>
  <c r="L435" i="1" s="1"/>
  <c r="J451" i="1"/>
  <c r="K451" i="1" s="1"/>
  <c r="L451" i="1" s="1"/>
  <c r="J467" i="1"/>
  <c r="K467" i="1" s="1"/>
  <c r="L467" i="1" s="1"/>
  <c r="J483" i="1"/>
  <c r="K483" i="1" s="1"/>
  <c r="L483" i="1" s="1"/>
  <c r="J180" i="1"/>
  <c r="K180" i="1" s="1"/>
  <c r="L180" i="1" s="1"/>
  <c r="J196" i="1"/>
  <c r="K196" i="1" s="1"/>
  <c r="L196" i="1" s="1"/>
  <c r="J212" i="1"/>
  <c r="K212" i="1" s="1"/>
  <c r="L212" i="1" s="1"/>
  <c r="J244" i="1"/>
  <c r="K244" i="1" s="1"/>
  <c r="L244" i="1" s="1"/>
  <c r="J276" i="1"/>
  <c r="K276" i="1" s="1"/>
  <c r="L276" i="1" s="1"/>
  <c r="J468" i="1"/>
  <c r="K468" i="1" s="1"/>
  <c r="L468" i="1" s="1"/>
  <c r="J484" i="1"/>
  <c r="K484" i="1" s="1"/>
  <c r="L484" i="1" s="1"/>
  <c r="J532" i="1"/>
  <c r="K532" i="1" s="1"/>
  <c r="L532" i="1" s="1"/>
  <c r="J265" i="1"/>
  <c r="K265" i="1" s="1"/>
  <c r="L265" i="1" s="1"/>
  <c r="J729" i="1"/>
  <c r="K729" i="1" s="1"/>
  <c r="L729" i="1" s="1"/>
  <c r="J1049" i="1"/>
  <c r="K1049" i="1" s="1"/>
  <c r="L1049" i="1" s="1"/>
  <c r="J1129" i="1"/>
  <c r="K1129" i="1" s="1"/>
  <c r="L1129" i="1" s="1"/>
  <c r="J1193" i="1"/>
  <c r="K1193" i="1" s="1"/>
  <c r="L1193" i="1" s="1"/>
  <c r="J681" i="1"/>
  <c r="K681" i="1" s="1"/>
  <c r="L681" i="1" s="1"/>
  <c r="J409" i="1"/>
  <c r="K409" i="1" s="1"/>
  <c r="L409" i="1" s="1"/>
  <c r="J473" i="1"/>
  <c r="K473" i="1" s="1"/>
  <c r="L473" i="1" s="1"/>
  <c r="J617" i="1"/>
  <c r="K617" i="1" s="1"/>
  <c r="L617" i="1" s="1"/>
  <c r="J777" i="1"/>
  <c r="K777" i="1" s="1"/>
  <c r="L777" i="1" s="1"/>
  <c r="J489" i="1"/>
  <c r="K489" i="1" s="1"/>
  <c r="L489" i="1" s="1"/>
  <c r="J721" i="1"/>
  <c r="K721" i="1" s="1"/>
  <c r="L721" i="1" s="1"/>
  <c r="J289" i="1"/>
  <c r="K289" i="1" s="1"/>
  <c r="L289" i="1" s="1"/>
  <c r="J753" i="1"/>
  <c r="K753" i="1" s="1"/>
  <c r="L753" i="1" s="1"/>
  <c r="J1243" i="1"/>
  <c r="K1243" i="1" s="1"/>
  <c r="L1243" i="1" s="1"/>
  <c r="J752" i="1"/>
  <c r="K752" i="1" s="1"/>
  <c r="L752" i="1" s="1"/>
  <c r="J17" i="1"/>
  <c r="K17" i="1" s="1"/>
  <c r="L17" i="1" s="1"/>
  <c r="J881" i="1"/>
  <c r="K881" i="1" s="1"/>
  <c r="L881" i="1" s="1"/>
  <c r="J560" i="1"/>
  <c r="K560" i="1" s="1"/>
  <c r="L560" i="1" s="1"/>
  <c r="J785" i="1"/>
  <c r="K785" i="1" s="1"/>
  <c r="L785" i="1" s="1"/>
  <c r="J1136" i="1"/>
  <c r="K1136" i="1" s="1"/>
  <c r="L1136" i="1" s="1"/>
  <c r="J1200" i="1"/>
  <c r="K1200" i="1" s="1"/>
  <c r="L1200" i="1" s="1"/>
  <c r="J33" i="1"/>
  <c r="K33" i="1" s="1"/>
  <c r="L33" i="1" s="1"/>
  <c r="J1184" i="1"/>
  <c r="K1184" i="1" s="1"/>
  <c r="L1184" i="1" s="1"/>
  <c r="J1168" i="1"/>
  <c r="K1168" i="1" s="1"/>
  <c r="L1168" i="1" s="1"/>
  <c r="J322" i="1"/>
  <c r="K322" i="1" s="1"/>
  <c r="L322" i="1" s="1"/>
  <c r="J1232" i="1"/>
  <c r="K1232" i="1" s="1"/>
  <c r="L1232" i="1" s="1"/>
  <c r="J1152" i="1"/>
  <c r="K1152" i="1" s="1"/>
  <c r="L1152" i="1" s="1"/>
  <c r="J277" i="1"/>
  <c r="K277" i="1" s="1"/>
  <c r="L277" i="1" s="1"/>
  <c r="J453" i="1"/>
  <c r="K453" i="1" s="1"/>
  <c r="L453" i="1" s="1"/>
  <c r="J437" i="1"/>
  <c r="K437" i="1" s="1"/>
  <c r="L437" i="1" s="1"/>
  <c r="J629" i="1"/>
  <c r="K629" i="1" s="1"/>
  <c r="L629" i="1" s="1"/>
  <c r="J901" i="1"/>
  <c r="K901" i="1" s="1"/>
  <c r="L901" i="1" s="1"/>
  <c r="J1061" i="1"/>
  <c r="K1061" i="1" s="1"/>
  <c r="L1061" i="1" s="1"/>
  <c r="J1125" i="1"/>
  <c r="K1125" i="1" s="1"/>
  <c r="L1125" i="1" s="1"/>
  <c r="J1189" i="1"/>
  <c r="K1189" i="1" s="1"/>
  <c r="L1189" i="1" s="1"/>
  <c r="J725" i="1"/>
  <c r="K725" i="1" s="1"/>
  <c r="L725" i="1" s="1"/>
  <c r="J997" i="1"/>
  <c r="K997" i="1" s="1"/>
  <c r="L997" i="1" s="1"/>
  <c r="J261" i="1"/>
  <c r="K261" i="1" s="1"/>
  <c r="L261" i="1" s="1"/>
  <c r="J709" i="1"/>
  <c r="K709" i="1" s="1"/>
  <c r="L709" i="1" s="1"/>
  <c r="J341" i="1"/>
  <c r="K341" i="1" s="1"/>
  <c r="L341" i="1" s="1"/>
  <c r="J533" i="1"/>
  <c r="K533" i="1" s="1"/>
  <c r="L533" i="1" s="1"/>
  <c r="J805" i="1"/>
  <c r="K805" i="1" s="1"/>
  <c r="L805" i="1" s="1"/>
  <c r="J981" i="1"/>
  <c r="K981" i="1" s="1"/>
  <c r="L981" i="1" s="1"/>
  <c r="J421" i="1"/>
  <c r="K421" i="1" s="1"/>
  <c r="L421" i="1" s="1"/>
  <c r="J613" i="1"/>
  <c r="K613" i="1" s="1"/>
  <c r="L613" i="1" s="1"/>
  <c r="J885" i="1"/>
  <c r="K885" i="1" s="1"/>
  <c r="L885" i="1" s="1"/>
  <c r="J245" i="1"/>
  <c r="K245" i="1" s="1"/>
  <c r="L245" i="1" s="1"/>
  <c r="J693" i="1"/>
  <c r="K693" i="1" s="1"/>
  <c r="L693" i="1" s="1"/>
  <c r="J965" i="1"/>
  <c r="K965" i="1" s="1"/>
  <c r="L965" i="1" s="1"/>
  <c r="J1045" i="1"/>
  <c r="K1045" i="1" s="1"/>
  <c r="L1045" i="1" s="1"/>
  <c r="J1109" i="1"/>
  <c r="K1109" i="1" s="1"/>
  <c r="L1109" i="1" s="1"/>
  <c r="J1173" i="1"/>
  <c r="K1173" i="1" s="1"/>
  <c r="L1173" i="1" s="1"/>
  <c r="J325" i="1"/>
  <c r="K325" i="1" s="1"/>
  <c r="L325" i="1" s="1"/>
  <c r="J517" i="1"/>
  <c r="K517" i="1" s="1"/>
  <c r="L517" i="1" s="1"/>
  <c r="J789" i="1"/>
  <c r="K789" i="1" s="1"/>
  <c r="L789" i="1" s="1"/>
  <c r="J405" i="1"/>
  <c r="K405" i="1" s="1"/>
  <c r="L405" i="1" s="1"/>
  <c r="J597" i="1"/>
  <c r="K597" i="1" s="1"/>
  <c r="L597" i="1" s="1"/>
  <c r="J869" i="1"/>
  <c r="K869" i="1" s="1"/>
  <c r="L869" i="1" s="1"/>
  <c r="J101" i="1"/>
  <c r="K101" i="1" s="1"/>
  <c r="L101" i="1" s="1"/>
  <c r="J229" i="1"/>
  <c r="K229" i="1" s="1"/>
  <c r="L229" i="1" s="1"/>
  <c r="J677" i="1"/>
  <c r="K677" i="1" s="1"/>
  <c r="L677" i="1" s="1"/>
  <c r="J949" i="1"/>
  <c r="K949" i="1" s="1"/>
  <c r="L949" i="1" s="1"/>
  <c r="J309" i="1"/>
  <c r="K309" i="1" s="1"/>
  <c r="L309" i="1" s="1"/>
  <c r="J501" i="1"/>
  <c r="K501" i="1" s="1"/>
  <c r="L501" i="1" s="1"/>
  <c r="J773" i="1"/>
  <c r="K773" i="1" s="1"/>
  <c r="L773" i="1" s="1"/>
  <c r="J1029" i="1"/>
  <c r="K1029" i="1" s="1"/>
  <c r="L1029" i="1" s="1"/>
  <c r="J1093" i="1"/>
  <c r="K1093" i="1" s="1"/>
  <c r="L1093" i="1" s="1"/>
  <c r="J1157" i="1"/>
  <c r="K1157" i="1" s="1"/>
  <c r="L1157" i="1" s="1"/>
  <c r="J1237" i="1"/>
  <c r="K1237" i="1" s="1"/>
  <c r="L1237" i="1" s="1"/>
  <c r="J85" i="1"/>
  <c r="K85" i="1" s="1"/>
  <c r="L85" i="1" s="1"/>
  <c r="J213" i="1"/>
  <c r="K213" i="1" s="1"/>
  <c r="L213" i="1" s="1"/>
  <c r="J389" i="1"/>
  <c r="K389" i="1" s="1"/>
  <c r="L389" i="1" s="1"/>
  <c r="J581" i="1"/>
  <c r="K581" i="1" s="1"/>
  <c r="L581" i="1" s="1"/>
  <c r="J853" i="1"/>
  <c r="K853" i="1" s="1"/>
  <c r="L853" i="1" s="1"/>
  <c r="J485" i="1"/>
  <c r="K485" i="1" s="1"/>
  <c r="L485" i="1" s="1"/>
  <c r="J661" i="1"/>
  <c r="K661" i="1" s="1"/>
  <c r="L661" i="1" s="1"/>
  <c r="J933" i="1"/>
  <c r="K933" i="1" s="1"/>
  <c r="L933" i="1" s="1"/>
  <c r="J1221" i="1"/>
  <c r="K1221" i="1" s="1"/>
  <c r="L1221" i="1" s="1"/>
  <c r="J69" i="1"/>
  <c r="K69" i="1" s="1"/>
  <c r="L69" i="1" s="1"/>
  <c r="J197" i="1"/>
  <c r="K197" i="1" s="1"/>
  <c r="L197" i="1" s="1"/>
  <c r="J293" i="1"/>
  <c r="K293" i="1" s="1"/>
  <c r="L293" i="1" s="1"/>
  <c r="J757" i="1"/>
  <c r="K757" i="1" s="1"/>
  <c r="L757" i="1" s="1"/>
  <c r="J357" i="1"/>
  <c r="K357" i="1" s="1"/>
  <c r="L357" i="1" s="1"/>
  <c r="J373" i="1"/>
  <c r="K373" i="1" s="1"/>
  <c r="L373" i="1" s="1"/>
  <c r="J469" i="1"/>
  <c r="K469" i="1" s="1"/>
  <c r="L469" i="1" s="1"/>
  <c r="J565" i="1"/>
  <c r="K565" i="1" s="1"/>
  <c r="L565" i="1" s="1"/>
  <c r="J837" i="1"/>
  <c r="K837" i="1" s="1"/>
  <c r="L837" i="1" s="1"/>
  <c r="J1013" i="1"/>
  <c r="K1013" i="1" s="1"/>
  <c r="L1013" i="1" s="1"/>
  <c r="J1077" i="1"/>
  <c r="K1077" i="1" s="1"/>
  <c r="L1077" i="1" s="1"/>
  <c r="J1141" i="1"/>
  <c r="K1141" i="1" s="1"/>
  <c r="L1141" i="1" s="1"/>
  <c r="J549" i="1"/>
  <c r="K549" i="1" s="1"/>
  <c r="L549" i="1" s="1"/>
  <c r="J821" i="1"/>
  <c r="K821" i="1" s="1"/>
  <c r="L821" i="1" s="1"/>
  <c r="J53" i="1"/>
  <c r="K53" i="1" s="1"/>
  <c r="L53" i="1" s="1"/>
  <c r="J181" i="1"/>
  <c r="K181" i="1" s="1"/>
  <c r="L181" i="1" s="1"/>
  <c r="J645" i="1"/>
  <c r="K645" i="1" s="1"/>
  <c r="L645" i="1" s="1"/>
  <c r="J741" i="1"/>
  <c r="K741" i="1" s="1"/>
  <c r="L741" i="1" s="1"/>
  <c r="J917" i="1"/>
  <c r="K917" i="1" s="1"/>
  <c r="L917" i="1" s="1"/>
  <c r="J1205" i="1"/>
  <c r="K1205" i="1" s="1"/>
  <c r="L1205" i="1" s="1"/>
  <c r="J354" i="1"/>
  <c r="K354" i="1" s="1"/>
  <c r="L354" i="1" s="1"/>
  <c r="J18" i="1"/>
  <c r="K18" i="1" s="1"/>
  <c r="L18" i="1" s="1"/>
  <c r="J146" i="1"/>
  <c r="K146" i="1" s="1"/>
  <c r="L146" i="1" s="1"/>
  <c r="J258" i="1"/>
  <c r="K258" i="1" s="1"/>
  <c r="L258" i="1" s="1"/>
  <c r="J706" i="1"/>
  <c r="K706" i="1" s="1"/>
  <c r="L706" i="1" s="1"/>
  <c r="J130" i="1"/>
  <c r="K130" i="1" s="1"/>
  <c r="L130" i="1" s="1"/>
  <c r="J338" i="1"/>
  <c r="K338" i="1" s="1"/>
  <c r="L338" i="1" s="1"/>
  <c r="J418" i="1"/>
  <c r="K418" i="1" s="1"/>
  <c r="L418" i="1" s="1"/>
  <c r="J114" i="1"/>
  <c r="K114" i="1" s="1"/>
  <c r="L114" i="1" s="1"/>
  <c r="J242" i="1"/>
  <c r="K242" i="1" s="1"/>
  <c r="L242" i="1" s="1"/>
  <c r="J98" i="1"/>
  <c r="K98" i="1" s="1"/>
  <c r="L98" i="1" s="1"/>
  <c r="J226" i="1"/>
  <c r="K226" i="1" s="1"/>
  <c r="L226" i="1" s="1"/>
  <c r="J498" i="1"/>
  <c r="K498" i="1" s="1"/>
  <c r="L498" i="1" s="1"/>
  <c r="J82" i="1"/>
  <c r="K82" i="1" s="1"/>
  <c r="L82" i="1" s="1"/>
  <c r="J210" i="1"/>
  <c r="K210" i="1" s="1"/>
  <c r="L210" i="1" s="1"/>
  <c r="J306" i="1"/>
  <c r="K306" i="1" s="1"/>
  <c r="L306" i="1" s="1"/>
  <c r="J500" i="1"/>
  <c r="K500" i="1" s="1"/>
  <c r="L500" i="1" s="1"/>
  <c r="J15" i="1"/>
  <c r="K15" i="1" s="1"/>
  <c r="L15" i="1" s="1"/>
  <c r="J14" i="1"/>
  <c r="K14" i="1" s="1"/>
  <c r="L14" i="1" s="1"/>
  <c r="J11" i="1"/>
  <c r="K11" i="1" s="1"/>
  <c r="L11" i="1" s="1"/>
  <c r="J66" i="1"/>
  <c r="K66" i="1" s="1"/>
  <c r="L66" i="1" s="1"/>
  <c r="J194" i="1"/>
  <c r="K194" i="1" s="1"/>
  <c r="L194" i="1" s="1"/>
  <c r="J754" i="1"/>
  <c r="K754" i="1" s="1"/>
  <c r="L754" i="1" s="1"/>
  <c r="J290" i="1"/>
  <c r="K290" i="1" s="1"/>
  <c r="L290" i="1" s="1"/>
  <c r="J756" i="1"/>
  <c r="K756" i="1" s="1"/>
  <c r="L756" i="1" s="1"/>
  <c r="J50" i="1"/>
  <c r="K50" i="1" s="1"/>
  <c r="L50" i="1" s="1"/>
  <c r="J178" i="1"/>
  <c r="K178" i="1" s="1"/>
  <c r="L178" i="1" s="1"/>
  <c r="J370" i="1"/>
  <c r="K370" i="1" s="1"/>
  <c r="L370" i="1" s="1"/>
  <c r="J562" i="1"/>
  <c r="K562" i="1" s="1"/>
  <c r="L562" i="1" s="1"/>
  <c r="J27" i="1"/>
  <c r="K27" i="1" s="1"/>
  <c r="L27" i="1" s="1"/>
  <c r="J34" i="1"/>
  <c r="K34" i="1" s="1"/>
  <c r="L34" i="1" s="1"/>
  <c r="J162" i="1"/>
  <c r="K162" i="1" s="1"/>
  <c r="L162" i="1" s="1"/>
  <c r="J274" i="1"/>
  <c r="K274" i="1" s="1"/>
  <c r="L274" i="1" s="1"/>
  <c r="J722" i="1"/>
  <c r="K722" i="1" s="1"/>
  <c r="L722" i="1" s="1"/>
  <c r="J1206" i="1"/>
  <c r="K1206" i="1" s="1"/>
  <c r="L1206" i="1" s="1"/>
  <c r="J806" i="1"/>
  <c r="K806" i="1" s="1"/>
  <c r="L806" i="1" s="1"/>
  <c r="J982" i="1"/>
  <c r="K982" i="1" s="1"/>
  <c r="L982" i="1" s="1"/>
  <c r="J1235" i="1"/>
  <c r="K1235" i="1" s="1"/>
  <c r="L1235" i="1" s="1"/>
  <c r="J630" i="1"/>
  <c r="K630" i="1" s="1"/>
  <c r="L630" i="1" s="1"/>
  <c r="J902" i="1"/>
  <c r="K902" i="1" s="1"/>
  <c r="L902" i="1" s="1"/>
  <c r="J1062" i="1"/>
  <c r="K1062" i="1" s="1"/>
  <c r="L1062" i="1" s="1"/>
  <c r="J1126" i="1"/>
  <c r="K1126" i="1" s="1"/>
  <c r="L1126" i="1" s="1"/>
  <c r="J1190" i="1"/>
  <c r="K1190" i="1" s="1"/>
  <c r="L1190" i="1" s="1"/>
  <c r="J710" i="1"/>
  <c r="K710" i="1" s="1"/>
  <c r="L710" i="1" s="1"/>
  <c r="J614" i="1"/>
  <c r="K614" i="1" s="1"/>
  <c r="L614" i="1" s="1"/>
  <c r="J886" i="1"/>
  <c r="K886" i="1" s="1"/>
  <c r="L886" i="1" s="1"/>
  <c r="J694" i="1"/>
  <c r="K694" i="1" s="1"/>
  <c r="L694" i="1" s="1"/>
  <c r="J966" i="1"/>
  <c r="K966" i="1" s="1"/>
  <c r="L966" i="1" s="1"/>
  <c r="J1046" i="1"/>
  <c r="K1046" i="1" s="1"/>
  <c r="L1046" i="1" s="1"/>
  <c r="J1110" i="1"/>
  <c r="K1110" i="1" s="1"/>
  <c r="L1110" i="1" s="1"/>
  <c r="J1174" i="1"/>
  <c r="K1174" i="1" s="1"/>
  <c r="L1174" i="1" s="1"/>
  <c r="J790" i="1"/>
  <c r="K790" i="1" s="1"/>
  <c r="L790" i="1" s="1"/>
  <c r="J598" i="1"/>
  <c r="K598" i="1" s="1"/>
  <c r="L598" i="1" s="1"/>
  <c r="J870" i="1"/>
  <c r="K870" i="1" s="1"/>
  <c r="L870" i="1" s="1"/>
  <c r="J678" i="1"/>
  <c r="K678" i="1" s="1"/>
  <c r="L678" i="1" s="1"/>
  <c r="J950" i="1"/>
  <c r="K950" i="1" s="1"/>
  <c r="L950" i="1" s="1"/>
  <c r="J774" i="1"/>
  <c r="K774" i="1" s="1"/>
  <c r="L774" i="1" s="1"/>
  <c r="J1030" i="1"/>
  <c r="K1030" i="1" s="1"/>
  <c r="L1030" i="1" s="1"/>
  <c r="J1094" i="1"/>
  <c r="K1094" i="1" s="1"/>
  <c r="L1094" i="1" s="1"/>
  <c r="J1158" i="1"/>
  <c r="K1158" i="1" s="1"/>
  <c r="L1158" i="1" s="1"/>
  <c r="J1238" i="1"/>
  <c r="K1238" i="1" s="1"/>
  <c r="L1238" i="1" s="1"/>
  <c r="J854" i="1"/>
  <c r="K854" i="1" s="1"/>
  <c r="L854" i="1" s="1"/>
  <c r="J662" i="1"/>
  <c r="K662" i="1" s="1"/>
  <c r="L662" i="1" s="1"/>
  <c r="J934" i="1"/>
  <c r="K934" i="1" s="1"/>
  <c r="L934" i="1" s="1"/>
  <c r="J1222" i="1"/>
  <c r="K1222" i="1" s="1"/>
  <c r="L1222" i="1" s="1"/>
  <c r="J758" i="1"/>
  <c r="K758" i="1" s="1"/>
  <c r="L758" i="1" s="1"/>
  <c r="J838" i="1"/>
  <c r="K838" i="1" s="1"/>
  <c r="L838" i="1" s="1"/>
  <c r="J1014" i="1"/>
  <c r="K1014" i="1" s="1"/>
  <c r="L1014" i="1" s="1"/>
  <c r="J1078" i="1"/>
  <c r="K1078" i="1" s="1"/>
  <c r="L1078" i="1" s="1"/>
  <c r="J1142" i="1"/>
  <c r="K1142" i="1" s="1"/>
  <c r="L1142" i="1" s="1"/>
  <c r="J760" i="1"/>
  <c r="K760" i="1" s="1"/>
  <c r="L760" i="1" s="1"/>
  <c r="J376" i="1"/>
  <c r="K376" i="1" s="1"/>
  <c r="L376" i="1" s="1"/>
  <c r="J472" i="1"/>
  <c r="K472" i="1" s="1"/>
  <c r="L472" i="1" s="1"/>
  <c r="J568" i="1"/>
  <c r="K568" i="1" s="1"/>
  <c r="L568" i="1" s="1"/>
  <c r="J840" i="1"/>
  <c r="K840" i="1" s="1"/>
  <c r="L840" i="1" s="1"/>
  <c r="J1016" i="1"/>
  <c r="K1016" i="1" s="1"/>
  <c r="L1016" i="1" s="1"/>
  <c r="J1080" i="1"/>
  <c r="K1080" i="1" s="1"/>
  <c r="L1080" i="1" s="1"/>
  <c r="J1144" i="1"/>
  <c r="K1144" i="1" s="1"/>
  <c r="L1144" i="1" s="1"/>
  <c r="J56" i="1"/>
  <c r="K56" i="1" s="1"/>
  <c r="L56" i="1" s="1"/>
  <c r="J184" i="1"/>
  <c r="K184" i="1" s="1"/>
  <c r="L184" i="1" s="1"/>
  <c r="J648" i="1"/>
  <c r="K648" i="1" s="1"/>
  <c r="L648" i="1" s="1"/>
  <c r="J744" i="1"/>
  <c r="K744" i="1" s="1"/>
  <c r="L744" i="1" s="1"/>
  <c r="J920" i="1"/>
  <c r="K920" i="1" s="1"/>
  <c r="L920" i="1" s="1"/>
  <c r="J280" i="1"/>
  <c r="K280" i="1" s="1"/>
  <c r="L280" i="1" s="1"/>
  <c r="J456" i="1"/>
  <c r="K456" i="1" s="1"/>
  <c r="L456" i="1" s="1"/>
  <c r="J40" i="1"/>
  <c r="K40" i="1" s="1"/>
  <c r="L40" i="1" s="1"/>
  <c r="J168" i="1"/>
  <c r="K168" i="1" s="1"/>
  <c r="L168" i="1" s="1"/>
  <c r="J360" i="1"/>
  <c r="K360" i="1" s="1"/>
  <c r="L360" i="1" s="1"/>
  <c r="J552" i="1"/>
  <c r="K552" i="1" s="1"/>
  <c r="L552" i="1" s="1"/>
  <c r="J728" i="1"/>
  <c r="K728" i="1" s="1"/>
  <c r="L728" i="1" s="1"/>
  <c r="J824" i="1"/>
  <c r="K824" i="1" s="1"/>
  <c r="L824" i="1" s="1"/>
  <c r="J1000" i="1"/>
  <c r="K1000" i="1" s="1"/>
  <c r="L1000" i="1" s="1"/>
  <c r="J440" i="1"/>
  <c r="K440" i="1" s="1"/>
  <c r="L440" i="1" s="1"/>
  <c r="J632" i="1"/>
  <c r="K632" i="1" s="1"/>
  <c r="L632" i="1" s="1"/>
  <c r="J904" i="1"/>
  <c r="K904" i="1" s="1"/>
  <c r="L904" i="1" s="1"/>
  <c r="J1064" i="1"/>
  <c r="K1064" i="1" s="1"/>
  <c r="L1064" i="1" s="1"/>
  <c r="J24" i="1"/>
  <c r="K24" i="1" s="1"/>
  <c r="L24" i="1" s="1"/>
  <c r="J152" i="1"/>
  <c r="K152" i="1" s="1"/>
  <c r="L152" i="1" s="1"/>
  <c r="J264" i="1"/>
  <c r="K264" i="1" s="1"/>
  <c r="L264" i="1" s="1"/>
  <c r="J712" i="1"/>
  <c r="K712" i="1" s="1"/>
  <c r="L712" i="1" s="1"/>
  <c r="J344" i="1"/>
  <c r="K344" i="1" s="1"/>
  <c r="L344" i="1" s="1"/>
  <c r="J536" i="1"/>
  <c r="K536" i="1" s="1"/>
  <c r="L536" i="1" s="1"/>
  <c r="J808" i="1"/>
  <c r="K808" i="1" s="1"/>
  <c r="L808" i="1" s="1"/>
  <c r="J984" i="1"/>
  <c r="K984" i="1" s="1"/>
  <c r="L984" i="1" s="1"/>
  <c r="J8" i="1"/>
  <c r="K8" i="1" s="1"/>
  <c r="L8" i="1" s="1"/>
  <c r="J136" i="1"/>
  <c r="K136" i="1" s="1"/>
  <c r="L136" i="1" s="1"/>
  <c r="J424" i="1"/>
  <c r="K424" i="1" s="1"/>
  <c r="L424" i="1" s="1"/>
  <c r="J616" i="1"/>
  <c r="K616" i="1" s="1"/>
  <c r="L616" i="1" s="1"/>
  <c r="J888" i="1"/>
  <c r="K888" i="1" s="1"/>
  <c r="L888" i="1" s="1"/>
  <c r="J248" i="1"/>
  <c r="K248" i="1" s="1"/>
  <c r="L248" i="1" s="1"/>
  <c r="J696" i="1"/>
  <c r="K696" i="1" s="1"/>
  <c r="L696" i="1" s="1"/>
  <c r="J968" i="1"/>
  <c r="K968" i="1" s="1"/>
  <c r="L968" i="1" s="1"/>
  <c r="J1048" i="1"/>
  <c r="K1048" i="1" s="1"/>
  <c r="L1048" i="1" s="1"/>
  <c r="J1112" i="1"/>
  <c r="K1112" i="1" s="1"/>
  <c r="L1112" i="1" s="1"/>
  <c r="J120" i="1"/>
  <c r="K120" i="1" s="1"/>
  <c r="L120" i="1" s="1"/>
  <c r="J328" i="1"/>
  <c r="K328" i="1" s="1"/>
  <c r="L328" i="1" s="1"/>
  <c r="J520" i="1"/>
  <c r="K520" i="1" s="1"/>
  <c r="L520" i="1" s="1"/>
  <c r="J792" i="1"/>
  <c r="K792" i="1" s="1"/>
  <c r="L792" i="1" s="1"/>
  <c r="J408" i="1"/>
  <c r="K408" i="1" s="1"/>
  <c r="L408" i="1" s="1"/>
  <c r="J600" i="1"/>
  <c r="K600" i="1" s="1"/>
  <c r="L600" i="1" s="1"/>
  <c r="J872" i="1"/>
  <c r="K872" i="1" s="1"/>
  <c r="L872" i="1" s="1"/>
  <c r="J104" i="1"/>
  <c r="K104" i="1" s="1"/>
  <c r="L104" i="1" s="1"/>
  <c r="J232" i="1"/>
  <c r="K232" i="1" s="1"/>
  <c r="L232" i="1" s="1"/>
  <c r="J680" i="1"/>
  <c r="K680" i="1" s="1"/>
  <c r="L680" i="1" s="1"/>
  <c r="J952" i="1"/>
  <c r="K952" i="1" s="1"/>
  <c r="L952" i="1" s="1"/>
  <c r="J312" i="1"/>
  <c r="K312" i="1" s="1"/>
  <c r="L312" i="1" s="1"/>
  <c r="J504" i="1"/>
  <c r="K504" i="1" s="1"/>
  <c r="L504" i="1" s="1"/>
  <c r="J776" i="1"/>
  <c r="K776" i="1" s="1"/>
  <c r="L776" i="1" s="1"/>
  <c r="J1032" i="1"/>
  <c r="K1032" i="1" s="1"/>
  <c r="L1032" i="1" s="1"/>
  <c r="J1096" i="1"/>
  <c r="K1096" i="1" s="1"/>
  <c r="L1096" i="1" s="1"/>
  <c r="J88" i="1"/>
  <c r="K88" i="1" s="1"/>
  <c r="L88" i="1" s="1"/>
  <c r="J216" i="1"/>
  <c r="K216" i="1" s="1"/>
  <c r="L216" i="1" s="1"/>
  <c r="J392" i="1"/>
  <c r="K392" i="1" s="1"/>
  <c r="L392" i="1" s="1"/>
  <c r="J584" i="1"/>
  <c r="K584" i="1" s="1"/>
  <c r="L584" i="1" s="1"/>
  <c r="J856" i="1"/>
  <c r="K856" i="1" s="1"/>
  <c r="L856" i="1" s="1"/>
  <c r="J488" i="1"/>
  <c r="K488" i="1" s="1"/>
  <c r="L488" i="1" s="1"/>
  <c r="J664" i="1"/>
  <c r="K664" i="1" s="1"/>
  <c r="L664" i="1" s="1"/>
  <c r="J936" i="1"/>
  <c r="K936" i="1" s="1"/>
  <c r="L936" i="1" s="1"/>
  <c r="J1172" i="1"/>
  <c r="K1172" i="1" s="1"/>
  <c r="L1172" i="1" s="1"/>
  <c r="J1156" i="1"/>
  <c r="K1156" i="1" s="1"/>
  <c r="L1156" i="1" s="1"/>
  <c r="J1140" i="1"/>
  <c r="K1140" i="1" s="1"/>
  <c r="L1140" i="1" s="1"/>
  <c r="J1124" i="1"/>
  <c r="K1124" i="1" s="1"/>
  <c r="L1124" i="1" s="1"/>
  <c r="J1108" i="1"/>
  <c r="K1108" i="1" s="1"/>
  <c r="L1108" i="1" s="1"/>
  <c r="J1092" i="1"/>
  <c r="K1092" i="1" s="1"/>
  <c r="L1092" i="1" s="1"/>
  <c r="J1076" i="1"/>
  <c r="K1076" i="1" s="1"/>
  <c r="L1076" i="1" s="1"/>
  <c r="J916" i="1"/>
  <c r="K916" i="1" s="1"/>
  <c r="L916" i="1" s="1"/>
  <c r="J900" i="1"/>
  <c r="K900" i="1" s="1"/>
  <c r="L900" i="1" s="1"/>
  <c r="J884" i="1"/>
  <c r="K884" i="1" s="1"/>
  <c r="L884" i="1" s="1"/>
  <c r="J868" i="1"/>
  <c r="K868" i="1" s="1"/>
  <c r="L868" i="1" s="1"/>
  <c r="J852" i="1"/>
  <c r="K852" i="1" s="1"/>
  <c r="L852" i="1" s="1"/>
  <c r="J836" i="1"/>
  <c r="K836" i="1" s="1"/>
  <c r="L836" i="1" s="1"/>
  <c r="J820" i="1"/>
  <c r="K820" i="1" s="1"/>
  <c r="L820" i="1" s="1"/>
  <c r="J660" i="1"/>
  <c r="K660" i="1" s="1"/>
  <c r="L660" i="1" s="1"/>
  <c r="J644" i="1"/>
  <c r="K644" i="1" s="1"/>
  <c r="L644" i="1" s="1"/>
  <c r="J628" i="1"/>
  <c r="K628" i="1" s="1"/>
  <c r="L628" i="1" s="1"/>
  <c r="J612" i="1"/>
  <c r="K612" i="1" s="1"/>
  <c r="L612" i="1" s="1"/>
  <c r="J596" i="1"/>
  <c r="K596" i="1" s="1"/>
  <c r="L596" i="1" s="1"/>
  <c r="J580" i="1"/>
  <c r="K580" i="1" s="1"/>
  <c r="L580" i="1" s="1"/>
  <c r="J564" i="1"/>
  <c r="K564" i="1" s="1"/>
  <c r="L564" i="1" s="1"/>
  <c r="J404" i="1"/>
  <c r="K404" i="1" s="1"/>
  <c r="L404" i="1" s="1"/>
  <c r="J388" i="1"/>
  <c r="K388" i="1" s="1"/>
  <c r="L388" i="1" s="1"/>
  <c r="J372" i="1"/>
  <c r="K372" i="1" s="1"/>
  <c r="L372" i="1" s="1"/>
  <c r="J356" i="1"/>
  <c r="K356" i="1" s="1"/>
  <c r="L356" i="1" s="1"/>
  <c r="J340" i="1"/>
  <c r="K340" i="1" s="1"/>
  <c r="L340" i="1" s="1"/>
  <c r="J324" i="1"/>
  <c r="K324" i="1" s="1"/>
  <c r="L324" i="1" s="1"/>
  <c r="J308" i="1"/>
  <c r="K308" i="1" s="1"/>
  <c r="L308" i="1" s="1"/>
  <c r="J148" i="1"/>
  <c r="K148" i="1" s="1"/>
  <c r="L148" i="1" s="1"/>
  <c r="J132" i="1"/>
  <c r="K132" i="1" s="1"/>
  <c r="L132" i="1" s="1"/>
  <c r="J116" i="1"/>
  <c r="K116" i="1" s="1"/>
  <c r="L116" i="1" s="1"/>
  <c r="J100" i="1"/>
  <c r="K100" i="1" s="1"/>
  <c r="L100" i="1" s="1"/>
  <c r="J84" i="1"/>
  <c r="K84" i="1" s="1"/>
  <c r="L84" i="1" s="1"/>
  <c r="J68" i="1"/>
  <c r="K68" i="1" s="1"/>
  <c r="L68" i="1" s="1"/>
  <c r="J52" i="1"/>
  <c r="K52" i="1" s="1"/>
  <c r="L52" i="1" s="1"/>
  <c r="J36" i="1"/>
  <c r="K36" i="1" s="1"/>
  <c r="L36" i="1" s="1"/>
  <c r="J1155" i="1"/>
  <c r="K1155" i="1" s="1"/>
  <c r="L1155" i="1" s="1"/>
  <c r="J1139" i="1"/>
  <c r="K1139" i="1" s="1"/>
  <c r="L1139" i="1" s="1"/>
  <c r="J1107" i="1"/>
  <c r="K1107" i="1" s="1"/>
  <c r="L1107" i="1" s="1"/>
  <c r="J1091" i="1"/>
  <c r="K1091" i="1" s="1"/>
  <c r="L1091" i="1" s="1"/>
  <c r="J1075" i="1"/>
  <c r="K1075" i="1" s="1"/>
  <c r="L1075" i="1" s="1"/>
  <c r="J1059" i="1"/>
  <c r="K1059" i="1" s="1"/>
  <c r="L1059" i="1" s="1"/>
  <c r="J899" i="1"/>
  <c r="K899" i="1" s="1"/>
  <c r="L899" i="1" s="1"/>
  <c r="J883" i="1"/>
  <c r="K883" i="1" s="1"/>
  <c r="L883" i="1" s="1"/>
  <c r="J867" i="1"/>
  <c r="K867" i="1" s="1"/>
  <c r="L867" i="1" s="1"/>
  <c r="J819" i="1"/>
  <c r="K819" i="1" s="1"/>
  <c r="L819" i="1" s="1"/>
  <c r="J803" i="1"/>
  <c r="K803" i="1" s="1"/>
  <c r="L803" i="1" s="1"/>
  <c r="J643" i="1"/>
  <c r="K643" i="1" s="1"/>
  <c r="L643" i="1" s="1"/>
  <c r="J627" i="1"/>
  <c r="K627" i="1" s="1"/>
  <c r="L627" i="1" s="1"/>
  <c r="J611" i="1"/>
  <c r="K611" i="1" s="1"/>
  <c r="L611" i="1" s="1"/>
  <c r="J595" i="1"/>
  <c r="K595" i="1" s="1"/>
  <c r="L595" i="1" s="1"/>
  <c r="J579" i="1"/>
  <c r="K579" i="1" s="1"/>
  <c r="L579" i="1" s="1"/>
  <c r="J563" i="1"/>
  <c r="K563" i="1" s="1"/>
  <c r="L563" i="1" s="1"/>
  <c r="J547" i="1"/>
  <c r="K547" i="1" s="1"/>
  <c r="L547" i="1" s="1"/>
  <c r="J387" i="1"/>
  <c r="K387" i="1" s="1"/>
  <c r="L387" i="1" s="1"/>
  <c r="J371" i="1"/>
  <c r="K371" i="1" s="1"/>
  <c r="L371" i="1" s="1"/>
  <c r="J355" i="1"/>
  <c r="K355" i="1" s="1"/>
  <c r="L355" i="1" s="1"/>
  <c r="J339" i="1"/>
  <c r="K339" i="1" s="1"/>
  <c r="L339" i="1" s="1"/>
  <c r="J323" i="1"/>
  <c r="K323" i="1" s="1"/>
  <c r="L323" i="1" s="1"/>
  <c r="J291" i="1"/>
  <c r="K291" i="1" s="1"/>
  <c r="L291" i="1" s="1"/>
  <c r="J1208" i="1"/>
  <c r="K1208" i="1" s="1"/>
  <c r="L1208" i="1" s="1"/>
  <c r="J1138" i="1"/>
  <c r="K1138" i="1" s="1"/>
  <c r="L1138" i="1" s="1"/>
  <c r="J1090" i="1"/>
  <c r="K1090" i="1" s="1"/>
  <c r="L1090" i="1" s="1"/>
  <c r="J1058" i="1"/>
  <c r="K1058" i="1" s="1"/>
  <c r="L1058" i="1" s="1"/>
  <c r="J1128" i="1"/>
  <c r="K1128" i="1" s="1"/>
  <c r="L1128" i="1" s="1"/>
  <c r="J1192" i="1"/>
  <c r="K1192" i="1" s="1"/>
  <c r="L1192" i="1" s="1"/>
  <c r="J1176" i="1"/>
  <c r="K1176" i="1" s="1"/>
  <c r="L1176" i="1" s="1"/>
  <c r="J1160" i="1"/>
  <c r="K1160" i="1" s="1"/>
  <c r="L1160" i="1" s="1"/>
  <c r="J1240" i="1"/>
  <c r="K1240" i="1" s="1"/>
  <c r="L1240" i="1" s="1"/>
  <c r="J1224" i="1"/>
  <c r="K1224" i="1" s="1"/>
  <c r="L1224" i="1" s="1"/>
  <c r="J1123" i="1"/>
  <c r="K1123" i="1" s="1"/>
  <c r="L1123" i="1" s="1"/>
  <c r="J851" i="1"/>
  <c r="K851" i="1" s="1"/>
  <c r="L851" i="1" s="1"/>
  <c r="J835" i="1"/>
  <c r="K835" i="1" s="1"/>
  <c r="L835" i="1" s="1"/>
  <c r="J307" i="1"/>
  <c r="K307" i="1" s="1"/>
  <c r="L307" i="1" s="1"/>
  <c r="J788" i="1"/>
  <c r="K788" i="1" s="1"/>
  <c r="L788" i="1" s="1"/>
  <c r="J1044" i="1"/>
  <c r="K1044" i="1" s="1"/>
  <c r="L1044" i="1" s="1"/>
  <c r="J243" i="1"/>
  <c r="K243" i="1" s="1"/>
  <c r="L243" i="1" s="1"/>
  <c r="J260" i="1"/>
  <c r="K260" i="1" s="1"/>
  <c r="L260" i="1" s="1"/>
  <c r="J516" i="1"/>
  <c r="K516" i="1" s="1"/>
  <c r="L516" i="1" s="1"/>
  <c r="J772" i="1"/>
  <c r="K772" i="1" s="1"/>
  <c r="L772" i="1" s="1"/>
  <c r="J1028" i="1"/>
  <c r="K1028" i="1" s="1"/>
  <c r="L1028" i="1" s="1"/>
  <c r="J228" i="1"/>
  <c r="K228" i="1" s="1"/>
  <c r="L228" i="1" s="1"/>
  <c r="J996" i="1"/>
  <c r="K996" i="1" s="1"/>
  <c r="L996" i="1" s="1"/>
  <c r="J1219" i="1"/>
  <c r="K1219" i="1" s="1"/>
  <c r="L1219" i="1" s="1"/>
  <c r="J1203" i="1"/>
  <c r="K1203" i="1" s="1"/>
  <c r="L1203" i="1" s="1"/>
  <c r="J419" i="1"/>
  <c r="K419" i="1" s="1"/>
  <c r="L419" i="1" s="1"/>
  <c r="J436" i="1"/>
  <c r="K436" i="1" s="1"/>
  <c r="L436" i="1" s="1"/>
  <c r="J675" i="1"/>
  <c r="K675" i="1" s="1"/>
  <c r="L675" i="1" s="1"/>
  <c r="J948" i="1"/>
  <c r="K948" i="1" s="1"/>
  <c r="L948" i="1" s="1"/>
  <c r="J1204" i="1"/>
  <c r="K1204" i="1" s="1"/>
  <c r="L1204" i="1" s="1"/>
  <c r="J164" i="1"/>
  <c r="K164" i="1" s="1"/>
  <c r="L164" i="1" s="1"/>
  <c r="J403" i="1"/>
  <c r="K403" i="1" s="1"/>
  <c r="L403" i="1" s="1"/>
  <c r="J420" i="1"/>
  <c r="K420" i="1" s="1"/>
  <c r="L420" i="1" s="1"/>
  <c r="J676" i="1"/>
  <c r="K676" i="1" s="1"/>
  <c r="L676" i="1" s="1"/>
  <c r="J915" i="1"/>
  <c r="K915" i="1" s="1"/>
  <c r="L915" i="1" s="1"/>
  <c r="J1188" i="1"/>
  <c r="K1188" i="1" s="1"/>
  <c r="L1188" i="1" s="1"/>
  <c r="J275" i="1"/>
  <c r="K275" i="1" s="1"/>
  <c r="L275" i="1" s="1"/>
  <c r="J292" i="1"/>
  <c r="K292" i="1" s="1"/>
  <c r="L292" i="1" s="1"/>
  <c r="J548" i="1"/>
  <c r="K548" i="1" s="1"/>
  <c r="L548" i="1" s="1"/>
  <c r="J804" i="1"/>
  <c r="K804" i="1" s="1"/>
  <c r="L804" i="1" s="1"/>
  <c r="J285" i="1"/>
  <c r="K285" i="1" s="1"/>
  <c r="L285" i="1" s="1"/>
  <c r="J509" i="1"/>
  <c r="K509" i="1" s="1"/>
  <c r="L509" i="1" s="1"/>
  <c r="J781" i="1"/>
  <c r="K781" i="1" s="1"/>
  <c r="L781" i="1" s="1"/>
  <c r="J1229" i="1"/>
  <c r="K1229" i="1" s="1"/>
  <c r="L1229" i="1" s="1"/>
  <c r="J109" i="1"/>
  <c r="K109" i="1" s="1"/>
  <c r="L109" i="1" s="1"/>
  <c r="J349" i="1"/>
  <c r="K349" i="1" s="1"/>
  <c r="L349" i="1" s="1"/>
  <c r="J589" i="1"/>
  <c r="K589" i="1" s="1"/>
  <c r="L589" i="1" s="1"/>
  <c r="J845" i="1"/>
  <c r="K845" i="1" s="1"/>
  <c r="L845" i="1" s="1"/>
  <c r="J1213" i="1"/>
  <c r="K1213" i="1" s="1"/>
  <c r="L1213" i="1" s="1"/>
  <c r="J253" i="1"/>
  <c r="K253" i="1" s="1"/>
  <c r="L253" i="1" s="1"/>
  <c r="J493" i="1"/>
  <c r="K493" i="1" s="1"/>
  <c r="L493" i="1" s="1"/>
  <c r="J717" i="1"/>
  <c r="K717" i="1" s="1"/>
  <c r="L717" i="1" s="1"/>
  <c r="J957" i="1"/>
  <c r="K957" i="1" s="1"/>
  <c r="L957" i="1" s="1"/>
  <c r="J1165" i="1"/>
  <c r="K1165" i="1" s="1"/>
  <c r="L1165" i="1" s="1"/>
  <c r="J269" i="1"/>
  <c r="K269" i="1" s="1"/>
  <c r="L269" i="1" s="1"/>
  <c r="J541" i="1"/>
  <c r="K541" i="1" s="1"/>
  <c r="L541" i="1" s="1"/>
  <c r="J749" i="1"/>
  <c r="K749" i="1" s="1"/>
  <c r="L749" i="1" s="1"/>
  <c r="J989" i="1"/>
  <c r="K989" i="1" s="1"/>
  <c r="L989" i="1" s="1"/>
  <c r="J1197" i="1"/>
  <c r="K1197" i="1" s="1"/>
  <c r="L1197" i="1" s="1"/>
  <c r="J77" i="1"/>
  <c r="K77" i="1" s="1"/>
  <c r="L77" i="1" s="1"/>
  <c r="J317" i="1"/>
  <c r="K317" i="1" s="1"/>
  <c r="L317" i="1" s="1"/>
  <c r="J557" i="1"/>
  <c r="K557" i="1" s="1"/>
  <c r="L557" i="1" s="1"/>
  <c r="J829" i="1"/>
  <c r="K829" i="1" s="1"/>
  <c r="L829" i="1" s="1"/>
  <c r="J1133" i="1"/>
  <c r="K1133" i="1" s="1"/>
  <c r="L1133" i="1" s="1"/>
  <c r="J237" i="1"/>
  <c r="K237" i="1" s="1"/>
  <c r="L237" i="1" s="1"/>
  <c r="J461" i="1"/>
  <c r="K461" i="1" s="1"/>
  <c r="L461" i="1" s="1"/>
  <c r="J685" i="1"/>
  <c r="K685" i="1" s="1"/>
  <c r="L685" i="1" s="1"/>
  <c r="J925" i="1"/>
  <c r="K925" i="1" s="1"/>
  <c r="L925" i="1" s="1"/>
  <c r="J1149" i="1"/>
  <c r="K1149" i="1" s="1"/>
  <c r="L1149" i="1" s="1"/>
  <c r="J173" i="1"/>
  <c r="K173" i="1" s="1"/>
  <c r="L173" i="1" s="1"/>
  <c r="J381" i="1"/>
  <c r="K381" i="1" s="1"/>
  <c r="L381" i="1" s="1"/>
  <c r="J605" i="1"/>
  <c r="K605" i="1" s="1"/>
  <c r="L605" i="1" s="1"/>
  <c r="J797" i="1"/>
  <c r="K797" i="1" s="1"/>
  <c r="L797" i="1" s="1"/>
  <c r="J1085" i="1"/>
  <c r="K1085" i="1" s="1"/>
  <c r="L1085" i="1" s="1"/>
  <c r="J157" i="1"/>
  <c r="K157" i="1" s="1"/>
  <c r="L157" i="1" s="1"/>
  <c r="J413" i="1"/>
  <c r="K413" i="1" s="1"/>
  <c r="L413" i="1" s="1"/>
  <c r="J653" i="1"/>
  <c r="K653" i="1" s="1"/>
  <c r="L653" i="1" s="1"/>
  <c r="J877" i="1"/>
  <c r="K877" i="1" s="1"/>
  <c r="L877" i="1" s="1"/>
  <c r="J1117" i="1"/>
  <c r="K1117" i="1" s="1"/>
  <c r="L1117" i="1" s="1"/>
  <c r="J61" i="1"/>
  <c r="K61" i="1" s="1"/>
  <c r="L61" i="1" s="1"/>
  <c r="J301" i="1"/>
  <c r="K301" i="1" s="1"/>
  <c r="L301" i="1" s="1"/>
  <c r="J525" i="1"/>
  <c r="K525" i="1" s="1"/>
  <c r="L525" i="1" s="1"/>
  <c r="J765" i="1"/>
  <c r="K765" i="1" s="1"/>
  <c r="L765" i="1" s="1"/>
  <c r="J1181" i="1"/>
  <c r="K1181" i="1" s="1"/>
  <c r="L1181" i="1" s="1"/>
  <c r="J141" i="1"/>
  <c r="K141" i="1" s="1"/>
  <c r="L141" i="1" s="1"/>
  <c r="J397" i="1"/>
  <c r="K397" i="1" s="1"/>
  <c r="L397" i="1" s="1"/>
  <c r="J637" i="1"/>
  <c r="K637" i="1" s="1"/>
  <c r="L637" i="1" s="1"/>
  <c r="J893" i="1"/>
  <c r="K893" i="1" s="1"/>
  <c r="L893" i="1" s="1"/>
  <c r="J1101" i="1"/>
  <c r="K1101" i="1" s="1"/>
  <c r="L1101" i="1" s="1"/>
  <c r="J221" i="1"/>
  <c r="K221" i="1" s="1"/>
  <c r="L221" i="1" s="1"/>
  <c r="J477" i="1"/>
  <c r="K477" i="1" s="1"/>
  <c r="L477" i="1" s="1"/>
  <c r="J733" i="1"/>
  <c r="K733" i="1" s="1"/>
  <c r="L733" i="1" s="1"/>
  <c r="J973" i="1"/>
  <c r="K973" i="1" s="1"/>
  <c r="L973" i="1" s="1"/>
  <c r="J1037" i="1"/>
  <c r="K1037" i="1" s="1"/>
  <c r="L1037" i="1" s="1"/>
  <c r="J125" i="1"/>
  <c r="K125" i="1" s="1"/>
  <c r="L125" i="1" s="1"/>
  <c r="J365" i="1"/>
  <c r="K365" i="1" s="1"/>
  <c r="L365" i="1" s="1"/>
  <c r="J621" i="1"/>
  <c r="K621" i="1" s="1"/>
  <c r="L621" i="1" s="1"/>
  <c r="J861" i="1"/>
  <c r="K861" i="1" s="1"/>
  <c r="L861" i="1" s="1"/>
  <c r="J1053" i="1"/>
  <c r="K1053" i="1" s="1"/>
  <c r="L1053" i="1" s="1"/>
  <c r="J93" i="1"/>
  <c r="K93" i="1" s="1"/>
  <c r="L93" i="1" s="1"/>
  <c r="J333" i="1"/>
  <c r="K333" i="1" s="1"/>
  <c r="L333" i="1" s="1"/>
  <c r="J573" i="1"/>
  <c r="K573" i="1" s="1"/>
  <c r="L573" i="1" s="1"/>
  <c r="J813" i="1"/>
  <c r="K813" i="1" s="1"/>
  <c r="L813" i="1" s="1"/>
  <c r="J1021" i="1"/>
  <c r="K1021" i="1" s="1"/>
  <c r="L1021" i="1" s="1"/>
  <c r="J205" i="1"/>
  <c r="K205" i="1" s="1"/>
  <c r="L205" i="1" s="1"/>
  <c r="J445" i="1"/>
  <c r="K445" i="1" s="1"/>
  <c r="L445" i="1" s="1"/>
  <c r="J701" i="1"/>
  <c r="K701" i="1" s="1"/>
  <c r="L701" i="1" s="1"/>
  <c r="J941" i="1"/>
  <c r="K941" i="1" s="1"/>
  <c r="L941" i="1" s="1"/>
  <c r="J1005" i="1"/>
  <c r="K1005" i="1" s="1"/>
  <c r="L1005" i="1" s="1"/>
  <c r="J189" i="1"/>
  <c r="K189" i="1" s="1"/>
  <c r="L189" i="1" s="1"/>
  <c r="J429" i="1"/>
  <c r="K429" i="1" s="1"/>
  <c r="L429" i="1" s="1"/>
  <c r="J669" i="1"/>
  <c r="K669" i="1" s="1"/>
  <c r="L669" i="1" s="1"/>
  <c r="J909" i="1"/>
  <c r="K909" i="1" s="1"/>
  <c r="L909" i="1" s="1"/>
  <c r="J1069" i="1"/>
  <c r="K1069" i="1" s="1"/>
  <c r="L1069" i="1" s="1"/>
  <c r="J1239" i="1"/>
  <c r="K1239" i="1" s="1"/>
  <c r="L1239" i="1" s="1"/>
  <c r="J1223" i="1"/>
  <c r="K1223" i="1" s="1"/>
  <c r="L1223" i="1" s="1"/>
  <c r="J1207" i="1"/>
  <c r="K1207" i="1" s="1"/>
  <c r="L1207" i="1" s="1"/>
  <c r="J1191" i="1"/>
  <c r="K1191" i="1" s="1"/>
  <c r="L1191" i="1" s="1"/>
  <c r="J1175" i="1"/>
  <c r="K1175" i="1" s="1"/>
  <c r="L1175" i="1" s="1"/>
  <c r="J1159" i="1"/>
  <c r="K1159" i="1" s="1"/>
  <c r="L1159" i="1" s="1"/>
  <c r="J1127" i="1"/>
  <c r="K1127" i="1" s="1"/>
  <c r="L1127" i="1" s="1"/>
  <c r="J1111" i="1"/>
  <c r="K1111" i="1" s="1"/>
  <c r="L1111" i="1" s="1"/>
  <c r="J1095" i="1"/>
  <c r="K1095" i="1" s="1"/>
  <c r="L1095" i="1" s="1"/>
  <c r="J1079" i="1"/>
  <c r="K1079" i="1" s="1"/>
  <c r="L1079" i="1" s="1"/>
  <c r="J1063" i="1"/>
  <c r="K1063" i="1" s="1"/>
  <c r="L1063" i="1" s="1"/>
  <c r="J1031" i="1"/>
  <c r="K1031" i="1" s="1"/>
  <c r="L1031" i="1" s="1"/>
  <c r="J1015" i="1"/>
  <c r="K1015" i="1" s="1"/>
  <c r="L1015" i="1" s="1"/>
  <c r="J999" i="1"/>
  <c r="K999" i="1" s="1"/>
  <c r="L999" i="1" s="1"/>
  <c r="J983" i="1"/>
  <c r="K983" i="1" s="1"/>
  <c r="L983" i="1" s="1"/>
  <c r="J967" i="1"/>
  <c r="K967" i="1" s="1"/>
  <c r="L967" i="1" s="1"/>
  <c r="J951" i="1"/>
  <c r="K951" i="1" s="1"/>
  <c r="L951" i="1" s="1"/>
  <c r="J935" i="1"/>
  <c r="K935" i="1" s="1"/>
  <c r="L935" i="1" s="1"/>
  <c r="J919" i="1"/>
  <c r="K919" i="1" s="1"/>
  <c r="L919" i="1" s="1"/>
  <c r="J903" i="1"/>
  <c r="K903" i="1" s="1"/>
  <c r="L903" i="1" s="1"/>
  <c r="J887" i="1"/>
  <c r="K887" i="1" s="1"/>
  <c r="L887" i="1" s="1"/>
  <c r="J871" i="1"/>
  <c r="K871" i="1" s="1"/>
  <c r="L871" i="1" s="1"/>
  <c r="J855" i="1"/>
  <c r="K855" i="1" s="1"/>
  <c r="L855" i="1" s="1"/>
  <c r="J823" i="1"/>
  <c r="K823" i="1" s="1"/>
  <c r="L823" i="1" s="1"/>
  <c r="J807" i="1"/>
  <c r="K807" i="1" s="1"/>
  <c r="L807" i="1" s="1"/>
  <c r="J791" i="1"/>
  <c r="K791" i="1" s="1"/>
  <c r="L791" i="1" s="1"/>
  <c r="J775" i="1"/>
  <c r="K775" i="1" s="1"/>
  <c r="L775" i="1" s="1"/>
  <c r="J759" i="1"/>
  <c r="K759" i="1" s="1"/>
  <c r="L759" i="1" s="1"/>
  <c r="J743" i="1"/>
  <c r="K743" i="1" s="1"/>
  <c r="L743" i="1" s="1"/>
  <c r="J727" i="1"/>
  <c r="K727" i="1" s="1"/>
  <c r="L727" i="1" s="1"/>
  <c r="J711" i="1"/>
  <c r="K711" i="1" s="1"/>
  <c r="L711" i="1" s="1"/>
  <c r="J695" i="1"/>
  <c r="K695" i="1" s="1"/>
  <c r="L695" i="1" s="1"/>
  <c r="J679" i="1"/>
  <c r="K679" i="1" s="1"/>
  <c r="L679" i="1" s="1"/>
  <c r="J663" i="1"/>
  <c r="K663" i="1" s="1"/>
  <c r="L663" i="1" s="1"/>
  <c r="J647" i="1"/>
  <c r="K647" i="1" s="1"/>
  <c r="L647" i="1" s="1"/>
  <c r="J631" i="1"/>
  <c r="K631" i="1" s="1"/>
  <c r="L631" i="1" s="1"/>
  <c r="J615" i="1"/>
  <c r="K615" i="1" s="1"/>
  <c r="L615" i="1" s="1"/>
  <c r="J599" i="1"/>
  <c r="K599" i="1" s="1"/>
  <c r="L599" i="1" s="1"/>
  <c r="J583" i="1"/>
  <c r="K583" i="1" s="1"/>
  <c r="L583" i="1" s="1"/>
  <c r="J567" i="1"/>
  <c r="K567" i="1" s="1"/>
  <c r="L567" i="1" s="1"/>
  <c r="J551" i="1"/>
  <c r="K551" i="1" s="1"/>
  <c r="L551" i="1" s="1"/>
  <c r="J535" i="1"/>
  <c r="K535" i="1" s="1"/>
  <c r="L535" i="1" s="1"/>
  <c r="J519" i="1"/>
  <c r="K519" i="1" s="1"/>
  <c r="L519" i="1" s="1"/>
  <c r="J503" i="1"/>
  <c r="K503" i="1" s="1"/>
  <c r="L503" i="1" s="1"/>
  <c r="J487" i="1"/>
  <c r="K487" i="1" s="1"/>
  <c r="L487" i="1" s="1"/>
  <c r="J471" i="1"/>
  <c r="K471" i="1" s="1"/>
  <c r="L471" i="1" s="1"/>
  <c r="J455" i="1"/>
  <c r="K455" i="1" s="1"/>
  <c r="L455" i="1" s="1"/>
  <c r="J439" i="1"/>
  <c r="K439" i="1" s="1"/>
  <c r="L439" i="1" s="1"/>
  <c r="J423" i="1"/>
  <c r="K423" i="1" s="1"/>
  <c r="L423" i="1" s="1"/>
  <c r="J391" i="1"/>
  <c r="K391" i="1" s="1"/>
  <c r="L391" i="1" s="1"/>
  <c r="J375" i="1"/>
  <c r="K375" i="1" s="1"/>
  <c r="L375" i="1" s="1"/>
  <c r="J359" i="1"/>
  <c r="K359" i="1" s="1"/>
  <c r="L359" i="1" s="1"/>
  <c r="J343" i="1"/>
  <c r="K343" i="1" s="1"/>
  <c r="L343" i="1" s="1"/>
  <c r="J327" i="1"/>
  <c r="K327" i="1" s="1"/>
  <c r="L327" i="1" s="1"/>
  <c r="J311" i="1"/>
  <c r="K311" i="1" s="1"/>
  <c r="L311" i="1" s="1"/>
  <c r="J295" i="1"/>
  <c r="K295" i="1" s="1"/>
  <c r="L295" i="1" s="1"/>
  <c r="J279" i="1"/>
  <c r="K279" i="1" s="1"/>
  <c r="L279" i="1" s="1"/>
  <c r="J263" i="1"/>
  <c r="K263" i="1" s="1"/>
  <c r="L263" i="1" s="1"/>
  <c r="J247" i="1"/>
  <c r="K247" i="1" s="1"/>
  <c r="L247" i="1" s="1"/>
  <c r="J231" i="1"/>
  <c r="K231" i="1" s="1"/>
  <c r="L231" i="1" s="1"/>
  <c r="J215" i="1"/>
  <c r="K215" i="1" s="1"/>
  <c r="L215" i="1" s="1"/>
  <c r="J199" i="1"/>
  <c r="K199" i="1" s="1"/>
  <c r="L199" i="1" s="1"/>
  <c r="J183" i="1"/>
  <c r="K183" i="1" s="1"/>
  <c r="L183" i="1" s="1"/>
  <c r="J167" i="1"/>
  <c r="K167" i="1" s="1"/>
  <c r="L167" i="1" s="1"/>
  <c r="J151" i="1"/>
  <c r="K151" i="1" s="1"/>
  <c r="L151" i="1" s="1"/>
  <c r="J71" i="1"/>
  <c r="K71" i="1" s="1"/>
  <c r="L71" i="1" s="1"/>
  <c r="J1218" i="1"/>
  <c r="K1218" i="1" s="1"/>
  <c r="L1218" i="1" s="1"/>
  <c r="J1202" i="1"/>
  <c r="K1202" i="1" s="1"/>
  <c r="L1202" i="1" s="1"/>
  <c r="J1186" i="1"/>
  <c r="K1186" i="1" s="1"/>
  <c r="L1186" i="1" s="1"/>
  <c r="J1122" i="1"/>
  <c r="K1122" i="1" s="1"/>
  <c r="L1122" i="1" s="1"/>
  <c r="J1106" i="1"/>
  <c r="K1106" i="1" s="1"/>
  <c r="L1106" i="1" s="1"/>
  <c r="J1074" i="1"/>
  <c r="K1074" i="1" s="1"/>
  <c r="L1074" i="1" s="1"/>
  <c r="J1042" i="1"/>
  <c r="K1042" i="1" s="1"/>
  <c r="L1042" i="1" s="1"/>
  <c r="J1026" i="1"/>
  <c r="K1026" i="1" s="1"/>
  <c r="L1026" i="1" s="1"/>
  <c r="J978" i="1"/>
  <c r="K978" i="1" s="1"/>
  <c r="L978" i="1" s="1"/>
  <c r="J946" i="1"/>
  <c r="K946" i="1" s="1"/>
  <c r="L946" i="1" s="1"/>
  <c r="J898" i="1"/>
  <c r="K898" i="1" s="1"/>
  <c r="L898" i="1" s="1"/>
  <c r="J882" i="1"/>
  <c r="K882" i="1" s="1"/>
  <c r="L882" i="1" s="1"/>
  <c r="J866" i="1"/>
  <c r="K866" i="1" s="1"/>
  <c r="L866" i="1" s="1"/>
  <c r="J850" i="1"/>
  <c r="K850" i="1" s="1"/>
  <c r="L850" i="1" s="1"/>
  <c r="J834" i="1"/>
  <c r="K834" i="1" s="1"/>
  <c r="L834" i="1" s="1"/>
  <c r="J818" i="1"/>
  <c r="K818" i="1" s="1"/>
  <c r="L818" i="1" s="1"/>
  <c r="J738" i="1"/>
  <c r="K738" i="1" s="1"/>
  <c r="L738" i="1" s="1"/>
  <c r="J690" i="1"/>
  <c r="K690" i="1" s="1"/>
  <c r="L690" i="1" s="1"/>
  <c r="J674" i="1"/>
  <c r="K674" i="1" s="1"/>
  <c r="L674" i="1" s="1"/>
  <c r="J658" i="1"/>
  <c r="K658" i="1" s="1"/>
  <c r="L658" i="1" s="1"/>
  <c r="J626" i="1"/>
  <c r="K626" i="1" s="1"/>
  <c r="L626" i="1" s="1"/>
  <c r="J610" i="1"/>
  <c r="K610" i="1" s="1"/>
  <c r="L610" i="1" s="1"/>
  <c r="J594" i="1"/>
  <c r="K594" i="1" s="1"/>
  <c r="L594" i="1" s="1"/>
  <c r="J578" i="1"/>
  <c r="K578" i="1" s="1"/>
  <c r="L578" i="1" s="1"/>
  <c r="J546" i="1"/>
  <c r="K546" i="1" s="1"/>
  <c r="L546" i="1" s="1"/>
  <c r="J530" i="1"/>
  <c r="K530" i="1" s="1"/>
  <c r="L530" i="1" s="1"/>
  <c r="J514" i="1"/>
  <c r="K514" i="1" s="1"/>
  <c r="L514" i="1" s="1"/>
  <c r="J482" i="1"/>
  <c r="K482" i="1" s="1"/>
  <c r="L482" i="1" s="1"/>
  <c r="J466" i="1"/>
  <c r="K466" i="1" s="1"/>
  <c r="L466" i="1" s="1"/>
  <c r="J450" i="1"/>
  <c r="K450" i="1" s="1"/>
  <c r="L450" i="1" s="1"/>
  <c r="J434" i="1"/>
  <c r="K434" i="1" s="1"/>
  <c r="L434" i="1" s="1"/>
  <c r="J402" i="1"/>
  <c r="K402" i="1" s="1"/>
  <c r="L402" i="1" s="1"/>
  <c r="J386" i="1"/>
  <c r="K386" i="1" s="1"/>
  <c r="L386" i="1" s="1"/>
  <c r="J786" i="1"/>
  <c r="K786" i="1" s="1"/>
  <c r="L786" i="1" s="1"/>
  <c r="J642" i="1"/>
  <c r="K642" i="1" s="1"/>
  <c r="L642" i="1" s="1"/>
  <c r="J23" i="1"/>
  <c r="K23" i="1" s="1"/>
  <c r="L23" i="1" s="1"/>
  <c r="J363" i="1"/>
  <c r="K363" i="1" s="1"/>
  <c r="L363" i="1" s="1"/>
  <c r="J411" i="1"/>
  <c r="K411" i="1" s="1"/>
  <c r="L411" i="1" s="1"/>
  <c r="J827" i="1"/>
  <c r="K827" i="1" s="1"/>
  <c r="L827" i="1" s="1"/>
  <c r="J987" i="1"/>
  <c r="K987" i="1" s="1"/>
  <c r="L987" i="1" s="1"/>
  <c r="J1227" i="1"/>
  <c r="K1227" i="1" s="1"/>
  <c r="L1227" i="1" s="1"/>
  <c r="J907" i="1"/>
  <c r="K907" i="1" s="1"/>
  <c r="L907" i="1" s="1"/>
  <c r="J539" i="1"/>
  <c r="K539" i="1" s="1"/>
  <c r="L539" i="1" s="1"/>
  <c r="J747" i="1"/>
  <c r="K747" i="1" s="1"/>
  <c r="L747" i="1" s="1"/>
  <c r="J1067" i="1"/>
  <c r="K1067" i="1" s="1"/>
  <c r="L1067" i="1" s="1"/>
  <c r="J219" i="1"/>
  <c r="K219" i="1" s="1"/>
  <c r="L219" i="1" s="1"/>
  <c r="J938" i="1"/>
  <c r="K938" i="1" s="1"/>
  <c r="L938" i="1" s="1"/>
  <c r="J75" i="1"/>
  <c r="K75" i="1" s="1"/>
  <c r="L75" i="1" s="1"/>
  <c r="J122" i="1"/>
  <c r="K122" i="1" s="1"/>
  <c r="L122" i="1" s="1"/>
  <c r="J171" i="1"/>
  <c r="K171" i="1" s="1"/>
  <c r="L171" i="1" s="1"/>
  <c r="J491" i="1"/>
  <c r="K491" i="1" s="1"/>
  <c r="L491" i="1" s="1"/>
  <c r="J1099" i="1"/>
  <c r="K1099" i="1" s="1"/>
  <c r="L1099" i="1" s="1"/>
  <c r="J123" i="1"/>
  <c r="K123" i="1" s="1"/>
  <c r="L123" i="1" s="1"/>
  <c r="J299" i="1"/>
  <c r="K299" i="1" s="1"/>
  <c r="L299" i="1" s="1"/>
  <c r="J394" i="1"/>
  <c r="K394" i="1" s="1"/>
  <c r="L394" i="1" s="1"/>
  <c r="J443" i="1"/>
  <c r="K443" i="1" s="1"/>
  <c r="L443" i="1" s="1"/>
  <c r="J571" i="1"/>
  <c r="K571" i="1" s="1"/>
  <c r="L571" i="1" s="1"/>
  <c r="J971" i="1"/>
  <c r="K971" i="1" s="1"/>
  <c r="L971" i="1" s="1"/>
  <c r="J251" i="1"/>
  <c r="K251" i="1" s="1"/>
  <c r="L251" i="1" s="1"/>
  <c r="J811" i="1"/>
  <c r="K811" i="1" s="1"/>
  <c r="L811" i="1" s="1"/>
  <c r="J651" i="1"/>
  <c r="K651" i="1" s="1"/>
  <c r="L651" i="1" s="1"/>
  <c r="J891" i="1"/>
  <c r="K891" i="1" s="1"/>
  <c r="L891" i="1" s="1"/>
  <c r="J731" i="1"/>
  <c r="K731" i="1" s="1"/>
  <c r="L731" i="1" s="1"/>
  <c r="J330" i="1"/>
  <c r="K330" i="1" s="1"/>
  <c r="L330" i="1" s="1"/>
  <c r="J602" i="1"/>
  <c r="K602" i="1" s="1"/>
  <c r="L602" i="1" s="1"/>
  <c r="J1003" i="1"/>
  <c r="K1003" i="1" s="1"/>
  <c r="L1003" i="1" s="1"/>
  <c r="J41" i="1"/>
  <c r="K41" i="1" s="1"/>
  <c r="L41" i="1" s="1"/>
  <c r="J186" i="1"/>
  <c r="K186" i="1" s="1"/>
  <c r="L186" i="1" s="1"/>
  <c r="J249" i="1"/>
  <c r="K249" i="1" s="1"/>
  <c r="L249" i="1" s="1"/>
  <c r="J313" i="1"/>
  <c r="K313" i="1" s="1"/>
  <c r="L313" i="1" s="1"/>
  <c r="J458" i="1"/>
  <c r="K458" i="1" s="1"/>
  <c r="L458" i="1" s="1"/>
  <c r="J521" i="1"/>
  <c r="K521" i="1" s="1"/>
  <c r="L521" i="1" s="1"/>
  <c r="J585" i="1"/>
  <c r="K585" i="1" s="1"/>
  <c r="L585" i="1" s="1"/>
  <c r="J650" i="1"/>
  <c r="K650" i="1" s="1"/>
  <c r="L650" i="1" s="1"/>
  <c r="J762" i="1"/>
  <c r="K762" i="1" s="1"/>
  <c r="L762" i="1" s="1"/>
  <c r="J1098" i="1"/>
  <c r="K1098" i="1" s="1"/>
  <c r="L1098" i="1" s="1"/>
  <c r="J1210" i="1"/>
  <c r="K1210" i="1" s="1"/>
  <c r="L1210" i="1" s="1"/>
  <c r="J1097" i="1"/>
  <c r="K1097" i="1" s="1"/>
  <c r="L1097" i="1" s="1"/>
  <c r="J42" i="1"/>
  <c r="K42" i="1" s="1"/>
  <c r="L42" i="1" s="1"/>
  <c r="J250" i="1"/>
  <c r="K250" i="1" s="1"/>
  <c r="L250" i="1" s="1"/>
  <c r="J314" i="1"/>
  <c r="K314" i="1" s="1"/>
  <c r="L314" i="1" s="1"/>
  <c r="J586" i="1"/>
  <c r="K586" i="1" s="1"/>
  <c r="L586" i="1" s="1"/>
  <c r="J809" i="1"/>
  <c r="K809" i="1" s="1"/>
  <c r="L809" i="1" s="1"/>
  <c r="J1209" i="1"/>
  <c r="K1209" i="1" s="1"/>
  <c r="L1209" i="1" s="1"/>
  <c r="J377" i="1"/>
  <c r="K377" i="1" s="1"/>
  <c r="L377" i="1" s="1"/>
  <c r="J697" i="1"/>
  <c r="K697" i="1" s="1"/>
  <c r="L697" i="1" s="1"/>
  <c r="J810" i="1"/>
  <c r="K810" i="1" s="1"/>
  <c r="L810" i="1" s="1"/>
  <c r="J921" i="1"/>
  <c r="K921" i="1" s="1"/>
  <c r="L921" i="1" s="1"/>
  <c r="J169" i="1"/>
  <c r="K169" i="1" s="1"/>
  <c r="L169" i="1" s="1"/>
  <c r="J378" i="1"/>
  <c r="K378" i="1" s="1"/>
  <c r="L378" i="1" s="1"/>
  <c r="J698" i="1"/>
  <c r="K698" i="1" s="1"/>
  <c r="L698" i="1" s="1"/>
  <c r="J857" i="1"/>
  <c r="K857" i="1" s="1"/>
  <c r="L857" i="1" s="1"/>
  <c r="J922" i="1"/>
  <c r="K922" i="1" s="1"/>
  <c r="L922" i="1" s="1"/>
  <c r="J969" i="1"/>
  <c r="K969" i="1" s="1"/>
  <c r="L969" i="1" s="1"/>
  <c r="J1033" i="1"/>
  <c r="K1033" i="1" s="1"/>
  <c r="L1033" i="1" s="1"/>
  <c r="J170" i="1"/>
  <c r="K170" i="1" s="1"/>
  <c r="L170" i="1" s="1"/>
  <c r="J297" i="1"/>
  <c r="K297" i="1" s="1"/>
  <c r="L297" i="1" s="1"/>
  <c r="J505" i="1"/>
  <c r="K505" i="1" s="1"/>
  <c r="L505" i="1" s="1"/>
  <c r="J745" i="1"/>
  <c r="K745" i="1" s="1"/>
  <c r="L745" i="1" s="1"/>
  <c r="J858" i="1"/>
  <c r="K858" i="1" s="1"/>
  <c r="L858" i="1" s="1"/>
  <c r="J970" i="1"/>
  <c r="K970" i="1" s="1"/>
  <c r="L970" i="1" s="1"/>
  <c r="J1034" i="1"/>
  <c r="K1034" i="1" s="1"/>
  <c r="L1034" i="1" s="1"/>
  <c r="J1081" i="1"/>
  <c r="K1081" i="1" s="1"/>
  <c r="L1081" i="1" s="1"/>
  <c r="J457" i="1"/>
  <c r="K457" i="1" s="1"/>
  <c r="L457" i="1" s="1"/>
  <c r="J761" i="1"/>
  <c r="K761" i="1" s="1"/>
  <c r="L761" i="1" s="1"/>
  <c r="J89" i="1"/>
  <c r="K89" i="1" s="1"/>
  <c r="L89" i="1" s="1"/>
  <c r="J298" i="1"/>
  <c r="K298" i="1" s="1"/>
  <c r="L298" i="1" s="1"/>
  <c r="J506" i="1"/>
  <c r="K506" i="1" s="1"/>
  <c r="L506" i="1" s="1"/>
  <c r="J746" i="1"/>
  <c r="K746" i="1" s="1"/>
  <c r="L746" i="1" s="1"/>
  <c r="J1082" i="1"/>
  <c r="K1082" i="1" s="1"/>
  <c r="L1082" i="1" s="1"/>
  <c r="J1241" i="1"/>
  <c r="K1241" i="1" s="1"/>
  <c r="L1241" i="1" s="1"/>
  <c r="J649" i="1"/>
  <c r="K649" i="1" s="1"/>
  <c r="L649" i="1" s="1"/>
  <c r="J90" i="1"/>
  <c r="K90" i="1" s="1"/>
  <c r="L90" i="1" s="1"/>
  <c r="J425" i="1"/>
  <c r="K425" i="1" s="1"/>
  <c r="L425" i="1" s="1"/>
  <c r="J9" i="1"/>
  <c r="K9" i="1" s="1"/>
  <c r="L9" i="1" s="1"/>
  <c r="J217" i="1"/>
  <c r="K217" i="1" s="1"/>
  <c r="L217" i="1" s="1"/>
  <c r="J426" i="1"/>
  <c r="K426" i="1" s="1"/>
  <c r="L426" i="1" s="1"/>
  <c r="J553" i="1"/>
  <c r="K553" i="1" s="1"/>
  <c r="L553" i="1" s="1"/>
  <c r="J345" i="1"/>
  <c r="K345" i="1" s="1"/>
  <c r="L345" i="1" s="1"/>
  <c r="J554" i="1"/>
  <c r="K554" i="1" s="1"/>
  <c r="L554" i="1" s="1"/>
  <c r="J137" i="1"/>
  <c r="K137" i="1" s="1"/>
  <c r="L137" i="1" s="1"/>
  <c r="J665" i="1"/>
  <c r="K665" i="1" s="1"/>
  <c r="L665" i="1" s="1"/>
  <c r="J138" i="1"/>
  <c r="K138" i="1" s="1"/>
  <c r="L138" i="1" s="1"/>
  <c r="J666" i="1"/>
  <c r="K666" i="1" s="1"/>
  <c r="L666" i="1" s="1"/>
  <c r="J1113" i="1"/>
  <c r="K1113" i="1" s="1"/>
  <c r="L1113" i="1" s="1"/>
  <c r="J1114" i="1"/>
  <c r="K1114" i="1" s="1"/>
  <c r="L1114" i="1" s="1"/>
  <c r="J39" i="1"/>
  <c r="K39" i="1" s="1"/>
  <c r="L39" i="1" s="1"/>
  <c r="J135" i="1"/>
  <c r="K135" i="1" s="1"/>
  <c r="L135" i="1" s="1"/>
  <c r="J119" i="1"/>
  <c r="K119" i="1" s="1"/>
  <c r="L119" i="1" s="1"/>
  <c r="J55" i="1"/>
  <c r="K55" i="1" s="1"/>
  <c r="L55" i="1" s="1"/>
  <c r="J103" i="1"/>
  <c r="K103" i="1" s="1"/>
  <c r="L103" i="1" s="1"/>
  <c r="J87" i="1"/>
  <c r="K87" i="1" s="1"/>
  <c r="L87" i="1" s="1"/>
  <c r="J447" i="1"/>
  <c r="K447" i="1" s="1"/>
  <c r="L447" i="1" s="1"/>
  <c r="J175" i="1"/>
  <c r="K175" i="1" s="1"/>
  <c r="L175" i="1" s="1"/>
  <c r="J303" i="1"/>
  <c r="K303" i="1" s="1"/>
  <c r="L303" i="1" s="1"/>
  <c r="J431" i="1"/>
  <c r="K431" i="1" s="1"/>
  <c r="L431" i="1" s="1"/>
  <c r="J559" i="1"/>
  <c r="K559" i="1" s="1"/>
  <c r="L559" i="1" s="1"/>
  <c r="J287" i="1"/>
  <c r="K287" i="1" s="1"/>
  <c r="L287" i="1" s="1"/>
  <c r="J687" i="1"/>
  <c r="K687" i="1" s="1"/>
  <c r="L687" i="1" s="1"/>
  <c r="J815" i="1"/>
  <c r="K815" i="1" s="1"/>
  <c r="L815" i="1" s="1"/>
  <c r="J1007" i="1"/>
  <c r="K1007" i="1" s="1"/>
  <c r="L1007" i="1" s="1"/>
  <c r="J143" i="1"/>
  <c r="K143" i="1" s="1"/>
  <c r="L143" i="1" s="1"/>
  <c r="J526" i="1"/>
  <c r="K526" i="1" s="1"/>
  <c r="L526" i="1" s="1"/>
  <c r="J399" i="1"/>
  <c r="K399" i="1" s="1"/>
  <c r="L399" i="1" s="1"/>
  <c r="J527" i="1"/>
  <c r="K527" i="1" s="1"/>
  <c r="L527" i="1" s="1"/>
  <c r="J255" i="1"/>
  <c r="K255" i="1" s="1"/>
  <c r="L255" i="1" s="1"/>
  <c r="J655" i="1"/>
  <c r="K655" i="1" s="1"/>
  <c r="L655" i="1" s="1"/>
  <c r="J783" i="1"/>
  <c r="K783" i="1" s="1"/>
  <c r="L783" i="1" s="1"/>
  <c r="J959" i="1"/>
  <c r="K959" i="1" s="1"/>
  <c r="L959" i="1" s="1"/>
  <c r="J165" i="1"/>
  <c r="K165" i="1" s="1"/>
  <c r="L165" i="1" s="1"/>
  <c r="J149" i="1"/>
  <c r="K149" i="1" s="1"/>
  <c r="L149" i="1" s="1"/>
  <c r="J133" i="1"/>
  <c r="K133" i="1" s="1"/>
  <c r="L133" i="1" s="1"/>
  <c r="J117" i="1"/>
  <c r="K117" i="1" s="1"/>
  <c r="L117" i="1" s="1"/>
  <c r="J46" i="1"/>
  <c r="K46" i="1" s="1"/>
  <c r="L46" i="1" s="1"/>
  <c r="J78" i="1"/>
  <c r="K78" i="1" s="1"/>
  <c r="L78" i="1" s="1"/>
  <c r="J110" i="1"/>
  <c r="K110" i="1" s="1"/>
  <c r="L110" i="1" s="1"/>
  <c r="J158" i="1"/>
  <c r="K158" i="1" s="1"/>
  <c r="L158" i="1" s="1"/>
  <c r="J430" i="1"/>
  <c r="K430" i="1" s="1"/>
  <c r="L430" i="1" s="1"/>
  <c r="J446" i="1"/>
  <c r="K446" i="1" s="1"/>
  <c r="L446" i="1" s="1"/>
  <c r="J462" i="1"/>
  <c r="K462" i="1" s="1"/>
  <c r="L462" i="1" s="1"/>
  <c r="J478" i="1"/>
  <c r="K478" i="1" s="1"/>
  <c r="L478" i="1" s="1"/>
  <c r="J494" i="1"/>
  <c r="K494" i="1" s="1"/>
  <c r="L494" i="1" s="1"/>
  <c r="J510" i="1"/>
  <c r="K510" i="1" s="1"/>
  <c r="L510" i="1" s="1"/>
  <c r="J718" i="1"/>
  <c r="K718" i="1" s="1"/>
  <c r="L718" i="1" s="1"/>
  <c r="J750" i="1"/>
  <c r="K750" i="1" s="1"/>
  <c r="L750" i="1" s="1"/>
  <c r="J766" i="1"/>
  <c r="K766" i="1" s="1"/>
  <c r="L766" i="1" s="1"/>
  <c r="J782" i="1"/>
  <c r="K782" i="1" s="1"/>
  <c r="L782" i="1" s="1"/>
  <c r="J798" i="1"/>
  <c r="K798" i="1" s="1"/>
  <c r="L798" i="1" s="1"/>
  <c r="J814" i="1"/>
  <c r="K814" i="1" s="1"/>
  <c r="L814" i="1" s="1"/>
  <c r="J830" i="1"/>
  <c r="K830" i="1" s="1"/>
  <c r="L830" i="1" s="1"/>
  <c r="J452" i="1" l="1"/>
  <c r="K452" i="1" s="1"/>
  <c r="L452" i="1" s="1"/>
  <c r="J930" i="1"/>
  <c r="K930" i="1" s="1"/>
  <c r="L930" i="1" s="1"/>
  <c r="J31" i="1"/>
  <c r="K31" i="1" s="1"/>
  <c r="L31" i="1" s="1"/>
  <c r="J1187" i="1"/>
  <c r="K1187" i="1" s="1"/>
  <c r="L1187" i="1" s="1"/>
  <c r="J531" i="1"/>
  <c r="K531" i="1" s="1"/>
  <c r="L531" i="1" s="1"/>
  <c r="J1011" i="1"/>
  <c r="K1011" i="1" s="1"/>
  <c r="L1011" i="1" s="1"/>
  <c r="J802" i="1"/>
  <c r="K802" i="1" s="1"/>
  <c r="L802" i="1" s="1"/>
  <c r="J1234" i="1"/>
  <c r="K1234" i="1" s="1"/>
  <c r="L1234" i="1" s="1"/>
  <c r="J659" i="1"/>
  <c r="K659" i="1" s="1"/>
  <c r="L659" i="1" s="1"/>
  <c r="J1027" i="1"/>
  <c r="K1027" i="1" s="1"/>
  <c r="L1027" i="1" s="1"/>
  <c r="J1010" i="1"/>
  <c r="K1010" i="1" s="1"/>
  <c r="L1010" i="1" s="1"/>
  <c r="J980" i="1"/>
  <c r="K980" i="1" s="1"/>
  <c r="L980" i="1" s="1"/>
  <c r="J35" i="1"/>
  <c r="K35" i="1" s="1"/>
  <c r="L35" i="1" s="1"/>
  <c r="J1244" i="1"/>
  <c r="K1244" i="1" s="1"/>
  <c r="L1244" i="1" s="1"/>
  <c r="J30" i="1"/>
  <c r="K30" i="1" s="1"/>
  <c r="L30" i="1" s="1"/>
  <c r="J16" i="1"/>
  <c r="K16" i="1" s="1"/>
  <c r="L16" i="1" s="1"/>
  <c r="J45" i="1"/>
  <c r="K45" i="1" s="1"/>
  <c r="L45" i="1" s="1"/>
  <c r="J29" i="1"/>
  <c r="K29" i="1" s="1"/>
  <c r="L29" i="1" s="1"/>
  <c r="J13" i="1"/>
  <c r="K13" i="1" s="1"/>
  <c r="L13" i="1" s="1"/>
  <c r="J32" i="1"/>
  <c r="K32" i="1" s="1"/>
  <c r="L32" i="1" s="1"/>
  <c r="J28" i="1"/>
  <c r="K28" i="1" s="1"/>
  <c r="L28" i="1" s="1"/>
  <c r="J12" i="1"/>
  <c r="K12" i="1" s="1"/>
  <c r="L12" i="1" s="1"/>
  <c r="J1043" i="1"/>
  <c r="K1043" i="1" s="1"/>
  <c r="L1043" i="1" s="1"/>
  <c r="J515" i="1"/>
  <c r="K515" i="1" s="1"/>
  <c r="L515" i="1" s="1"/>
  <c r="J771" i="1"/>
  <c r="K771" i="1" s="1"/>
  <c r="L771" i="1" s="1"/>
  <c r="J20" i="1"/>
  <c r="K20" i="1" s="1"/>
  <c r="L20" i="1" s="1"/>
  <c r="J755" i="1"/>
  <c r="K755" i="1" s="1"/>
  <c r="L755" i="1" s="1"/>
  <c r="J963" i="1"/>
  <c r="K963" i="1" s="1"/>
  <c r="L963" i="1" s="1"/>
  <c r="L1" i="1" l="1"/>
  <c r="P7" i="1" l="1"/>
  <c r="K1" i="1"/>
  <c r="N7" i="1" s="1"/>
  <c r="O7" i="1" l="1"/>
</calcChain>
</file>

<file path=xl/sharedStrings.xml><?xml version="1.0" encoding="utf-8"?>
<sst xmlns="http://schemas.openxmlformats.org/spreadsheetml/2006/main" count="19" uniqueCount="19">
  <si>
    <t>Date</t>
  </si>
  <si>
    <t>Open</t>
  </si>
  <si>
    <t>Close*</t>
  </si>
  <si>
    <t>https://www.alphaquery.com/stock/SPY/volatility-option-statistics/10-day/iv-put</t>
  </si>
  <si>
    <t>Data source fetched from</t>
  </si>
  <si>
    <t>N</t>
  </si>
  <si>
    <t>Weighted</t>
  </si>
  <si>
    <t>1D Lag Data Open+Slope_p</t>
  </si>
  <si>
    <t>Slope real date 20D</t>
  </si>
  <si>
    <t>Average distance in 10D IV STD</t>
  </si>
  <si>
    <t>STD dist</t>
  </si>
  <si>
    <t>Wins</t>
  </si>
  <si>
    <t>a</t>
  </si>
  <si>
    <t>IV Ave</t>
  </si>
  <si>
    <t>IV EM</t>
  </si>
  <si>
    <t>wt</t>
  </si>
  <si>
    <t>lin</t>
  </si>
  <si>
    <t>slope</t>
  </si>
  <si>
    <t>Lag data 1D Linear Forcast, Op 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</si>
</sst>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14" fontId="0" fillId="0" borderId="0" xfId="0" applyNumberFormat="1"/>
    <xf numFmtId="14" fontId="0" fillId="0" borderId="0" xfId="0" applyNumberFormat="1" applyBorder="1" applyAlignment="1">
      <alignment wrapText="1"/>
    </xf>
    <xf numFmtId="4" fontId="0" fillId="0" borderId="0" xfId="0" applyNumberFormat="1" applyBorder="1" applyAlignment="1">
      <alignment wrapText="1"/>
    </xf>
    <xf numFmtId="4" fontId="0" fillId="0" borderId="0" xfId="0" applyNumberFormat="1" applyFill="1" applyBorder="1" applyAlignment="1">
      <alignment wrapText="1"/>
    </xf>
    <xf numFmtId="4" fontId="0" fillId="0" borderId="4" xfId="0" applyNumberFormat="1" applyBorder="1"/>
    <xf numFmtId="4" fontId="0" fillId="0" borderId="5" xfId="0" applyNumberFormat="1" applyBorder="1"/>
    <xf numFmtId="4" fontId="0" fillId="0" borderId="1" xfId="0" applyNumberFormat="1" applyBorder="1" applyAlignment="1">
      <alignment wrapText="1"/>
    </xf>
    <xf numFmtId="4" fontId="0" fillId="0" borderId="3" xfId="0" applyNumberFormat="1" applyBorder="1" applyAlignment="1">
      <alignment wrapText="1"/>
    </xf>
    <xf numFmtId="4" fontId="0" fillId="2" borderId="1" xfId="0" applyNumberFormat="1" applyFill="1" applyBorder="1" applyAlignment="1">
      <alignment wrapText="1"/>
    </xf>
    <xf numFmtId="4" fontId="0" fillId="2" borderId="2" xfId="0" applyNumberFormat="1" applyFill="1" applyBorder="1" applyAlignment="1">
      <alignment wrapText="1"/>
    </xf>
    <xf numFmtId="4" fontId="0" fillId="2" borderId="5" xfId="0" applyNumberFormat="1" applyFill="1" applyBorder="1" applyAlignment="1">
      <alignment wrapText="1"/>
    </xf>
    <xf numFmtId="4" fontId="0" fillId="2" borderId="4" xfId="0" applyNumberFormat="1" applyFill="1" applyBorder="1"/>
    <xf numFmtId="4" fontId="0" fillId="2" borderId="0" xfId="0" applyNumberFormat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0" xfId="0" applyFill="1" applyBorder="1"/>
    <xf numFmtId="4" fontId="0" fillId="2" borderId="0" xfId="0" applyNumberFormat="1" applyFill="1" applyBorder="1" applyAlignment="1">
      <alignment wrapText="1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4" fontId="0" fillId="0" borderId="5" xfId="0" applyNumberFormat="1" applyBorder="1" applyAlignment="1">
      <alignment wrapText="1"/>
    </xf>
    <xf numFmtId="4" fontId="0" fillId="2" borderId="4" xfId="0" applyNumberFormat="1" applyFill="1" applyBorder="1" applyAlignment="1">
      <alignment wrapText="1"/>
    </xf>
    <xf numFmtId="4" fontId="0" fillId="0" borderId="0" xfId="0" applyNumberFormat="1" applyProtection="1">
      <protection locked="0"/>
    </xf>
    <xf numFmtId="0" fontId="0" fillId="0" borderId="0" xfId="0" applyBorder="1"/>
    <xf numFmtId="166" fontId="0" fillId="0" borderId="4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4B68-566B-4A48-9626-6ECFD3B853A4}">
  <sheetPr codeName="Sheet1"/>
  <dimension ref="A1:P2520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5" bestFit="1" customWidth="1"/>
    <col min="2" max="2" width="10.7109375" style="1" customWidth="1"/>
    <col min="3" max="4" width="8.140625" style="2" bestFit="1" customWidth="1"/>
    <col min="5" max="5" width="6.140625" style="8" bestFit="1" customWidth="1"/>
    <col min="6" max="6" width="5.5703125" style="9" customWidth="1"/>
    <col min="7" max="7" width="6.42578125" customWidth="1"/>
    <col min="8" max="8" width="9" style="18" customWidth="1"/>
    <col min="9" max="9" width="9.140625" style="21"/>
    <col min="10" max="10" width="9" style="18" customWidth="1"/>
    <col min="11" max="11" width="9" style="19" customWidth="1"/>
    <col min="12" max="12" width="4.140625" style="17" customWidth="1"/>
    <col min="14" max="14" width="28.5703125" bestFit="1" customWidth="1"/>
  </cols>
  <sheetData>
    <row r="1" spans="1:16" ht="120" x14ac:dyDescent="0.25">
      <c r="A1" s="27" t="s">
        <v>5</v>
      </c>
      <c r="B1" s="5" t="s">
        <v>0</v>
      </c>
      <c r="C1" s="6" t="s">
        <v>1</v>
      </c>
      <c r="D1" s="6" t="s">
        <v>2</v>
      </c>
      <c r="E1" s="10" t="s">
        <v>13</v>
      </c>
      <c r="F1" s="11" t="s">
        <v>14</v>
      </c>
      <c r="G1" s="7" t="s">
        <v>8</v>
      </c>
      <c r="H1" s="12" t="s">
        <v>7</v>
      </c>
      <c r="I1" s="20" t="s">
        <v>18</v>
      </c>
      <c r="J1" s="12" t="s">
        <v>6</v>
      </c>
      <c r="K1" s="13" t="str">
        <f>"Weighted Distance from Real " &amp; SUM(L:L)</f>
        <v>Weighted Distance from Real 1504</v>
      </c>
      <c r="L1" s="14" t="str">
        <f>"STD = " &amp; _xlfn.STDEV.S(K7:K1245)</f>
        <v>STD = 0.776378317980464</v>
      </c>
      <c r="M1" s="7" t="s">
        <v>12</v>
      </c>
      <c r="N1" t="s">
        <v>9</v>
      </c>
      <c r="O1" t="s">
        <v>10</v>
      </c>
      <c r="P1" t="s">
        <v>11</v>
      </c>
    </row>
    <row r="2" spans="1:16" x14ac:dyDescent="0.25">
      <c r="A2" s="27">
        <v>2518</v>
      </c>
      <c r="B2" s="1">
        <v>44834</v>
      </c>
      <c r="C2" s="26">
        <v>3633.48</v>
      </c>
      <c r="D2" s="26">
        <v>3586.47</v>
      </c>
      <c r="E2" s="28">
        <v>0.28199999999999997</v>
      </c>
      <c r="F2" s="24">
        <f>E2*D2*SQRT((11/24)/252)</f>
        <v>43.13271165092636</v>
      </c>
      <c r="G2" s="3">
        <f>SLOPE(D2:D26,B2:B26)</f>
        <v>-11.832067002881843</v>
      </c>
      <c r="H2" s="25"/>
      <c r="I2" s="20"/>
      <c r="J2" s="25"/>
      <c r="K2" s="20"/>
      <c r="L2" s="14"/>
      <c r="M2" s="7"/>
    </row>
    <row r="3" spans="1:16" x14ac:dyDescent="0.25">
      <c r="A3" s="27">
        <v>2517</v>
      </c>
      <c r="B3" s="1">
        <v>44833</v>
      </c>
      <c r="C3" s="26">
        <v>3687.01</v>
      </c>
      <c r="D3" s="26">
        <v>3640.71</v>
      </c>
      <c r="E3" s="28">
        <v>0.28199999999999997</v>
      </c>
      <c r="F3" s="24">
        <f t="shared" ref="F3:F6" si="0">E3*D3*SQRT((11/24)/252)</f>
        <v>43.785029467594633</v>
      </c>
      <c r="G3" s="3">
        <f>SLOPE(D3:D27,B3:B27)</f>
        <v>-11.819594133889332</v>
      </c>
      <c r="H3" s="25"/>
      <c r="I3" s="20"/>
      <c r="J3" s="25"/>
      <c r="K3" s="20"/>
      <c r="L3" s="14"/>
      <c r="M3" s="7"/>
    </row>
    <row r="4" spans="1:16" x14ac:dyDescent="0.25">
      <c r="A4" s="27">
        <v>2516</v>
      </c>
      <c r="B4" s="1">
        <v>44832</v>
      </c>
      <c r="C4" s="26">
        <v>3651.94</v>
      </c>
      <c r="D4" s="26">
        <v>3719.04</v>
      </c>
      <c r="E4" s="28">
        <v>0.29499999999999998</v>
      </c>
      <c r="F4" s="24">
        <f t="shared" si="0"/>
        <v>46.788951887466119</v>
      </c>
      <c r="G4" s="3">
        <f>SLOPE(D4:D28,B4:B28)</f>
        <v>-11.521995792465448</v>
      </c>
      <c r="H4" s="25"/>
      <c r="I4" s="20"/>
      <c r="J4" s="25"/>
      <c r="K4" s="20"/>
      <c r="L4" s="14"/>
      <c r="M4" s="7"/>
    </row>
    <row r="5" spans="1:16" x14ac:dyDescent="0.25">
      <c r="A5" s="27">
        <v>2515</v>
      </c>
      <c r="B5" s="1">
        <v>44831</v>
      </c>
      <c r="C5" s="26">
        <v>3686.44</v>
      </c>
      <c r="D5" s="26">
        <v>3647.29</v>
      </c>
      <c r="E5" s="28">
        <v>0.27400000000000002</v>
      </c>
      <c r="F5" s="24">
        <f t="shared" si="0"/>
        <v>42.619790449221405</v>
      </c>
      <c r="G5" s="3">
        <f>SLOPE(D5:D29,B5:B29)</f>
        <v>-11.465640464779309</v>
      </c>
      <c r="H5" s="25"/>
      <c r="I5" s="20"/>
      <c r="J5" s="25"/>
      <c r="K5" s="20"/>
      <c r="L5" s="14"/>
      <c r="M5" s="7"/>
    </row>
    <row r="6" spans="1:16" x14ac:dyDescent="0.25">
      <c r="A6" s="27">
        <v>2514</v>
      </c>
      <c r="B6" s="1">
        <v>44830</v>
      </c>
      <c r="C6" s="26">
        <v>3682.72</v>
      </c>
      <c r="D6" s="26">
        <v>3655.52</v>
      </c>
      <c r="E6" s="28">
        <v>0.27800000000000002</v>
      </c>
      <c r="F6" s="24">
        <f t="shared" si="0"/>
        <v>43.339551389806722</v>
      </c>
      <c r="G6" s="3">
        <f>SLOPE(D6:D30,B6:B30)</f>
        <v>-10.836070522934746</v>
      </c>
      <c r="H6" s="25"/>
      <c r="I6" s="20"/>
      <c r="J6" s="25"/>
      <c r="K6" s="20"/>
      <c r="L6" s="14"/>
      <c r="M6" s="7"/>
    </row>
    <row r="7" spans="1:16" x14ac:dyDescent="0.25">
      <c r="A7" s="27">
        <v>2513</v>
      </c>
      <c r="B7" s="1">
        <v>44827</v>
      </c>
      <c r="C7" s="2">
        <v>3727.14</v>
      </c>
      <c r="D7" s="2">
        <v>3693.23</v>
      </c>
      <c r="E7" s="8">
        <v>0.26475000000000004</v>
      </c>
      <c r="F7" s="9">
        <v>42.430880123358321</v>
      </c>
      <c r="G7" s="3">
        <f>SLOPE(D7:D31,B7:B31)</f>
        <v>-10.486338422177239</v>
      </c>
      <c r="H7" s="15">
        <f>C7+G8*$O$11</f>
        <v>3727.0357829982272</v>
      </c>
      <c r="I7" s="21">
        <f>_xlfn.FORECAST.LINEAR(A7+$O$12,C7:C9,A7:A9)</f>
        <v>3720.782033333322</v>
      </c>
      <c r="J7" s="15">
        <f>$O$13*I7+(1-$O$13)*H7</f>
        <v>3726.9732455015778</v>
      </c>
      <c r="K7" s="16">
        <f>ABS(J7-D7)/F8</f>
        <v>0.86339377917913829</v>
      </c>
      <c r="L7" s="17">
        <f>IF(K7&gt;=0.975, 0, 1)</f>
        <v>1</v>
      </c>
      <c r="N7" s="23">
        <f>AVERAGE(K:K)</f>
        <v>0.94506793165243108</v>
      </c>
      <c r="O7" s="22">
        <f>_xlfn.STDEV.S(K:K)</f>
        <v>0.78901511645919675</v>
      </c>
      <c r="P7" s="3">
        <f>SUM(L:L)</f>
        <v>1504</v>
      </c>
    </row>
    <row r="8" spans="1:16" x14ac:dyDescent="0.25">
      <c r="A8" s="27">
        <v>2512</v>
      </c>
      <c r="B8" s="1">
        <v>44826</v>
      </c>
      <c r="C8" s="2">
        <v>3782.36</v>
      </c>
      <c r="D8" s="2">
        <v>3757.99</v>
      </c>
      <c r="E8" s="8">
        <v>0.24180000000000001</v>
      </c>
      <c r="F8" s="9">
        <v>39.082104035610271</v>
      </c>
      <c r="G8" s="3">
        <f>SLOPE(D8:D32,B8:B32)</f>
        <v>-10.421700177246032</v>
      </c>
      <c r="H8" s="15">
        <f>C8+G9*$O$11</f>
        <v>3782.2555455836919</v>
      </c>
      <c r="I8" s="21">
        <f>_xlfn.FORECAST.LINEAR(A8+$O$12,C8:C10,A8:A10)</f>
        <v>3796.0973166666517</v>
      </c>
      <c r="J8" s="15">
        <f t="shared" ref="J8:J70" si="1">$O$13*I8+(1-$O$13)*H8</f>
        <v>3782.3939632945212</v>
      </c>
      <c r="K8" s="16">
        <f t="shared" ref="K8:K71" si="2">ABS(J8-D8)/F9</f>
        <v>0.55508639387605774</v>
      </c>
      <c r="L8" s="17">
        <f t="shared" ref="L8:L71" si="3">IF(K8&gt;=0.975, 0, 1)</f>
        <v>1</v>
      </c>
    </row>
    <row r="9" spans="1:16" x14ac:dyDescent="0.25">
      <c r="A9">
        <v>2511</v>
      </c>
      <c r="B9" s="1">
        <v>44825</v>
      </c>
      <c r="C9" s="2">
        <v>3871.4</v>
      </c>
      <c r="D9" s="2">
        <v>3789.93</v>
      </c>
      <c r="E9" s="8">
        <v>0.26734999999999998</v>
      </c>
      <c r="F9" s="9">
        <v>43.964261354189212</v>
      </c>
      <c r="G9" s="3">
        <f>SLOPE(D9:D33,B9:B33)</f>
        <v>-10.445441630806574</v>
      </c>
      <c r="H9" s="15">
        <f>C9+G10*$O$11</f>
        <v>3871.2935806597225</v>
      </c>
      <c r="I9" s="21">
        <f>_xlfn.FORECAST.LINEAR(A9+$O$12,C9:C11,A9:A11)</f>
        <v>3876.3657833333345</v>
      </c>
      <c r="J9" s="15">
        <f t="shared" si="1"/>
        <v>3871.3443026864584</v>
      </c>
      <c r="K9" s="16">
        <f t="shared" si="2"/>
        <v>1.7904384193666474</v>
      </c>
      <c r="L9" s="17">
        <f t="shared" si="3"/>
        <v>0</v>
      </c>
    </row>
    <row r="10" spans="1:16" x14ac:dyDescent="0.25">
      <c r="A10">
        <v>2510</v>
      </c>
      <c r="B10" s="1">
        <v>44824</v>
      </c>
      <c r="C10" s="2">
        <v>3875.23</v>
      </c>
      <c r="D10" s="2">
        <v>3855.93</v>
      </c>
      <c r="E10" s="8">
        <v>0.27339999999999998</v>
      </c>
      <c r="F10" s="9">
        <v>45.471713411544293</v>
      </c>
      <c r="G10" s="3">
        <f>SLOPE(D10:D34,B10:B34)</f>
        <v>-10.641934027777774</v>
      </c>
      <c r="H10" s="15">
        <f>C10+G11*$O$11</f>
        <v>3875.1197341494117</v>
      </c>
      <c r="I10" s="21">
        <f>_xlfn.FORECAST.LINEAR(A10+$O$12,C10:C12,A10:A12)</f>
        <v>3865.8080666666656</v>
      </c>
      <c r="J10" s="15">
        <f t="shared" si="1"/>
        <v>3875.0266174745843</v>
      </c>
      <c r="K10" s="16">
        <f t="shared" si="2"/>
        <v>0.45604062712092375</v>
      </c>
      <c r="L10" s="17">
        <f t="shared" si="3"/>
        <v>1</v>
      </c>
    </row>
    <row r="11" spans="1:16" x14ac:dyDescent="0.25">
      <c r="A11">
        <v>2509</v>
      </c>
      <c r="B11" s="1">
        <v>44823</v>
      </c>
      <c r="C11" s="2">
        <v>3849.91</v>
      </c>
      <c r="D11" s="2">
        <v>3899.89</v>
      </c>
      <c r="E11" s="8">
        <v>0.2535</v>
      </c>
      <c r="F11" s="9">
        <v>41.874816274912348</v>
      </c>
      <c r="G11" s="3">
        <f>SLOPE(D11:D35,B11:B35)</f>
        <v>-11.026585058836838</v>
      </c>
      <c r="H11" s="15">
        <f>C11+G12*$O$11</f>
        <v>3849.7966023988965</v>
      </c>
      <c r="I11" s="21">
        <f>_xlfn.FORECAST.LINEAR(A11+$O$12,C11:C13,A11:A13)</f>
        <v>3846.0941666666622</v>
      </c>
      <c r="J11" s="15">
        <f t="shared" si="1"/>
        <v>3849.7595780415741</v>
      </c>
      <c r="K11" s="16">
        <f t="shared" si="2"/>
        <v>1.2548847312331697</v>
      </c>
      <c r="L11" s="17">
        <f t="shared" si="3"/>
        <v>0</v>
      </c>
      <c r="N11" t="s">
        <v>17</v>
      </c>
      <c r="O11">
        <v>0.01</v>
      </c>
      <c r="P11">
        <v>0.3</v>
      </c>
    </row>
    <row r="12" spans="1:16" x14ac:dyDescent="0.25">
      <c r="A12">
        <v>2508</v>
      </c>
      <c r="B12" s="1">
        <v>44820</v>
      </c>
      <c r="C12" s="2">
        <v>3880.95</v>
      </c>
      <c r="D12" s="2">
        <v>3873.33</v>
      </c>
      <c r="E12" s="8">
        <v>0.24009999999999998</v>
      </c>
      <c r="F12" s="9">
        <v>39.948228479250737</v>
      </c>
      <c r="G12" s="3">
        <f>SLOPE(D12:D36,B12:B36)</f>
        <v>-11.339760110346392</v>
      </c>
      <c r="H12" s="15">
        <f>C12+G13*$O$11</f>
        <v>3880.8426344922423</v>
      </c>
      <c r="I12" s="21">
        <f>_xlfn.FORECAST.LINEAR(A12+$O$12,C12:C14,A12:A14)</f>
        <v>3887.8411000000051</v>
      </c>
      <c r="J12" s="15">
        <f t="shared" si="1"/>
        <v>3880.9126191473201</v>
      </c>
      <c r="K12" s="16">
        <f t="shared" si="2"/>
        <v>0.19620233002988915</v>
      </c>
      <c r="L12" s="17">
        <f t="shared" si="3"/>
        <v>1</v>
      </c>
      <c r="N12" t="s">
        <v>16</v>
      </c>
      <c r="O12">
        <v>0.01</v>
      </c>
      <c r="P12">
        <v>0.51</v>
      </c>
    </row>
    <row r="13" spans="1:16" x14ac:dyDescent="0.25">
      <c r="A13">
        <v>2507</v>
      </c>
      <c r="B13" s="1">
        <v>44819</v>
      </c>
      <c r="C13" s="2">
        <v>3932.41</v>
      </c>
      <c r="D13" s="2">
        <v>3901.35</v>
      </c>
      <c r="E13" s="8">
        <v>0.22964999999999999</v>
      </c>
      <c r="F13" s="9">
        <v>38.646937302758218</v>
      </c>
      <c r="G13" s="3">
        <f>SLOPE(D13:D37,B13:B37)</f>
        <v>-10.736550775740476</v>
      </c>
      <c r="H13" s="15">
        <f>C13+G14*$O$11</f>
        <v>3932.307605967404</v>
      </c>
      <c r="I13" s="21">
        <f>_xlfn.FORECAST.LINEAR(A13+$O$12,C13:C15,A13:A15)</f>
        <v>3917.2081166666467</v>
      </c>
      <c r="J13" s="15">
        <f t="shared" si="1"/>
        <v>3932.1566110743966</v>
      </c>
      <c r="K13" s="16">
        <f t="shared" si="2"/>
        <v>0.79155698895874627</v>
      </c>
      <c r="L13" s="17">
        <f t="shared" si="3"/>
        <v>1</v>
      </c>
      <c r="N13" t="s">
        <v>15</v>
      </c>
      <c r="O13">
        <v>0.01</v>
      </c>
      <c r="P13">
        <v>0.1</v>
      </c>
    </row>
    <row r="14" spans="1:16" x14ac:dyDescent="0.25">
      <c r="A14">
        <v>2506</v>
      </c>
      <c r="B14" s="1">
        <v>44818</v>
      </c>
      <c r="C14" s="2">
        <v>3940.73</v>
      </c>
      <c r="D14" s="2">
        <v>3946.01</v>
      </c>
      <c r="E14" s="8">
        <v>0.23205000000000001</v>
      </c>
      <c r="F14" s="9">
        <v>38.919005838001887</v>
      </c>
      <c r="G14" s="3">
        <f>SLOPE(D14:D38,B14:B38)</f>
        <v>-10.239403259577836</v>
      </c>
      <c r="H14" s="15">
        <f>C14+G15*$O$11</f>
        <v>3940.635760528733</v>
      </c>
      <c r="I14" s="21">
        <f>_xlfn.FORECAST.LINEAR(A14+$O$12,C14:C16,A14:A16)</f>
        <v>3948.3219666666409</v>
      </c>
      <c r="J14" s="15">
        <f t="shared" si="1"/>
        <v>3940.7126225901125</v>
      </c>
      <c r="K14" s="16">
        <f t="shared" si="2"/>
        <v>0.12190142813117613</v>
      </c>
      <c r="L14" s="17">
        <f t="shared" si="3"/>
        <v>1</v>
      </c>
    </row>
    <row r="15" spans="1:16" x14ac:dyDescent="0.25">
      <c r="A15">
        <v>2505</v>
      </c>
      <c r="B15" s="1">
        <v>44817</v>
      </c>
      <c r="C15" s="2">
        <v>4037.12</v>
      </c>
      <c r="D15" s="2">
        <v>3932.69</v>
      </c>
      <c r="E15" s="8">
        <v>0.24790000000000001</v>
      </c>
      <c r="F15" s="9">
        <v>43.456237478918929</v>
      </c>
      <c r="G15" s="3">
        <f>SLOPE(D15:D39,B15:B39)</f>
        <v>-9.4239471267007229</v>
      </c>
      <c r="H15" s="15">
        <f>C15+G16*$O$11</f>
        <v>4037.0342874285461</v>
      </c>
      <c r="I15" s="21">
        <f>_xlfn.FORECAST.LINEAR(A15+$O$12,C15:C17,A15:A17)</f>
        <v>4055.0708999999988</v>
      </c>
      <c r="J15" s="15">
        <f t="shared" si="1"/>
        <v>4037.2146535542606</v>
      </c>
      <c r="K15" s="16">
        <f t="shared" si="2"/>
        <v>2.6522065611257051</v>
      </c>
      <c r="L15" s="17">
        <f t="shared" si="3"/>
        <v>0</v>
      </c>
    </row>
    <row r="16" spans="1:16" x14ac:dyDescent="0.25">
      <c r="A16">
        <v>2504</v>
      </c>
      <c r="B16" s="1">
        <v>44816</v>
      </c>
      <c r="C16" s="2">
        <v>4083.67</v>
      </c>
      <c r="D16" s="2">
        <v>4110.41</v>
      </c>
      <c r="E16" s="8">
        <v>0.22720000000000001</v>
      </c>
      <c r="F16" s="9">
        <v>39.410449806705863</v>
      </c>
      <c r="G16" s="3">
        <f>SLOPE(D16:D40,B16:B40)</f>
        <v>-8.5712571453827575</v>
      </c>
      <c r="H16" s="15">
        <f>C16+G17*$O$11</f>
        <v>4083.581879163431</v>
      </c>
      <c r="I16" s="21">
        <f>_xlfn.FORECAST.LINEAR(A16+$O$12,C16:C18,A16:A18)</f>
        <v>4084.666983333329</v>
      </c>
      <c r="J16" s="15">
        <f t="shared" si="1"/>
        <v>4083.59273020513</v>
      </c>
      <c r="K16" s="16">
        <f t="shared" si="2"/>
        <v>0.82157385339399425</v>
      </c>
      <c r="L16" s="17">
        <f t="shared" si="3"/>
        <v>1</v>
      </c>
    </row>
    <row r="17" spans="1:12" x14ac:dyDescent="0.25">
      <c r="A17">
        <v>2503</v>
      </c>
      <c r="B17" s="1">
        <v>44813</v>
      </c>
      <c r="C17" s="2">
        <v>4022.94</v>
      </c>
      <c r="D17" s="2">
        <v>4067.36</v>
      </c>
      <c r="E17" s="8">
        <v>0.19105</v>
      </c>
      <c r="F17" s="9">
        <v>32.641337944343448</v>
      </c>
      <c r="G17" s="3">
        <f>SLOPE(D17:D41,B17:B41)</f>
        <v>-8.8120836568902732</v>
      </c>
      <c r="H17" s="15">
        <f>C17+G18*$O$11</f>
        <v>4022.8534851080017</v>
      </c>
      <c r="I17" s="21">
        <f>_xlfn.FORECAST.LINEAR(A17+$O$12,C17:C19,A17:A19)</f>
        <v>4021.4258833333442</v>
      </c>
      <c r="J17" s="15">
        <f t="shared" si="1"/>
        <v>4022.8392090902553</v>
      </c>
      <c r="K17" s="16">
        <f t="shared" si="2"/>
        <v>1.3331800072868334</v>
      </c>
      <c r="L17" s="17">
        <f t="shared" si="3"/>
        <v>0</v>
      </c>
    </row>
    <row r="18" spans="1:12" x14ac:dyDescent="0.25">
      <c r="A18">
        <v>2502</v>
      </c>
      <c r="B18" s="1">
        <v>44812</v>
      </c>
      <c r="C18" s="2">
        <v>3959.94</v>
      </c>
      <c r="D18" s="2">
        <v>4006.18</v>
      </c>
      <c r="E18" s="8">
        <v>0.19674999999999998</v>
      </c>
      <c r="F18" s="9">
        <v>33.394433359640239</v>
      </c>
      <c r="G18" s="3">
        <f>SLOPE(D18:D42,B18:B42)</f>
        <v>-8.6514891998329269</v>
      </c>
      <c r="H18" s="15">
        <f>C18+G19*$O$11</f>
        <v>3959.8588772166595</v>
      </c>
      <c r="I18" s="21">
        <f>_xlfn.FORECAST.LINEAR(A18+$O$12,C18:C20,A18:A20)</f>
        <v>3948.0902500000011</v>
      </c>
      <c r="J18" s="15">
        <f t="shared" si="1"/>
        <v>3959.7411909444927</v>
      </c>
      <c r="K18" s="16">
        <f t="shared" si="2"/>
        <v>1.2848591645036418</v>
      </c>
      <c r="L18" s="17">
        <f t="shared" si="3"/>
        <v>0</v>
      </c>
    </row>
    <row r="19" spans="1:12" x14ac:dyDescent="0.25">
      <c r="A19">
        <v>2501</v>
      </c>
      <c r="B19" s="1">
        <v>44811</v>
      </c>
      <c r="C19" s="2">
        <v>3909.43</v>
      </c>
      <c r="D19" s="2">
        <v>3979.87</v>
      </c>
      <c r="E19" s="8">
        <v>0.21684999999999999</v>
      </c>
      <c r="F19" s="9">
        <v>36.143112286899601</v>
      </c>
      <c r="G19" s="3">
        <f>SLOPE(D19:D43,B19:B43)</f>
        <v>-8.1122783340370344</v>
      </c>
      <c r="H19" s="15">
        <f>C19+G20*$O$11</f>
        <v>3909.3605872214675</v>
      </c>
      <c r="I19" s="21">
        <f>_xlfn.FORECAST.LINEAR(A19+$O$12,C19:C21,A19:A21)</f>
        <v>3901.9521833333274</v>
      </c>
      <c r="J19" s="15">
        <f t="shared" si="1"/>
        <v>3909.2865031825863</v>
      </c>
      <c r="K19" s="16">
        <f t="shared" si="2"/>
        <v>1.6897029574336146</v>
      </c>
      <c r="L19" s="17">
        <f t="shared" si="3"/>
        <v>0</v>
      </c>
    </row>
    <row r="20" spans="1:12" x14ac:dyDescent="0.25">
      <c r="A20">
        <v>2500</v>
      </c>
      <c r="B20" s="1">
        <v>44810</v>
      </c>
      <c r="C20" s="2">
        <v>3930.89</v>
      </c>
      <c r="D20" s="2">
        <v>3908.19</v>
      </c>
      <c r="E20" s="8">
        <v>0.24959999999999999</v>
      </c>
      <c r="F20" s="9">
        <v>41.772724908180592</v>
      </c>
      <c r="G20" s="3">
        <f>SLOPE(D20:D44,B20:B44)</f>
        <v>-6.941277853218935</v>
      </c>
      <c r="H20" s="15">
        <f>C20+G21*$O$11</f>
        <v>3930.8369479600001</v>
      </c>
      <c r="I20" s="21">
        <f>_xlfn.FORECAST.LINEAR(A20+$O$12,C20:C22,A20:A22)</f>
        <v>3951.1441333333314</v>
      </c>
      <c r="J20" s="15">
        <f t="shared" si="1"/>
        <v>3931.0400198137331</v>
      </c>
      <c r="K20" s="16">
        <f t="shared" si="2"/>
        <v>0.65758199244209226</v>
      </c>
      <c r="L20" s="17">
        <f t="shared" si="3"/>
        <v>1</v>
      </c>
    </row>
    <row r="21" spans="1:12" x14ac:dyDescent="0.25">
      <c r="A21">
        <v>2499</v>
      </c>
      <c r="B21" s="1">
        <v>44806</v>
      </c>
      <c r="C21" s="2">
        <v>3994.66</v>
      </c>
      <c r="D21" s="2">
        <v>3924.26</v>
      </c>
      <c r="E21" s="8">
        <v>0.2054</v>
      </c>
      <c r="F21" s="9">
        <v>34.748548586122176</v>
      </c>
      <c r="G21" s="3">
        <f>SLOPE(D21:D45,B21:B45)</f>
        <v>-5.3052040000000016</v>
      </c>
      <c r="H21" s="15">
        <f>C21+G22*$O$11</f>
        <v>3994.6236738888888</v>
      </c>
      <c r="I21" s="21">
        <f>_xlfn.FORECAST.LINEAR(A21+$O$12,C21:C23,A21:A23)</f>
        <v>3974.3182833333321</v>
      </c>
      <c r="J21" s="15">
        <f t="shared" si="1"/>
        <v>3994.4206199833334</v>
      </c>
      <c r="K21" s="16">
        <f t="shared" si="2"/>
        <v>2.0908002118247535</v>
      </c>
      <c r="L21" s="17">
        <f t="shared" si="3"/>
        <v>0</v>
      </c>
    </row>
    <row r="22" spans="1:12" x14ac:dyDescent="0.25">
      <c r="A22">
        <v>2498</v>
      </c>
      <c r="B22" s="1">
        <v>44805</v>
      </c>
      <c r="C22" s="2">
        <v>3936.73</v>
      </c>
      <c r="D22" s="2">
        <v>3966.85</v>
      </c>
      <c r="E22" s="8">
        <v>0.19895000000000002</v>
      </c>
      <c r="F22" s="9">
        <v>33.55682651385434</v>
      </c>
      <c r="G22" s="3">
        <f>SLOPE(D22:D46,B22:B46)</f>
        <v>-3.6326111111111103</v>
      </c>
      <c r="H22" s="15">
        <f>C22+G23*$O$11</f>
        <v>3936.7118151934983</v>
      </c>
      <c r="I22" s="21">
        <f>_xlfn.FORECAST.LINEAR(A22+$O$12,C22:C24,A22:A24)</f>
        <v>3940.1007333333109</v>
      </c>
      <c r="J22" s="15">
        <f t="shared" si="1"/>
        <v>3936.7457043748964</v>
      </c>
      <c r="K22" s="16">
        <f t="shared" si="2"/>
        <v>0.84046330435846039</v>
      </c>
      <c r="L22" s="17">
        <f t="shared" si="3"/>
        <v>1</v>
      </c>
    </row>
    <row r="23" spans="1:12" x14ac:dyDescent="0.25">
      <c r="A23">
        <v>2497</v>
      </c>
      <c r="B23" s="1">
        <v>44804</v>
      </c>
      <c r="C23" s="2">
        <v>4000.67</v>
      </c>
      <c r="D23" s="2">
        <v>3955</v>
      </c>
      <c r="E23" s="8">
        <v>0.2107</v>
      </c>
      <c r="F23" s="9">
        <v>35.818691273002862</v>
      </c>
      <c r="G23" s="3">
        <f>SLOPE(D23:D47,B23:B47)</f>
        <v>-1.8184806501548003</v>
      </c>
      <c r="H23" s="15">
        <f>C23+G24*$O$11</f>
        <v>4000.674307027864</v>
      </c>
      <c r="I23" s="21">
        <f>_xlfn.FORECAST.LINEAR(A23+$O$12,C23:C25,A23:A25)</f>
        <v>4008.3754499999995</v>
      </c>
      <c r="J23" s="15">
        <f t="shared" si="1"/>
        <v>4000.7513184575851</v>
      </c>
      <c r="K23" s="16">
        <f t="shared" si="2"/>
        <v>1.2248493000369374</v>
      </c>
      <c r="L23" s="17">
        <f t="shared" si="3"/>
        <v>0</v>
      </c>
    </row>
    <row r="24" spans="1:12" x14ac:dyDescent="0.25">
      <c r="A24">
        <v>2496</v>
      </c>
      <c r="B24" s="1">
        <v>44803</v>
      </c>
      <c r="C24" s="2">
        <v>4041.25</v>
      </c>
      <c r="D24" s="2">
        <v>3986.16</v>
      </c>
      <c r="E24" s="8">
        <v>0.21729999999999999</v>
      </c>
      <c r="F24" s="9">
        <v>37.352610199642804</v>
      </c>
      <c r="G24" s="3">
        <f>SLOPE(D24:D48,B24:B48)</f>
        <v>0.43070278637770681</v>
      </c>
      <c r="H24" s="15">
        <f>C24+G25*$O$11</f>
        <v>4041.2818886228483</v>
      </c>
      <c r="I24" s="21">
        <f>_xlfn.FORECAST.LINEAR(A24+$O$12,C24:C26,A24:A26)</f>
        <v>4011.9908833333466</v>
      </c>
      <c r="J24" s="15">
        <f t="shared" si="1"/>
        <v>4040.9889785699529</v>
      </c>
      <c r="K24" s="16">
        <f t="shared" si="2"/>
        <v>1.4362781119374992</v>
      </c>
      <c r="L24" s="17">
        <f t="shared" si="3"/>
        <v>0</v>
      </c>
    </row>
    <row r="25" spans="1:12" x14ac:dyDescent="0.25">
      <c r="A25">
        <v>2495</v>
      </c>
      <c r="B25" s="1">
        <v>44802</v>
      </c>
      <c r="C25" s="2">
        <v>4034.58</v>
      </c>
      <c r="D25" s="2">
        <v>4030.61</v>
      </c>
      <c r="E25" s="8">
        <v>0.22060000000000002</v>
      </c>
      <c r="F25" s="9">
        <v>38.17434667718377</v>
      </c>
      <c r="G25" s="3">
        <f>SLOPE(D25:D49,B25:B49)</f>
        <v>3.1888622848200265</v>
      </c>
      <c r="H25" s="15">
        <f>C25+G26*$O$11</f>
        <v>4034.6339765600001</v>
      </c>
      <c r="I25" s="21">
        <f>_xlfn.FORECAST.LINEAR(A25+$O$12,C25:C27,A25:A27)</f>
        <v>4068.926599999977</v>
      </c>
      <c r="J25" s="15">
        <f t="shared" si="1"/>
        <v>4034.9769027943998</v>
      </c>
      <c r="K25" s="16">
        <f t="shared" si="2"/>
        <v>0.1259561665968677</v>
      </c>
      <c r="L25" s="17">
        <f t="shared" si="3"/>
        <v>1</v>
      </c>
    </row>
    <row r="26" spans="1:12" x14ac:dyDescent="0.25">
      <c r="A26">
        <v>2494</v>
      </c>
      <c r="B26" s="1">
        <v>44799</v>
      </c>
      <c r="C26" s="2">
        <v>4198.74</v>
      </c>
      <c r="D26" s="2">
        <v>4057.66</v>
      </c>
      <c r="E26" s="8">
        <v>0.19359999999999999</v>
      </c>
      <c r="F26" s="9">
        <v>34.670019836157174</v>
      </c>
      <c r="G26" s="3">
        <f>SLOPE(D26:D50,B26:B50)</f>
        <v>5.3976559999999942</v>
      </c>
      <c r="H26" s="15">
        <f>C26+G27*$O$11</f>
        <v>4198.8122665414712</v>
      </c>
      <c r="I26" s="21">
        <f>_xlfn.FORECAST.LINEAR(A26+$O$12,C26:C28,A26:A28)</f>
        <v>4195.9726166666806</v>
      </c>
      <c r="J26" s="15">
        <f t="shared" si="1"/>
        <v>4198.7838700427228</v>
      </c>
      <c r="K26" s="16">
        <f t="shared" si="2"/>
        <v>4.655701313077536</v>
      </c>
      <c r="L26" s="17">
        <f t="shared" si="3"/>
        <v>0</v>
      </c>
    </row>
    <row r="27" spans="1:12" x14ac:dyDescent="0.25">
      <c r="A27">
        <v>2493</v>
      </c>
      <c r="B27" s="1">
        <v>44798</v>
      </c>
      <c r="C27" s="2">
        <v>4153.26</v>
      </c>
      <c r="D27" s="2">
        <v>4199.12</v>
      </c>
      <c r="E27" s="8">
        <v>0.17165</v>
      </c>
      <c r="F27" s="9">
        <v>30.312054092971124</v>
      </c>
      <c r="G27" s="3">
        <f>SLOPE(D27:D51,B27:B51)</f>
        <v>7.226654147104842</v>
      </c>
      <c r="H27" s="15">
        <f>C27+G28*$O$11</f>
        <v>4153.3378474071205</v>
      </c>
      <c r="I27" s="21">
        <f>_xlfn.FORECAST.LINEAR(A27+$O$12,C27:C29,A27:A29)</f>
        <v>4147.8191833333367</v>
      </c>
      <c r="J27" s="15">
        <f t="shared" si="1"/>
        <v>4153.2826607663828</v>
      </c>
      <c r="K27" s="16">
        <f t="shared" si="2"/>
        <v>1.4010923306877796</v>
      </c>
      <c r="L27" s="17">
        <f t="shared" si="3"/>
        <v>0</v>
      </c>
    </row>
    <row r="28" spans="1:12" x14ac:dyDescent="0.25">
      <c r="A28">
        <v>2492</v>
      </c>
      <c r="B28" s="1">
        <v>44797</v>
      </c>
      <c r="C28" s="2">
        <v>4126.55</v>
      </c>
      <c r="D28" s="2">
        <v>4140.7700000000004</v>
      </c>
      <c r="E28" s="8">
        <v>0.18579999999999999</v>
      </c>
      <c r="F28" s="9">
        <v>32.715430831825373</v>
      </c>
      <c r="G28" s="3">
        <f>SLOPE(D28:D52,B28:B52)</f>
        <v>7.7847407120742975</v>
      </c>
      <c r="H28" s="15">
        <f>C28+G29*$O$11</f>
        <v>4126.6394656191951</v>
      </c>
      <c r="I28" s="21">
        <f>_xlfn.FORECAST.LINEAR(A28+$O$12,C28:C30,A28:A30)</f>
        <v>4116.9656833333283</v>
      </c>
      <c r="J28" s="15">
        <f t="shared" si="1"/>
        <v>4126.5427277963363</v>
      </c>
      <c r="K28" s="16">
        <f t="shared" si="2"/>
        <v>0.39597154575583055</v>
      </c>
      <c r="L28" s="17">
        <f t="shared" si="3"/>
        <v>1</v>
      </c>
    </row>
    <row r="29" spans="1:12" x14ac:dyDescent="0.25">
      <c r="A29">
        <v>2491</v>
      </c>
      <c r="B29" s="1">
        <v>44796</v>
      </c>
      <c r="C29" s="2">
        <v>4133.09</v>
      </c>
      <c r="D29" s="2">
        <v>4128.7299999999996</v>
      </c>
      <c r="E29" s="8">
        <v>0.2036</v>
      </c>
      <c r="F29" s="9">
        <v>35.930036782080194</v>
      </c>
      <c r="G29" s="3">
        <f>SLOPE(D29:D53,B29:B53)</f>
        <v>8.9465619195046351</v>
      </c>
      <c r="H29" s="15">
        <f>C29+G30*$O$11</f>
        <v>4133.1932828012523</v>
      </c>
      <c r="I29" s="21">
        <f>_xlfn.FORECAST.LINEAR(A29+$O$12,C29:C31,A29:A31)</f>
        <v>4130.8838999999862</v>
      </c>
      <c r="J29" s="15">
        <f t="shared" si="1"/>
        <v>4133.1701889732394</v>
      </c>
      <c r="K29" s="16">
        <f t="shared" si="2"/>
        <v>0.11952520616532239</v>
      </c>
      <c r="L29" s="17">
        <f t="shared" si="3"/>
        <v>1</v>
      </c>
    </row>
    <row r="30" spans="1:12" x14ac:dyDescent="0.25">
      <c r="A30">
        <v>2490</v>
      </c>
      <c r="B30" s="1">
        <v>44795</v>
      </c>
      <c r="C30" s="2">
        <v>4195.08</v>
      </c>
      <c r="D30" s="2">
        <v>4137.99</v>
      </c>
      <c r="E30" s="8">
        <v>0.20599999999999999</v>
      </c>
      <c r="F30" s="9">
        <v>37.148557326881892</v>
      </c>
      <c r="G30" s="3">
        <f>SLOPE(D30:D54,B30:B54)</f>
        <v>10.32828012519561</v>
      </c>
      <c r="H30" s="15">
        <f>C30+G31*$O$11</f>
        <v>4195.2034083199997</v>
      </c>
      <c r="I30" s="21">
        <f>_xlfn.FORECAST.LINEAR(A30+$O$12,C30:C32,A30:A32)</f>
        <v>4205.424749999991</v>
      </c>
      <c r="J30" s="15">
        <f t="shared" si="1"/>
        <v>4195.3056217367994</v>
      </c>
      <c r="K30" s="16">
        <f t="shared" si="2"/>
        <v>1.964511324816937</v>
      </c>
      <c r="L30" s="17">
        <f t="shared" si="3"/>
        <v>0</v>
      </c>
    </row>
    <row r="31" spans="1:12" x14ac:dyDescent="0.25">
      <c r="A31">
        <v>2489</v>
      </c>
      <c r="B31" s="1">
        <v>44792</v>
      </c>
      <c r="C31" s="2">
        <v>4266.3100000000004</v>
      </c>
      <c r="D31" s="2">
        <v>4228.4799999999996</v>
      </c>
      <c r="E31" s="8">
        <v>0.15970000000000001</v>
      </c>
      <c r="F31" s="9">
        <v>29.175510984718066</v>
      </c>
      <c r="G31" s="3">
        <f>SLOPE(D31:D55,B31:B55)</f>
        <v>12.340831999999997</v>
      </c>
      <c r="H31" s="15">
        <f>C31+G32*$O$11</f>
        <v>4266.4399816979658</v>
      </c>
      <c r="I31" s="21">
        <f>_xlfn.FORECAST.LINEAR(A31+$O$12,C31:C33,A31:A33)</f>
        <v>4266.1645499999977</v>
      </c>
      <c r="J31" s="15">
        <f t="shared" si="1"/>
        <v>4266.4372273809868</v>
      </c>
      <c r="K31" s="16">
        <f t="shared" si="2"/>
        <v>1.3924481434284697</v>
      </c>
      <c r="L31" s="17">
        <f t="shared" si="3"/>
        <v>0</v>
      </c>
    </row>
    <row r="32" spans="1:12" x14ac:dyDescent="0.25">
      <c r="A32">
        <v>2488</v>
      </c>
      <c r="B32" s="1">
        <v>44791</v>
      </c>
      <c r="C32" s="2">
        <v>4273.13</v>
      </c>
      <c r="D32" s="2">
        <v>4283.74</v>
      </c>
      <c r="E32" s="8">
        <v>0.14955000000000002</v>
      </c>
      <c r="F32" s="9">
        <v>27.259347186552571</v>
      </c>
      <c r="G32" s="3">
        <f>SLOPE(D32:D56,B32:B56)</f>
        <v>12.998169796557116</v>
      </c>
      <c r="H32" s="15">
        <f>C32+G33*$O$11</f>
        <v>4273.2662429411766</v>
      </c>
      <c r="I32" s="21">
        <f>_xlfn.FORECAST.LINEAR(A32+$O$12,C32:C34,A32:A34)</f>
        <v>4272.5783499999961</v>
      </c>
      <c r="J32" s="15">
        <f t="shared" si="1"/>
        <v>4273.2593640117648</v>
      </c>
      <c r="K32" s="16">
        <f t="shared" si="2"/>
        <v>0.34616503478645955</v>
      </c>
      <c r="L32" s="17">
        <f t="shared" si="3"/>
        <v>1</v>
      </c>
    </row>
    <row r="33" spans="1:12" x14ac:dyDescent="0.25">
      <c r="A33">
        <v>2487</v>
      </c>
      <c r="B33" s="1">
        <v>44790</v>
      </c>
      <c r="C33" s="2">
        <v>4280.3999999999996</v>
      </c>
      <c r="D33" s="2">
        <v>4274.04</v>
      </c>
      <c r="E33" s="8">
        <v>0.16489999999999999</v>
      </c>
      <c r="F33" s="9">
        <v>30.276414238948909</v>
      </c>
      <c r="G33" s="3">
        <f>SLOPE(D33:D57,B33:B57)</f>
        <v>13.624294117647059</v>
      </c>
      <c r="H33" s="15">
        <f>C33+G34*$O$11</f>
        <v>4280.5404179643956</v>
      </c>
      <c r="I33" s="21">
        <f>_xlfn.FORECAST.LINEAR(A33+$O$12,C33:C35,A33:A35)</f>
        <v>4285.6468166666673</v>
      </c>
      <c r="J33" s="15">
        <f t="shared" si="1"/>
        <v>4280.5914819514182</v>
      </c>
      <c r="K33" s="16">
        <f t="shared" si="2"/>
        <v>0.22115353490650533</v>
      </c>
      <c r="L33" s="17">
        <f t="shared" si="3"/>
        <v>1</v>
      </c>
    </row>
    <row r="34" spans="1:12" x14ac:dyDescent="0.25">
      <c r="A34">
        <v>2486</v>
      </c>
      <c r="B34" s="1">
        <v>44789</v>
      </c>
      <c r="C34" s="2">
        <v>4290.46</v>
      </c>
      <c r="D34" s="2">
        <v>4305.2</v>
      </c>
      <c r="E34" s="8">
        <v>0.16164999999999999</v>
      </c>
      <c r="F34" s="9">
        <v>29.624133994457654</v>
      </c>
      <c r="G34" s="3">
        <f>SLOPE(D34:D58,B34:B58)</f>
        <v>14.041796439628481</v>
      </c>
      <c r="H34" s="15">
        <f>C34+G35*$O$11</f>
        <v>4290.5994916118934</v>
      </c>
      <c r="I34" s="21">
        <f>_xlfn.FORECAST.LINEAR(A34+$O$12,C34:C36,A34:A36)</f>
        <v>4294.6638666666695</v>
      </c>
      <c r="J34" s="15">
        <f t="shared" si="1"/>
        <v>4290.6401353624406</v>
      </c>
      <c r="K34" s="16">
        <f t="shared" si="2"/>
        <v>0.48065187404871057</v>
      </c>
      <c r="L34" s="17">
        <f t="shared" si="3"/>
        <v>1</v>
      </c>
    </row>
    <row r="35" spans="1:12" x14ac:dyDescent="0.25">
      <c r="A35">
        <v>2485</v>
      </c>
      <c r="B35" s="1">
        <v>44788</v>
      </c>
      <c r="C35" s="2">
        <v>4269.37</v>
      </c>
      <c r="D35" s="2">
        <v>4297.1400000000003</v>
      </c>
      <c r="E35" s="8">
        <v>0.16594999999999999</v>
      </c>
      <c r="F35" s="9">
        <v>30.291912761966515</v>
      </c>
      <c r="G35" s="3">
        <f>SLOPE(D35:D59,B35:B59)</f>
        <v>13.949161189358366</v>
      </c>
      <c r="H35" s="15">
        <f>C35+G36*$O$11</f>
        <v>4269.5049265999996</v>
      </c>
      <c r="I35" s="21">
        <f>_xlfn.FORECAST.LINEAR(A35+$O$12,C35:C37,A35:A37)</f>
        <v>4261.7915166666644</v>
      </c>
      <c r="J35" s="15">
        <f t="shared" si="1"/>
        <v>4269.4277925006663</v>
      </c>
      <c r="K35" s="16">
        <f t="shared" si="2"/>
        <v>1.1115314010744344</v>
      </c>
      <c r="L35" s="17">
        <f t="shared" si="3"/>
        <v>0</v>
      </c>
    </row>
    <row r="36" spans="1:12" x14ac:dyDescent="0.25">
      <c r="A36">
        <v>2484</v>
      </c>
      <c r="B36" s="1">
        <v>44785</v>
      </c>
      <c r="C36" s="2">
        <v>4225.0200000000004</v>
      </c>
      <c r="D36" s="2">
        <v>4280.1499999999996</v>
      </c>
      <c r="E36" s="8">
        <v>0.13895000000000002</v>
      </c>
      <c r="F36" s="9">
        <v>24.931556114875995</v>
      </c>
      <c r="G36" s="3">
        <f>SLOPE(D36:D60,B36:B60)</f>
        <v>13.492659999999997</v>
      </c>
      <c r="H36" s="15">
        <f>C36+G37*$O$11</f>
        <v>4225.1428571674496</v>
      </c>
      <c r="I36" s="21">
        <f>_xlfn.FORECAST.LINEAR(A36+$O$12,C36:C38,A36:A38)</f>
        <v>4233.3666666666686</v>
      </c>
      <c r="J36" s="15">
        <f t="shared" si="1"/>
        <v>4225.2250952624418</v>
      </c>
      <c r="K36" s="16">
        <f t="shared" si="2"/>
        <v>2.0550536727487567</v>
      </c>
      <c r="L36" s="17">
        <f t="shared" si="3"/>
        <v>0</v>
      </c>
    </row>
    <row r="37" spans="1:12" x14ac:dyDescent="0.25">
      <c r="A37">
        <v>2483</v>
      </c>
      <c r="B37" s="1">
        <v>44784</v>
      </c>
      <c r="C37" s="2">
        <v>4227.3999999999996</v>
      </c>
      <c r="D37" s="2">
        <v>4207.2700000000004</v>
      </c>
      <c r="E37" s="8">
        <v>0.14885000000000001</v>
      </c>
      <c r="F37" s="9">
        <v>26.726749508246442</v>
      </c>
      <c r="G37" s="3">
        <f>SLOPE(D37:D61,B37:B61)</f>
        <v>12.285716744913923</v>
      </c>
      <c r="H37" s="15">
        <f>C37+G38*$O$11</f>
        <v>4227.5146636377704</v>
      </c>
      <c r="I37" s="21">
        <f>_xlfn.FORECAST.LINEAR(A37+$O$12,C37:C39,A37:A39)</f>
        <v>4228.1264500000107</v>
      </c>
      <c r="J37" s="15">
        <f t="shared" si="1"/>
        <v>4227.5207815013928</v>
      </c>
      <c r="K37" s="16">
        <f t="shared" si="2"/>
        <v>0.76180188233732882</v>
      </c>
      <c r="L37" s="17">
        <f t="shared" si="3"/>
        <v>1</v>
      </c>
    </row>
    <row r="38" spans="1:12" x14ac:dyDescent="0.25">
      <c r="A38">
        <v>2482</v>
      </c>
      <c r="B38" s="1">
        <v>44783</v>
      </c>
      <c r="C38" s="2">
        <v>4181.0200000000004</v>
      </c>
      <c r="D38" s="2">
        <v>4210.24</v>
      </c>
      <c r="E38" s="8">
        <v>0.1512</v>
      </c>
      <c r="F38" s="9">
        <v>26.582740172890798</v>
      </c>
      <c r="G38" s="3">
        <f>SLOPE(D38:D62,B38:B62)</f>
        <v>11.466363777089784</v>
      </c>
      <c r="H38" s="15">
        <f>C38+G39*$O$11</f>
        <v>4181.1292110061922</v>
      </c>
      <c r="I38" s="21">
        <f>_xlfn.FORECAST.LINEAR(A38+$O$12,C38:C40,A38:A40)</f>
        <v>4169.3571166666734</v>
      </c>
      <c r="J38" s="15">
        <f t="shared" si="1"/>
        <v>4181.0114900627968</v>
      </c>
      <c r="K38" s="16">
        <f t="shared" si="2"/>
        <v>0.89895482127340731</v>
      </c>
      <c r="L38" s="17">
        <f t="shared" si="3"/>
        <v>1</v>
      </c>
    </row>
    <row r="39" spans="1:12" x14ac:dyDescent="0.25">
      <c r="A39">
        <v>2481</v>
      </c>
      <c r="B39" s="1">
        <v>44782</v>
      </c>
      <c r="C39" s="2">
        <v>4133.1099999999997</v>
      </c>
      <c r="D39" s="2">
        <v>4122.47</v>
      </c>
      <c r="E39" s="8">
        <v>0.18414999999999998</v>
      </c>
      <c r="F39" s="9">
        <v>32.513880837525882</v>
      </c>
      <c r="G39" s="3">
        <f>SLOPE(D39:D63,B39:B63)</f>
        <v>10.921100619195048</v>
      </c>
      <c r="H39" s="15">
        <f>C39+G40*$O$11</f>
        <v>4133.2195888654142</v>
      </c>
      <c r="I39" s="21">
        <f>_xlfn.FORECAST.LINEAR(A39+$O$12,C39:C41,A39:A41)</f>
        <v>4143.6762000000017</v>
      </c>
      <c r="J39" s="15">
        <f t="shared" si="1"/>
        <v>4133.3241549767599</v>
      </c>
      <c r="K39" s="16">
        <f t="shared" si="2"/>
        <v>0.34281951741899663</v>
      </c>
      <c r="L39" s="17">
        <f t="shared" si="3"/>
        <v>1</v>
      </c>
    </row>
    <row r="40" spans="1:12" x14ac:dyDescent="0.25">
      <c r="A40">
        <v>2480</v>
      </c>
      <c r="B40" s="1">
        <v>44781</v>
      </c>
      <c r="C40" s="2">
        <v>4155.93</v>
      </c>
      <c r="D40" s="2">
        <v>4140.0600000000004</v>
      </c>
      <c r="E40" s="8">
        <v>0.17909999999999998</v>
      </c>
      <c r="F40" s="9">
        <v>31.661426567769308</v>
      </c>
      <c r="G40" s="3">
        <f>SLOPE(D40:D64,B40:B64)</f>
        <v>10.958886541471044</v>
      </c>
      <c r="H40" s="15">
        <f>C40+G41*$O$11</f>
        <v>4156.0353202177657</v>
      </c>
      <c r="I40" s="21">
        <f>_xlfn.FORECAST.LINEAR(A40+$O$12,C40:C42,A40:A42)</f>
        <v>4142.7620666666662</v>
      </c>
      <c r="J40" s="15">
        <f t="shared" si="1"/>
        <v>4155.9025876822543</v>
      </c>
      <c r="K40" s="16">
        <f t="shared" si="2"/>
        <v>0.54505924735372535</v>
      </c>
      <c r="L40" s="17">
        <f t="shared" si="3"/>
        <v>1</v>
      </c>
    </row>
    <row r="41" spans="1:12" x14ac:dyDescent="0.25">
      <c r="A41">
        <v>2479</v>
      </c>
      <c r="B41" s="1">
        <v>44778</v>
      </c>
      <c r="C41" s="2">
        <v>4115.87</v>
      </c>
      <c r="D41" s="2">
        <v>4145.1899999999996</v>
      </c>
      <c r="E41" s="8">
        <v>0.16415000000000002</v>
      </c>
      <c r="F41" s="9">
        <v>29.065808458750158</v>
      </c>
      <c r="G41" s="3">
        <f>SLOPE(D41:D65,B41:B65)</f>
        <v>10.532021776521891</v>
      </c>
      <c r="H41" s="15">
        <f>C41+G42*$O$11</f>
        <v>4115.971375825844</v>
      </c>
      <c r="I41" s="21">
        <f>_xlfn.FORECAST.LINEAR(A41+$O$12,C41:C43,A41:A43)</f>
        <v>4130.2212166666677</v>
      </c>
      <c r="J41" s="15">
        <f t="shared" si="1"/>
        <v>4116.1138742342519</v>
      </c>
      <c r="K41" s="16">
        <f t="shared" si="2"/>
        <v>0.98046382336979454</v>
      </c>
      <c r="L41" s="17">
        <f t="shared" si="3"/>
        <v>0</v>
      </c>
    </row>
    <row r="42" spans="1:12" x14ac:dyDescent="0.25">
      <c r="A42">
        <v>2478</v>
      </c>
      <c r="B42" s="1">
        <v>44777</v>
      </c>
      <c r="C42" s="2">
        <v>4154.8500000000004</v>
      </c>
      <c r="D42" s="2">
        <v>4151.9399999999996</v>
      </c>
      <c r="E42" s="8">
        <v>0.16735</v>
      </c>
      <c r="F42" s="9">
        <v>29.655480470268522</v>
      </c>
      <c r="G42" s="3">
        <f>SLOPE(D42:D66,B42:B66)</f>
        <v>10.137582584369975</v>
      </c>
      <c r="H42" s="15">
        <f>C42+G43*$O$11</f>
        <v>4154.9436887591246</v>
      </c>
      <c r="I42" s="21">
        <f>_xlfn.FORECAST.LINEAR(A42+$O$12,C42:C44,A42:A44)</f>
        <v>4147.9132000000027</v>
      </c>
      <c r="J42" s="15">
        <f t="shared" si="1"/>
        <v>4154.8733838715334</v>
      </c>
      <c r="K42" s="16">
        <f t="shared" si="2"/>
        <v>9.4664215000245744E-2</v>
      </c>
      <c r="L42" s="17">
        <f t="shared" si="3"/>
        <v>1</v>
      </c>
    </row>
    <row r="43" spans="1:12" x14ac:dyDescent="0.25">
      <c r="A43">
        <v>2477</v>
      </c>
      <c r="B43" s="1">
        <v>44776</v>
      </c>
      <c r="C43" s="2">
        <v>4107.96</v>
      </c>
      <c r="D43" s="2">
        <v>4155.17</v>
      </c>
      <c r="E43" s="8">
        <v>0.17760000000000001</v>
      </c>
      <c r="F43" s="9">
        <v>30.987251851464581</v>
      </c>
      <c r="G43" s="3">
        <f>SLOPE(D43:D67,B43:B67)</f>
        <v>9.3688759124087611</v>
      </c>
      <c r="H43" s="15">
        <f>C43+G44*$O$11</f>
        <v>4108.0446198220397</v>
      </c>
      <c r="I43" s="21">
        <f>_xlfn.FORECAST.LINEAR(A43+$O$12,C43:C45,A43:A45)</f>
        <v>4105.9512333333341</v>
      </c>
      <c r="J43" s="15">
        <f t="shared" si="1"/>
        <v>4108.0236859571532</v>
      </c>
      <c r="K43" s="16">
        <f t="shared" si="2"/>
        <v>1.3090153558014699</v>
      </c>
      <c r="L43" s="17">
        <f t="shared" si="3"/>
        <v>0</v>
      </c>
    </row>
    <row r="44" spans="1:12" x14ac:dyDescent="0.25">
      <c r="A44">
        <v>2476</v>
      </c>
      <c r="B44" s="1">
        <v>44775</v>
      </c>
      <c r="C44" s="2">
        <v>4104.21</v>
      </c>
      <c r="D44" s="2">
        <v>4091.19</v>
      </c>
      <c r="E44" s="8">
        <v>0.20505000000000001</v>
      </c>
      <c r="F44" s="9">
        <v>36.01662412430646</v>
      </c>
      <c r="G44" s="3">
        <f>SLOPE(D44:D68,B44:B68)</f>
        <v>8.4619822039302068</v>
      </c>
      <c r="H44" s="15">
        <f>C44+G45*$O$11</f>
        <v>4104.2837743727805</v>
      </c>
      <c r="I44" s="21">
        <f>_xlfn.FORECAST.LINEAR(A44+$O$12,C44:C46,A44:A46)</f>
        <v>4109.8310666666694</v>
      </c>
      <c r="J44" s="15">
        <f t="shared" si="1"/>
        <v>4104.3392472957194</v>
      </c>
      <c r="K44" s="16">
        <f t="shared" si="2"/>
        <v>0.38223253673874213</v>
      </c>
      <c r="L44" s="17">
        <f t="shared" si="3"/>
        <v>1</v>
      </c>
    </row>
    <row r="45" spans="1:12" x14ac:dyDescent="0.25">
      <c r="A45">
        <v>2475</v>
      </c>
      <c r="B45" s="1">
        <v>44774</v>
      </c>
      <c r="C45" s="2">
        <v>4112.38</v>
      </c>
      <c r="D45" s="2">
        <v>4118.63</v>
      </c>
      <c r="E45" s="8">
        <v>0.19529999999999997</v>
      </c>
      <c r="F45" s="9">
        <v>34.401172144868667</v>
      </c>
      <c r="G45" s="3">
        <f>SLOPE(D45:D69,B45:B69)</f>
        <v>7.3774372780720636</v>
      </c>
      <c r="H45" s="15">
        <f>C45+G46*$O$11</f>
        <v>4112.437962355908</v>
      </c>
      <c r="I45" s="21">
        <f>_xlfn.FORECAST.LINEAR(A45+$O$12,C45:C47,A45:A47)</f>
        <v>4118.8362500000076</v>
      </c>
      <c r="J45" s="15">
        <f t="shared" si="1"/>
        <v>4112.5019452323495</v>
      </c>
      <c r="K45" s="16">
        <f t="shared" si="2"/>
        <v>0.21847715507584228</v>
      </c>
      <c r="L45" s="17">
        <f t="shared" si="3"/>
        <v>1</v>
      </c>
    </row>
    <row r="46" spans="1:12" x14ac:dyDescent="0.25">
      <c r="A46">
        <v>2474</v>
      </c>
      <c r="B46" s="1">
        <v>44771</v>
      </c>
      <c r="C46" s="2">
        <v>4087.33</v>
      </c>
      <c r="D46" s="2">
        <v>4130.29</v>
      </c>
      <c r="E46" s="8">
        <v>0.1615</v>
      </c>
      <c r="F46" s="9">
        <v>28.048949857129518</v>
      </c>
      <c r="G46" s="3">
        <f>SLOPE(D46:D70,B46:B70)</f>
        <v>5.7962355907780978</v>
      </c>
      <c r="H46" s="15">
        <f>C46+G47*$O$11</f>
        <v>4087.3787274864758</v>
      </c>
      <c r="I46" s="21">
        <f>_xlfn.FORECAST.LINEAR(A46+$O$12,C46:C48,A46:A48)</f>
        <v>4090.2595000000147</v>
      </c>
      <c r="J46" s="15">
        <f t="shared" si="1"/>
        <v>4087.407535211611</v>
      </c>
      <c r="K46" s="16">
        <f t="shared" si="2"/>
        <v>1.4631388536421093</v>
      </c>
      <c r="L46" s="17">
        <f t="shared" si="3"/>
        <v>0</v>
      </c>
    </row>
    <row r="47" spans="1:12" x14ac:dyDescent="0.25">
      <c r="A47">
        <v>2473</v>
      </c>
      <c r="B47" s="1">
        <v>44770</v>
      </c>
      <c r="C47" s="2">
        <v>4026.13</v>
      </c>
      <c r="D47" s="2">
        <v>4072.43</v>
      </c>
      <c r="E47" s="8">
        <v>0.17080000000000001</v>
      </c>
      <c r="F47" s="9">
        <v>29.308540800241897</v>
      </c>
      <c r="G47" s="3">
        <f>SLOPE(D47:D71,B47:B71)</f>
        <v>4.8727486475825561</v>
      </c>
      <c r="H47" s="15">
        <f>C47+G48*$O$11</f>
        <v>4026.1740412463778</v>
      </c>
      <c r="I47" s="21">
        <f>_xlfn.FORECAST.LINEAR(A47+$O$12,C47:C49,A47:A49)</f>
        <v>4013.7462166666664</v>
      </c>
      <c r="J47" s="15">
        <f t="shared" si="1"/>
        <v>4026.0497630005807</v>
      </c>
      <c r="K47" s="16">
        <f t="shared" si="2"/>
        <v>1.4640149858908578</v>
      </c>
      <c r="L47" s="17">
        <f t="shared" si="3"/>
        <v>0</v>
      </c>
    </row>
    <row r="48" spans="1:12" x14ac:dyDescent="0.25">
      <c r="A48">
        <v>2472</v>
      </c>
      <c r="B48" s="1">
        <v>44769</v>
      </c>
      <c r="C48" s="2">
        <v>3951.43</v>
      </c>
      <c r="D48" s="2">
        <v>4023.61</v>
      </c>
      <c r="E48" s="8">
        <v>0.18945000000000001</v>
      </c>
      <c r="F48" s="9">
        <v>31.680165467156485</v>
      </c>
      <c r="G48" s="3">
        <f>SLOPE(D48:D72,B48:B72)</f>
        <v>4.4041246377619281</v>
      </c>
      <c r="H48" s="15">
        <f>C48+G49*$O$11</f>
        <v>3951.4707344084372</v>
      </c>
      <c r="I48" s="21">
        <f>_xlfn.FORECAST.LINEAR(A48+$O$12,C48:C50,A48:A50)</f>
        <v>3949.5735499999973</v>
      </c>
      <c r="J48" s="15">
        <f t="shared" si="1"/>
        <v>3951.451762564353</v>
      </c>
      <c r="K48" s="16">
        <f t="shared" si="2"/>
        <v>1.9071369422669853</v>
      </c>
      <c r="L48" s="17">
        <f t="shared" si="3"/>
        <v>0</v>
      </c>
    </row>
    <row r="49" spans="1:12" x14ac:dyDescent="0.25">
      <c r="A49">
        <v>2471</v>
      </c>
      <c r="B49" s="1">
        <v>44768</v>
      </c>
      <c r="C49" s="2">
        <v>3953.22</v>
      </c>
      <c r="D49" s="2">
        <v>3921.05</v>
      </c>
      <c r="E49" s="8">
        <v>0.22365000000000002</v>
      </c>
      <c r="F49" s="9">
        <v>37.835897274305708</v>
      </c>
      <c r="G49" s="3">
        <f>SLOPE(D49:D73,B49:B73)</f>
        <v>4.0734408437360692</v>
      </c>
      <c r="H49" s="15">
        <f>C49+G50*$O$11</f>
        <v>3953.2683978501477</v>
      </c>
      <c r="I49" s="21">
        <f>_xlfn.FORECAST.LINEAR(A49+$O$12,C49:C51,A49:A51)</f>
        <v>3949.6256166666572</v>
      </c>
      <c r="J49" s="15">
        <f t="shared" si="1"/>
        <v>3953.2319700383127</v>
      </c>
      <c r="K49" s="16">
        <f t="shared" si="2"/>
        <v>0.91313283348879337</v>
      </c>
      <c r="L49" s="17">
        <f t="shared" si="3"/>
        <v>1</v>
      </c>
    </row>
    <row r="50" spans="1:12" x14ac:dyDescent="0.25">
      <c r="A50">
        <v>2470</v>
      </c>
      <c r="B50" s="1">
        <v>44767</v>
      </c>
      <c r="C50" s="2">
        <v>3965.72</v>
      </c>
      <c r="D50" s="2">
        <v>3966.84</v>
      </c>
      <c r="E50" s="8">
        <v>0.20860000000000001</v>
      </c>
      <c r="F50" s="9">
        <v>35.243470454736986</v>
      </c>
      <c r="G50" s="3">
        <f>SLOPE(D50:D74,B50:B74)</f>
        <v>4.8397850147844714</v>
      </c>
      <c r="H50" s="15">
        <f>C50+G51*$O$11</f>
        <v>3965.7722049300114</v>
      </c>
      <c r="I50" s="21">
        <f>_xlfn.FORECAST.LINEAR(A50+$O$12,C50:C52,A50:A52)</f>
        <v>3978.3829166666674</v>
      </c>
      <c r="J50" s="15">
        <f t="shared" si="1"/>
        <v>3965.8983120473781</v>
      </c>
      <c r="K50" s="16">
        <f t="shared" si="2"/>
        <v>2.8766198470337682E-2</v>
      </c>
      <c r="L50" s="17">
        <f t="shared" si="3"/>
        <v>1</v>
      </c>
    </row>
    <row r="51" spans="1:12" x14ac:dyDescent="0.25">
      <c r="A51">
        <v>2469</v>
      </c>
      <c r="B51" s="1">
        <v>44764</v>
      </c>
      <c r="C51" s="2">
        <v>3998.43</v>
      </c>
      <c r="D51" s="2">
        <v>3961.63</v>
      </c>
      <c r="E51" s="8">
        <v>0.19195000000000001</v>
      </c>
      <c r="F51" s="9">
        <v>32.735919332304405</v>
      </c>
      <c r="G51" s="3">
        <f>SLOPE(D51:D75,B51:B75)</f>
        <v>5.2204930011798787</v>
      </c>
      <c r="H51" s="15">
        <f>C51+G52*$O$11</f>
        <v>3998.4768963348452</v>
      </c>
      <c r="I51" s="21">
        <f>_xlfn.FORECAST.LINEAR(A51+$O$12,C51:C53,A51:A53)</f>
        <v>3994.9438833333406</v>
      </c>
      <c r="J51" s="15">
        <f t="shared" si="1"/>
        <v>3998.44156620483</v>
      </c>
      <c r="K51" s="16">
        <f t="shared" si="2"/>
        <v>1.1178280778438858</v>
      </c>
      <c r="L51" s="17">
        <f t="shared" si="3"/>
        <v>0</v>
      </c>
    </row>
    <row r="52" spans="1:12" x14ac:dyDescent="0.25">
      <c r="A52">
        <v>2468</v>
      </c>
      <c r="B52" s="1">
        <v>44763</v>
      </c>
      <c r="C52" s="2">
        <v>3955.47</v>
      </c>
      <c r="D52" s="2">
        <v>3998.95</v>
      </c>
      <c r="E52" s="8">
        <v>0.19500000000000001</v>
      </c>
      <c r="F52" s="9">
        <v>32.931330796264838</v>
      </c>
      <c r="G52" s="3">
        <f>SLOPE(D52:D76,B52:B76)</f>
        <v>4.6896334845187875</v>
      </c>
      <c r="H52" s="15">
        <f>C52+G53*$O$11</f>
        <v>3955.5121521141373</v>
      </c>
      <c r="I52" s="21">
        <f>_xlfn.FORECAST.LINEAR(A52+$O$12,C52:C54,A52:A54)</f>
        <v>3965.0170333333517</v>
      </c>
      <c r="J52" s="15">
        <f t="shared" si="1"/>
        <v>3955.6072009263294</v>
      </c>
      <c r="K52" s="16">
        <f t="shared" si="2"/>
        <v>1.1678976027083596</v>
      </c>
      <c r="L52" s="17">
        <f t="shared" si="3"/>
        <v>0</v>
      </c>
    </row>
    <row r="53" spans="1:12" x14ac:dyDescent="0.25">
      <c r="A53">
        <v>2467</v>
      </c>
      <c r="B53" s="1">
        <v>44762</v>
      </c>
      <c r="C53" s="2">
        <v>3935.32</v>
      </c>
      <c r="D53" s="2">
        <v>3959.9</v>
      </c>
      <c r="E53" s="8">
        <v>0.22105000000000002</v>
      </c>
      <c r="F53" s="9">
        <v>37.111814403213351</v>
      </c>
      <c r="G53" s="3">
        <f>SLOPE(D53:D77,B53:B77)</f>
        <v>4.2152114137483814</v>
      </c>
      <c r="H53" s="15">
        <f>C53+G54*$O$11</f>
        <v>3935.3578931581546</v>
      </c>
      <c r="I53" s="21">
        <f>_xlfn.FORECAST.LINEAR(A53+$O$12,C53:C55,A53:A55)</f>
        <v>3919.3026500000051</v>
      </c>
      <c r="J53" s="15">
        <f t="shared" si="1"/>
        <v>3935.1973407265732</v>
      </c>
      <c r="K53" s="16">
        <f t="shared" si="2"/>
        <v>0.63690901347644868</v>
      </c>
      <c r="L53" s="17">
        <f t="shared" si="3"/>
        <v>1</v>
      </c>
    </row>
    <row r="54" spans="1:12" x14ac:dyDescent="0.25">
      <c r="A54">
        <v>2466</v>
      </c>
      <c r="B54" s="1">
        <v>44761</v>
      </c>
      <c r="C54" s="2">
        <v>3860.73</v>
      </c>
      <c r="D54" s="2">
        <v>3936.69</v>
      </c>
      <c r="E54" s="8">
        <v>0.2374</v>
      </c>
      <c r="F54" s="9">
        <v>38.785224813497372</v>
      </c>
      <c r="G54" s="3">
        <f>SLOPE(D54:D78,B54:B78)</f>
        <v>3.7893158154389419</v>
      </c>
      <c r="H54" s="15">
        <f>C54+G55*$O$11</f>
        <v>3860.7544435108625</v>
      </c>
      <c r="I54" s="21">
        <f>_xlfn.FORECAST.LINEAR(A54+$O$12,C54:C56,A54:A56)</f>
        <v>3875.7519833333354</v>
      </c>
      <c r="J54" s="15">
        <f t="shared" si="1"/>
        <v>3860.9044189090873</v>
      </c>
      <c r="K54" s="16">
        <f t="shared" si="2"/>
        <v>1.8802180513202289</v>
      </c>
      <c r="L54" s="17">
        <f t="shared" si="3"/>
        <v>0</v>
      </c>
    </row>
    <row r="55" spans="1:12" x14ac:dyDescent="0.25">
      <c r="A55">
        <v>2465</v>
      </c>
      <c r="B55" s="1">
        <v>44760</v>
      </c>
      <c r="C55" s="2">
        <v>3883.79</v>
      </c>
      <c r="D55" s="2">
        <v>3830.85</v>
      </c>
      <c r="E55" s="8">
        <v>0.24464999999999998</v>
      </c>
      <c r="F55" s="9">
        <v>40.306804329263045</v>
      </c>
      <c r="G55" s="3">
        <f>SLOPE(D55:D79,B55:B79)</f>
        <v>2.4443510862308044</v>
      </c>
      <c r="H55" s="15">
        <f>C55+G56*$O$11</f>
        <v>3883.8011485962652</v>
      </c>
      <c r="I55" s="21">
        <f>_xlfn.FORECAST.LINEAR(A55+$O$12,C55:C57,A55:A57)</f>
        <v>3882.4256666667061</v>
      </c>
      <c r="J55" s="15">
        <f t="shared" si="1"/>
        <v>3883.7873937769696</v>
      </c>
      <c r="K55" s="16">
        <f t="shared" si="2"/>
        <v>1.6552107508324738</v>
      </c>
      <c r="L55" s="17">
        <f t="shared" si="3"/>
        <v>0</v>
      </c>
    </row>
    <row r="56" spans="1:12" x14ac:dyDescent="0.25">
      <c r="A56">
        <v>2464</v>
      </c>
      <c r="B56" s="1">
        <v>44757</v>
      </c>
      <c r="C56" s="2">
        <v>3818</v>
      </c>
      <c r="D56" s="2">
        <v>3863.16</v>
      </c>
      <c r="E56" s="8">
        <v>0.19785</v>
      </c>
      <c r="F56" s="9">
        <v>31.982267968199974</v>
      </c>
      <c r="G56" s="3">
        <f>SLOPE(D56:D80,B56:B80)</f>
        <v>1.1148596265292972</v>
      </c>
      <c r="H56" s="15">
        <f>C56+G57*$O$11</f>
        <v>3817.9914661933703</v>
      </c>
      <c r="I56" s="21">
        <f>_xlfn.FORECAST.LINEAR(A56+$O$12,C56:C58,A56:A58)</f>
        <v>3806.5766500000027</v>
      </c>
      <c r="J56" s="15">
        <f t="shared" si="1"/>
        <v>3817.8773180314365</v>
      </c>
      <c r="K56" s="16">
        <f t="shared" si="2"/>
        <v>1.284976139742436</v>
      </c>
      <c r="L56" s="17">
        <f t="shared" si="3"/>
        <v>0</v>
      </c>
    </row>
    <row r="57" spans="1:12" x14ac:dyDescent="0.25">
      <c r="A57">
        <v>2463</v>
      </c>
      <c r="B57" s="1">
        <v>44756</v>
      </c>
      <c r="C57" s="2">
        <v>3763.99</v>
      </c>
      <c r="D57" s="2">
        <v>3790.38</v>
      </c>
      <c r="E57" s="8">
        <v>0.21734999999999999</v>
      </c>
      <c r="F57" s="9">
        <v>35.240095569120776</v>
      </c>
      <c r="G57" s="3">
        <f>SLOPE(D57:D81,B57:B81)</f>
        <v>-0.85338066295520942</v>
      </c>
      <c r="H57" s="15">
        <f>C57+G58*$O$11</f>
        <v>3763.9653582259839</v>
      </c>
      <c r="I57" s="21">
        <f>_xlfn.FORECAST.LINEAR(A57+$O$12,C57:C59,A57:A59)</f>
        <v>3754.116866666649</v>
      </c>
      <c r="J57" s="15">
        <f t="shared" si="1"/>
        <v>3763.8668733103905</v>
      </c>
      <c r="K57" s="16">
        <f t="shared" si="2"/>
        <v>0.70307037154395824</v>
      </c>
      <c r="L57" s="17">
        <f t="shared" si="3"/>
        <v>1</v>
      </c>
    </row>
    <row r="58" spans="1:12" x14ac:dyDescent="0.25">
      <c r="A58">
        <v>2462</v>
      </c>
      <c r="B58" s="1">
        <v>44755</v>
      </c>
      <c r="C58" s="2">
        <v>3779.67</v>
      </c>
      <c r="D58" s="2">
        <v>3801.78</v>
      </c>
      <c r="E58" s="8">
        <v>0.23155000000000001</v>
      </c>
      <c r="F58" s="9">
        <v>37.710487829811711</v>
      </c>
      <c r="G58" s="3">
        <f>SLOPE(D58:D82,B58:B82)</f>
        <v>-2.464177401592957</v>
      </c>
      <c r="H58" s="15">
        <f>C58+G59*$O$11</f>
        <v>3779.6324970084693</v>
      </c>
      <c r="I58" s="21">
        <f>_xlfn.FORECAST.LINEAR(A58+$O$12,C58:C60,A58:A60)</f>
        <v>3786.3786499999842</v>
      </c>
      <c r="J58" s="15">
        <f t="shared" si="1"/>
        <v>3779.6999585383846</v>
      </c>
      <c r="K58" s="16">
        <f t="shared" si="2"/>
        <v>0.5534514046497917</v>
      </c>
      <c r="L58" s="17">
        <f t="shared" si="3"/>
        <v>1</v>
      </c>
    </row>
    <row r="59" spans="1:12" x14ac:dyDescent="0.25">
      <c r="A59">
        <v>2461</v>
      </c>
      <c r="B59" s="1">
        <v>44754</v>
      </c>
      <c r="C59" s="2">
        <v>3851.95</v>
      </c>
      <c r="D59" s="2">
        <v>3818.8</v>
      </c>
      <c r="E59" s="8">
        <v>0.2427</v>
      </c>
      <c r="F59" s="9">
        <v>39.895176480014875</v>
      </c>
      <c r="G59" s="3">
        <f>SLOPE(D59:D83,B59:B83)</f>
        <v>-3.7502991530707748</v>
      </c>
      <c r="H59" s="15">
        <f>C59+G60*$O$11</f>
        <v>3851.8999012833874</v>
      </c>
      <c r="I59" s="21">
        <f>_xlfn.FORECAST.LINEAR(A59+$O$12,C59:C61,A59:A61)</f>
        <v>3855.3801166666599</v>
      </c>
      <c r="J59" s="15">
        <f t="shared" si="1"/>
        <v>3851.9347034372204</v>
      </c>
      <c r="K59" s="16">
        <f t="shared" si="2"/>
        <v>0.86686719592001038</v>
      </c>
      <c r="L59" s="17">
        <f t="shared" si="3"/>
        <v>1</v>
      </c>
    </row>
    <row r="60" spans="1:12" x14ac:dyDescent="0.25">
      <c r="A60">
        <v>2460</v>
      </c>
      <c r="B60" s="1">
        <v>44753</v>
      </c>
      <c r="C60" s="2">
        <v>3880.94</v>
      </c>
      <c r="D60" s="2">
        <v>3854.43</v>
      </c>
      <c r="E60" s="8">
        <v>0.22985</v>
      </c>
      <c r="F60" s="9">
        <v>38.223505968586309</v>
      </c>
      <c r="G60" s="3">
        <f>SLOPE(D60:D84,B60:B84)</f>
        <v>-5.0098716612377912</v>
      </c>
      <c r="H60" s="15">
        <f>C60+G61*$O$11</f>
        <v>3880.8717975114023</v>
      </c>
      <c r="I60" s="21">
        <f>_xlfn.FORECAST.LINEAR(A60+$O$12,C60:C62,A60:A62)</f>
        <v>3887.1721166666684</v>
      </c>
      <c r="J60" s="15">
        <f t="shared" si="1"/>
        <v>3880.9348007029548</v>
      </c>
      <c r="K60" s="16">
        <f t="shared" si="2"/>
        <v>0.81042955582826648</v>
      </c>
      <c r="L60" s="17">
        <f t="shared" si="3"/>
        <v>1</v>
      </c>
    </row>
    <row r="61" spans="1:12" x14ac:dyDescent="0.25">
      <c r="A61">
        <v>2459</v>
      </c>
      <c r="B61" s="1">
        <v>44750</v>
      </c>
      <c r="C61" s="2">
        <v>3888.26</v>
      </c>
      <c r="D61" s="2">
        <v>3899.38</v>
      </c>
      <c r="E61" s="8">
        <v>0.19650000000000001</v>
      </c>
      <c r="F61" s="9">
        <v>32.704632391974933</v>
      </c>
      <c r="G61" s="3">
        <f>SLOPE(D61:D85,B61:B85)</f>
        <v>-6.8202488597793858</v>
      </c>
      <c r="H61" s="15">
        <f>C61+G62*$O$11</f>
        <v>3888.1776629560054</v>
      </c>
      <c r="I61" s="21">
        <f>_xlfn.FORECAST.LINEAR(A61+$O$12,C61:C63,A61:A63)</f>
        <v>3888.1180666666769</v>
      </c>
      <c r="J61" s="15">
        <f t="shared" si="1"/>
        <v>3888.177066993112</v>
      </c>
      <c r="K61" s="16">
        <f t="shared" si="2"/>
        <v>0.32036633112418528</v>
      </c>
      <c r="L61" s="17">
        <f t="shared" si="3"/>
        <v>1</v>
      </c>
    </row>
    <row r="62" spans="1:12" x14ac:dyDescent="0.25">
      <c r="A62">
        <v>2458</v>
      </c>
      <c r="B62" s="1">
        <v>44749</v>
      </c>
      <c r="C62" s="2">
        <v>3858.85</v>
      </c>
      <c r="D62" s="2">
        <v>3902.62</v>
      </c>
      <c r="E62" s="8">
        <v>0.21325</v>
      </c>
      <c r="F62" s="9">
        <v>34.969133515298886</v>
      </c>
      <c r="G62" s="3">
        <f>SLOPE(D62:D86,B62:B86)</f>
        <v>-8.2337043994990289</v>
      </c>
      <c r="H62" s="15">
        <f>C62+G63*$O$11</f>
        <v>3858.7515583283648</v>
      </c>
      <c r="I62" s="21">
        <f>_xlfn.FORECAST.LINEAR(A62+$O$12,C62:C64,A62:A64)</f>
        <v>3861.2645333333494</v>
      </c>
      <c r="J62" s="15">
        <f t="shared" si="1"/>
        <v>3858.7766880784147</v>
      </c>
      <c r="K62" s="16">
        <f t="shared" si="2"/>
        <v>1.1347944999753656</v>
      </c>
      <c r="L62" s="17">
        <f t="shared" si="3"/>
        <v>0</v>
      </c>
    </row>
    <row r="63" spans="1:12" x14ac:dyDescent="0.25">
      <c r="A63">
        <v>2457</v>
      </c>
      <c r="B63" s="1">
        <v>44748</v>
      </c>
      <c r="C63" s="2">
        <v>3831.98</v>
      </c>
      <c r="D63" s="2">
        <v>3845.08</v>
      </c>
      <c r="E63" s="8">
        <v>0.23644999999999999</v>
      </c>
      <c r="F63" s="9">
        <v>38.635463885784532</v>
      </c>
      <c r="G63" s="3">
        <f>SLOPE(D63:D87,B63:B87)</f>
        <v>-9.8441671635319032</v>
      </c>
      <c r="H63" s="15">
        <f>C63+G64*$O$11</f>
        <v>3831.8692388132768</v>
      </c>
      <c r="I63" s="21">
        <f>_xlfn.FORECAST.LINEAR(A63+$O$12,C63:C65,A63:A65)</f>
        <v>3827.6082333333397</v>
      </c>
      <c r="J63" s="15">
        <f t="shared" si="1"/>
        <v>3831.8266287584775</v>
      </c>
      <c r="K63" s="16">
        <f t="shared" si="2"/>
        <v>0.32430920473739433</v>
      </c>
      <c r="L63" s="17">
        <f t="shared" si="3"/>
        <v>1</v>
      </c>
    </row>
    <row r="64" spans="1:12" x14ac:dyDescent="0.25">
      <c r="A64">
        <v>2456</v>
      </c>
      <c r="B64" s="1">
        <v>44747</v>
      </c>
      <c r="C64" s="2">
        <v>3792.61</v>
      </c>
      <c r="D64" s="2">
        <v>3831.39</v>
      </c>
      <c r="E64" s="8">
        <v>0.2505</v>
      </c>
      <c r="F64" s="9">
        <v>40.866466470645626</v>
      </c>
      <c r="G64" s="3">
        <f>SLOPE(D64:D88,B64:B88)</f>
        <v>-11.076118672333095</v>
      </c>
      <c r="H64" s="15">
        <f>C64+G65*$O$11</f>
        <v>3792.4948485159262</v>
      </c>
      <c r="I64" s="21">
        <f>_xlfn.FORECAST.LINEAR(A64+$O$12,C64:C66,A64:A66)</f>
        <v>3789.8764333333347</v>
      </c>
      <c r="J64" s="15">
        <f t="shared" si="1"/>
        <v>3792.4686643641003</v>
      </c>
      <c r="K64" s="16">
        <f t="shared" si="2"/>
        <v>1.1345636528799343</v>
      </c>
      <c r="L64" s="17">
        <f t="shared" si="3"/>
        <v>0</v>
      </c>
    </row>
    <row r="65" spans="1:12" x14ac:dyDescent="0.25">
      <c r="A65">
        <v>2455</v>
      </c>
      <c r="B65" s="1">
        <v>44743</v>
      </c>
      <c r="C65" s="2">
        <v>3781</v>
      </c>
      <c r="D65" s="2">
        <v>3825.33</v>
      </c>
      <c r="E65" s="8">
        <v>0.21250000000000002</v>
      </c>
      <c r="F65" s="9">
        <v>34.305114161821699</v>
      </c>
      <c r="G65" s="3">
        <f>SLOPE(D65:D89,B65:B89)</f>
        <v>-11.515148407401371</v>
      </c>
      <c r="H65" s="15">
        <f>C65+G66*$O$11</f>
        <v>3780.8891933711616</v>
      </c>
      <c r="I65" s="21">
        <f>_xlfn.FORECAST.LINEAR(A65+$O$12,C65:C67,A65:A67)</f>
        <v>3775.0945500000016</v>
      </c>
      <c r="J65" s="15">
        <f t="shared" si="1"/>
        <v>3780.83124693745</v>
      </c>
      <c r="K65" s="16">
        <f t="shared" si="2"/>
        <v>1.2121968544920485</v>
      </c>
      <c r="L65" s="17">
        <f t="shared" si="3"/>
        <v>0</v>
      </c>
    </row>
    <row r="66" spans="1:12" x14ac:dyDescent="0.25">
      <c r="A66">
        <v>2454</v>
      </c>
      <c r="B66" s="1">
        <v>44742</v>
      </c>
      <c r="C66" s="2">
        <v>3785.99</v>
      </c>
      <c r="D66" s="2">
        <v>3785.38</v>
      </c>
      <c r="E66" s="8">
        <v>0.22539999999999999</v>
      </c>
      <c r="F66" s="9">
        <v>36.709180441815597</v>
      </c>
      <c r="G66" s="3">
        <f>SLOPE(D66:D90,B66:B90)</f>
        <v>-11.080662883845122</v>
      </c>
      <c r="H66" s="15">
        <f>C66+G67*$O$11</f>
        <v>3785.8878972458638</v>
      </c>
      <c r="I66" s="21">
        <f>_xlfn.FORECAST.LINEAR(A66+$O$12,C66:C68,A66:A68)</f>
        <v>3777.2199499999697</v>
      </c>
      <c r="J66" s="15">
        <f t="shared" si="1"/>
        <v>3785.8012177734049</v>
      </c>
      <c r="K66" s="16">
        <f t="shared" si="2"/>
        <v>1.1033088226708019E-2</v>
      </c>
      <c r="L66" s="17">
        <f t="shared" si="3"/>
        <v>1</v>
      </c>
    </row>
    <row r="67" spans="1:12" x14ac:dyDescent="0.25">
      <c r="A67">
        <v>2453</v>
      </c>
      <c r="B67" s="1">
        <v>44741</v>
      </c>
      <c r="C67" s="2">
        <v>3825.09</v>
      </c>
      <c r="D67" s="2">
        <v>3818.83</v>
      </c>
      <c r="E67" s="8">
        <v>0.23425000000000001</v>
      </c>
      <c r="F67" s="9">
        <v>38.177685589892697</v>
      </c>
      <c r="G67" s="3">
        <f>SLOPE(D67:D91,B67:B91)</f>
        <v>-10.21027541358583</v>
      </c>
      <c r="H67" s="15">
        <f>C67+G68*$O$11</f>
        <v>3824.9923671706611</v>
      </c>
      <c r="I67" s="21">
        <f>_xlfn.FORECAST.LINEAR(A67+$O$12,C67:C69,A67:A69)</f>
        <v>3837.9699833333289</v>
      </c>
      <c r="J67" s="15">
        <f t="shared" si="1"/>
        <v>3825.1221433322876</v>
      </c>
      <c r="K67" s="16">
        <f t="shared" si="2"/>
        <v>0.15755752118113348</v>
      </c>
      <c r="L67" s="17">
        <f t="shared" si="3"/>
        <v>1</v>
      </c>
    </row>
    <row r="68" spans="1:12" x14ac:dyDescent="0.25">
      <c r="A68">
        <v>2452</v>
      </c>
      <c r="B68" s="1">
        <v>44740</v>
      </c>
      <c r="C68" s="2">
        <v>3913</v>
      </c>
      <c r="D68" s="2">
        <v>3821.55</v>
      </c>
      <c r="E68" s="8">
        <v>0.24010000000000001</v>
      </c>
      <c r="F68" s="9">
        <v>39.935531386368979</v>
      </c>
      <c r="G68" s="3">
        <f>SLOPE(D68:D92,B68:B92)</f>
        <v>-9.7632829338909417</v>
      </c>
      <c r="H68" s="15">
        <f>C68+G69*$O$11</f>
        <v>3912.9132437676863</v>
      </c>
      <c r="I68" s="21">
        <f>_xlfn.FORECAST.LINEAR(A68+$O$12,C68:C70,A68:A70)</f>
        <v>3931.2512500000012</v>
      </c>
      <c r="J68" s="15">
        <f t="shared" si="1"/>
        <v>3913.0966238300093</v>
      </c>
      <c r="K68" s="16">
        <f t="shared" si="2"/>
        <v>2.3750673381210068</v>
      </c>
      <c r="L68" s="17">
        <f t="shared" si="3"/>
        <v>0</v>
      </c>
    </row>
    <row r="69" spans="1:12" x14ac:dyDescent="0.25">
      <c r="A69">
        <v>2451</v>
      </c>
      <c r="B69" s="1">
        <v>44739</v>
      </c>
      <c r="C69" s="2">
        <v>3920.76</v>
      </c>
      <c r="D69" s="2">
        <v>3900.11</v>
      </c>
      <c r="E69" s="8">
        <v>0.23105000000000001</v>
      </c>
      <c r="F69" s="9">
        <v>38.544854017669522</v>
      </c>
      <c r="G69" s="3">
        <f>SLOPE(D69:D93,B69:B93)</f>
        <v>-8.6756232313524446</v>
      </c>
      <c r="H69" s="15">
        <f>C69+G70*$O$11</f>
        <v>3920.6780383956516</v>
      </c>
      <c r="I69" s="21">
        <f>_xlfn.FORECAST.LINEAR(A69+$O$12,C69:C71,A69:A71)</f>
        <v>3912.8285833333503</v>
      </c>
      <c r="J69" s="15">
        <f t="shared" si="1"/>
        <v>3920.5995438450286</v>
      </c>
      <c r="K69" s="16">
        <f t="shared" si="2"/>
        <v>0.59133188083489319</v>
      </c>
      <c r="L69" s="17">
        <f t="shared" si="3"/>
        <v>1</v>
      </c>
    </row>
    <row r="70" spans="1:12" x14ac:dyDescent="0.25">
      <c r="A70">
        <v>2450</v>
      </c>
      <c r="B70" s="1">
        <v>44736</v>
      </c>
      <c r="C70" s="2">
        <v>3821.75</v>
      </c>
      <c r="D70" s="2">
        <v>3911.74</v>
      </c>
      <c r="E70" s="8">
        <v>0.21405000000000002</v>
      </c>
      <c r="F70" s="9">
        <v>34.64982103806004</v>
      </c>
      <c r="G70" s="3">
        <f>SLOPE(D70:D94,B70:B94)</f>
        <v>-8.196160434876445</v>
      </c>
      <c r="H70" s="15">
        <f>C70+G71*$O$11</f>
        <v>3821.6714837192399</v>
      </c>
      <c r="I70" s="21">
        <f>_xlfn.FORECAST.LINEAR(A70+$O$12,C70:C72,A70:A72)</f>
        <v>3821.1526333333604</v>
      </c>
      <c r="J70" s="15">
        <f t="shared" si="1"/>
        <v>3821.6662952153811</v>
      </c>
      <c r="K70" s="16">
        <f t="shared" si="2"/>
        <v>2.3361872739219689</v>
      </c>
      <c r="L70" s="17">
        <f t="shared" si="3"/>
        <v>0</v>
      </c>
    </row>
    <row r="71" spans="1:12" x14ac:dyDescent="0.25">
      <c r="A71">
        <v>2449</v>
      </c>
      <c r="B71" s="1">
        <v>44735</v>
      </c>
      <c r="C71" s="2">
        <v>3774.71</v>
      </c>
      <c r="D71" s="2">
        <v>3795.73</v>
      </c>
      <c r="E71" s="8">
        <v>0.24045</v>
      </c>
      <c r="F71" s="9">
        <v>38.555857995666521</v>
      </c>
      <c r="G71" s="3">
        <f>SLOPE(D71:D95,B71:B95)</f>
        <v>-7.8516280760325206</v>
      </c>
      <c r="H71" s="15">
        <f>C71+G72*$O$11</f>
        <v>3774.6320863782225</v>
      </c>
      <c r="I71" s="21">
        <f>_xlfn.FORECAST.LINEAR(A71+$O$12,C71:C73,A71:A73)</f>
        <v>3771.3003333333327</v>
      </c>
      <c r="J71" s="15">
        <f t="shared" ref="J71:J134" si="4">$O$13*I71+(1-$O$13)*H71</f>
        <v>3774.5987688477735</v>
      </c>
      <c r="K71" s="16">
        <f t="shared" si="2"/>
        <v>0.52665636466721966</v>
      </c>
      <c r="L71" s="17">
        <f t="shared" si="3"/>
        <v>1</v>
      </c>
    </row>
    <row r="72" spans="1:12" x14ac:dyDescent="0.25">
      <c r="A72">
        <v>2448</v>
      </c>
      <c r="B72" s="1">
        <v>44734</v>
      </c>
      <c r="C72" s="2">
        <v>3733.89</v>
      </c>
      <c r="D72" s="2">
        <v>3759.89</v>
      </c>
      <c r="E72" s="8">
        <v>0.24990000000000001</v>
      </c>
      <c r="F72" s="9">
        <v>40.123375639025632</v>
      </c>
      <c r="G72" s="3">
        <f>SLOPE(D72:D96,B72:B96)</f>
        <v>-7.7913621777439284</v>
      </c>
      <c r="H72" s="15">
        <f>C72+G73*$O$11</f>
        <v>3733.8209944018022</v>
      </c>
      <c r="I72" s="21">
        <f>_xlfn.FORECAST.LINEAR(A72+$O$12,C72:C74,A72:A74)</f>
        <v>3739.3682833333442</v>
      </c>
      <c r="J72" s="15">
        <f t="shared" si="4"/>
        <v>3733.8764672911175</v>
      </c>
      <c r="K72" s="16">
        <f t="shared" ref="K72:K135" si="5">ABS(J72-D72)/F73</f>
        <v>0.61396565051765284</v>
      </c>
      <c r="L72" s="17">
        <f t="shared" ref="L72:L135" si="6">IF(K72&gt;=0.975, 0, 1)</f>
        <v>1</v>
      </c>
    </row>
    <row r="73" spans="1:12" x14ac:dyDescent="0.25">
      <c r="A73">
        <v>2447</v>
      </c>
      <c r="B73" s="1">
        <v>44733</v>
      </c>
      <c r="C73" s="2">
        <v>3715.31</v>
      </c>
      <c r="D73" s="2">
        <v>3764.79</v>
      </c>
      <c r="E73" s="8">
        <v>0.27034999999999998</v>
      </c>
      <c r="F73" s="9">
        <v>42.369687436014708</v>
      </c>
      <c r="G73" s="3">
        <f>SLOPE(D73:D97,B73:B97)</f>
        <v>-6.900559819789752</v>
      </c>
      <c r="H73" s="15">
        <f>C73+G74*$O$11</f>
        <v>3715.2511314889789</v>
      </c>
      <c r="I73" s="21">
        <f>_xlfn.FORECAST.LINEAR(A73+$O$12,C73:C75,A73:A75)</f>
        <v>3696.630650000001</v>
      </c>
      <c r="J73" s="15">
        <f t="shared" si="4"/>
        <v>3715.0649266740888</v>
      </c>
      <c r="K73" s="16">
        <f t="shared" si="5"/>
        <v>1.2258330877242833</v>
      </c>
      <c r="L73" s="17">
        <f t="shared" si="6"/>
        <v>0</v>
      </c>
    </row>
    <row r="74" spans="1:12" x14ac:dyDescent="0.25">
      <c r="A74">
        <v>2446</v>
      </c>
      <c r="B74" s="1">
        <v>44729</v>
      </c>
      <c r="C74" s="2">
        <v>3665.9</v>
      </c>
      <c r="D74" s="2">
        <v>3674.84</v>
      </c>
      <c r="E74" s="8">
        <v>0.25939999999999996</v>
      </c>
      <c r="F74" s="9">
        <v>40.564309956932227</v>
      </c>
      <c r="G74" s="3">
        <f>SLOPE(D74:D98,B74:B98)</f>
        <v>-5.8868511021142567</v>
      </c>
      <c r="H74" s="15">
        <f>C74+G75*$O$11</f>
        <v>3665.8637885454746</v>
      </c>
      <c r="I74" s="21">
        <f>_xlfn.FORECAST.LINEAR(A74+$O$12,C74:C76,A74:A76)</f>
        <v>3669.8109166666545</v>
      </c>
      <c r="J74" s="15">
        <f t="shared" si="4"/>
        <v>3665.9032598266863</v>
      </c>
      <c r="K74" s="16">
        <f t="shared" si="5"/>
        <v>0.18928624637207433</v>
      </c>
      <c r="L74" s="17">
        <f t="shared" si="6"/>
        <v>1</v>
      </c>
    </row>
    <row r="75" spans="1:12" x14ac:dyDescent="0.25">
      <c r="A75">
        <v>2445</v>
      </c>
      <c r="B75" s="1">
        <v>44728</v>
      </c>
      <c r="C75" s="2">
        <v>3728.18</v>
      </c>
      <c r="D75" s="2">
        <v>3666.77</v>
      </c>
      <c r="E75" s="8">
        <v>0.29210000000000003</v>
      </c>
      <c r="F75" s="9">
        <v>47.212834237027351</v>
      </c>
      <c r="G75" s="3">
        <f>SLOPE(D75:D99,B75:B99)</f>
        <v>-3.6211454525312905</v>
      </c>
      <c r="H75" s="15">
        <f>C75+G76*$O$11</f>
        <v>3728.1674868862406</v>
      </c>
      <c r="I75" s="21">
        <f>_xlfn.FORECAST.LINEAR(A75+$O$12,C75:C77,A75:A77)</f>
        <v>3734.0699666666624</v>
      </c>
      <c r="J75" s="15">
        <f t="shared" si="4"/>
        <v>3728.2265116840449</v>
      </c>
      <c r="K75" s="16">
        <f t="shared" si="5"/>
        <v>1.3658073950377008</v>
      </c>
      <c r="L75" s="17">
        <f t="shared" si="6"/>
        <v>0</v>
      </c>
    </row>
    <row r="76" spans="1:12" x14ac:dyDescent="0.25">
      <c r="A76">
        <v>2444</v>
      </c>
      <c r="B76" s="1">
        <v>44727</v>
      </c>
      <c r="C76" s="2">
        <v>3764.05</v>
      </c>
      <c r="D76" s="2">
        <v>3789.99</v>
      </c>
      <c r="E76" s="8">
        <v>0.28244999999999998</v>
      </c>
      <c r="F76" s="9">
        <v>44.996470151890286</v>
      </c>
      <c r="G76" s="3">
        <f>SLOPE(D76:D100,B76:B100)</f>
        <v>-1.2513113759240819</v>
      </c>
      <c r="H76" s="15">
        <f>C76+G77*$O$11</f>
        <v>3764.050853541667</v>
      </c>
      <c r="I76" s="21">
        <f>_xlfn.FORECAST.LINEAR(A76+$O$12,C76:C78,A76:A78)</f>
        <v>3751.1528333333263</v>
      </c>
      <c r="J76" s="15">
        <f t="shared" si="4"/>
        <v>3763.9218733395837</v>
      </c>
      <c r="K76" s="16">
        <f t="shared" si="5"/>
        <v>0.52073557440283702</v>
      </c>
      <c r="L76" s="17">
        <f t="shared" si="6"/>
        <v>1</v>
      </c>
    </row>
    <row r="77" spans="1:12" x14ac:dyDescent="0.25">
      <c r="A77">
        <v>2443</v>
      </c>
      <c r="B77" s="1">
        <v>44726</v>
      </c>
      <c r="C77" s="2">
        <v>3763.52</v>
      </c>
      <c r="D77" s="2">
        <v>3735.48</v>
      </c>
      <c r="E77" s="8">
        <v>0.31305000000000005</v>
      </c>
      <c r="F77" s="9">
        <v>50.060199344571672</v>
      </c>
      <c r="G77" s="3">
        <f>SLOPE(D77:D101,B77:B101)</f>
        <v>8.5354166666672254E-2</v>
      </c>
      <c r="H77" s="15">
        <f>C77+G78*$O$11</f>
        <v>3763.5402943397826</v>
      </c>
      <c r="I77" s="21">
        <f>_xlfn.FORECAST.LINEAR(A77+$O$12,C77:C79,A77:A79)</f>
        <v>3752.1973166666576</v>
      </c>
      <c r="J77" s="15">
        <f t="shared" si="4"/>
        <v>3763.4268645630514</v>
      </c>
      <c r="K77" s="16">
        <f t="shared" si="5"/>
        <v>0.50108740693097731</v>
      </c>
      <c r="L77" s="17">
        <f t="shared" si="6"/>
        <v>1</v>
      </c>
    </row>
    <row r="78" spans="1:12" x14ac:dyDescent="0.25">
      <c r="A78">
        <v>2442</v>
      </c>
      <c r="B78" s="1">
        <v>44725</v>
      </c>
      <c r="C78" s="2">
        <v>3838.15</v>
      </c>
      <c r="D78" s="2">
        <v>3749.63</v>
      </c>
      <c r="E78" s="8">
        <v>0.33524999999999999</v>
      </c>
      <c r="F78" s="9">
        <v>55.77243446251866</v>
      </c>
      <c r="G78" s="3">
        <f>SLOPE(D78:D102,B78:B102)</f>
        <v>2.0294339782756325</v>
      </c>
      <c r="H78" s="15">
        <f>C78+G79*$O$11</f>
        <v>3838.1824161296286</v>
      </c>
      <c r="I78" s="21">
        <f>_xlfn.FORECAST.LINEAR(A78+$O$12,C78:C80,A78:A80)</f>
        <v>3838.3291666666046</v>
      </c>
      <c r="J78" s="15">
        <f t="shared" si="4"/>
        <v>3838.1838836349984</v>
      </c>
      <c r="K78" s="16">
        <f t="shared" si="5"/>
        <v>2.0423037895262781</v>
      </c>
      <c r="L78" s="17">
        <f t="shared" si="6"/>
        <v>0</v>
      </c>
    </row>
    <row r="79" spans="1:12" x14ac:dyDescent="0.25">
      <c r="A79">
        <v>2441</v>
      </c>
      <c r="B79" s="1">
        <v>44722</v>
      </c>
      <c r="C79" s="2">
        <v>3974.39</v>
      </c>
      <c r="D79" s="2">
        <v>3900.86</v>
      </c>
      <c r="E79" s="8">
        <v>0.25305</v>
      </c>
      <c r="F79" s="9">
        <v>43.359799893207274</v>
      </c>
      <c r="G79" s="3">
        <f>SLOPE(D79:D103,B79:B103)</f>
        <v>3.2416129628576358</v>
      </c>
      <c r="H79" s="15">
        <f>C79+G80*$O$11</f>
        <v>3974.4233943511986</v>
      </c>
      <c r="I79" s="21">
        <f>_xlfn.FORECAST.LINEAR(A79+$O$12,C79:C81,A79:A81)</f>
        <v>3987.1580166666536</v>
      </c>
      <c r="J79" s="15">
        <f t="shared" si="4"/>
        <v>3974.5507405743533</v>
      </c>
      <c r="K79" s="16">
        <f t="shared" si="5"/>
        <v>1.6669762691654353</v>
      </c>
      <c r="L79" s="17">
        <f t="shared" si="6"/>
        <v>0</v>
      </c>
    </row>
    <row r="80" spans="1:12" x14ac:dyDescent="0.25">
      <c r="A80">
        <v>2440</v>
      </c>
      <c r="B80" s="1">
        <v>44721</v>
      </c>
      <c r="C80" s="2">
        <v>4101.6499999999996</v>
      </c>
      <c r="D80" s="2">
        <v>4017.82</v>
      </c>
      <c r="E80" s="8">
        <v>0.25185000000000002</v>
      </c>
      <c r="F80" s="9">
        <v>44.206232528580713</v>
      </c>
      <c r="G80" s="3">
        <f>SLOPE(D80:D104,B80:B104)</f>
        <v>3.3394351198871686</v>
      </c>
      <c r="H80" s="15">
        <f>C80+G81*$O$11</f>
        <v>4101.6692797974074</v>
      </c>
      <c r="I80" s="21">
        <f>_xlfn.FORECAST.LINEAR(A80+$O$12,C80:C82,A80:A82)</f>
        <v>4117.6959000000015</v>
      </c>
      <c r="J80" s="15">
        <f t="shared" si="4"/>
        <v>4101.8295459994333</v>
      </c>
      <c r="K80" s="16">
        <f t="shared" si="5"/>
        <v>2.1259529758046067</v>
      </c>
      <c r="L80" s="17">
        <f t="shared" si="6"/>
        <v>0</v>
      </c>
    </row>
    <row r="81" spans="1:12" x14ac:dyDescent="0.25">
      <c r="A81">
        <v>2439</v>
      </c>
      <c r="B81" s="1">
        <v>44720</v>
      </c>
      <c r="C81" s="2">
        <v>4147.12</v>
      </c>
      <c r="D81" s="2">
        <v>4115.7700000000004</v>
      </c>
      <c r="E81" s="8">
        <v>0.22270000000000001</v>
      </c>
      <c r="F81" s="9">
        <v>39.516182604009934</v>
      </c>
      <c r="G81" s="3">
        <f>SLOPE(D81:D105,B81:B105)</f>
        <v>1.9279797408182924</v>
      </c>
      <c r="H81" s="15">
        <f>C81+G82*$O$11</f>
        <v>4147.12774551639</v>
      </c>
      <c r="I81" s="21">
        <f>_xlfn.FORECAST.LINEAR(A81+$O$12,C81:C83,A81:A83)</f>
        <v>4132.365333333335</v>
      </c>
      <c r="J81" s="15">
        <f t="shared" si="4"/>
        <v>4146.9801213945593</v>
      </c>
      <c r="K81" s="16">
        <f t="shared" si="5"/>
        <v>0.78395091655066418</v>
      </c>
      <c r="L81" s="17">
        <f t="shared" si="6"/>
        <v>1</v>
      </c>
    </row>
    <row r="82" spans="1:12" x14ac:dyDescent="0.25">
      <c r="A82">
        <v>2438</v>
      </c>
      <c r="B82" s="1">
        <v>44719</v>
      </c>
      <c r="C82" s="2">
        <v>4096.47</v>
      </c>
      <c r="D82" s="2">
        <v>4160.68</v>
      </c>
      <c r="E82" s="8">
        <v>0.22649999999999998</v>
      </c>
      <c r="F82" s="9">
        <v>39.811320754469548</v>
      </c>
      <c r="G82" s="3">
        <f>SLOPE(D82:D106,B82:B106)</f>
        <v>0.77455163901487079</v>
      </c>
      <c r="H82" s="15">
        <f>C82+G83*$O$11</f>
        <v>4096.4641812186928</v>
      </c>
      <c r="I82" s="21">
        <f>_xlfn.FORECAST.LINEAR(A82+$O$12,C82:C84,A82:A84)</f>
        <v>4102.164499999999</v>
      </c>
      <c r="J82" s="15">
        <f t="shared" si="4"/>
        <v>4096.5211844065061</v>
      </c>
      <c r="K82" s="16">
        <f t="shared" si="5"/>
        <v>1.5016046594959502</v>
      </c>
      <c r="L82" s="17">
        <f t="shared" si="6"/>
        <v>0</v>
      </c>
    </row>
    <row r="83" spans="1:12" x14ac:dyDescent="0.25">
      <c r="A83">
        <v>2437</v>
      </c>
      <c r="B83" s="1">
        <v>44718</v>
      </c>
      <c r="C83" s="2">
        <v>4134.72</v>
      </c>
      <c r="D83" s="2">
        <v>4121.43</v>
      </c>
      <c r="E83" s="8">
        <v>0.24385000000000001</v>
      </c>
      <c r="F83" s="9">
        <v>42.726835713889322</v>
      </c>
      <c r="G83" s="3">
        <f>SLOPE(D83:D107,B83:B107)</f>
        <v>-0.58187813070894134</v>
      </c>
      <c r="H83" s="15">
        <f>C83+G84*$O$11</f>
        <v>4134.7038713308648</v>
      </c>
      <c r="I83" s="21">
        <f>_xlfn.FORECAST.LINEAR(A83+$O$12,C83:C85,A83:A85)</f>
        <v>4142.4182166666651</v>
      </c>
      <c r="J83" s="15">
        <f t="shared" si="4"/>
        <v>4134.7810147842229</v>
      </c>
      <c r="K83" s="16">
        <f t="shared" si="5"/>
        <v>0.36561516799604504</v>
      </c>
      <c r="L83" s="17">
        <f t="shared" si="6"/>
        <v>1</v>
      </c>
    </row>
    <row r="84" spans="1:12" x14ac:dyDescent="0.25">
      <c r="A84">
        <v>2436</v>
      </c>
      <c r="B84" s="1">
        <v>44715</v>
      </c>
      <c r="C84" s="2">
        <v>4137.57</v>
      </c>
      <c r="D84" s="2">
        <v>4108.54</v>
      </c>
      <c r="E84" s="8">
        <v>0.20500000000000002</v>
      </c>
      <c r="F84" s="9">
        <v>36.516577956544168</v>
      </c>
      <c r="G84" s="3">
        <f>SLOPE(D84:D108,B84:B108)</f>
        <v>-1.6128669135655052</v>
      </c>
      <c r="H84" s="15">
        <f>C84+G85*$O$11</f>
        <v>4137.5350932603378</v>
      </c>
      <c r="I84" s="21">
        <f>_xlfn.FORECAST.LINEAR(A84+$O$12,C84:C86,A84:A86)</f>
        <v>4121.4206166666627</v>
      </c>
      <c r="J84" s="15">
        <f t="shared" si="4"/>
        <v>4137.3739484944008</v>
      </c>
      <c r="K84" s="16">
        <f t="shared" si="5"/>
        <v>0.82903706219566076</v>
      </c>
      <c r="L84" s="17">
        <f t="shared" si="6"/>
        <v>1</v>
      </c>
    </row>
    <row r="85" spans="1:12" x14ac:dyDescent="0.25">
      <c r="A85">
        <v>2435</v>
      </c>
      <c r="B85" s="1">
        <v>44714</v>
      </c>
      <c r="C85" s="2">
        <v>4095.41</v>
      </c>
      <c r="D85" s="2">
        <v>4176.82</v>
      </c>
      <c r="E85" s="8">
        <v>0.19885</v>
      </c>
      <c r="F85" s="9">
        <v>34.780047610942319</v>
      </c>
      <c r="G85" s="3">
        <f>SLOPE(D85:D109,B85:B109)</f>
        <v>-3.49067396622711</v>
      </c>
      <c r="H85" s="15">
        <f>C85+G86*$O$11</f>
        <v>4095.3586503317447</v>
      </c>
      <c r="I85" s="21">
        <f>_xlfn.FORECAST.LINEAR(A85+$O$12,C85:C87,A85:A87)</f>
        <v>4103.9749333333311</v>
      </c>
      <c r="J85" s="15">
        <f t="shared" si="4"/>
        <v>4095.4448131617605</v>
      </c>
      <c r="K85" s="16">
        <f t="shared" si="5"/>
        <v>2.0683974871931361</v>
      </c>
      <c r="L85" s="17">
        <f t="shared" si="6"/>
        <v>0</v>
      </c>
    </row>
    <row r="86" spans="1:12" x14ac:dyDescent="0.25">
      <c r="A86">
        <v>2434</v>
      </c>
      <c r="B86" s="1">
        <v>44713</v>
      </c>
      <c r="C86" s="2">
        <v>4149.78</v>
      </c>
      <c r="D86" s="2">
        <v>4101.2299999999996</v>
      </c>
      <c r="E86" s="8">
        <v>0.22325</v>
      </c>
      <c r="F86" s="9">
        <v>39.342141605802873</v>
      </c>
      <c r="G86" s="3">
        <f>SLOPE(D86:D110,B86:B110)</f>
        <v>-5.1349668255021461</v>
      </c>
      <c r="H86" s="15">
        <f>C86+G87*$O$11</f>
        <v>4149.7173247561877</v>
      </c>
      <c r="I86" s="21">
        <f>_xlfn.FORECAST.LINEAR(A86+$O$12,C86:C88,A86:A88)</f>
        <v>4162.6367500000051</v>
      </c>
      <c r="J86" s="15">
        <f t="shared" si="4"/>
        <v>4149.8465190086263</v>
      </c>
      <c r="K86" s="16">
        <f t="shared" si="5"/>
        <v>1.1148728203407987</v>
      </c>
      <c r="L86" s="17">
        <f t="shared" si="6"/>
        <v>0</v>
      </c>
    </row>
    <row r="87" spans="1:12" x14ac:dyDescent="0.25">
      <c r="A87">
        <v>2433</v>
      </c>
      <c r="B87" s="1">
        <v>44712</v>
      </c>
      <c r="C87" s="2">
        <v>4151.09</v>
      </c>
      <c r="D87" s="2">
        <v>4132.1499999999996</v>
      </c>
      <c r="E87" s="8">
        <v>0.24590000000000001</v>
      </c>
      <c r="F87" s="9">
        <v>43.607233149486433</v>
      </c>
      <c r="G87" s="3">
        <f>SLOPE(D87:D111,B87:B111)</f>
        <v>-6.2675243812110368</v>
      </c>
      <c r="H87" s="15">
        <f>C87+G88*$O$11</f>
        <v>4151.0048572400001</v>
      </c>
      <c r="I87" s="21">
        <f>_xlfn.FORECAST.LINEAR(A87+$O$12,C87:C89,A87:A89)</f>
        <v>4155.1174500000197</v>
      </c>
      <c r="J87" s="15">
        <f t="shared" si="4"/>
        <v>4151.0459831676008</v>
      </c>
      <c r="K87" s="16">
        <f t="shared" si="5"/>
        <v>0.54445433102494323</v>
      </c>
      <c r="L87" s="17">
        <f t="shared" si="6"/>
        <v>1</v>
      </c>
    </row>
    <row r="88" spans="1:12" x14ac:dyDescent="0.25">
      <c r="A88">
        <v>2432</v>
      </c>
      <c r="B88" s="1">
        <v>44708</v>
      </c>
      <c r="C88" s="2">
        <v>4077.43</v>
      </c>
      <c r="D88" s="2">
        <v>4158.24</v>
      </c>
      <c r="E88" s="8">
        <v>0.20055000000000001</v>
      </c>
      <c r="F88" s="9">
        <v>34.706277626682024</v>
      </c>
      <c r="G88" s="3">
        <f>SLOPE(D88:D112,B88:B112)</f>
        <v>-8.5142759999999988</v>
      </c>
      <c r="H88" s="15">
        <f>C88+G89*$O$11</f>
        <v>4077.3270413693267</v>
      </c>
      <c r="I88" s="21">
        <f>_xlfn.FORECAST.LINEAR(A88+$O$12,C88:C90,A88:A90)</f>
        <v>4071.8658666666888</v>
      </c>
      <c r="J88" s="15">
        <f t="shared" si="4"/>
        <v>4077.2724296223</v>
      </c>
      <c r="K88" s="16">
        <f t="shared" si="5"/>
        <v>2.2219946813134253</v>
      </c>
      <c r="L88" s="17">
        <f t="shared" si="6"/>
        <v>0</v>
      </c>
    </row>
    <row r="89" spans="1:12" x14ac:dyDescent="0.25">
      <c r="A89">
        <v>2431</v>
      </c>
      <c r="B89" s="1">
        <v>44707</v>
      </c>
      <c r="C89" s="2">
        <v>3984.6</v>
      </c>
      <c r="D89" s="2">
        <v>4057.84</v>
      </c>
      <c r="E89" s="8">
        <v>0.21475</v>
      </c>
      <c r="F89" s="9">
        <v>36.439137797503491</v>
      </c>
      <c r="G89" s="3">
        <f>SLOPE(D89:D113,B89:B113)</f>
        <v>-10.295863067292636</v>
      </c>
      <c r="H89" s="15">
        <f>C89+G90*$O$11</f>
        <v>3984.4782832585138</v>
      </c>
      <c r="I89" s="21">
        <f>_xlfn.FORECAST.LINEAR(A89+$O$12,C89:C91,A89:A91)</f>
        <v>3973.4149666666708</v>
      </c>
      <c r="J89" s="15">
        <f t="shared" si="4"/>
        <v>3984.3676500925953</v>
      </c>
      <c r="K89" s="16">
        <f t="shared" si="5"/>
        <v>1.8110350213353443</v>
      </c>
      <c r="L89" s="17">
        <f t="shared" si="6"/>
        <v>0</v>
      </c>
    </row>
    <row r="90" spans="1:12" x14ac:dyDescent="0.25">
      <c r="A90">
        <v>2430</v>
      </c>
      <c r="B90" s="1">
        <v>44706</v>
      </c>
      <c r="C90" s="2">
        <v>3929.59</v>
      </c>
      <c r="D90" s="2">
        <v>3978.73</v>
      </c>
      <c r="E90" s="8">
        <v>0.24135000000000001</v>
      </c>
      <c r="F90" s="9">
        <v>40.569259590149102</v>
      </c>
      <c r="G90" s="3">
        <f>SLOPE(D90:D114,B90:B114)</f>
        <v>-12.171674148606808</v>
      </c>
      <c r="H90" s="15">
        <f>C90+G91*$O$11</f>
        <v>3929.4520434210526</v>
      </c>
      <c r="I90" s="21">
        <f>_xlfn.FORECAST.LINEAR(A90+$O$12,C90:C92,A90:A92)</f>
        <v>3935.785850000002</v>
      </c>
      <c r="J90" s="15">
        <f t="shared" si="4"/>
        <v>3929.5153814868422</v>
      </c>
      <c r="K90" s="16">
        <f t="shared" si="5"/>
        <v>1.1109577617570123</v>
      </c>
      <c r="L90" s="17">
        <f t="shared" si="6"/>
        <v>0</v>
      </c>
    </row>
    <row r="91" spans="1:12" x14ac:dyDescent="0.25">
      <c r="A91">
        <v>2429</v>
      </c>
      <c r="B91" s="1">
        <v>44705</v>
      </c>
      <c r="C91" s="2">
        <v>3942.94</v>
      </c>
      <c r="D91" s="2">
        <v>3941.48</v>
      </c>
      <c r="E91" s="8">
        <v>0.26139999999999997</v>
      </c>
      <c r="F91" s="9">
        <v>44.299270599922217</v>
      </c>
      <c r="G91" s="3">
        <f>SLOPE(D91:D115,B91:B115)</f>
        <v>-13.795657894736841</v>
      </c>
      <c r="H91" s="15">
        <f>C91+G92*$O$11</f>
        <v>3942.7900333646321</v>
      </c>
      <c r="I91" s="21">
        <f>_xlfn.FORECAST.LINEAR(A91+$O$12,C91:C93,A91:A93)</f>
        <v>3937.7059000000045</v>
      </c>
      <c r="J91" s="15">
        <f t="shared" si="4"/>
        <v>3942.7391920309856</v>
      </c>
      <c r="K91" s="16">
        <f t="shared" si="5"/>
        <v>2.9113583622475958E-2</v>
      </c>
      <c r="L91" s="17">
        <f t="shared" si="6"/>
        <v>1</v>
      </c>
    </row>
    <row r="92" spans="1:12" x14ac:dyDescent="0.25">
      <c r="A92">
        <v>2428</v>
      </c>
      <c r="B92" s="1">
        <v>44704</v>
      </c>
      <c r="C92" s="2">
        <v>3919.42</v>
      </c>
      <c r="D92" s="2">
        <v>3973.75</v>
      </c>
      <c r="E92" s="8">
        <v>0.25995000000000001</v>
      </c>
      <c r="F92" s="9">
        <v>43.251014623065899</v>
      </c>
      <c r="G92" s="3">
        <f>SLOPE(D92:D116,B92:B116)</f>
        <v>-14.996663536776206</v>
      </c>
      <c r="H92" s="15">
        <f>C92+G93*$O$11</f>
        <v>3919.2617501600002</v>
      </c>
      <c r="I92" s="21">
        <f>_xlfn.FORECAST.LINEAR(A92+$O$12,C92:C94,A92:A94)</f>
        <v>3925.7054333333363</v>
      </c>
      <c r="J92" s="15">
        <f t="shared" si="4"/>
        <v>3919.3261869917333</v>
      </c>
      <c r="K92" s="16">
        <f t="shared" si="5"/>
        <v>1.3429772627102088</v>
      </c>
      <c r="L92" s="17">
        <f t="shared" si="6"/>
        <v>0</v>
      </c>
    </row>
    <row r="93" spans="1:12" x14ac:dyDescent="0.25">
      <c r="A93">
        <v>2427</v>
      </c>
      <c r="B93" s="1">
        <v>44701</v>
      </c>
      <c r="C93" s="2">
        <v>3927.76</v>
      </c>
      <c r="D93" s="2">
        <v>3901.36</v>
      </c>
      <c r="E93" s="8">
        <v>0.24359999999999998</v>
      </c>
      <c r="F93" s="9">
        <v>40.524746411891002</v>
      </c>
      <c r="G93" s="3">
        <f>SLOPE(D93:D117,B93:B117)</f>
        <v>-15.824983999999997</v>
      </c>
      <c r="H93" s="15">
        <f>C93+G94*$O$11</f>
        <v>3927.6062291062281</v>
      </c>
      <c r="I93" s="21">
        <f>_xlfn.FORECAST.LINEAR(A93+$O$12,C93:C95,A93:A95)</f>
        <v>3896.8488999999827</v>
      </c>
      <c r="J93" s="15">
        <f t="shared" si="4"/>
        <v>3927.2986558151656</v>
      </c>
      <c r="K93" s="16">
        <f t="shared" si="5"/>
        <v>0.59505307897456339</v>
      </c>
      <c r="L93" s="17">
        <f t="shared" si="6"/>
        <v>1</v>
      </c>
    </row>
    <row r="94" spans="1:12" x14ac:dyDescent="0.25">
      <c r="A94">
        <v>2426</v>
      </c>
      <c r="B94" s="1">
        <v>44700</v>
      </c>
      <c r="C94" s="2">
        <v>3899</v>
      </c>
      <c r="D94" s="2">
        <v>3900.79</v>
      </c>
      <c r="E94" s="8">
        <v>0.26049999999999995</v>
      </c>
      <c r="F94" s="9">
        <v>43.59049088505644</v>
      </c>
      <c r="G94" s="3">
        <f>SLOPE(D94:D118,B94:B118)</f>
        <v>-15.37708937719893</v>
      </c>
      <c r="H94" s="15">
        <f>C94+G95*$O$11</f>
        <v>3898.8484450660476</v>
      </c>
      <c r="I94" s="21">
        <f>_xlfn.FORECAST.LINEAR(A94+$O$12,C94:C96,A94:A96)</f>
        <v>3923.7283333333326</v>
      </c>
      <c r="J94" s="15">
        <f t="shared" si="4"/>
        <v>3899.0972439487205</v>
      </c>
      <c r="K94" s="16">
        <f t="shared" si="5"/>
        <v>3.5241953047906539E-2</v>
      </c>
      <c r="L94" s="17">
        <f t="shared" si="6"/>
        <v>1</v>
      </c>
    </row>
    <row r="95" spans="1:12" x14ac:dyDescent="0.25">
      <c r="A95">
        <v>2425</v>
      </c>
      <c r="B95" s="1">
        <v>44699</v>
      </c>
      <c r="C95" s="2">
        <v>4051.98</v>
      </c>
      <c r="D95" s="2">
        <v>3923.68</v>
      </c>
      <c r="E95" s="8">
        <v>0.27544999999999997</v>
      </c>
      <c r="F95" s="9">
        <v>48.032413214399213</v>
      </c>
      <c r="G95" s="3">
        <f>SLOPE(D95:D119,B95:B119)</f>
        <v>-15.155493395259056</v>
      </c>
      <c r="H95" s="15">
        <f>C95+G96*$O$11</f>
        <v>4051.8342995345783</v>
      </c>
      <c r="I95" s="21">
        <f>_xlfn.FORECAST.LINEAR(A95+$O$12,C95:C97,A95:A97)</f>
        <v>4058.6748000000007</v>
      </c>
      <c r="J95" s="15">
        <f t="shared" si="4"/>
        <v>4051.9027045392327</v>
      </c>
      <c r="K95" s="16">
        <f t="shared" si="5"/>
        <v>3.1171652007103865</v>
      </c>
      <c r="L95" s="17">
        <f t="shared" si="6"/>
        <v>0</v>
      </c>
    </row>
    <row r="96" spans="1:12" x14ac:dyDescent="0.25">
      <c r="A96">
        <v>2424</v>
      </c>
      <c r="B96" s="1">
        <v>44698</v>
      </c>
      <c r="C96" s="2">
        <v>4052</v>
      </c>
      <c r="D96" s="2">
        <v>4088.85</v>
      </c>
      <c r="E96" s="8">
        <v>0.24065</v>
      </c>
      <c r="F96" s="9">
        <v>41.134394965660313</v>
      </c>
      <c r="G96" s="3">
        <f>SLOPE(D96:D120,B96:B120)</f>
        <v>-14.570046542156456</v>
      </c>
      <c r="H96" s="15">
        <f>C96+G97*$O$11</f>
        <v>4051.8491606534853</v>
      </c>
      <c r="I96" s="21">
        <f>_xlfn.FORECAST.LINEAR(A96+$O$12,C96:C98,A96:A98)</f>
        <v>4054.1304999999993</v>
      </c>
      <c r="J96" s="15">
        <f t="shared" si="4"/>
        <v>4051.8719740469505</v>
      </c>
      <c r="K96" s="16">
        <f t="shared" si="5"/>
        <v>0.81482360205641602</v>
      </c>
      <c r="L96" s="17">
        <f t="shared" si="6"/>
        <v>1</v>
      </c>
    </row>
    <row r="97" spans="1:12" x14ac:dyDescent="0.25">
      <c r="A97">
        <v>2423</v>
      </c>
      <c r="B97" s="1">
        <v>44697</v>
      </c>
      <c r="C97" s="2">
        <v>4013.02</v>
      </c>
      <c r="D97" s="2">
        <v>4008.01</v>
      </c>
      <c r="E97" s="8">
        <v>0.26444999999999996</v>
      </c>
      <c r="F97" s="9">
        <v>45.381633349507631</v>
      </c>
      <c r="G97" s="3">
        <f>SLOPE(D97:D121,B97:B121)</f>
        <v>-15.083934651454516</v>
      </c>
      <c r="H97" s="15">
        <f>C97+G98*$O$11</f>
        <v>4012.8677062348988</v>
      </c>
      <c r="I97" s="21">
        <f>_xlfn.FORECAST.LINEAR(A97+$O$12,C97:C99,A97:A99)</f>
        <v>4015.3703499999974</v>
      </c>
      <c r="J97" s="15">
        <f t="shared" si="4"/>
        <v>4012.8927326725498</v>
      </c>
      <c r="K97" s="16">
        <f t="shared" si="5"/>
        <v>0.11232717922411044</v>
      </c>
      <c r="L97" s="17">
        <f t="shared" si="6"/>
        <v>1</v>
      </c>
    </row>
    <row r="98" spans="1:12" x14ac:dyDescent="0.25">
      <c r="A98">
        <v>2422</v>
      </c>
      <c r="B98" s="1">
        <v>44694</v>
      </c>
      <c r="C98" s="2">
        <v>3963.9</v>
      </c>
      <c r="D98" s="2">
        <v>4023.89</v>
      </c>
      <c r="E98" s="8">
        <v>0.25934999999999997</v>
      </c>
      <c r="F98" s="9">
        <v>43.468844372987547</v>
      </c>
      <c r="G98" s="3">
        <f>SLOPE(D98:D122,B98:B122)</f>
        <v>-15.229376510106658</v>
      </c>
      <c r="H98" s="15">
        <f>C98+G99*$O$11</f>
        <v>3963.7481775532465</v>
      </c>
      <c r="I98" s="21">
        <f>_xlfn.FORECAST.LINEAR(A98+$O$12,C98:C100,A98:A100)</f>
        <v>3939.4224333333332</v>
      </c>
      <c r="J98" s="15">
        <f t="shared" si="4"/>
        <v>3963.5049201110469</v>
      </c>
      <c r="K98" s="16">
        <f t="shared" si="5"/>
        <v>1.2286533332271183</v>
      </c>
      <c r="L98" s="17">
        <f t="shared" si="6"/>
        <v>0</v>
      </c>
    </row>
    <row r="99" spans="1:12" x14ac:dyDescent="0.25">
      <c r="A99">
        <v>2421</v>
      </c>
      <c r="B99" s="1">
        <v>44693</v>
      </c>
      <c r="C99" s="2">
        <v>3903.95</v>
      </c>
      <c r="D99" s="2">
        <v>3930.08</v>
      </c>
      <c r="E99" s="8">
        <v>0.29285</v>
      </c>
      <c r="F99" s="9">
        <v>49.147369934160849</v>
      </c>
      <c r="G99" s="3">
        <f>SLOPE(D99:D123,B99:B123)</f>
        <v>-15.182244675354491</v>
      </c>
      <c r="H99" s="15">
        <f>C99+G100*$O$11</f>
        <v>3903.8073242233036</v>
      </c>
      <c r="I99" s="21">
        <f>_xlfn.FORECAST.LINEAR(A99+$O$12,C99:C101,A99:A101)</f>
        <v>3910.1321833333059</v>
      </c>
      <c r="J99" s="15">
        <f t="shared" si="4"/>
        <v>3903.8705728144037</v>
      </c>
      <c r="K99" s="16">
        <f t="shared" si="5"/>
        <v>0.50237339732384134</v>
      </c>
      <c r="L99" s="17">
        <f t="shared" si="6"/>
        <v>1</v>
      </c>
    </row>
    <row r="100" spans="1:12" x14ac:dyDescent="0.25">
      <c r="A100">
        <v>2420</v>
      </c>
      <c r="B100" s="1">
        <v>44692</v>
      </c>
      <c r="C100" s="2">
        <v>3990.08</v>
      </c>
      <c r="D100" s="2">
        <v>3935.18</v>
      </c>
      <c r="E100" s="8">
        <v>0.30574999999999997</v>
      </c>
      <c r="F100" s="9">
        <v>52.171208358592835</v>
      </c>
      <c r="G100" s="3">
        <f>SLOPE(D100:D124,B100:B124)</f>
        <v>-14.267577669628203</v>
      </c>
      <c r="H100" s="15">
        <f>C100+G101*$O$11</f>
        <v>3989.9453400564175</v>
      </c>
      <c r="I100" s="21">
        <f>_xlfn.FORECAST.LINEAR(A100+$O$12,C100:C102,A100:A102)</f>
        <v>3989.4590499999904</v>
      </c>
      <c r="J100" s="15">
        <f t="shared" si="4"/>
        <v>3989.9404771558534</v>
      </c>
      <c r="K100" s="16">
        <f t="shared" si="5"/>
        <v>1.0235864965804533</v>
      </c>
      <c r="L100" s="17">
        <f t="shared" si="6"/>
        <v>0</v>
      </c>
    </row>
    <row r="101" spans="1:12" x14ac:dyDescent="0.25">
      <c r="A101">
        <v>2419</v>
      </c>
      <c r="B101" s="1">
        <v>44691</v>
      </c>
      <c r="C101" s="2">
        <v>4035.18</v>
      </c>
      <c r="D101" s="2">
        <v>4001.05</v>
      </c>
      <c r="E101" s="8">
        <v>0.31430000000000002</v>
      </c>
      <c r="F101" s="9">
        <v>53.49863185846494</v>
      </c>
      <c r="G101" s="3">
        <f>SLOPE(D101:D125,B101:B125)</f>
        <v>-13.465994358251047</v>
      </c>
      <c r="H101" s="15">
        <f>C101+G102*$O$11</f>
        <v>4035.0478965986008</v>
      </c>
      <c r="I101" s="21">
        <f>_xlfn.FORECAST.LINEAR(A101+$O$12,C101:C103,A101:A103)</f>
        <v>4034.580049999975</v>
      </c>
      <c r="J101" s="15">
        <f t="shared" si="4"/>
        <v>4035.0432181326146</v>
      </c>
      <c r="K101" s="16">
        <f t="shared" si="5"/>
        <v>0.57515403407134347</v>
      </c>
      <c r="L101" s="17">
        <f t="shared" si="6"/>
        <v>1</v>
      </c>
    </row>
    <row r="102" spans="1:12" x14ac:dyDescent="0.25">
      <c r="A102">
        <v>2418</v>
      </c>
      <c r="B102" s="1">
        <v>44690</v>
      </c>
      <c r="C102" s="2">
        <v>4081.27</v>
      </c>
      <c r="D102" s="2">
        <v>3991.24</v>
      </c>
      <c r="E102" s="8">
        <v>0.33609999999999995</v>
      </c>
      <c r="F102" s="9">
        <v>59.102807454877045</v>
      </c>
      <c r="G102" s="3">
        <f>SLOPE(D102:D126,B102:B126)</f>
        <v>-13.210340139923781</v>
      </c>
      <c r="H102" s="15">
        <f>C102+G103*$O$11</f>
        <v>4081.1475450809007</v>
      </c>
      <c r="I102" s="21">
        <f>_xlfn.FORECAST.LINEAR(A102+$O$12,C102:C104,A102:A104)</f>
        <v>4064.4308666666329</v>
      </c>
      <c r="J102" s="15">
        <f t="shared" si="4"/>
        <v>4080.9803782967579</v>
      </c>
      <c r="K102" s="16">
        <f t="shared" si="5"/>
        <v>1.9220872454807638</v>
      </c>
      <c r="L102" s="17">
        <f t="shared" si="6"/>
        <v>0</v>
      </c>
    </row>
    <row r="103" spans="1:12" x14ac:dyDescent="0.25">
      <c r="A103">
        <v>2417</v>
      </c>
      <c r="B103" s="1">
        <v>44687</v>
      </c>
      <c r="C103" s="2">
        <v>4128.17</v>
      </c>
      <c r="D103" s="2">
        <v>4123.34</v>
      </c>
      <c r="E103" s="8">
        <v>0.26400000000000001</v>
      </c>
      <c r="F103" s="9">
        <v>46.689024396658795</v>
      </c>
      <c r="G103" s="3">
        <f>SLOPE(D103:D127,B103:B127)</f>
        <v>-12.245491909934367</v>
      </c>
      <c r="H103" s="15">
        <f>C103+G104*$O$11</f>
        <v>4128.0525256944447</v>
      </c>
      <c r="I103" s="21">
        <f>_xlfn.FORECAST.LINEAR(A103+$O$12,C103:C105,A103:A105)</f>
        <v>4166.4899499999883</v>
      </c>
      <c r="J103" s="15">
        <f t="shared" si="4"/>
        <v>4128.4368999375001</v>
      </c>
      <c r="K103" s="16">
        <f t="shared" si="5"/>
        <v>9.7330256239153659E-2</v>
      </c>
      <c r="L103" s="17">
        <f t="shared" si="6"/>
        <v>1</v>
      </c>
    </row>
    <row r="104" spans="1:12" x14ac:dyDescent="0.25">
      <c r="A104">
        <v>2416</v>
      </c>
      <c r="B104" s="1">
        <v>44686</v>
      </c>
      <c r="C104" s="2">
        <v>4270.43</v>
      </c>
      <c r="D104" s="2">
        <v>4146.87</v>
      </c>
      <c r="E104" s="8">
        <v>0.28554999999999997</v>
      </c>
      <c r="F104" s="9">
        <v>52.367065848221017</v>
      </c>
      <c r="G104" s="3">
        <f>SLOPE(D104:D128,B104:B128)</f>
        <v>-11.747430555555553</v>
      </c>
      <c r="H104" s="15">
        <f>C104+G105*$O$11</f>
        <v>4270.3128802079891</v>
      </c>
      <c r="I104" s="21">
        <f>_xlfn.FORECAST.LINEAR(A104+$O$12,C104:C106,A104:A106)</f>
        <v>4259.6749166666705</v>
      </c>
      <c r="J104" s="15">
        <f t="shared" si="4"/>
        <v>4270.2065005725763</v>
      </c>
      <c r="K104" s="16">
        <f t="shared" si="5"/>
        <v>3.1163985473415394</v>
      </c>
      <c r="L104" s="17">
        <f t="shared" si="6"/>
        <v>0</v>
      </c>
    </row>
    <row r="105" spans="1:12" x14ac:dyDescent="0.25">
      <c r="A105">
        <v>2415</v>
      </c>
      <c r="B105" s="1">
        <v>44685</v>
      </c>
      <c r="C105" s="2">
        <v>4181.18</v>
      </c>
      <c r="D105" s="2">
        <v>4300.17</v>
      </c>
      <c r="E105" s="8">
        <v>0.22225</v>
      </c>
      <c r="F105" s="9">
        <v>39.576613420574603</v>
      </c>
      <c r="G105" s="3">
        <f>SLOPE(D105:D129,B105:B129)</f>
        <v>-11.711979201147518</v>
      </c>
      <c r="H105" s="15">
        <f>C105+G106*$O$11</f>
        <v>4181.0531669962338</v>
      </c>
      <c r="I105" s="21">
        <f>_xlfn.FORECAST.LINEAR(A105+$O$12,C105:C107,A105:A107)</f>
        <v>4182.7278500000102</v>
      </c>
      <c r="J105" s="15">
        <f t="shared" si="4"/>
        <v>4181.0699138262717</v>
      </c>
      <c r="K105" s="16">
        <f t="shared" si="5"/>
        <v>2.4550297053180508</v>
      </c>
      <c r="L105" s="17">
        <f t="shared" si="6"/>
        <v>0</v>
      </c>
    </row>
    <row r="106" spans="1:12" x14ac:dyDescent="0.25">
      <c r="A106">
        <v>2414</v>
      </c>
      <c r="B106" s="1">
        <v>44684</v>
      </c>
      <c r="C106" s="2">
        <v>4159.78</v>
      </c>
      <c r="D106" s="2">
        <v>4175.4799999999996</v>
      </c>
      <c r="E106" s="8">
        <v>0.27375000000000005</v>
      </c>
      <c r="F106" s="9">
        <v>48.512686390610867</v>
      </c>
      <c r="G106" s="3">
        <f>SLOPE(D106:D130,B106:B130)</f>
        <v>-12.683300376647834</v>
      </c>
      <c r="H106" s="15">
        <f>C106+G107*$O$11</f>
        <v>4159.6557982934091</v>
      </c>
      <c r="I106" s="21">
        <f>_xlfn.FORECAST.LINEAR(A106+$O$12,C106:C108,A106:A108)</f>
        <v>4133.9251499999955</v>
      </c>
      <c r="J106" s="15">
        <f t="shared" si="4"/>
        <v>4159.3984918104743</v>
      </c>
      <c r="K106" s="16">
        <f t="shared" si="5"/>
        <v>0.3025882309325697</v>
      </c>
      <c r="L106" s="17">
        <f t="shared" si="6"/>
        <v>1</v>
      </c>
    </row>
    <row r="107" spans="1:12" x14ac:dyDescent="0.25">
      <c r="A107">
        <v>2413</v>
      </c>
      <c r="B107" s="1">
        <v>44683</v>
      </c>
      <c r="C107" s="2">
        <v>4130.6099999999997</v>
      </c>
      <c r="D107" s="2">
        <v>4155.38</v>
      </c>
      <c r="E107" s="8">
        <v>0.30159999999999998</v>
      </c>
      <c r="F107" s="9">
        <v>53.146509168457882</v>
      </c>
      <c r="G107" s="3">
        <f>SLOPE(D107:D131,B107:B131)</f>
        <v>-12.42017065901935</v>
      </c>
      <c r="H107" s="15">
        <f>C107+G108*$O$11</f>
        <v>4130.4951952073707</v>
      </c>
      <c r="I107" s="21">
        <f>_xlfn.FORECAST.LINEAR(A107+$O$12,C107:C109,A107:A109)</f>
        <v>4155.8684833333391</v>
      </c>
      <c r="J107" s="15">
        <f t="shared" si="4"/>
        <v>4130.7489280886302</v>
      </c>
      <c r="K107" s="16">
        <f t="shared" si="5"/>
        <v>0.45888793882285867</v>
      </c>
      <c r="L107" s="17">
        <f t="shared" si="6"/>
        <v>1</v>
      </c>
    </row>
    <row r="108" spans="1:12" x14ac:dyDescent="0.25">
      <c r="A108">
        <v>2412</v>
      </c>
      <c r="B108" s="1">
        <v>44680</v>
      </c>
      <c r="C108" s="2">
        <v>4253.75</v>
      </c>
      <c r="D108" s="2">
        <v>4131.93</v>
      </c>
      <c r="E108" s="8">
        <v>0.29354999999999998</v>
      </c>
      <c r="F108" s="9">
        <v>53.675570498875182</v>
      </c>
      <c r="G108" s="3">
        <f>SLOPE(D108:D132,B108:B132)</f>
        <v>-11.480479262932498</v>
      </c>
      <c r="H108" s="15">
        <f>C108+G109*$O$11</f>
        <v>4253.6496697127177</v>
      </c>
      <c r="I108" s="21">
        <f>_xlfn.FORECAST.LINEAR(A108+$O$12,C108:C110,A108:A110)</f>
        <v>4254.9011500000051</v>
      </c>
      <c r="J108" s="15">
        <f t="shared" si="4"/>
        <v>4253.6621845155905</v>
      </c>
      <c r="K108" s="16">
        <f t="shared" si="5"/>
        <v>2.7828868128038136</v>
      </c>
      <c r="L108" s="17">
        <f t="shared" si="6"/>
        <v>0</v>
      </c>
    </row>
    <row r="109" spans="1:12" x14ac:dyDescent="0.25">
      <c r="A109">
        <v>2411</v>
      </c>
      <c r="B109" s="1">
        <v>44679</v>
      </c>
      <c r="C109" s="2">
        <v>4222.58</v>
      </c>
      <c r="D109" s="2">
        <v>4287.5</v>
      </c>
      <c r="E109" s="8">
        <v>0.24514999999999998</v>
      </c>
      <c r="F109" s="9">
        <v>43.743131756387406</v>
      </c>
      <c r="G109" s="3">
        <f>SLOPE(D109:D133,B109:B133)</f>
        <v>-10.033028728265716</v>
      </c>
      <c r="H109" s="15">
        <f>C109+G110*$O$11</f>
        <v>4222.4891231734837</v>
      </c>
      <c r="I109" s="21">
        <f>_xlfn.FORECAST.LINEAR(A109+$O$12,C109:C111,A109:A111)</f>
        <v>4201.0221999999922</v>
      </c>
      <c r="J109" s="15">
        <f t="shared" si="4"/>
        <v>4222.274453941749</v>
      </c>
      <c r="K109" s="16">
        <f t="shared" si="5"/>
        <v>1.3024391954098344</v>
      </c>
      <c r="L109" s="17">
        <f t="shared" si="6"/>
        <v>0</v>
      </c>
    </row>
    <row r="110" spans="1:12" x14ac:dyDescent="0.25">
      <c r="A110">
        <v>2410</v>
      </c>
      <c r="B110" s="1">
        <v>44678</v>
      </c>
      <c r="C110" s="2">
        <v>4186.5200000000004</v>
      </c>
      <c r="D110" s="2">
        <v>4183.96</v>
      </c>
      <c r="E110" s="8">
        <v>0.28125</v>
      </c>
      <c r="F110" s="9">
        <v>50.079532532592943</v>
      </c>
      <c r="G110" s="3">
        <f>SLOPE(D110:D134,B110:B134)</f>
        <v>-9.0876826515827034</v>
      </c>
      <c r="H110" s="15">
        <f>C110+G111*$O$11</f>
        <v>4186.4424883523052</v>
      </c>
      <c r="I110" s="21">
        <f>_xlfn.FORECAST.LINEAR(A110+$O$12,C110:C112,A110:A112)</f>
        <v>4205.2458999999944</v>
      </c>
      <c r="J110" s="15">
        <f t="shared" si="4"/>
        <v>4186.6305224687812</v>
      </c>
      <c r="K110" s="16">
        <f t="shared" si="5"/>
        <v>4.7539786917929719E-2</v>
      </c>
      <c r="L110" s="17">
        <f t="shared" si="6"/>
        <v>1</v>
      </c>
    </row>
    <row r="111" spans="1:12" x14ac:dyDescent="0.25">
      <c r="A111">
        <v>2409</v>
      </c>
      <c r="B111" s="1">
        <v>44677</v>
      </c>
      <c r="C111" s="2">
        <v>4278.1400000000003</v>
      </c>
      <c r="D111" s="2">
        <v>4175.2</v>
      </c>
      <c r="E111" s="8">
        <v>0.30659999999999998</v>
      </c>
      <c r="F111" s="9">
        <v>56.174472834542897</v>
      </c>
      <c r="G111" s="3">
        <f>SLOPE(D111:D135,B111:B135)</f>
        <v>-7.7511647695255315</v>
      </c>
      <c r="H111" s="15">
        <f>C111+G112*$O$11</f>
        <v>4278.0812432853027</v>
      </c>
      <c r="I111" s="21">
        <f>_xlfn.FORECAST.LINEAR(A111+$O$12,C111:C113,A111:A113)</f>
        <v>4252.0532166666671</v>
      </c>
      <c r="J111" s="15">
        <f t="shared" si="4"/>
        <v>4277.8209630191159</v>
      </c>
      <c r="K111" s="16">
        <f t="shared" si="5"/>
        <v>2.2207613468120067</v>
      </c>
      <c r="L111" s="17">
        <f t="shared" si="6"/>
        <v>0</v>
      </c>
    </row>
    <row r="112" spans="1:12" x14ac:dyDescent="0.25">
      <c r="A112">
        <v>2408</v>
      </c>
      <c r="B112" s="1">
        <v>44676</v>
      </c>
      <c r="C112" s="2">
        <v>4255.34</v>
      </c>
      <c r="D112" s="2">
        <v>4296.12</v>
      </c>
      <c r="E112" s="8">
        <v>0.25364999999999999</v>
      </c>
      <c r="F112" s="9">
        <v>46.209811408340947</v>
      </c>
      <c r="G112" s="3">
        <f>SLOPE(D112:D136,B112:B136)</f>
        <v>-5.875671469740638</v>
      </c>
      <c r="H112" s="15">
        <f>C112+G113*$O$11</f>
        <v>4255.294550422027</v>
      </c>
      <c r="I112" s="21">
        <f>_xlfn.FORECAST.LINEAR(A112+$O$12,C112:C114,A112:A114)</f>
        <v>4258.6958500000183</v>
      </c>
      <c r="J112" s="15">
        <f t="shared" si="4"/>
        <v>4255.3285634178064</v>
      </c>
      <c r="K112" s="16">
        <f t="shared" si="5"/>
        <v>0.90763739354780515</v>
      </c>
      <c r="L112" s="17">
        <f t="shared" si="6"/>
        <v>1</v>
      </c>
    </row>
    <row r="113" spans="1:12" x14ac:dyDescent="0.25">
      <c r="A113">
        <v>2407</v>
      </c>
      <c r="B113" s="1">
        <v>44673</v>
      </c>
      <c r="C113" s="2">
        <v>4385.83</v>
      </c>
      <c r="D113" s="2">
        <v>4271.78</v>
      </c>
      <c r="E113" s="8">
        <v>0.23985000000000001</v>
      </c>
      <c r="F113" s="9">
        <v>44.942437224568771</v>
      </c>
      <c r="G113" s="3">
        <f>SLOPE(D113:D137,B113:B137)</f>
        <v>-4.5449577973106754</v>
      </c>
      <c r="H113" s="15">
        <f>C113+G114*$O$11</f>
        <v>4385.8033016636718</v>
      </c>
      <c r="I113" s="21">
        <f>_xlfn.FORECAST.LINEAR(A113+$O$12,C113:C115,A113:A115)</f>
        <v>4405.4395166666654</v>
      </c>
      <c r="J113" s="15">
        <f t="shared" si="4"/>
        <v>4385.9996638137018</v>
      </c>
      <c r="K113" s="16">
        <f t="shared" si="5"/>
        <v>3.3374692756069479</v>
      </c>
      <c r="L113" s="17">
        <f t="shared" si="6"/>
        <v>0</v>
      </c>
    </row>
    <row r="114" spans="1:12" x14ac:dyDescent="0.25">
      <c r="A114">
        <v>2406</v>
      </c>
      <c r="B114" s="1">
        <v>44672</v>
      </c>
      <c r="C114" s="2">
        <v>4489.17</v>
      </c>
      <c r="D114" s="2">
        <v>4393.66</v>
      </c>
      <c r="E114" s="8">
        <v>0.17995</v>
      </c>
      <c r="F114" s="9">
        <v>34.223435298271077</v>
      </c>
      <c r="G114" s="3">
        <f>SLOPE(D114:D138,B114:B138)</f>
        <v>-2.669833632832884</v>
      </c>
      <c r="H114" s="15">
        <f>C114+G115*$O$11</f>
        <v>4489.1576502189782</v>
      </c>
      <c r="I114" s="21">
        <f>_xlfn.FORECAST.LINEAR(A114+$O$12,C114:C116,A114:A116)</f>
        <v>4500.4493666666676</v>
      </c>
      <c r="J114" s="15">
        <f t="shared" si="4"/>
        <v>4489.2705673834544</v>
      </c>
      <c r="K114" s="16">
        <f t="shared" si="5"/>
        <v>3.0635261438839905</v>
      </c>
      <c r="L114" s="17">
        <f t="shared" si="6"/>
        <v>0</v>
      </c>
    </row>
    <row r="115" spans="1:12" x14ac:dyDescent="0.25">
      <c r="A115">
        <v>2405</v>
      </c>
      <c r="B115" s="1">
        <v>44671</v>
      </c>
      <c r="C115" s="2">
        <v>4472.26</v>
      </c>
      <c r="D115" s="2">
        <v>4459.45</v>
      </c>
      <c r="E115" s="8">
        <v>0.16399999999999998</v>
      </c>
      <c r="F115" s="9">
        <v>31.209319879424239</v>
      </c>
      <c r="G115" s="3">
        <f>SLOPE(D115:D139,B115:B139)</f>
        <v>-1.2349781021897841</v>
      </c>
      <c r="H115" s="15">
        <f>C115+G116*$O$11</f>
        <v>4472.2631070174393</v>
      </c>
      <c r="I115" s="21">
        <f>_xlfn.FORECAST.LINEAR(A115+$O$12,C115:C117,A115:A117)</f>
        <v>4459.9214833333535</v>
      </c>
      <c r="J115" s="15">
        <f t="shared" si="4"/>
        <v>4472.1396907805984</v>
      </c>
      <c r="K115" s="16">
        <f t="shared" si="5"/>
        <v>0.39356990726986935</v>
      </c>
      <c r="L115" s="17">
        <f t="shared" si="6"/>
        <v>1</v>
      </c>
    </row>
    <row r="116" spans="1:12" x14ac:dyDescent="0.25">
      <c r="A116">
        <v>2404</v>
      </c>
      <c r="B116" s="1">
        <v>44670</v>
      </c>
      <c r="C116" s="2">
        <v>4390.63</v>
      </c>
      <c r="D116" s="2">
        <v>4462.21</v>
      </c>
      <c r="E116" s="8">
        <v>0.17215000000000003</v>
      </c>
      <c r="F116" s="9">
        <v>32.242533146461497</v>
      </c>
      <c r="G116" s="3">
        <f>SLOPE(D116:D140,B116:B140)</f>
        <v>0.31070174394381189</v>
      </c>
      <c r="H116" s="15">
        <f>C116+G117*$O$11</f>
        <v>4390.6533015080777</v>
      </c>
      <c r="I116" s="21">
        <f>_xlfn.FORECAST.LINEAR(A116+$O$12,C116:C118,A116:A118)</f>
        <v>4378.922550000003</v>
      </c>
      <c r="J116" s="15">
        <f t="shared" si="4"/>
        <v>4390.5359939929967</v>
      </c>
      <c r="K116" s="16">
        <f t="shared" si="5"/>
        <v>2.0105356146128504</v>
      </c>
      <c r="L116" s="17">
        <f t="shared" si="6"/>
        <v>0</v>
      </c>
    </row>
    <row r="117" spans="1:12" x14ac:dyDescent="0.25">
      <c r="A117">
        <v>2403</v>
      </c>
      <c r="B117" s="1">
        <v>44669</v>
      </c>
      <c r="C117" s="2">
        <v>4385.63</v>
      </c>
      <c r="D117" s="2">
        <v>4391.6899999999996</v>
      </c>
      <c r="E117" s="8">
        <v>0.1903</v>
      </c>
      <c r="F117" s="9">
        <v>35.649209835462116</v>
      </c>
      <c r="G117" s="3">
        <f>SLOPE(D117:D141,B117:B141)</f>
        <v>2.3301508077891753</v>
      </c>
      <c r="H117" s="15">
        <f>C117+G118*$O$11</f>
        <v>4385.6777816431922</v>
      </c>
      <c r="I117" s="21">
        <f>_xlfn.FORECAST.LINEAR(A117+$O$12,C117:C119,A117:A119)</f>
        <v>4405.3049833333316</v>
      </c>
      <c r="J117" s="15">
        <f t="shared" si="4"/>
        <v>4385.8740536600944</v>
      </c>
      <c r="K117" s="16">
        <f t="shared" si="5"/>
        <v>0.18752203361820391</v>
      </c>
      <c r="L117" s="17">
        <f t="shared" si="6"/>
        <v>1</v>
      </c>
    </row>
    <row r="118" spans="1:12" x14ac:dyDescent="0.25">
      <c r="A118">
        <v>2402</v>
      </c>
      <c r="B118" s="1">
        <v>44665</v>
      </c>
      <c r="C118" s="2">
        <v>4449.12</v>
      </c>
      <c r="D118" s="2">
        <v>4392.59</v>
      </c>
      <c r="E118" s="8">
        <v>0.16355</v>
      </c>
      <c r="F118" s="9">
        <v>31.014735856301943</v>
      </c>
      <c r="G118" s="3">
        <f>SLOPE(D118:D142,B118:B142)</f>
        <v>4.7781643192488232</v>
      </c>
      <c r="H118" s="15">
        <f>C118+G119*$O$11</f>
        <v>4449.1851284055729</v>
      </c>
      <c r="I118" s="21">
        <f>_xlfn.FORECAST.LINEAR(A118+$O$12,C118:C120,A118:A120)</f>
        <v>4432.8259833333359</v>
      </c>
      <c r="J118" s="15">
        <f t="shared" si="4"/>
        <v>4449.0215369548505</v>
      </c>
      <c r="K118" s="16">
        <f t="shared" si="5"/>
        <v>1.9184301636807672</v>
      </c>
      <c r="L118" s="17">
        <f t="shared" si="6"/>
        <v>0</v>
      </c>
    </row>
    <row r="119" spans="1:12" x14ac:dyDescent="0.25">
      <c r="A119">
        <v>2401</v>
      </c>
      <c r="B119" s="1">
        <v>44664</v>
      </c>
      <c r="C119" s="2">
        <v>4394.3</v>
      </c>
      <c r="D119" s="2">
        <v>4446.59</v>
      </c>
      <c r="E119" s="8">
        <v>0.15684999999999999</v>
      </c>
      <c r="F119" s="9">
        <v>29.415476269711494</v>
      </c>
      <c r="G119" s="3">
        <f>SLOPE(D119:D143,B119:B143)</f>
        <v>6.5128405572755366</v>
      </c>
      <c r="H119" s="15">
        <f>C119+G120*$O$11</f>
        <v>4394.3770688777095</v>
      </c>
      <c r="I119" s="21">
        <f>_xlfn.FORECAST.LINEAR(A119+$O$12,C119:C121,A119:A121)</f>
        <v>4396.998299999992</v>
      </c>
      <c r="J119" s="15">
        <f t="shared" si="4"/>
        <v>4394.4032811889319</v>
      </c>
      <c r="K119" s="16">
        <f t="shared" si="5"/>
        <v>1.4447534925054695</v>
      </c>
      <c r="L119" s="17">
        <f t="shared" si="6"/>
        <v>0</v>
      </c>
    </row>
    <row r="120" spans="1:12" x14ac:dyDescent="0.25">
      <c r="A120">
        <v>2400</v>
      </c>
      <c r="B120" s="1">
        <v>44663</v>
      </c>
      <c r="C120" s="2">
        <v>4437.59</v>
      </c>
      <c r="D120" s="2">
        <v>4397.45</v>
      </c>
      <c r="E120" s="8">
        <v>0.19195000000000001</v>
      </c>
      <c r="F120" s="9">
        <v>36.121538436682918</v>
      </c>
      <c r="G120" s="3">
        <f>SLOPE(D120:D144,B120:B144)</f>
        <v>7.7068877708978247</v>
      </c>
      <c r="H120" s="15">
        <f>C120+G121*$O$11</f>
        <v>4437.6892491940534</v>
      </c>
      <c r="I120" s="21">
        <f>_xlfn.FORECAST.LINEAR(A120+$O$12,C120:C122,A120:A122)</f>
        <v>4436.2305333333352</v>
      </c>
      <c r="J120" s="15">
        <f t="shared" si="4"/>
        <v>4437.6746620354461</v>
      </c>
      <c r="K120" s="16">
        <f t="shared" si="5"/>
        <v>1.0691754102904436</v>
      </c>
      <c r="L120" s="17">
        <f t="shared" si="6"/>
        <v>0</v>
      </c>
    </row>
    <row r="121" spans="1:12" x14ac:dyDescent="0.25">
      <c r="A121">
        <v>2399</v>
      </c>
      <c r="B121" s="1">
        <v>44662</v>
      </c>
      <c r="C121" s="2">
        <v>4462.6400000000003</v>
      </c>
      <c r="D121" s="2">
        <v>4412.53</v>
      </c>
      <c r="E121" s="8">
        <v>0.19655</v>
      </c>
      <c r="F121" s="9">
        <v>37.622135384238931</v>
      </c>
      <c r="G121" s="3">
        <f>SLOPE(D121:D145,B121:B145)</f>
        <v>9.9249194053208054</v>
      </c>
      <c r="H121" s="15">
        <f>C121+G122*$O$11</f>
        <v>4462.7585627200006</v>
      </c>
      <c r="I121" s="21">
        <f>_xlfn.FORECAST.LINEAR(A121+$O$12,C121:C123,A121:A123)</f>
        <v>4471.0816166666682</v>
      </c>
      <c r="J121" s="15">
        <f t="shared" si="4"/>
        <v>4462.8417932594666</v>
      </c>
      <c r="K121" s="16">
        <f t="shared" si="5"/>
        <v>1.8526361136741085</v>
      </c>
      <c r="L121" s="17">
        <f t="shared" si="6"/>
        <v>0</v>
      </c>
    </row>
    <row r="122" spans="1:12" x14ac:dyDescent="0.25">
      <c r="A122">
        <v>2398</v>
      </c>
      <c r="B122" s="1">
        <v>44659</v>
      </c>
      <c r="C122" s="2">
        <v>4494.1499999999996</v>
      </c>
      <c r="D122" s="2">
        <v>4488.28</v>
      </c>
      <c r="E122" s="8">
        <v>0.14150000000000001</v>
      </c>
      <c r="F122" s="9">
        <v>27.156867389187177</v>
      </c>
      <c r="G122" s="3">
        <f>SLOPE(D122:D146,B122:B146)</f>
        <v>11.856271999999993</v>
      </c>
      <c r="H122" s="15">
        <f>C122+G123*$O$11</f>
        <v>4494.2688911424093</v>
      </c>
      <c r="I122" s="21">
        <f>_xlfn.FORECAST.LINEAR(A122+$O$12,C122:C124,A122:A124)</f>
        <v>4487.6465666666663</v>
      </c>
      <c r="J122" s="15">
        <f t="shared" si="4"/>
        <v>4494.2026678976517</v>
      </c>
      <c r="K122" s="16">
        <f t="shared" si="5"/>
        <v>0.20918753020124345</v>
      </c>
      <c r="L122" s="17">
        <f t="shared" si="6"/>
        <v>1</v>
      </c>
    </row>
    <row r="123" spans="1:12" x14ac:dyDescent="0.25">
      <c r="A123">
        <v>2397</v>
      </c>
      <c r="B123" s="1">
        <v>44658</v>
      </c>
      <c r="C123" s="2">
        <v>4474.6499999999996</v>
      </c>
      <c r="D123" s="2">
        <v>4500.21</v>
      </c>
      <c r="E123" s="8">
        <v>0.14815</v>
      </c>
      <c r="F123" s="9">
        <v>28.312719653768276</v>
      </c>
      <c r="G123" s="3">
        <f>SLOPE(D123:D147,B123:B147)</f>
        <v>11.889114241001559</v>
      </c>
      <c r="H123" s="15">
        <f>C123+G124*$O$11</f>
        <v>4474.7662605108353</v>
      </c>
      <c r="I123" s="21">
        <f>_xlfn.FORECAST.LINEAR(A123+$O$12,C123:C125,A123:A125)</f>
        <v>4464.3676666666579</v>
      </c>
      <c r="J123" s="15">
        <f t="shared" si="4"/>
        <v>4474.6622745723935</v>
      </c>
      <c r="K123" s="16">
        <f t="shared" si="5"/>
        <v>0.8440091696622436</v>
      </c>
      <c r="L123" s="17">
        <f t="shared" si="6"/>
        <v>1</v>
      </c>
    </row>
    <row r="124" spans="1:12" x14ac:dyDescent="0.25">
      <c r="A124">
        <v>2396</v>
      </c>
      <c r="B124" s="1">
        <v>44657</v>
      </c>
      <c r="C124" s="2">
        <v>4494.17</v>
      </c>
      <c r="D124" s="2">
        <v>4481.1499999999996</v>
      </c>
      <c r="E124" s="8">
        <v>0.15684999999999999</v>
      </c>
      <c r="F124" s="9">
        <v>30.269487993631962</v>
      </c>
      <c r="G124" s="3">
        <f>SLOPE(D124:D148,B124:B148)</f>
        <v>11.62605108359133</v>
      </c>
      <c r="H124" s="15">
        <f>C124+G125*$O$11</f>
        <v>4494.2838096439627</v>
      </c>
      <c r="I124" s="21">
        <f>_xlfn.FORECAST.LINEAR(A124+$O$12,C124:C126,A124:A126)</f>
        <v>4511.0276666666614</v>
      </c>
      <c r="J124" s="15">
        <f t="shared" si="4"/>
        <v>4494.451248214189</v>
      </c>
      <c r="K124" s="16">
        <f t="shared" si="5"/>
        <v>0.44599672676575364</v>
      </c>
      <c r="L124" s="17">
        <f t="shared" si="6"/>
        <v>1</v>
      </c>
    </row>
    <row r="125" spans="1:12" x14ac:dyDescent="0.25">
      <c r="A125">
        <v>2395</v>
      </c>
      <c r="B125" s="1">
        <v>44656</v>
      </c>
      <c r="C125" s="2">
        <v>4572.45</v>
      </c>
      <c r="D125" s="2">
        <v>4525.12</v>
      </c>
      <c r="E125" s="8">
        <v>0.15260000000000001</v>
      </c>
      <c r="F125" s="9">
        <v>29.823645367638495</v>
      </c>
      <c r="G125" s="3">
        <f>SLOPE(D125:D149,B125:B149)</f>
        <v>11.380964396284833</v>
      </c>
      <c r="H125" s="15">
        <f>C125+G126*$O$11</f>
        <v>4572.5638636932708</v>
      </c>
      <c r="I125" s="21">
        <f>_xlfn.FORECAST.LINEAR(A125+$O$12,C125:C127,A125:A127)</f>
        <v>4569.8056500000021</v>
      </c>
      <c r="J125" s="15">
        <f t="shared" si="4"/>
        <v>4572.5362815563385</v>
      </c>
      <c r="K125" s="16">
        <f t="shared" si="5"/>
        <v>1.8879199157933948</v>
      </c>
      <c r="L125" s="17">
        <f t="shared" si="6"/>
        <v>0</v>
      </c>
    </row>
    <row r="126" spans="1:12" x14ac:dyDescent="0.25">
      <c r="A126">
        <v>2394</v>
      </c>
      <c r="B126" s="1">
        <v>44655</v>
      </c>
      <c r="C126" s="2">
        <v>4547.97</v>
      </c>
      <c r="D126" s="2">
        <v>4582.6400000000003</v>
      </c>
      <c r="E126" s="8">
        <v>0.12955</v>
      </c>
      <c r="F126" s="9">
        <v>25.115621250497806</v>
      </c>
      <c r="G126" s="3">
        <f>SLOPE(D126:D150,B126:B150)</f>
        <v>11.386369327073552</v>
      </c>
      <c r="H126" s="15">
        <f>C126+G127*$O$11</f>
        <v>4548.0749160000005</v>
      </c>
      <c r="I126" s="21">
        <f>_xlfn.FORECAST.LINEAR(A126+$O$12,C126:C128,A126:A128)</f>
        <v>4536.6564166666503</v>
      </c>
      <c r="J126" s="15">
        <f t="shared" si="4"/>
        <v>4547.9607310066667</v>
      </c>
      <c r="K126" s="16">
        <f t="shared" si="5"/>
        <v>1.3696353310636551</v>
      </c>
      <c r="L126" s="17">
        <f t="shared" si="6"/>
        <v>0</v>
      </c>
    </row>
    <row r="127" spans="1:12" x14ac:dyDescent="0.25">
      <c r="A127">
        <v>2393</v>
      </c>
      <c r="B127" s="1">
        <v>44652</v>
      </c>
      <c r="C127" s="2">
        <v>4540.32</v>
      </c>
      <c r="D127" s="2">
        <v>4545.8599999999997</v>
      </c>
      <c r="E127" s="8">
        <v>0.13105</v>
      </c>
      <c r="F127" s="9">
        <v>25.320074772313138</v>
      </c>
      <c r="G127" s="3">
        <f>SLOPE(D127:D151,B127:B151)</f>
        <v>10.4916</v>
      </c>
      <c r="H127" s="15">
        <f>C127+G128*$O$11</f>
        <v>4540.4133006885759</v>
      </c>
      <c r="I127" s="21">
        <f>_xlfn.FORECAST.LINEAR(A127+$O$12,C127:C129,A127:A129)</f>
        <v>4545.4872666666488</v>
      </c>
      <c r="J127" s="15">
        <f t="shared" si="4"/>
        <v>4540.4640403483563</v>
      </c>
      <c r="K127" s="16">
        <f t="shared" si="5"/>
        <v>0.18026828183805108</v>
      </c>
      <c r="L127" s="17">
        <f t="shared" si="6"/>
        <v>1</v>
      </c>
    </row>
    <row r="128" spans="1:12" x14ac:dyDescent="0.25">
      <c r="A128">
        <v>2392</v>
      </c>
      <c r="B128" s="1">
        <v>44651</v>
      </c>
      <c r="C128" s="2">
        <v>4599.0200000000004</v>
      </c>
      <c r="D128" s="2">
        <v>4530.41</v>
      </c>
      <c r="E128" s="8">
        <v>0.15250000000000002</v>
      </c>
      <c r="F128" s="9">
        <v>29.932939930558387</v>
      </c>
      <c r="G128" s="3">
        <f>SLOPE(D128:D152,B128:B152)</f>
        <v>9.3300688575899873</v>
      </c>
      <c r="H128" s="15">
        <f>C128+G129*$O$11</f>
        <v>4599.1094020278642</v>
      </c>
      <c r="I128" s="21">
        <f>_xlfn.FORECAST.LINEAR(A128+$O$12,C128:C130,A128:A130)</f>
        <v>4606.7541333333338</v>
      </c>
      <c r="J128" s="15">
        <f t="shared" si="4"/>
        <v>4599.1858493409181</v>
      </c>
      <c r="K128" s="16">
        <f t="shared" si="5"/>
        <v>2.430635491925198</v>
      </c>
      <c r="L128" s="17">
        <f t="shared" si="6"/>
        <v>0</v>
      </c>
    </row>
    <row r="129" spans="1:12" x14ac:dyDescent="0.25">
      <c r="A129">
        <v>2391</v>
      </c>
      <c r="B129" s="1">
        <v>44650</v>
      </c>
      <c r="C129" s="2">
        <v>4624.2</v>
      </c>
      <c r="D129" s="2">
        <v>4602.45</v>
      </c>
      <c r="E129" s="8">
        <v>0.14324999999999999</v>
      </c>
      <c r="F129" s="9">
        <v>28.295418860375481</v>
      </c>
      <c r="G129" s="3">
        <f>SLOPE(D129:D153,B129:B153)</f>
        <v>8.9402027863777125</v>
      </c>
      <c r="H129" s="15">
        <f>C129+G130*$O$11</f>
        <v>4624.2838655804953</v>
      </c>
      <c r="I129" s="21">
        <f>_xlfn.FORECAST.LINEAR(A129+$O$12,C129:C131,A129:A131)</f>
        <v>4631.3538833333441</v>
      </c>
      <c r="J129" s="15">
        <f t="shared" si="4"/>
        <v>4624.3545657580235</v>
      </c>
      <c r="K129" s="16">
        <f t="shared" si="5"/>
        <v>0.79584895100088171</v>
      </c>
      <c r="L129" s="17">
        <f t="shared" si="6"/>
        <v>1</v>
      </c>
    </row>
    <row r="130" spans="1:12" x14ac:dyDescent="0.25">
      <c r="A130">
        <v>2390</v>
      </c>
      <c r="B130" s="1">
        <v>44649</v>
      </c>
      <c r="C130" s="2">
        <v>4602.8599999999997</v>
      </c>
      <c r="D130" s="2">
        <v>4631.6000000000004</v>
      </c>
      <c r="E130" s="8">
        <v>0.14105000000000001</v>
      </c>
      <c r="F130" s="9">
        <v>27.5235215557875</v>
      </c>
      <c r="G130" s="3">
        <f>SLOPE(D130:D154,B130:B154)</f>
        <v>8.3865580495356138</v>
      </c>
      <c r="H130" s="15">
        <f>C130+G131*$O$11</f>
        <v>4602.9293258372454</v>
      </c>
      <c r="I130" s="21">
        <f>_xlfn.FORECAST.LINEAR(A130+$O$12,C130:C132,A130:A132)</f>
        <v>4595.9947500000126</v>
      </c>
      <c r="J130" s="15">
        <f t="shared" si="4"/>
        <v>4602.8599800788734</v>
      </c>
      <c r="K130" s="16">
        <f t="shared" si="5"/>
        <v>0.99856303402619917</v>
      </c>
      <c r="L130" s="17">
        <f t="shared" si="6"/>
        <v>0</v>
      </c>
    </row>
    <row r="131" spans="1:12" x14ac:dyDescent="0.25">
      <c r="A131">
        <v>2389</v>
      </c>
      <c r="B131" s="1">
        <v>44648</v>
      </c>
      <c r="C131" s="2">
        <v>4541.09</v>
      </c>
      <c r="D131" s="2">
        <v>4575.5200000000004</v>
      </c>
      <c r="E131" s="8">
        <v>0.14855000000000002</v>
      </c>
      <c r="F131" s="9">
        <v>28.781377781678366</v>
      </c>
      <c r="G131" s="3">
        <f>SLOPE(D131:D155,B131:B155)</f>
        <v>6.9325837245696427</v>
      </c>
      <c r="H131" s="15">
        <f>C131+G132*$O$11</f>
        <v>4541.1419212052342</v>
      </c>
      <c r="I131" s="21">
        <f>_xlfn.FORECAST.LINEAR(A131+$O$12,C131:C133,A131:A133)</f>
        <v>4547.2372166666755</v>
      </c>
      <c r="J131" s="15">
        <f t="shared" si="4"/>
        <v>4541.2028741598488</v>
      </c>
      <c r="K131" s="16">
        <f t="shared" si="5"/>
        <v>1.1867941286164883</v>
      </c>
      <c r="L131" s="17">
        <f t="shared" si="6"/>
        <v>0</v>
      </c>
    </row>
    <row r="132" spans="1:12" x14ac:dyDescent="0.25">
      <c r="A132">
        <v>2388</v>
      </c>
      <c r="B132" s="1">
        <v>44645</v>
      </c>
      <c r="C132" s="2">
        <v>4522.91</v>
      </c>
      <c r="D132" s="2">
        <v>4543.0600000000004</v>
      </c>
      <c r="E132" s="8">
        <v>0.15000000000000002</v>
      </c>
      <c r="F132" s="9">
        <v>28.915820370763925</v>
      </c>
      <c r="G132" s="3">
        <f>SLOPE(D132:D156,B132:B156)</f>
        <v>5.1921205233736698</v>
      </c>
      <c r="H132" s="15">
        <f>C132+G133*$O$11</f>
        <v>4522.9447399500032</v>
      </c>
      <c r="I132" s="21">
        <f>_xlfn.FORECAST.LINEAR(A132+$O$12,C132:C134,A132:A134)</f>
        <v>4510.3840500000078</v>
      </c>
      <c r="J132" s="15">
        <f t="shared" si="4"/>
        <v>4522.8191330505033</v>
      </c>
      <c r="K132" s="16">
        <f t="shared" si="5"/>
        <v>0.65662775546275032</v>
      </c>
      <c r="L132" s="17">
        <f t="shared" si="6"/>
        <v>1</v>
      </c>
    </row>
    <row r="133" spans="1:12" x14ac:dyDescent="0.25">
      <c r="A133">
        <v>2387</v>
      </c>
      <c r="B133" s="1">
        <v>44644</v>
      </c>
      <c r="C133" s="2">
        <v>4469.9799999999996</v>
      </c>
      <c r="D133" s="2">
        <v>4520.16</v>
      </c>
      <c r="E133" s="8">
        <v>0.16220000000000001</v>
      </c>
      <c r="F133" s="9">
        <v>30.825481836710665</v>
      </c>
      <c r="G133" s="3">
        <f>SLOPE(D133:D157,B133:B157)</f>
        <v>3.4739950002975974</v>
      </c>
      <c r="H133" s="15">
        <f>C133+G134*$O$11</f>
        <v>4469.9929720437949</v>
      </c>
      <c r="I133" s="21">
        <f>_xlfn.FORECAST.LINEAR(A133+$O$12,C133:C135,A133:A135)</f>
        <v>4477.8377333333328</v>
      </c>
      <c r="J133" s="15">
        <f t="shared" si="4"/>
        <v>4470.0714196566896</v>
      </c>
      <c r="K133" s="16">
        <f t="shared" si="5"/>
        <v>1.369053409031217</v>
      </c>
      <c r="L133" s="17">
        <f t="shared" si="6"/>
        <v>0</v>
      </c>
    </row>
    <row r="134" spans="1:12" x14ac:dyDescent="0.25">
      <c r="A134">
        <v>2386</v>
      </c>
      <c r="B134" s="1">
        <v>44643</v>
      </c>
      <c r="C134" s="2">
        <v>4493.1000000000004</v>
      </c>
      <c r="D134" s="2">
        <v>4456.24</v>
      </c>
      <c r="E134" s="8">
        <v>0.19014999999999999</v>
      </c>
      <c r="F134" s="9">
        <v>36.586286563322915</v>
      </c>
      <c r="G134" s="3">
        <f>SLOPE(D134:D158,B134:B158)</f>
        <v>1.2972043795620398</v>
      </c>
      <c r="H134" s="15">
        <f>C134+G135*$O$11</f>
        <v>4493.0961343356912</v>
      </c>
      <c r="I134" s="21">
        <f>_xlfn.FORECAST.LINEAR(A134+$O$12,C134:C136,A134:A136)</f>
        <v>4490.3701666666748</v>
      </c>
      <c r="J134" s="15">
        <f t="shared" si="4"/>
        <v>4493.0688746590013</v>
      </c>
      <c r="K134" s="16">
        <f t="shared" si="5"/>
        <v>1.039326425172213</v>
      </c>
      <c r="L134" s="17">
        <f t="shared" si="6"/>
        <v>0</v>
      </c>
    </row>
    <row r="135" spans="1:12" x14ac:dyDescent="0.25">
      <c r="A135">
        <v>2385</v>
      </c>
      <c r="B135" s="1">
        <v>44642</v>
      </c>
      <c r="C135" s="2">
        <v>4469.1000000000004</v>
      </c>
      <c r="D135" s="2">
        <v>4511.6099999999997</v>
      </c>
      <c r="E135" s="8">
        <v>0.18625</v>
      </c>
      <c r="F135" s="9">
        <v>35.435329812670801</v>
      </c>
      <c r="G135" s="3">
        <f>SLOPE(D135:D159,B135:B159)</f>
        <v>-0.38656643093154108</v>
      </c>
      <c r="H135" s="15">
        <f>C135+G136*$O$11</f>
        <v>4469.0799257538274</v>
      </c>
      <c r="I135" s="21">
        <f>_xlfn.FORECAST.LINEAR(A135+$O$12,C135:C137,A135:A137)</f>
        <v>4477.4688000000024</v>
      </c>
      <c r="J135" s="15">
        <f t="shared" ref="J135:J198" si="7">$O$13*I135+(1-$O$13)*H135</f>
        <v>4469.1638144962899</v>
      </c>
      <c r="K135" s="16">
        <f t="shared" si="5"/>
        <v>1.1430161932350587</v>
      </c>
      <c r="L135" s="17">
        <f t="shared" si="6"/>
        <v>0</v>
      </c>
    </row>
    <row r="136" spans="1:12" x14ac:dyDescent="0.25">
      <c r="A136">
        <v>2384</v>
      </c>
      <c r="B136" s="1">
        <v>44641</v>
      </c>
      <c r="C136" s="2">
        <v>4462.3999999999996</v>
      </c>
      <c r="D136" s="2">
        <v>4461.18</v>
      </c>
      <c r="E136" s="8">
        <v>0.1951</v>
      </c>
      <c r="F136" s="9">
        <v>37.135244237944775</v>
      </c>
      <c r="G136" s="3">
        <f>SLOPE(D136:D160,B136:B160)</f>
        <v>-2.007424617265265</v>
      </c>
      <c r="H136" s="15">
        <f>C136+G137*$O$11</f>
        <v>4462.365194834294</v>
      </c>
      <c r="I136" s="21">
        <f>_xlfn.FORECAST.LINEAR(A136+$O$12,C136:C138,A136:A138)</f>
        <v>4464.1814500000328</v>
      </c>
      <c r="J136" s="15">
        <f t="shared" si="7"/>
        <v>4462.383357385952</v>
      </c>
      <c r="K136" s="16">
        <f t="shared" ref="K136:K199" si="8">ABS(J136-D136)/F137</f>
        <v>3.6237351430573453E-2</v>
      </c>
      <c r="L136" s="17">
        <f t="shared" ref="L136:L199" si="9">IF(K136&gt;=0.975, 0, 1)</f>
        <v>1</v>
      </c>
    </row>
    <row r="137" spans="1:12" x14ac:dyDescent="0.25">
      <c r="A137">
        <v>2383</v>
      </c>
      <c r="B137" s="1">
        <v>44638</v>
      </c>
      <c r="C137" s="2">
        <v>4407.34</v>
      </c>
      <c r="D137" s="2">
        <v>4463.12</v>
      </c>
      <c r="E137" s="8">
        <v>0.17649999999999999</v>
      </c>
      <c r="F137" s="9">
        <v>33.207652834594413</v>
      </c>
      <c r="G137" s="3">
        <f>SLOPE(D137:D161,B137:B161)</f>
        <v>-3.4805165706051904</v>
      </c>
      <c r="H137" s="15">
        <f>C137+G138*$O$11</f>
        <v>4407.2864225952326</v>
      </c>
      <c r="I137" s="21">
        <f>_xlfn.FORECAST.LINEAR(A137+$O$12,C137:C139,A137:A139)</f>
        <v>4407.0593333333672</v>
      </c>
      <c r="J137" s="15">
        <f t="shared" si="7"/>
        <v>4407.2841517026136</v>
      </c>
      <c r="K137" s="16">
        <f t="shared" si="8"/>
        <v>1.5530329111423133</v>
      </c>
      <c r="L137" s="17">
        <f t="shared" si="9"/>
        <v>0</v>
      </c>
    </row>
    <row r="138" spans="1:12" x14ac:dyDescent="0.25">
      <c r="A138">
        <v>2382</v>
      </c>
      <c r="B138" s="1">
        <v>44637</v>
      </c>
      <c r="C138" s="2">
        <v>4345.1099999999997</v>
      </c>
      <c r="D138" s="2">
        <v>4411.67</v>
      </c>
      <c r="E138" s="8">
        <v>0.19345000000000001</v>
      </c>
      <c r="F138" s="9">
        <v>35.952778525676543</v>
      </c>
      <c r="G138" s="3">
        <f>SLOPE(D138:D162,B138:B162)</f>
        <v>-5.3577404767271526</v>
      </c>
      <c r="H138" s="15">
        <f>C138+G139*$O$11</f>
        <v>4345.0360957172306</v>
      </c>
      <c r="I138" s="21">
        <f>_xlfn.FORECAST.LINEAR(A138+$O$12,C138:C140,A138:A140)</f>
        <v>4352.9497833333444</v>
      </c>
      <c r="J138" s="15">
        <f t="shared" si="7"/>
        <v>4345.1152325933917</v>
      </c>
      <c r="K138" s="16">
        <f t="shared" si="8"/>
        <v>1.6623156897884481</v>
      </c>
      <c r="L138" s="17">
        <f t="shared" si="9"/>
        <v>0</v>
      </c>
    </row>
    <row r="139" spans="1:12" x14ac:dyDescent="0.25">
      <c r="A139">
        <v>2381</v>
      </c>
      <c r="B139" s="1">
        <v>44636</v>
      </c>
      <c r="C139" s="2">
        <v>4288.1400000000003</v>
      </c>
      <c r="D139" s="2">
        <v>4357.8599999999997</v>
      </c>
      <c r="E139" s="8">
        <v>0.22025</v>
      </c>
      <c r="F139" s="9">
        <v>40.037381476606477</v>
      </c>
      <c r="G139" s="3">
        <f>SLOPE(D139:D163,B139:B163)</f>
        <v>-7.3904282768613472</v>
      </c>
      <c r="H139" s="15">
        <f>C139+G140*$O$11</f>
        <v>4288.0537861708654</v>
      </c>
      <c r="I139" s="21">
        <f>_xlfn.FORECAST.LINEAR(A139+$O$12,C139:C141,A139:A141)</f>
        <v>4269.6919500000222</v>
      </c>
      <c r="J139" s="15">
        <f t="shared" si="7"/>
        <v>4287.8701678091566</v>
      </c>
      <c r="K139" s="16">
        <f t="shared" si="8"/>
        <v>1.5076267247666741</v>
      </c>
      <c r="L139" s="17">
        <f t="shared" si="9"/>
        <v>0</v>
      </c>
    </row>
    <row r="140" spans="1:12" x14ac:dyDescent="0.25">
      <c r="A140">
        <v>2380</v>
      </c>
      <c r="B140" s="1">
        <v>44635</v>
      </c>
      <c r="C140" s="2">
        <v>4188.82</v>
      </c>
      <c r="D140" s="2">
        <v>4262.45</v>
      </c>
      <c r="E140" s="8">
        <v>0.26085000000000003</v>
      </c>
      <c r="F140" s="9">
        <v>46.423846858827076</v>
      </c>
      <c r="G140" s="3">
        <f>SLOPE(D140:D164,B140:B164)</f>
        <v>-8.6213829135086897</v>
      </c>
      <c r="H140" s="15">
        <f>C140+G141*$O$11</f>
        <v>4188.7301335568573</v>
      </c>
      <c r="I140" s="21">
        <f>_xlfn.FORECAST.LINEAR(A140+$O$12,C140:C142,A140:A142)</f>
        <v>4177.8965999999928</v>
      </c>
      <c r="J140" s="15">
        <f t="shared" si="7"/>
        <v>4188.6217982212884</v>
      </c>
      <c r="K140" s="16">
        <f t="shared" si="8"/>
        <v>1.4108388517691834</v>
      </c>
      <c r="L140" s="17">
        <f t="shared" si="9"/>
        <v>0</v>
      </c>
    </row>
    <row r="141" spans="1:12" x14ac:dyDescent="0.25">
      <c r="A141">
        <v>2379</v>
      </c>
      <c r="B141" s="1">
        <v>44634</v>
      </c>
      <c r="C141" s="2">
        <v>4202.75</v>
      </c>
      <c r="D141" s="2">
        <v>4173.1099999999997</v>
      </c>
      <c r="E141" s="8">
        <v>0.29185</v>
      </c>
      <c r="F141" s="9">
        <v>52.329294508817448</v>
      </c>
      <c r="G141" s="3">
        <f>SLOPE(D141:D165,B141:B165)</f>
        <v>-8.9866443142116541</v>
      </c>
      <c r="H141" s="15">
        <f>C141+G142*$O$11</f>
        <v>4202.6633570287895</v>
      </c>
      <c r="I141" s="21">
        <f>_xlfn.FORECAST.LINEAR(A141+$O$12,C141:C143,A141:A143)</f>
        <v>4219.7843333333294</v>
      </c>
      <c r="J141" s="15">
        <f t="shared" si="7"/>
        <v>4202.8345667918347</v>
      </c>
      <c r="K141" s="16">
        <f t="shared" si="8"/>
        <v>0.63545849145368727</v>
      </c>
      <c r="L141" s="17">
        <f t="shared" si="9"/>
        <v>1</v>
      </c>
    </row>
    <row r="142" spans="1:12" x14ac:dyDescent="0.25">
      <c r="A142">
        <v>2378</v>
      </c>
      <c r="B142" s="1">
        <v>44631</v>
      </c>
      <c r="C142" s="2">
        <v>4279.5</v>
      </c>
      <c r="D142" s="2">
        <v>4204.3100000000004</v>
      </c>
      <c r="E142" s="8">
        <v>0.25750000000000001</v>
      </c>
      <c r="F142" s="9">
        <v>46.776567142625723</v>
      </c>
      <c r="G142" s="3">
        <f>SLOPE(D142:D166,B142:B166)</f>
        <v>-8.6642971210076443</v>
      </c>
      <c r="H142" s="15">
        <f>C142+G143*$O$11</f>
        <v>4279.4179918480668</v>
      </c>
      <c r="I142" s="21">
        <f>_xlfn.FORECAST.LINEAR(A142+$O$12,C142:C144,A142:A144)</f>
        <v>4280.1986666666708</v>
      </c>
      <c r="J142" s="15">
        <f t="shared" si="7"/>
        <v>4279.4257985962522</v>
      </c>
      <c r="K142" s="16">
        <f t="shared" si="8"/>
        <v>1.6225802620442171</v>
      </c>
      <c r="L142" s="17">
        <f t="shared" si="9"/>
        <v>0</v>
      </c>
    </row>
    <row r="143" spans="1:12" x14ac:dyDescent="0.25">
      <c r="A143">
        <v>2377</v>
      </c>
      <c r="B143" s="1">
        <v>44630</v>
      </c>
      <c r="C143" s="2">
        <v>4252.55</v>
      </c>
      <c r="D143" s="2">
        <v>4259.5200000000004</v>
      </c>
      <c r="E143" s="8">
        <v>0.25374999999999998</v>
      </c>
      <c r="F143" s="9">
        <v>46.294041874770947</v>
      </c>
      <c r="G143" s="3">
        <f>SLOPE(D143:D167,B143:B167)</f>
        <v>-8.2008151933089568</v>
      </c>
      <c r="H143" s="15">
        <f>C143+G144*$O$11</f>
        <v>4252.4631492234912</v>
      </c>
      <c r="I143" s="21">
        <f>_xlfn.FORECAST.LINEAR(A143+$O$12,C143:C145,A143:A145)</f>
        <v>4251.2977833333425</v>
      </c>
      <c r="J143" s="15">
        <f t="shared" si="7"/>
        <v>4252.4514955645891</v>
      </c>
      <c r="K143" s="16">
        <f t="shared" si="8"/>
        <v>0.14037451286034808</v>
      </c>
      <c r="L143" s="17">
        <f t="shared" si="9"/>
        <v>1</v>
      </c>
    </row>
    <row r="144" spans="1:12" x14ac:dyDescent="0.25">
      <c r="A144">
        <v>2376</v>
      </c>
      <c r="B144" s="1">
        <v>44629</v>
      </c>
      <c r="C144" s="2">
        <v>4223.1000000000004</v>
      </c>
      <c r="D144" s="2">
        <v>4277.88</v>
      </c>
      <c r="E144" s="8">
        <v>0.28310000000000002</v>
      </c>
      <c r="F144" s="9">
        <v>50.354614177314801</v>
      </c>
      <c r="G144" s="3">
        <f>SLOPE(D144:D168,B144:B168)</f>
        <v>-8.6850776508882266</v>
      </c>
      <c r="H144" s="15">
        <f>C144+G145*$O$11</f>
        <v>4223.010807465278</v>
      </c>
      <c r="I144" s="21">
        <f>_xlfn.FORECAST.LINEAR(A144+$O$12,C144:C146,A144:A146)</f>
        <v>4198.448783333326</v>
      </c>
      <c r="J144" s="15">
        <f t="shared" si="7"/>
        <v>4222.7651872239585</v>
      </c>
      <c r="K144" s="16">
        <f t="shared" si="8"/>
        <v>0.958619331018844</v>
      </c>
      <c r="L144" s="17">
        <f t="shared" si="9"/>
        <v>1</v>
      </c>
    </row>
    <row r="145" spans="1:12" x14ac:dyDescent="0.25">
      <c r="A145">
        <v>2375</v>
      </c>
      <c r="B145" s="1">
        <v>44628</v>
      </c>
      <c r="C145" s="2">
        <v>4202.66</v>
      </c>
      <c r="D145" s="2">
        <v>4170.7</v>
      </c>
      <c r="E145" s="8">
        <v>0.32090000000000002</v>
      </c>
      <c r="F145" s="9">
        <v>57.493950927803894</v>
      </c>
      <c r="G145" s="3">
        <f>SLOPE(D145:D169,B145:B169)</f>
        <v>-8.9192534722222234</v>
      </c>
      <c r="H145" s="15">
        <f>C145+G146*$O$11</f>
        <v>4202.5783747355172</v>
      </c>
      <c r="I145" s="21">
        <f>_xlfn.FORECAST.LINEAR(A145+$O$12,C145:C147,A145:A147)</f>
        <v>4220.1693666666688</v>
      </c>
      <c r="J145" s="15">
        <f t="shared" si="7"/>
        <v>4202.7542846548286</v>
      </c>
      <c r="K145" s="16">
        <f t="shared" si="8"/>
        <v>0.51232969119924276</v>
      </c>
      <c r="L145" s="17">
        <f t="shared" si="9"/>
        <v>1</v>
      </c>
    </row>
    <row r="146" spans="1:12" x14ac:dyDescent="0.25">
      <c r="A146">
        <v>2374</v>
      </c>
      <c r="B146" s="1">
        <v>44627</v>
      </c>
      <c r="C146" s="2">
        <v>4327.01</v>
      </c>
      <c r="D146" s="2">
        <v>4201.09</v>
      </c>
      <c r="E146" s="8">
        <v>0.33889999999999998</v>
      </c>
      <c r="F146" s="9">
        <v>62.565736878917214</v>
      </c>
      <c r="G146" s="3">
        <f>SLOPE(D146:D170,B146:B170)</f>
        <v>-8.1625264482914694</v>
      </c>
      <c r="H146" s="15">
        <f>C146+G147*$O$11</f>
        <v>4326.9420878803821</v>
      </c>
      <c r="I146" s="21">
        <f>_xlfn.FORECAST.LINEAR(A146+$O$12,C146:C148,A146:A148)</f>
        <v>4319.2918333333364</v>
      </c>
      <c r="J146" s="15">
        <f t="shared" si="7"/>
        <v>4326.8655853349119</v>
      </c>
      <c r="K146" s="16">
        <f t="shared" si="8"/>
        <v>2.5910814773331352</v>
      </c>
      <c r="L146" s="17">
        <f t="shared" si="9"/>
        <v>0</v>
      </c>
    </row>
    <row r="147" spans="1:12" x14ac:dyDescent="0.25">
      <c r="A147">
        <v>2373</v>
      </c>
      <c r="B147" s="1">
        <v>44624</v>
      </c>
      <c r="C147" s="2">
        <v>4342.12</v>
      </c>
      <c r="D147" s="2">
        <v>4328.87</v>
      </c>
      <c r="E147" s="8">
        <v>0.26085000000000003</v>
      </c>
      <c r="F147" s="9">
        <v>48.541733031246082</v>
      </c>
      <c r="G147" s="3">
        <f>SLOPE(D147:D171,B147:B171)</f>
        <v>-6.7912119617769253</v>
      </c>
      <c r="H147" s="15">
        <f>C147+G148*$O$11</f>
        <v>4342.0649440126936</v>
      </c>
      <c r="I147" s="21">
        <f>_xlfn.FORECAST.LINEAR(A147+$O$12,C147:C149,A147:A149)</f>
        <v>4365.2078000000038</v>
      </c>
      <c r="J147" s="15">
        <f t="shared" si="7"/>
        <v>4342.2963725725667</v>
      </c>
      <c r="K147" s="16">
        <f t="shared" si="8"/>
        <v>0.29774125408080188</v>
      </c>
      <c r="L147" s="17">
        <f t="shared" si="9"/>
        <v>1</v>
      </c>
    </row>
    <row r="148" spans="1:12" x14ac:dyDescent="0.25">
      <c r="A148">
        <v>2372</v>
      </c>
      <c r="B148" s="1">
        <v>44623</v>
      </c>
      <c r="C148" s="2">
        <v>4401.3100000000004</v>
      </c>
      <c r="D148" s="2">
        <v>4363.49</v>
      </c>
      <c r="E148" s="8">
        <v>0.24104999999999999</v>
      </c>
      <c r="F148" s="9">
        <v>45.094095589867926</v>
      </c>
      <c r="G148" s="3">
        <f>SLOPE(D148:D172,B148:B172)</f>
        <v>-5.5055987306064935</v>
      </c>
      <c r="H148" s="15">
        <f>C148+G149*$O$11</f>
        <v>4401.2633737719998</v>
      </c>
      <c r="I148" s="21">
        <f>_xlfn.FORECAST.LINEAR(A148+$O$12,C148:C150,A148:A150)</f>
        <v>4381.6125166666752</v>
      </c>
      <c r="J148" s="15">
        <f t="shared" si="7"/>
        <v>4401.0668652009472</v>
      </c>
      <c r="K148" s="16">
        <f t="shared" si="8"/>
        <v>0.84150281639489011</v>
      </c>
      <c r="L148" s="17">
        <f t="shared" si="9"/>
        <v>1</v>
      </c>
    </row>
    <row r="149" spans="1:12" x14ac:dyDescent="0.25">
      <c r="A149">
        <v>2371</v>
      </c>
      <c r="B149" s="1">
        <v>44622</v>
      </c>
      <c r="C149" s="2">
        <v>4322.5600000000004</v>
      </c>
      <c r="D149" s="2">
        <v>4386.54</v>
      </c>
      <c r="E149" s="8">
        <v>0.24314999999999998</v>
      </c>
      <c r="F149" s="9">
        <v>44.654473483442018</v>
      </c>
      <c r="G149" s="3">
        <f>SLOPE(D149:D173,B149:B173)</f>
        <v>-4.6626228000679157</v>
      </c>
      <c r="H149" s="15">
        <f>C149+G150*$O$11</f>
        <v>4322.5193444672486</v>
      </c>
      <c r="I149" s="21">
        <f>_xlfn.FORECAST.LINEAR(A149+$O$12,C149:C151,A149:A151)</f>
        <v>4330.6602833333309</v>
      </c>
      <c r="J149" s="15">
        <f t="shared" si="7"/>
        <v>4322.6007538559097</v>
      </c>
      <c r="K149" s="16">
        <f t="shared" si="8"/>
        <v>1.173873740304425</v>
      </c>
      <c r="L149" s="17">
        <f t="shared" si="9"/>
        <v>0</v>
      </c>
    </row>
    <row r="150" spans="1:12" x14ac:dyDescent="0.25">
      <c r="A150">
        <v>2370</v>
      </c>
      <c r="B150" s="1">
        <v>44621</v>
      </c>
      <c r="C150" s="2">
        <v>4363.1400000000003</v>
      </c>
      <c r="D150" s="2">
        <v>4306.26</v>
      </c>
      <c r="E150" s="8">
        <v>0.29199999999999998</v>
      </c>
      <c r="F150" s="9">
        <v>54.468588868432008</v>
      </c>
      <c r="G150" s="3">
        <f>SLOPE(D150:D174,B150:B174)</f>
        <v>-4.0655532751593118</v>
      </c>
      <c r="H150" s="15">
        <f>C150+G151*$O$11</f>
        <v>4363.1074915876015</v>
      </c>
      <c r="I150" s="21">
        <f>_xlfn.FORECAST.LINEAR(A150+$O$12,C150:C152,A150:A152)</f>
        <v>4371.2671333333419</v>
      </c>
      <c r="J150" s="15">
        <f t="shared" si="7"/>
        <v>4363.1890880050596</v>
      </c>
      <c r="K150" s="16">
        <f t="shared" si="8"/>
        <v>1.2026268936390134</v>
      </c>
      <c r="L150" s="17">
        <f t="shared" si="9"/>
        <v>0</v>
      </c>
    </row>
    <row r="151" spans="1:12" x14ac:dyDescent="0.25">
      <c r="A151">
        <v>2369</v>
      </c>
      <c r="B151" s="1">
        <v>44620</v>
      </c>
      <c r="C151" s="2">
        <v>4354.17</v>
      </c>
      <c r="D151" s="2">
        <v>4373.9399999999996</v>
      </c>
      <c r="E151" s="8">
        <v>0.25314999999999999</v>
      </c>
      <c r="F151" s="9">
        <v>47.337281667465774</v>
      </c>
      <c r="G151" s="3">
        <f>SLOPE(D151:D175,B151:B175)</f>
        <v>-3.2508412399080724</v>
      </c>
      <c r="H151" s="15">
        <f>C151+G152*$O$11</f>
        <v>4354.1429796308466</v>
      </c>
      <c r="I151" s="21">
        <f>_xlfn.FORECAST.LINEAR(A151+$O$12,C151:C153,A151:A153)</f>
        <v>4369.6320000000123</v>
      </c>
      <c r="J151" s="15">
        <f t="shared" si="7"/>
        <v>4354.2978698345378</v>
      </c>
      <c r="K151" s="16">
        <f t="shared" si="8"/>
        <v>0.51261161006765565</v>
      </c>
      <c r="L151" s="17">
        <f t="shared" si="9"/>
        <v>1</v>
      </c>
    </row>
    <row r="152" spans="1:12" x14ac:dyDescent="0.25">
      <c r="A152">
        <v>2368</v>
      </c>
      <c r="B152" s="1">
        <v>44617</v>
      </c>
      <c r="C152" s="2">
        <v>4298.38</v>
      </c>
      <c r="D152" s="2">
        <v>4384.6499999999996</v>
      </c>
      <c r="E152" s="8">
        <v>0.20950000000000002</v>
      </c>
      <c r="F152" s="9">
        <v>38.317762960673889</v>
      </c>
      <c r="G152" s="3">
        <f>SLOPE(D152:D176,B152:B176)</f>
        <v>-2.7020369153575095</v>
      </c>
      <c r="H152" s="15">
        <f>C152+G153*$O$11</f>
        <v>4298.3524829882454</v>
      </c>
      <c r="I152" s="21">
        <f>_xlfn.FORECAST.LINEAR(A152+$O$12,C152:C154,A152:A154)</f>
        <v>4246.2855833333306</v>
      </c>
      <c r="J152" s="15">
        <f t="shared" si="7"/>
        <v>4297.8318139916964</v>
      </c>
      <c r="K152" s="16">
        <f t="shared" si="8"/>
        <v>2.0297984379552805</v>
      </c>
      <c r="L152" s="17">
        <f t="shared" si="9"/>
        <v>0</v>
      </c>
    </row>
    <row r="153" spans="1:12" x14ac:dyDescent="0.25">
      <c r="A153">
        <v>2367</v>
      </c>
      <c r="B153" s="1">
        <v>44616</v>
      </c>
      <c r="C153" s="2">
        <v>4155.7700000000004</v>
      </c>
      <c r="D153" s="2">
        <v>4288.7</v>
      </c>
      <c r="E153" s="8">
        <v>0.23735000000000001</v>
      </c>
      <c r="F153" s="9">
        <v>42.771826199531212</v>
      </c>
      <c r="G153" s="3">
        <f>SLOPE(D153:D177,B153:B177)</f>
        <v>-2.7517011754877942</v>
      </c>
      <c r="H153" s="15">
        <f>C153+G154*$O$11</f>
        <v>4155.7460803305394</v>
      </c>
      <c r="I153" s="21">
        <f>_xlfn.FORECAST.LINEAR(A153+$O$12,C153:C155,A153:A155)</f>
        <v>4181.7768166666501</v>
      </c>
      <c r="J153" s="15">
        <f t="shared" si="7"/>
        <v>4156.0063876939003</v>
      </c>
      <c r="K153" s="16">
        <f t="shared" si="8"/>
        <v>2.7146947663205703</v>
      </c>
      <c r="L153" s="17">
        <f t="shared" si="9"/>
        <v>0</v>
      </c>
    </row>
    <row r="154" spans="1:12" x14ac:dyDescent="0.25">
      <c r="A154">
        <v>2366</v>
      </c>
      <c r="B154" s="1">
        <v>44615</v>
      </c>
      <c r="C154" s="2">
        <v>4324.93</v>
      </c>
      <c r="D154" s="2">
        <v>4225.5</v>
      </c>
      <c r="E154" s="8">
        <v>0.26624999999999999</v>
      </c>
      <c r="F154" s="9">
        <v>48.879753979099902</v>
      </c>
      <c r="G154" s="3">
        <f>SLOPE(D154:D178,B154:B178)</f>
        <v>-2.3919669461366748</v>
      </c>
      <c r="H154" s="15">
        <f>C154+G155*$O$11</f>
        <v>4324.9132355178699</v>
      </c>
      <c r="I154" s="21">
        <f>_xlfn.FORECAST.LINEAR(A154+$O$12,C154:C156,A154:A156)</f>
        <v>4317.2951333333331</v>
      </c>
      <c r="J154" s="15">
        <f t="shared" si="7"/>
        <v>4324.8370544960244</v>
      </c>
      <c r="K154" s="16">
        <f t="shared" si="8"/>
        <v>2.0767922730328872</v>
      </c>
      <c r="L154" s="17">
        <f t="shared" si="9"/>
        <v>0</v>
      </c>
    </row>
    <row r="155" spans="1:12" x14ac:dyDescent="0.25">
      <c r="A155">
        <v>2365</v>
      </c>
      <c r="B155" s="1">
        <v>44614</v>
      </c>
      <c r="C155" s="2">
        <v>4332.74</v>
      </c>
      <c r="D155" s="2">
        <v>4304.76</v>
      </c>
      <c r="E155" s="8">
        <v>0.25790000000000002</v>
      </c>
      <c r="F155" s="9">
        <v>47.831964605181938</v>
      </c>
      <c r="G155" s="3">
        <f>SLOPE(D155:D179,B155:B179)</f>
        <v>-1.6764482130732608</v>
      </c>
      <c r="H155" s="15">
        <f>C155+G156*$O$11</f>
        <v>4332.7199557973463</v>
      </c>
      <c r="I155" s="21">
        <f>_xlfn.FORECAST.LINEAR(A155+$O$12,C155:C157,A155:A157)</f>
        <v>4328.8467333333101</v>
      </c>
      <c r="J155" s="15">
        <f t="shared" si="7"/>
        <v>4332.6812235727057</v>
      </c>
      <c r="K155" s="16">
        <f t="shared" si="8"/>
        <v>0.64760217781074736</v>
      </c>
      <c r="L155" s="17">
        <f t="shared" si="9"/>
        <v>1</v>
      </c>
    </row>
    <row r="156" spans="1:12" x14ac:dyDescent="0.25">
      <c r="A156">
        <v>2364</v>
      </c>
      <c r="B156" s="1">
        <v>44610</v>
      </c>
      <c r="C156" s="2">
        <v>4384.57</v>
      </c>
      <c r="D156" s="2">
        <v>4348.87</v>
      </c>
      <c r="E156" s="8">
        <v>0.23080000000000001</v>
      </c>
      <c r="F156" s="9">
        <v>43.114777141569533</v>
      </c>
      <c r="G156" s="3">
        <f>SLOPE(D156:D180,B156:B180)</f>
        <v>-2.0044202653725627</v>
      </c>
      <c r="H156" s="15">
        <f>C156+G157*$O$11</f>
        <v>4384.5455236965063</v>
      </c>
      <c r="I156" s="21">
        <f>_xlfn.FORECAST.LINEAR(A156+$O$12,C156:C158,A156:A158)</f>
        <v>4396.1807666666573</v>
      </c>
      <c r="J156" s="15">
        <f t="shared" si="7"/>
        <v>4384.661876126208</v>
      </c>
      <c r="K156" s="16">
        <f t="shared" si="8"/>
        <v>0.8195002406662989</v>
      </c>
      <c r="L156" s="17">
        <f t="shared" si="9"/>
        <v>1</v>
      </c>
    </row>
    <row r="157" spans="1:12" x14ac:dyDescent="0.25">
      <c r="A157">
        <v>2363</v>
      </c>
      <c r="B157" s="1">
        <v>44609</v>
      </c>
      <c r="C157" s="2">
        <v>4456.0600000000004</v>
      </c>
      <c r="D157" s="2">
        <v>4380.26</v>
      </c>
      <c r="E157" s="8">
        <v>0.22885</v>
      </c>
      <c r="F157" s="9">
        <v>43.675247852407352</v>
      </c>
      <c r="G157" s="3">
        <f>SLOPE(D157:D181,B157:B181)</f>
        <v>-2.4476303493839602</v>
      </c>
      <c r="H157" s="15">
        <f>C157+G158*$O$11</f>
        <v>4456.0266710583946</v>
      </c>
      <c r="I157" s="21">
        <f>_xlfn.FORECAST.LINEAR(A157+$O$12,C157:C159,A157:A159)</f>
        <v>4460.5539000000026</v>
      </c>
      <c r="J157" s="15">
        <f t="shared" si="7"/>
        <v>4456.0719433478107</v>
      </c>
      <c r="K157" s="16">
        <f t="shared" si="8"/>
        <v>2.2929079262456602</v>
      </c>
      <c r="L157" s="17">
        <f t="shared" si="9"/>
        <v>0</v>
      </c>
    </row>
    <row r="158" spans="1:12" x14ac:dyDescent="0.25">
      <c r="A158">
        <v>2362</v>
      </c>
      <c r="B158" s="1">
        <v>44608</v>
      </c>
      <c r="C158" s="2">
        <v>4455.75</v>
      </c>
      <c r="D158" s="2">
        <v>4475.01</v>
      </c>
      <c r="E158" s="8">
        <v>0.1734</v>
      </c>
      <c r="F158" s="9">
        <v>33.063666656664545</v>
      </c>
      <c r="G158" s="3">
        <f>SLOPE(D158:D182,B158:B182)</f>
        <v>-3.3328941605839408</v>
      </c>
      <c r="H158" s="15">
        <f>C158+G159*$O$11</f>
        <v>4455.7045389325258</v>
      </c>
      <c r="I158" s="21">
        <f>_xlfn.FORECAST.LINEAR(A158+$O$12,C158:C160,A158:A160)</f>
        <v>4454.3323666666693</v>
      </c>
      <c r="J158" s="15">
        <f t="shared" si="7"/>
        <v>4455.6908172098674</v>
      </c>
      <c r="K158" s="16">
        <f t="shared" si="8"/>
        <v>0.52307754835573306</v>
      </c>
      <c r="L158" s="17">
        <f t="shared" si="9"/>
        <v>1</v>
      </c>
    </row>
    <row r="159" spans="1:12" x14ac:dyDescent="0.25">
      <c r="A159">
        <v>2361</v>
      </c>
      <c r="B159" s="1">
        <v>44607</v>
      </c>
      <c r="C159" s="2">
        <v>4429.28</v>
      </c>
      <c r="D159" s="2">
        <v>4471.07</v>
      </c>
      <c r="E159" s="8">
        <v>0.19675000000000001</v>
      </c>
      <c r="F159" s="9">
        <v>36.933687654653966</v>
      </c>
      <c r="G159" s="3">
        <f>SLOPE(D159:D183,B159:B183)</f>
        <v>-4.546106747434929</v>
      </c>
      <c r="H159" s="15">
        <f>C159+G160*$O$11</f>
        <v>4429.2264844417605</v>
      </c>
      <c r="I159" s="21">
        <f>_xlfn.FORECAST.LINEAR(A159+$O$12,C159:C161,A159:A161)</f>
        <v>4410.5067166666558</v>
      </c>
      <c r="J159" s="15">
        <f t="shared" si="7"/>
        <v>4429.0392867640094</v>
      </c>
      <c r="K159" s="16">
        <f t="shared" si="8"/>
        <v>0.9477056855683933</v>
      </c>
      <c r="L159" s="17">
        <f t="shared" si="9"/>
        <v>1</v>
      </c>
    </row>
    <row r="160" spans="1:12" x14ac:dyDescent="0.25">
      <c r="A160">
        <v>2360</v>
      </c>
      <c r="B160" s="1">
        <v>44606</v>
      </c>
      <c r="C160" s="2">
        <v>4412.6099999999997</v>
      </c>
      <c r="D160" s="2">
        <v>4401.67</v>
      </c>
      <c r="E160" s="8">
        <v>0.23535</v>
      </c>
      <c r="F160" s="9">
        <v>44.349964209386492</v>
      </c>
      <c r="G160" s="3">
        <f>SLOPE(D160:D184,B160:B184)</f>
        <v>-5.3515558239711227</v>
      </c>
      <c r="H160" s="15">
        <f>C160+G161*$O$11</f>
        <v>4412.5539025288181</v>
      </c>
      <c r="I160" s="21">
        <f>_xlfn.FORECAST.LINEAR(A160+$O$12,C160:C162,A160:A162)</f>
        <v>4419.688516666647</v>
      </c>
      <c r="J160" s="15">
        <f t="shared" si="7"/>
        <v>4412.625248670196</v>
      </c>
      <c r="K160" s="16">
        <f t="shared" si="8"/>
        <v>0.26012739443806393</v>
      </c>
      <c r="L160" s="17">
        <f t="shared" si="9"/>
        <v>1</v>
      </c>
    </row>
    <row r="161" spans="1:12" x14ac:dyDescent="0.25">
      <c r="A161">
        <v>2359</v>
      </c>
      <c r="B161" s="1">
        <v>44603</v>
      </c>
      <c r="C161" s="2">
        <v>4506.2700000000004</v>
      </c>
      <c r="D161" s="2">
        <v>4418.6400000000003</v>
      </c>
      <c r="E161" s="8">
        <v>0.21925</v>
      </c>
      <c r="F161" s="9">
        <v>42.114936390539889</v>
      </c>
      <c r="G161" s="3">
        <f>SLOPE(D161:D185,B161:B185)</f>
        <v>-5.6097471181556129</v>
      </c>
      <c r="H161" s="15">
        <f>C161+G162*$O$11</f>
        <v>4506.2108654753192</v>
      </c>
      <c r="I161" s="21">
        <f>_xlfn.FORECAST.LINEAR(A161+$O$12,C161:C163,A161:A163)</f>
        <v>4514.9346833333329</v>
      </c>
      <c r="J161" s="15">
        <f t="shared" si="7"/>
        <v>4506.2981036538995</v>
      </c>
      <c r="K161" s="16">
        <f t="shared" si="8"/>
        <v>2.3162589138144845</v>
      </c>
      <c r="L161" s="17">
        <f t="shared" si="9"/>
        <v>0</v>
      </c>
    </row>
    <row r="162" spans="1:12" x14ac:dyDescent="0.25">
      <c r="A162">
        <v>2358</v>
      </c>
      <c r="B162" s="1">
        <v>44602</v>
      </c>
      <c r="C162" s="2">
        <v>4553.24</v>
      </c>
      <c r="D162" s="2">
        <v>4504.08</v>
      </c>
      <c r="E162" s="8">
        <v>0.19345000000000001</v>
      </c>
      <c r="F162" s="9">
        <v>37.844691338733448</v>
      </c>
      <c r="G162" s="3">
        <f>SLOPE(D162:D186,B162:B186)</f>
        <v>-5.9134524681618394</v>
      </c>
      <c r="H162" s="15">
        <f>C162+G163*$O$11</f>
        <v>4553.1733733880401</v>
      </c>
      <c r="I162" s="21">
        <f>_xlfn.FORECAST.LINEAR(A162+$O$12,C162:C164,A162:A164)</f>
        <v>4563.7294333333266</v>
      </c>
      <c r="J162" s="15">
        <f t="shared" si="7"/>
        <v>4553.2789339874935</v>
      </c>
      <c r="K162" s="16">
        <f t="shared" si="8"/>
        <v>1.6407728871474552</v>
      </c>
      <c r="L162" s="17">
        <f t="shared" si="9"/>
        <v>0</v>
      </c>
    </row>
    <row r="163" spans="1:12" x14ac:dyDescent="0.25">
      <c r="A163">
        <v>2357</v>
      </c>
      <c r="B163" s="1">
        <v>44601</v>
      </c>
      <c r="C163" s="2">
        <v>4547</v>
      </c>
      <c r="D163" s="2">
        <v>4587.18</v>
      </c>
      <c r="E163" s="8">
        <v>0.1555</v>
      </c>
      <c r="F163" s="9">
        <v>29.985218778832778</v>
      </c>
      <c r="G163" s="3">
        <f>SLOPE(D163:D187,B163:B187)</f>
        <v>-6.6626611959429285</v>
      </c>
      <c r="H163" s="15">
        <f>C163+G164*$O$11</f>
        <v>4546.9155021385977</v>
      </c>
      <c r="I163" s="21">
        <f>_xlfn.FORECAST.LINEAR(A163+$O$12,C163:C165,A163:A165)</f>
        <v>4531.7545833333352</v>
      </c>
      <c r="J163" s="15">
        <f t="shared" si="7"/>
        <v>4546.7638929505456</v>
      </c>
      <c r="K163" s="16">
        <f t="shared" si="8"/>
        <v>1.2202902111378697</v>
      </c>
      <c r="L163" s="17">
        <f t="shared" si="9"/>
        <v>0</v>
      </c>
    </row>
    <row r="164" spans="1:12" x14ac:dyDescent="0.25">
      <c r="A164">
        <v>2356</v>
      </c>
      <c r="B164" s="1">
        <v>44600</v>
      </c>
      <c r="C164" s="2">
        <v>4480.0200000000004</v>
      </c>
      <c r="D164" s="2">
        <v>4521.54</v>
      </c>
      <c r="E164" s="8">
        <v>0.17319999999999999</v>
      </c>
      <c r="F164" s="9">
        <v>33.12007806058557</v>
      </c>
      <c r="G164" s="3">
        <f>SLOPE(D164:D188,B164:B188)</f>
        <v>-8.4497861402139947</v>
      </c>
      <c r="H164" s="15">
        <f>C164+G165*$O$11</f>
        <v>4479.9221053378233</v>
      </c>
      <c r="I164" s="21">
        <f>_xlfn.FORECAST.LINEAR(A164+$O$12,C164:C166,A164:A166)</f>
        <v>4488.1211499999999</v>
      </c>
      <c r="J164" s="15">
        <f t="shared" si="7"/>
        <v>4480.0040957844449</v>
      </c>
      <c r="K164" s="16">
        <f t="shared" si="8"/>
        <v>1.1163586751370294</v>
      </c>
      <c r="L164" s="17">
        <f t="shared" si="9"/>
        <v>0</v>
      </c>
    </row>
    <row r="165" spans="1:12" x14ac:dyDescent="0.25">
      <c r="A165">
        <v>2355</v>
      </c>
      <c r="B165" s="1">
        <v>44599</v>
      </c>
      <c r="C165" s="2">
        <v>4505.75</v>
      </c>
      <c r="D165" s="2">
        <v>4483.87</v>
      </c>
      <c r="E165" s="8">
        <v>0.19384999999999999</v>
      </c>
      <c r="F165" s="9">
        <v>37.206594207239618</v>
      </c>
      <c r="G165" s="3">
        <f>SLOPE(D165:D189,B165:B189)</f>
        <v>-9.7894662177392107</v>
      </c>
      <c r="H165" s="15">
        <f>C165+G166*$O$11</f>
        <v>4505.64470095451</v>
      </c>
      <c r="I165" s="21">
        <f>_xlfn.FORECAST.LINEAR(A165+$O$12,C165:C167,A165:A167)</f>
        <v>4493.0050333333347</v>
      </c>
      <c r="J165" s="15">
        <f t="shared" si="7"/>
        <v>4505.5183042782983</v>
      </c>
      <c r="K165" s="16">
        <f t="shared" si="8"/>
        <v>0.61431286136010532</v>
      </c>
      <c r="L165" s="17">
        <f t="shared" si="9"/>
        <v>1</v>
      </c>
    </row>
    <row r="166" spans="1:12" x14ac:dyDescent="0.25">
      <c r="A166">
        <v>2354</v>
      </c>
      <c r="B166" s="1">
        <v>44596</v>
      </c>
      <c r="C166" s="2">
        <v>4482.79</v>
      </c>
      <c r="D166" s="2">
        <v>4500.53</v>
      </c>
      <c r="E166" s="8">
        <v>0.18454999999999999</v>
      </c>
      <c r="F166" s="9">
        <v>35.239868216935015</v>
      </c>
      <c r="G166" s="3">
        <f>SLOPE(D166:D190,B166:B190)</f>
        <v>-10.529904549032846</v>
      </c>
      <c r="H166" s="15">
        <f>C166+G167*$O$11</f>
        <v>4482.6782438780883</v>
      </c>
      <c r="I166" s="21">
        <f>_xlfn.FORECAST.LINEAR(A166+$O$12,C166:C168,A166:A168)</f>
        <v>4485.9786666666623</v>
      </c>
      <c r="J166" s="15">
        <f t="shared" si="7"/>
        <v>4482.7112481059739</v>
      </c>
      <c r="K166" s="16">
        <f t="shared" si="8"/>
        <v>0.44269446999206902</v>
      </c>
      <c r="L166" s="17">
        <f t="shared" si="9"/>
        <v>1</v>
      </c>
    </row>
    <row r="167" spans="1:12" x14ac:dyDescent="0.25">
      <c r="A167">
        <v>2353</v>
      </c>
      <c r="B167" s="1">
        <v>44595</v>
      </c>
      <c r="C167" s="2">
        <v>4535.41</v>
      </c>
      <c r="D167" s="2">
        <v>4477.4399999999996</v>
      </c>
      <c r="E167" s="8">
        <v>0.20565</v>
      </c>
      <c r="F167" s="9">
        <v>40.250676486528135</v>
      </c>
      <c r="G167" s="3">
        <f>SLOPE(D167:D191,B167:B191)</f>
        <v>-11.175612191204161</v>
      </c>
      <c r="H167" s="15">
        <f>C167+G168*$O$11</f>
        <v>4535.293107214774</v>
      </c>
      <c r="I167" s="21">
        <f>_xlfn.FORECAST.LINEAR(A167+$O$12,C167:C169,A167:A169)</f>
        <v>4548.4558666666671</v>
      </c>
      <c r="J167" s="15">
        <f t="shared" si="7"/>
        <v>4535.4247348092931</v>
      </c>
      <c r="K167" s="16">
        <f t="shared" si="8"/>
        <v>1.7539524860064619</v>
      </c>
      <c r="L167" s="17">
        <f t="shared" si="9"/>
        <v>0</v>
      </c>
    </row>
    <row r="168" spans="1:12" x14ac:dyDescent="0.25">
      <c r="A168">
        <v>2352</v>
      </c>
      <c r="B168" s="1">
        <v>44594</v>
      </c>
      <c r="C168" s="2">
        <v>4566.3900000000003</v>
      </c>
      <c r="D168" s="2">
        <v>4589.38</v>
      </c>
      <c r="E168" s="8">
        <v>0.17049999999999998</v>
      </c>
      <c r="F168" s="9">
        <v>33.059467272866527</v>
      </c>
      <c r="G168" s="3">
        <f>SLOPE(D168:D192,B168:B192)</f>
        <v>-11.689278522564267</v>
      </c>
      <c r="H168" s="15">
        <f>C168+G169*$O$11</f>
        <v>4566.2617407638891</v>
      </c>
      <c r="I168" s="21">
        <f>_xlfn.FORECAST.LINEAR(A168+$O$12,C168:C170,A168:A170)</f>
        <v>4573.8896666666842</v>
      </c>
      <c r="J168" s="15">
        <f t="shared" si="7"/>
        <v>4566.3380200229167</v>
      </c>
      <c r="K168" s="16">
        <f t="shared" si="8"/>
        <v>0.68119356067046966</v>
      </c>
      <c r="L168" s="17">
        <f t="shared" si="9"/>
        <v>1</v>
      </c>
    </row>
    <row r="169" spans="1:12" x14ac:dyDescent="0.25">
      <c r="A169">
        <v>2351</v>
      </c>
      <c r="B169" s="1">
        <v>44593</v>
      </c>
      <c r="C169" s="2">
        <v>4519.57</v>
      </c>
      <c r="D169" s="2">
        <v>4546.54</v>
      </c>
      <c r="E169" s="8">
        <v>0.17565</v>
      </c>
      <c r="F169" s="9">
        <v>33.825892238916929</v>
      </c>
      <c r="G169" s="3">
        <f>SLOPE(D169:D193,B169:B193)</f>
        <v>-12.825923611111111</v>
      </c>
      <c r="H169" s="15">
        <f>C169+G170*$O$11</f>
        <v>4519.4326188787054</v>
      </c>
      <c r="I169" s="21">
        <f>_xlfn.FORECAST.LINEAR(A169+$O$12,C169:C171,A169:A171)</f>
        <v>4521.7902333333623</v>
      </c>
      <c r="J169" s="15">
        <f t="shared" si="7"/>
        <v>4519.4561950232519</v>
      </c>
      <c r="K169" s="16">
        <f t="shared" si="8"/>
        <v>0.68366428919998634</v>
      </c>
      <c r="L169" s="17">
        <f t="shared" si="9"/>
        <v>1</v>
      </c>
    </row>
    <row r="170" spans="1:12" x14ac:dyDescent="0.25">
      <c r="A170">
        <v>2350</v>
      </c>
      <c r="B170" s="1">
        <v>44592</v>
      </c>
      <c r="C170" s="2">
        <v>4431.79</v>
      </c>
      <c r="D170" s="2">
        <v>4515.55</v>
      </c>
      <c r="E170" s="8">
        <v>0.20960000000000001</v>
      </c>
      <c r="F170" s="9">
        <v>39.615649675721883</v>
      </c>
      <c r="G170" s="3">
        <f>SLOPE(D170:D194,B170:B194)</f>
        <v>-13.738112129441046</v>
      </c>
      <c r="H170" s="15">
        <f>C170+G171*$O$11</f>
        <v>4431.6533566666667</v>
      </c>
      <c r="I170" s="21">
        <f>_xlfn.FORECAST.LINEAR(A170+$O$12,C170:C172,A170:A172)</f>
        <v>4408.7143833333394</v>
      </c>
      <c r="J170" s="15">
        <f t="shared" si="7"/>
        <v>4431.4239669333338</v>
      </c>
      <c r="K170" s="16">
        <f t="shared" si="8"/>
        <v>1.9690532534589358</v>
      </c>
      <c r="L170" s="17">
        <f t="shared" si="9"/>
        <v>0</v>
      </c>
    </row>
    <row r="171" spans="1:12" x14ac:dyDescent="0.25">
      <c r="A171">
        <v>2349</v>
      </c>
      <c r="B171" s="1">
        <v>44589</v>
      </c>
      <c r="C171" s="2">
        <v>4336.1899999999996</v>
      </c>
      <c r="D171" s="2">
        <v>4431.8500000000004</v>
      </c>
      <c r="E171" s="8">
        <v>0.23154999999999998</v>
      </c>
      <c r="F171" s="9">
        <v>42.724102519262239</v>
      </c>
      <c r="G171" s="3">
        <f>SLOPE(D171:D195,B171:B195)</f>
        <v>-13.66433333333333</v>
      </c>
      <c r="H171" s="15">
        <f>C171+G172*$O$11</f>
        <v>4336.0636058260843</v>
      </c>
      <c r="I171" s="21">
        <f>_xlfn.FORECAST.LINEAR(A171+$O$12,C171:C173,A171:A173)</f>
        <v>4338.5854666666564</v>
      </c>
      <c r="J171" s="15">
        <f t="shared" si="7"/>
        <v>4336.0888244344906</v>
      </c>
      <c r="K171" s="16">
        <f t="shared" si="8"/>
        <v>1.8521654579225115</v>
      </c>
      <c r="L171" s="17">
        <f t="shared" si="9"/>
        <v>0</v>
      </c>
    </row>
    <row r="172" spans="1:12" x14ac:dyDescent="0.25">
      <c r="A172">
        <v>2348</v>
      </c>
      <c r="B172" s="1">
        <v>44588</v>
      </c>
      <c r="C172" s="2">
        <v>4380.58</v>
      </c>
      <c r="D172" s="2">
        <v>4326.51</v>
      </c>
      <c r="E172" s="8">
        <v>0.2787</v>
      </c>
      <c r="F172" s="9">
        <v>51.702279165124203</v>
      </c>
      <c r="G172" s="3">
        <f>SLOPE(D172:D196,B172:B196)</f>
        <v>-12.639417391543715</v>
      </c>
      <c r="H172" s="15">
        <f>C172+G173*$O$11</f>
        <v>4380.4735649971299</v>
      </c>
      <c r="I172" s="21">
        <f>_xlfn.FORECAST.LINEAR(A172+$O$12,C172:C174,A172:A174)</f>
        <v>4392.2563666666683</v>
      </c>
      <c r="J172" s="15">
        <f t="shared" si="7"/>
        <v>4380.5913930138258</v>
      </c>
      <c r="K172" s="16">
        <f t="shared" si="8"/>
        <v>0.96916349630119702</v>
      </c>
      <c r="L172" s="17">
        <f t="shared" si="9"/>
        <v>1</v>
      </c>
    </row>
    <row r="173" spans="1:12" x14ac:dyDescent="0.25">
      <c r="A173">
        <v>2347</v>
      </c>
      <c r="B173" s="1">
        <v>44587</v>
      </c>
      <c r="C173" s="2">
        <v>4408.43</v>
      </c>
      <c r="D173" s="2">
        <v>4349.93</v>
      </c>
      <c r="E173" s="8">
        <v>0.30035000000000001</v>
      </c>
      <c r="F173" s="9">
        <v>55.80213578021327</v>
      </c>
      <c r="G173" s="3">
        <f>SLOPE(D173:D197,B173:B197)</f>
        <v>-10.643500286987184</v>
      </c>
      <c r="H173" s="15">
        <f>C173+G174*$O$11</f>
        <v>4408.3476909070932</v>
      </c>
      <c r="I173" s="21">
        <f>_xlfn.FORECAST.LINEAR(A173+$O$12,C173:C175,A173:A175)</f>
        <v>4403.445550000004</v>
      </c>
      <c r="J173" s="15">
        <f t="shared" si="7"/>
        <v>4408.2986694980227</v>
      </c>
      <c r="K173" s="16">
        <f t="shared" si="8"/>
        <v>1.0324023265628799</v>
      </c>
      <c r="L173" s="17">
        <f t="shared" si="9"/>
        <v>0</v>
      </c>
    </row>
    <row r="174" spans="1:12" x14ac:dyDescent="0.25">
      <c r="A174">
        <v>2346</v>
      </c>
      <c r="B174" s="1">
        <v>44586</v>
      </c>
      <c r="C174" s="2">
        <v>4366.6400000000003</v>
      </c>
      <c r="D174" s="2">
        <v>4356.45</v>
      </c>
      <c r="E174" s="8">
        <v>0.30059999999999998</v>
      </c>
      <c r="F174" s="9">
        <v>56.536747347660494</v>
      </c>
      <c r="G174" s="3">
        <f>SLOPE(D174:D198,B174:B198)</f>
        <v>-8.230909290698321</v>
      </c>
      <c r="H174" s="15">
        <f>C174+G175*$O$11</f>
        <v>4366.5810529652354</v>
      </c>
      <c r="I174" s="21">
        <f>_xlfn.FORECAST.LINEAR(A174+$O$12,C174:C176,A174:A176)</f>
        <v>4345.2196333333122</v>
      </c>
      <c r="J174" s="15">
        <f t="shared" si="7"/>
        <v>4366.3674387689152</v>
      </c>
      <c r="K174" s="16">
        <f t="shared" si="8"/>
        <v>0.18040308415117187</v>
      </c>
      <c r="L174" s="17">
        <f t="shared" si="9"/>
        <v>1</v>
      </c>
    </row>
    <row r="175" spans="1:12" x14ac:dyDescent="0.25">
      <c r="A175">
        <v>2345</v>
      </c>
      <c r="B175" s="1">
        <v>44585</v>
      </c>
      <c r="C175" s="2">
        <v>4356.32</v>
      </c>
      <c r="D175" s="2">
        <v>4410.13</v>
      </c>
      <c r="E175" s="8">
        <v>0.29310000000000003</v>
      </c>
      <c r="F175" s="9">
        <v>54.97377617227945</v>
      </c>
      <c r="G175" s="3">
        <f>SLOPE(D175:D199,B175:B199)</f>
        <v>-5.8947034764826265</v>
      </c>
      <c r="H175" s="15">
        <f>C175+G176*$O$11</f>
        <v>4356.2786229932417</v>
      </c>
      <c r="I175" s="21">
        <f>_xlfn.FORECAST.LINEAR(A175+$O$12,C175:C177,A175:A177)</f>
        <v>4361.8798499999684</v>
      </c>
      <c r="J175" s="15">
        <f t="shared" si="7"/>
        <v>4356.3346352633089</v>
      </c>
      <c r="K175" s="16">
        <f t="shared" si="8"/>
        <v>1.1013387477305943</v>
      </c>
      <c r="L175" s="17">
        <f t="shared" si="9"/>
        <v>0</v>
      </c>
    </row>
    <row r="176" spans="1:12" x14ac:dyDescent="0.25">
      <c r="A176">
        <v>2344</v>
      </c>
      <c r="B176" s="1">
        <v>44582</v>
      </c>
      <c r="C176" s="2">
        <v>4471.38</v>
      </c>
      <c r="D176" s="2">
        <v>4397.9399999999996</v>
      </c>
      <c r="E176" s="8">
        <v>0.2555</v>
      </c>
      <c r="F176" s="9">
        <v>48.84543002554058</v>
      </c>
      <c r="G176" s="3">
        <f>SLOPE(D176:D200,B176:B200)</f>
        <v>-4.1377006757870545</v>
      </c>
      <c r="H176" s="15">
        <f>C176+G177*$O$11</f>
        <v>4471.3549963402302</v>
      </c>
      <c r="I176" s="21">
        <f>_xlfn.FORECAST.LINEAR(A176+$O$12,C176:C178,A176:A178)</f>
        <v>4476.6784166666621</v>
      </c>
      <c r="J176" s="15">
        <f t="shared" si="7"/>
        <v>4471.408230543494</v>
      </c>
      <c r="K176" s="16">
        <f t="shared" si="8"/>
        <v>1.7437713210396011</v>
      </c>
      <c r="L176" s="17">
        <f t="shared" si="9"/>
        <v>0</v>
      </c>
    </row>
    <row r="177" spans="1:12" x14ac:dyDescent="0.25">
      <c r="A177">
        <v>2343</v>
      </c>
      <c r="B177" s="1">
        <v>44581</v>
      </c>
      <c r="C177" s="2">
        <v>4547.3500000000004</v>
      </c>
      <c r="D177" s="2">
        <v>4482.7299999999996</v>
      </c>
      <c r="E177" s="8">
        <v>0.21795</v>
      </c>
      <c r="F177" s="9">
        <v>42.131803440656519</v>
      </c>
      <c r="G177" s="3">
        <f>SLOPE(D177:D201,B177:B201)</f>
        <v>-2.5003659769863704</v>
      </c>
      <c r="H177" s="15">
        <f>C177+G178*$O$11</f>
        <v>4547.3420627050764</v>
      </c>
      <c r="I177" s="21">
        <f>_xlfn.FORECAST.LINEAR(A177+$O$12,C177:C179,A177:A179)</f>
        <v>4546.3372166666522</v>
      </c>
      <c r="J177" s="15">
        <f t="shared" si="7"/>
        <v>4547.3320142446928</v>
      </c>
      <c r="K177" s="16">
        <f t="shared" si="8"/>
        <v>1.6331183174818673</v>
      </c>
      <c r="L177" s="17">
        <f t="shared" si="9"/>
        <v>0</v>
      </c>
    </row>
    <row r="178" spans="1:12" x14ac:dyDescent="0.25">
      <c r="A178">
        <v>2342</v>
      </c>
      <c r="B178" s="1">
        <v>44580</v>
      </c>
      <c r="C178" s="2">
        <v>4588.03</v>
      </c>
      <c r="D178" s="2">
        <v>4532.76</v>
      </c>
      <c r="E178" s="8">
        <v>0.20265</v>
      </c>
      <c r="F178" s="9">
        <v>39.557461056651533</v>
      </c>
      <c r="G178" s="3">
        <f>SLOPE(D178:D202,B178:B202)</f>
        <v>-0.79372949240256085</v>
      </c>
      <c r="H178" s="15">
        <f>C178+G179*$O$11</f>
        <v>4588.0349404912276</v>
      </c>
      <c r="I178" s="21">
        <f>_xlfn.FORECAST.LINEAR(A178+$O$12,C178:C180,A178:A180)</f>
        <v>4594.1901999999973</v>
      </c>
      <c r="J178" s="15">
        <f t="shared" si="7"/>
        <v>4588.0964930863147</v>
      </c>
      <c r="K178" s="16">
        <f t="shared" si="8"/>
        <v>1.3436607700158656</v>
      </c>
      <c r="L178" s="17">
        <f t="shared" si="9"/>
        <v>0</v>
      </c>
    </row>
    <row r="179" spans="1:12" x14ac:dyDescent="0.25">
      <c r="A179">
        <v>2341</v>
      </c>
      <c r="B179" s="1">
        <v>44579</v>
      </c>
      <c r="C179" s="2">
        <v>4632.24</v>
      </c>
      <c r="D179" s="2">
        <v>4577.1099999999997</v>
      </c>
      <c r="E179" s="8">
        <v>0.20710000000000001</v>
      </c>
      <c r="F179" s="9">
        <v>41.183380746958235</v>
      </c>
      <c r="G179" s="3">
        <f>SLOPE(D179:D203,B179:B203)</f>
        <v>0.49404912280700924</v>
      </c>
      <c r="H179" s="15">
        <f>C179+G180*$O$11</f>
        <v>4632.253293031511</v>
      </c>
      <c r="I179" s="21">
        <f>_xlfn.FORECAST.LINEAR(A179+$O$12,C179:C181,A179:A181)</f>
        <v>4616.7633999999816</v>
      </c>
      <c r="J179" s="15">
        <f t="shared" si="7"/>
        <v>4632.0983941011955</v>
      </c>
      <c r="K179" s="16">
        <f t="shared" si="8"/>
        <v>1.8955368100337777</v>
      </c>
      <c r="L179" s="17">
        <f t="shared" si="9"/>
        <v>0</v>
      </c>
    </row>
    <row r="180" spans="1:12" x14ac:dyDescent="0.25">
      <c r="A180">
        <v>2340</v>
      </c>
      <c r="B180" s="1">
        <v>44575</v>
      </c>
      <c r="C180" s="2">
        <v>4637.99</v>
      </c>
      <c r="D180" s="2">
        <v>4662.8500000000004</v>
      </c>
      <c r="E180" s="8">
        <v>0.14600000000000002</v>
      </c>
      <c r="F180" s="9">
        <v>29.009404518087905</v>
      </c>
      <c r="G180" s="3">
        <f>SLOPE(D180:D204,B180:B204)</f>
        <v>1.3293031511654139</v>
      </c>
      <c r="H180" s="15">
        <f>C180+G181*$O$11</f>
        <v>4638.0082335069446</v>
      </c>
      <c r="I180" s="21">
        <f>_xlfn.FORECAST.LINEAR(A180+$O$12,C180:C182,A180:A182)</f>
        <v>4654.2936666666501</v>
      </c>
      <c r="J180" s="15">
        <f t="shared" si="7"/>
        <v>4638.171087838542</v>
      </c>
      <c r="K180" s="16">
        <f t="shared" si="8"/>
        <v>0.80736007091166395</v>
      </c>
      <c r="L180" s="17">
        <f t="shared" si="9"/>
        <v>1</v>
      </c>
    </row>
    <row r="181" spans="1:12" x14ac:dyDescent="0.25">
      <c r="A181">
        <v>2339</v>
      </c>
      <c r="B181" s="1">
        <v>44574</v>
      </c>
      <c r="C181" s="2">
        <v>4733.5600000000004</v>
      </c>
      <c r="D181" s="2">
        <v>4659.03</v>
      </c>
      <c r="E181" s="8">
        <v>0.15165000000000001</v>
      </c>
      <c r="F181" s="9">
        <v>30.567417253606738</v>
      </c>
      <c r="G181" s="3">
        <f>SLOPE(D181:D205,B181:B205)</f>
        <v>1.8233506944444369</v>
      </c>
      <c r="H181" s="15">
        <f>C181+G182*$O$11</f>
        <v>4733.5814790949471</v>
      </c>
      <c r="I181" s="21">
        <f>_xlfn.FORECAST.LINEAR(A181+$O$12,C181:C183,A181:A183)</f>
        <v>4742.9621000000188</v>
      </c>
      <c r="J181" s="15">
        <f t="shared" si="7"/>
        <v>4733.675285303998</v>
      </c>
      <c r="K181" s="16">
        <f t="shared" si="8"/>
        <v>2.9817024969916752</v>
      </c>
      <c r="L181" s="17">
        <f t="shared" si="9"/>
        <v>0</v>
      </c>
    </row>
    <row r="182" spans="1:12" x14ac:dyDescent="0.25">
      <c r="A182">
        <v>2338</v>
      </c>
      <c r="B182" s="1">
        <v>44573</v>
      </c>
      <c r="C182" s="2">
        <v>4728.59</v>
      </c>
      <c r="D182" s="2">
        <v>4726.3500000000004</v>
      </c>
      <c r="E182" s="8">
        <v>0.12454999999999999</v>
      </c>
      <c r="F182" s="9">
        <v>25.034451082665012</v>
      </c>
      <c r="G182" s="3">
        <f>SLOPE(D182:D206,B182:B206)</f>
        <v>2.147909494648566</v>
      </c>
      <c r="H182" s="15">
        <f>C182+G183*$O$11</f>
        <v>4728.6116820524539</v>
      </c>
      <c r="I182" s="21">
        <f>_xlfn.FORECAST.LINEAR(A182+$O$12,C182:C184,A182:A184)</f>
        <v>4721.3479166666657</v>
      </c>
      <c r="J182" s="15">
        <f t="shared" si="7"/>
        <v>4728.5390443985962</v>
      </c>
      <c r="K182" s="16">
        <f t="shared" si="8"/>
        <v>8.177508444689488E-2</v>
      </c>
      <c r="L182" s="17">
        <f t="shared" si="9"/>
        <v>1</v>
      </c>
    </row>
    <row r="183" spans="1:12" x14ac:dyDescent="0.25">
      <c r="A183">
        <v>2337</v>
      </c>
      <c r="B183" s="1">
        <v>44572</v>
      </c>
      <c r="C183" s="2">
        <v>4669.1400000000003</v>
      </c>
      <c r="D183" s="2">
        <v>4713.07</v>
      </c>
      <c r="E183" s="8">
        <v>0.13439999999999999</v>
      </c>
      <c r="F183" s="9">
        <v>26.769087594368344</v>
      </c>
      <c r="G183" s="3">
        <f>SLOPE(D183:D207,B183:B207)</f>
        <v>2.1682052453749789</v>
      </c>
      <c r="H183" s="15">
        <f>C183+G184*$O$11</f>
        <v>4669.1683439594581</v>
      </c>
      <c r="I183" s="21">
        <f>_xlfn.FORECAST.LINEAR(A183+$O$12,C183:C185,A183:A185)</f>
        <v>4659.6440666666676</v>
      </c>
      <c r="J183" s="15">
        <f t="shared" si="7"/>
        <v>4669.07310118653</v>
      </c>
      <c r="K183" s="16">
        <f t="shared" si="8"/>
        <v>1.4878760623098983</v>
      </c>
      <c r="L183" s="17">
        <f t="shared" si="9"/>
        <v>0</v>
      </c>
    </row>
    <row r="184" spans="1:12" x14ac:dyDescent="0.25">
      <c r="A184">
        <v>2336</v>
      </c>
      <c r="B184" s="1">
        <v>44571</v>
      </c>
      <c r="C184" s="2">
        <v>4655.34</v>
      </c>
      <c r="D184" s="2">
        <v>4670.29</v>
      </c>
      <c r="E184" s="8">
        <v>0.14824999999999999</v>
      </c>
      <c r="F184" s="9">
        <v>29.570271293406893</v>
      </c>
      <c r="G184" s="3">
        <f>SLOPE(D184:D208,B184:B208)</f>
        <v>2.8343959457939696</v>
      </c>
      <c r="H184" s="15">
        <f>C184+G185*$O$11</f>
        <v>4655.3810845782145</v>
      </c>
      <c r="I184" s="21">
        <f>_xlfn.FORECAST.LINEAR(A184+$O$12,C184:C186,A184:A186)</f>
        <v>4662.914749999989</v>
      </c>
      <c r="J184" s="15">
        <f t="shared" si="7"/>
        <v>4655.4564212324321</v>
      </c>
      <c r="K184" s="16">
        <f t="shared" si="8"/>
        <v>0.61186834376049914</v>
      </c>
      <c r="L184" s="17">
        <f t="shared" si="9"/>
        <v>1</v>
      </c>
    </row>
    <row r="185" spans="1:12" x14ac:dyDescent="0.25">
      <c r="A185">
        <v>2335</v>
      </c>
      <c r="B185" s="1">
        <v>44568</v>
      </c>
      <c r="C185" s="2">
        <v>4697.66</v>
      </c>
      <c r="D185" s="2">
        <v>4677.03</v>
      </c>
      <c r="E185" s="8">
        <v>0.12104999999999999</v>
      </c>
      <c r="F185" s="9">
        <v>24.243089087436196</v>
      </c>
      <c r="G185" s="3">
        <f>SLOPE(D185:D209,B185:B209)</f>
        <v>4.1084578214808936</v>
      </c>
      <c r="H185" s="15">
        <f>C185+G186*$O$11</f>
        <v>4697.7092709373601</v>
      </c>
      <c r="I185" s="21">
        <f>_xlfn.FORECAST.LINEAR(A185+$O$12,C185:C187,A185:A187)</f>
        <v>4680.7300166666537</v>
      </c>
      <c r="J185" s="15">
        <f t="shared" si="7"/>
        <v>4697.5394783946531</v>
      </c>
      <c r="K185" s="16">
        <f t="shared" si="8"/>
        <v>0.74514737930433605</v>
      </c>
      <c r="L185" s="17">
        <f t="shared" si="9"/>
        <v>1</v>
      </c>
    </row>
    <row r="186" spans="1:12" x14ac:dyDescent="0.25">
      <c r="A186">
        <v>2334</v>
      </c>
      <c r="B186" s="1">
        <v>44567</v>
      </c>
      <c r="C186" s="2">
        <v>4693.3900000000003</v>
      </c>
      <c r="D186" s="2">
        <v>4696.05</v>
      </c>
      <c r="E186" s="8">
        <v>0.13729999999999998</v>
      </c>
      <c r="F186" s="9">
        <v>27.524056266293034</v>
      </c>
      <c r="G186" s="3">
        <f>SLOPE(D186:D210,B186:B210)</f>
        <v>4.9270937360677607</v>
      </c>
      <c r="H186" s="15">
        <f>C186+G187*$O$11</f>
        <v>4693.4498717175657</v>
      </c>
      <c r="I186" s="21">
        <f>_xlfn.FORECAST.LINEAR(A186+$O$12,C186:C188,A186:A188)</f>
        <v>4705.8477333333285</v>
      </c>
      <c r="J186" s="15">
        <f t="shared" si="7"/>
        <v>4693.5738503337234</v>
      </c>
      <c r="K186" s="16">
        <f t="shared" si="8"/>
        <v>8.3735891076279351E-2</v>
      </c>
      <c r="L186" s="17">
        <f t="shared" si="9"/>
        <v>1</v>
      </c>
    </row>
    <row r="187" spans="1:12" x14ac:dyDescent="0.25">
      <c r="A187">
        <v>2333</v>
      </c>
      <c r="B187" s="1">
        <v>44566</v>
      </c>
      <c r="C187" s="2">
        <v>4787.99</v>
      </c>
      <c r="D187" s="2">
        <v>4700.58</v>
      </c>
      <c r="E187" s="8">
        <v>0.14465</v>
      </c>
      <c r="F187" s="9">
        <v>29.570947827152683</v>
      </c>
      <c r="G187" s="3">
        <f>SLOPE(D187:D211,B187:B211)</f>
        <v>5.9871717565760099</v>
      </c>
      <c r="H187" s="15">
        <f>C187+G188*$O$11</f>
        <v>4788.0565410374165</v>
      </c>
      <c r="I187" s="21">
        <f>_xlfn.FORECAST.LINEAR(A187+$O$12,C187:C189,A187:A189)</f>
        <v>4795.1875833333343</v>
      </c>
      <c r="J187" s="15">
        <f t="shared" si="7"/>
        <v>4788.1278514603755</v>
      </c>
      <c r="K187" s="16">
        <f t="shared" si="8"/>
        <v>3.9905049952512441</v>
      </c>
      <c r="L187" s="17">
        <f t="shared" si="9"/>
        <v>0</v>
      </c>
    </row>
    <row r="188" spans="1:12" x14ac:dyDescent="0.25">
      <c r="A188">
        <v>2332</v>
      </c>
      <c r="B188" s="1">
        <v>44565</v>
      </c>
      <c r="C188" s="2">
        <v>4804.51</v>
      </c>
      <c r="D188" s="2">
        <v>4793.54</v>
      </c>
      <c r="E188" s="8">
        <v>0.10725</v>
      </c>
      <c r="F188" s="9">
        <v>21.939040688975133</v>
      </c>
      <c r="G188" s="3">
        <f>SLOPE(D188:D212,B188:B212)</f>
        <v>6.6541037416882673</v>
      </c>
      <c r="H188" s="15">
        <f>C188+G189*$O$11</f>
        <v>4804.5715151585018</v>
      </c>
      <c r="I188" s="21">
        <f>_xlfn.FORECAST.LINEAR(A188+$O$12,C188:C190,A188:A190)</f>
        <v>4800.7498333333388</v>
      </c>
      <c r="J188" s="15">
        <f t="shared" si="7"/>
        <v>4804.5332983402504</v>
      </c>
      <c r="K188" s="16">
        <f t="shared" si="8"/>
        <v>0.50310502916572974</v>
      </c>
      <c r="L188" s="17">
        <f t="shared" si="9"/>
        <v>1</v>
      </c>
    </row>
    <row r="189" spans="1:12" x14ac:dyDescent="0.25">
      <c r="A189">
        <v>2331</v>
      </c>
      <c r="B189" s="1">
        <v>44564</v>
      </c>
      <c r="C189" s="2">
        <v>4778.1400000000003</v>
      </c>
      <c r="D189" s="2">
        <v>4796.5600000000004</v>
      </c>
      <c r="E189" s="8">
        <v>0.1075</v>
      </c>
      <c r="F189" s="9">
        <v>21.850901308778475</v>
      </c>
      <c r="G189" s="3">
        <f>SLOPE(D189:D213,B189:B213)</f>
        <v>6.1515158501440874</v>
      </c>
      <c r="H189" s="15">
        <f>C189+G190*$O$11</f>
        <v>4778.1983962861641</v>
      </c>
      <c r="I189" s="21">
        <f>_xlfn.FORECAST.LINEAR(A189+$O$12,C189:C191,A189:A191)</f>
        <v>4774.4012166666653</v>
      </c>
      <c r="J189" s="15">
        <f t="shared" si="7"/>
        <v>4778.160424489969</v>
      </c>
      <c r="K189" s="16">
        <f t="shared" si="8"/>
        <v>0.88166764240763051</v>
      </c>
      <c r="L189" s="17">
        <f t="shared" si="9"/>
        <v>1</v>
      </c>
    </row>
    <row r="190" spans="1:12" x14ac:dyDescent="0.25">
      <c r="A190">
        <v>2330</v>
      </c>
      <c r="B190" s="1">
        <v>44561</v>
      </c>
      <c r="C190" s="2">
        <v>4775.21</v>
      </c>
      <c r="D190" s="2">
        <v>4766.18</v>
      </c>
      <c r="E190" s="8">
        <v>0.1024</v>
      </c>
      <c r="F190" s="9">
        <v>20.869060658488461</v>
      </c>
      <c r="G190" s="3">
        <f>SLOPE(D190:D214,B190:B214)</f>
        <v>5.8396286163338926</v>
      </c>
      <c r="H190" s="15">
        <f>C190+G191*$O$11</f>
        <v>4775.2584721816884</v>
      </c>
      <c r="I190" s="21">
        <f>_xlfn.FORECAST.LINEAR(A190+$O$12,C190:C192,A190:A192)</f>
        <v>4779.2445166666639</v>
      </c>
      <c r="J190" s="15">
        <f t="shared" si="7"/>
        <v>4775.2983326265385</v>
      </c>
      <c r="K190" s="16">
        <f t="shared" si="8"/>
        <v>0.44430213588508305</v>
      </c>
      <c r="L190" s="17">
        <f t="shared" si="9"/>
        <v>1</v>
      </c>
    </row>
    <row r="191" spans="1:12" x14ac:dyDescent="0.25">
      <c r="A191">
        <v>2329</v>
      </c>
      <c r="B191" s="1">
        <v>44560</v>
      </c>
      <c r="C191" s="2">
        <v>4794.2299999999996</v>
      </c>
      <c r="D191" s="2">
        <v>4778.7299999999996</v>
      </c>
      <c r="E191" s="8">
        <v>0.10039999999999999</v>
      </c>
      <c r="F191" s="9">
        <v>20.522819698747963</v>
      </c>
      <c r="G191" s="3">
        <f>SLOPE(D191:D215,B191:B215)</f>
        <v>4.8472181688125859</v>
      </c>
      <c r="H191" s="15">
        <f>C191+G192*$O$11</f>
        <v>4794.2687526397513</v>
      </c>
      <c r="I191" s="21">
        <f>_xlfn.FORECAST.LINEAR(A191+$O$12,C191:C193,A191:A193)</f>
        <v>4792.1503666666658</v>
      </c>
      <c r="J191" s="15">
        <f t="shared" si="7"/>
        <v>4794.2475687800197</v>
      </c>
      <c r="K191" s="16">
        <f t="shared" si="8"/>
        <v>0.77849625375284714</v>
      </c>
      <c r="L191" s="17">
        <f t="shared" si="9"/>
        <v>1</v>
      </c>
    </row>
    <row r="192" spans="1:12" x14ac:dyDescent="0.25">
      <c r="A192">
        <v>2328</v>
      </c>
      <c r="B192" s="1">
        <v>44559</v>
      </c>
      <c r="C192" s="2">
        <v>4788.6400000000003</v>
      </c>
      <c r="D192" s="2">
        <v>4793.0600000000004</v>
      </c>
      <c r="E192" s="8">
        <v>9.7650000000000001E-2</v>
      </c>
      <c r="F192" s="9">
        <v>19.932746888910003</v>
      </c>
      <c r="G192" s="3">
        <f>SLOPE(D192:D216,B192:B216)</f>
        <v>3.8752639751552835</v>
      </c>
      <c r="H192" s="15">
        <f>C192+G193*$O$11</f>
        <v>4788.6683457890358</v>
      </c>
      <c r="I192" s="21">
        <f>_xlfn.FORECAST.LINEAR(A192+$O$12,C192:C194,A192:A194)</f>
        <v>4800.3049166666751</v>
      </c>
      <c r="J192" s="15">
        <f t="shared" si="7"/>
        <v>4788.7847114978122</v>
      </c>
      <c r="K192" s="16">
        <f t="shared" si="8"/>
        <v>0.19134309501407626</v>
      </c>
      <c r="L192" s="17">
        <f t="shared" si="9"/>
        <v>1</v>
      </c>
    </row>
    <row r="193" spans="1:12" x14ac:dyDescent="0.25">
      <c r="A193">
        <v>2327</v>
      </c>
      <c r="B193" s="1">
        <v>44558</v>
      </c>
      <c r="C193" s="2">
        <v>4795.49</v>
      </c>
      <c r="D193" s="2">
        <v>4786.3500000000004</v>
      </c>
      <c r="E193" s="8">
        <v>0.10935</v>
      </c>
      <c r="F193" s="9">
        <v>22.343573473992976</v>
      </c>
      <c r="G193" s="3">
        <f>SLOPE(D193:D217,B193:B217)</f>
        <v>2.834578903511296</v>
      </c>
      <c r="H193" s="15">
        <f>C193+G194*$O$11</f>
        <v>4795.5060032953825</v>
      </c>
      <c r="I193" s="21">
        <f>_xlfn.FORECAST.LINEAR(A193+$O$12,C193:C195,A193:A195)</f>
        <v>4790.7026500000065</v>
      </c>
      <c r="J193" s="15">
        <f t="shared" si="7"/>
        <v>4795.4579697624285</v>
      </c>
      <c r="K193" s="16">
        <f t="shared" si="8"/>
        <v>0.40421730877616469</v>
      </c>
      <c r="L193" s="17">
        <f t="shared" si="9"/>
        <v>1</v>
      </c>
    </row>
    <row r="194" spans="1:12" x14ac:dyDescent="0.25">
      <c r="A194">
        <v>2326</v>
      </c>
      <c r="B194" s="1">
        <v>44557</v>
      </c>
      <c r="C194" s="2">
        <v>4733.99</v>
      </c>
      <c r="D194" s="2">
        <v>4791.1899999999996</v>
      </c>
      <c r="E194" s="8">
        <v>0.11180000000000001</v>
      </c>
      <c r="F194" s="9">
        <v>22.53235961123011</v>
      </c>
      <c r="G194" s="3">
        <f>SLOPE(D194:D218,B194:B218)</f>
        <v>1.6003295383031091</v>
      </c>
      <c r="H194" s="15">
        <f>C194+G195*$O$11</f>
        <v>4733.9923545851652</v>
      </c>
      <c r="I194" s="21">
        <f>_xlfn.FORECAST.LINEAR(A194+$O$12,C194:C196,A194:A196)</f>
        <v>4738.3364833333326</v>
      </c>
      <c r="J194" s="15">
        <f t="shared" si="7"/>
        <v>4734.0357958726463</v>
      </c>
      <c r="K194" s="16">
        <f t="shared" si="8"/>
        <v>2.7021778959354883</v>
      </c>
      <c r="L194" s="17">
        <f t="shared" si="9"/>
        <v>0</v>
      </c>
    </row>
    <row r="195" spans="1:12" x14ac:dyDescent="0.25">
      <c r="A195">
        <v>2325</v>
      </c>
      <c r="B195" s="1">
        <v>44553</v>
      </c>
      <c r="C195" s="2">
        <v>4703.96</v>
      </c>
      <c r="D195" s="2">
        <v>4725.79</v>
      </c>
      <c r="E195" s="8">
        <v>0.1056</v>
      </c>
      <c r="F195" s="9">
        <v>21.151162628234967</v>
      </c>
      <c r="G195" s="3">
        <f>SLOPE(D195:D219,B195:B219)</f>
        <v>0.23545851654710304</v>
      </c>
      <c r="H195" s="15">
        <f>C195+G196*$O$11</f>
        <v>4703.9548335963318</v>
      </c>
      <c r="I195" s="21">
        <f>_xlfn.FORECAST.LINEAR(A195+$O$12,C195:C197,A195:A197)</f>
        <v>4704.8050000000076</v>
      </c>
      <c r="J195" s="15">
        <f t="shared" si="7"/>
        <v>4703.9633352603687</v>
      </c>
      <c r="K195" s="16">
        <f t="shared" si="8"/>
        <v>0.89643236504340529</v>
      </c>
      <c r="L195" s="17">
        <f t="shared" si="9"/>
        <v>1</v>
      </c>
    </row>
    <row r="196" spans="1:12" x14ac:dyDescent="0.25">
      <c r="A196">
        <v>2324</v>
      </c>
      <c r="B196" s="1">
        <v>44552</v>
      </c>
      <c r="C196" s="2">
        <v>4650.3599999999997</v>
      </c>
      <c r="D196" s="2">
        <v>4696.5600000000004</v>
      </c>
      <c r="E196" s="8">
        <v>0.12280000000000001</v>
      </c>
      <c r="F196" s="9">
        <v>24.348367585517085</v>
      </c>
      <c r="G196" s="3">
        <f>SLOPE(D196:D220,B196:B220)</f>
        <v>-0.51664036686794224</v>
      </c>
      <c r="H196" s="15">
        <f>C196+G197*$O$11</f>
        <v>4650.3483204215363</v>
      </c>
      <c r="I196" s="21">
        <f>_xlfn.FORECAST.LINEAR(A196+$O$12,C196:C198,A196:A198)</f>
        <v>4642.6156333333493</v>
      </c>
      <c r="J196" s="15">
        <f t="shared" si="7"/>
        <v>4650.2709935506546</v>
      </c>
      <c r="K196" s="16">
        <f t="shared" si="8"/>
        <v>1.5062256643542355</v>
      </c>
      <c r="L196" s="17">
        <f t="shared" si="9"/>
        <v>0</v>
      </c>
    </row>
    <row r="197" spans="1:12" x14ac:dyDescent="0.25">
      <c r="A197">
        <v>2323</v>
      </c>
      <c r="B197" s="1">
        <v>44551</v>
      </c>
      <c r="C197" s="2">
        <v>4594.96</v>
      </c>
      <c r="D197" s="2">
        <v>4649.2299999999996</v>
      </c>
      <c r="E197" s="8">
        <v>0.15775</v>
      </c>
      <c r="F197" s="9">
        <v>30.731787105215293</v>
      </c>
      <c r="G197" s="3">
        <f>SLOPE(D197:D221,B197:B221)</f>
        <v>-1.1679578463633178</v>
      </c>
      <c r="H197" s="15">
        <f>C197+G198*$O$11</f>
        <v>4594.94599475</v>
      </c>
      <c r="I197" s="21">
        <f>_xlfn.FORECAST.LINEAR(A197+$O$12,C197:C199,A197:A199)</f>
        <v>4582.728966666662</v>
      </c>
      <c r="J197" s="15">
        <f t="shared" si="7"/>
        <v>4594.8238244691665</v>
      </c>
      <c r="K197" s="16">
        <f t="shared" si="8"/>
        <v>1.3835787446402459</v>
      </c>
      <c r="L197" s="17">
        <f t="shared" si="9"/>
        <v>0</v>
      </c>
    </row>
    <row r="198" spans="1:12" x14ac:dyDescent="0.25">
      <c r="A198">
        <v>2322</v>
      </c>
      <c r="B198" s="1">
        <v>44550</v>
      </c>
      <c r="C198" s="2">
        <v>4587.8999999999996</v>
      </c>
      <c r="D198" s="2">
        <v>4568.0200000000004</v>
      </c>
      <c r="E198" s="8">
        <v>0.19955000000000001</v>
      </c>
      <c r="F198" s="9">
        <v>39.322789354486332</v>
      </c>
      <c r="G198" s="3">
        <f>SLOPE(D198:D222,B198:B222)</f>
        <v>-1.4005249999999885</v>
      </c>
      <c r="H198" s="15">
        <f>C198+G199*$O$11</f>
        <v>4587.8894734373225</v>
      </c>
      <c r="I198" s="21">
        <f>_xlfn.FORECAST.LINEAR(A198+$O$12,C198:C200,A198:A200)</f>
        <v>4586.9055166666512</v>
      </c>
      <c r="J198" s="15">
        <f t="shared" si="7"/>
        <v>4587.8796338696156</v>
      </c>
      <c r="K198" s="16">
        <f t="shared" si="8"/>
        <v>0.63009595855902623</v>
      </c>
      <c r="L198" s="17">
        <f t="shared" si="9"/>
        <v>1</v>
      </c>
    </row>
    <row r="199" spans="1:12" x14ac:dyDescent="0.25">
      <c r="A199">
        <v>2321</v>
      </c>
      <c r="B199" s="1">
        <v>44547</v>
      </c>
      <c r="C199" s="2">
        <v>4652.5</v>
      </c>
      <c r="D199" s="2">
        <v>4620.6400000000003</v>
      </c>
      <c r="E199" s="8">
        <v>0.1583</v>
      </c>
      <c r="F199" s="9">
        <v>31.518427629709667</v>
      </c>
      <c r="G199" s="3">
        <f>SLOPE(D199:D223,B199:B223)</f>
        <v>-1.0526562677415616</v>
      </c>
      <c r="H199" s="15">
        <f>C199+G200*$O$11</f>
        <v>4652.4920042771219</v>
      </c>
      <c r="I199" s="21">
        <f>_xlfn.FORECAST.LINEAR(A199+$O$12,C199:C201,A199:A201)</f>
        <v>4677.4635333333354</v>
      </c>
      <c r="J199" s="15">
        <f t="shared" ref="J199:J262" si="10">$O$13*I199+(1-$O$13)*H199</f>
        <v>4652.7417195676835</v>
      </c>
      <c r="K199" s="16">
        <f t="shared" si="8"/>
        <v>1.171699916609678</v>
      </c>
      <c r="L199" s="17">
        <f t="shared" si="9"/>
        <v>0</v>
      </c>
    </row>
    <row r="200" spans="1:12" x14ac:dyDescent="0.25">
      <c r="A200">
        <v>2320</v>
      </c>
      <c r="B200" s="1">
        <v>44546</v>
      </c>
      <c r="C200" s="2">
        <v>4719.13</v>
      </c>
      <c r="D200" s="2">
        <v>4668.67</v>
      </c>
      <c r="E200" s="8">
        <v>0.13640000000000002</v>
      </c>
      <c r="F200" s="9">
        <v>27.397560683088319</v>
      </c>
      <c r="G200" s="3">
        <f>SLOPE(D200:D224,B200:B224)</f>
        <v>-0.7995722878146545</v>
      </c>
      <c r="H200" s="15">
        <f>C200+G201*$O$11</f>
        <v>4719.1216695027624</v>
      </c>
      <c r="I200" s="21">
        <f>_xlfn.FORECAST.LINEAR(A200+$O$12,C200:C202,A200:A202)</f>
        <v>4704.6440333333303</v>
      </c>
      <c r="J200" s="15">
        <f t="shared" si="10"/>
        <v>4718.9768931410681</v>
      </c>
      <c r="K200" s="16">
        <f t="shared" ref="K200:K263" si="11">ABS(J200-D200)/F201</f>
        <v>2.0941974109505024</v>
      </c>
      <c r="L200" s="17">
        <f t="shared" ref="L200:L263" si="12">IF(K200&gt;=0.975, 0, 1)</f>
        <v>0</v>
      </c>
    </row>
    <row r="201" spans="1:12" x14ac:dyDescent="0.25">
      <c r="A201">
        <v>2319</v>
      </c>
      <c r="B201" s="1">
        <v>44545</v>
      </c>
      <c r="C201" s="2">
        <v>4636.46</v>
      </c>
      <c r="D201" s="2">
        <v>4709.8500000000004</v>
      </c>
      <c r="E201" s="8">
        <v>0.12155000000000001</v>
      </c>
      <c r="F201" s="9">
        <v>24.022039602386396</v>
      </c>
      <c r="G201" s="3">
        <f>SLOPE(D201:D225,B201:B225)</f>
        <v>-0.83304972375690178</v>
      </c>
      <c r="H201" s="15">
        <f>C201+G202*$O$11</f>
        <v>4636.4461245317525</v>
      </c>
      <c r="I201" s="21">
        <f>_xlfn.FORECAST.LINEAR(A201+$O$12,C201:C203,A201:A203)</f>
        <v>4625.9608000000007</v>
      </c>
      <c r="J201" s="15">
        <f t="shared" si="10"/>
        <v>4636.3412712864356</v>
      </c>
      <c r="K201" s="16">
        <f t="shared" si="11"/>
        <v>2.2593074012015055</v>
      </c>
      <c r="L201" s="17">
        <f t="shared" si="12"/>
        <v>0</v>
      </c>
    </row>
    <row r="202" spans="1:12" x14ac:dyDescent="0.25">
      <c r="A202">
        <v>2318</v>
      </c>
      <c r="B202" s="1">
        <v>44544</v>
      </c>
      <c r="C202" s="2">
        <v>4642.99</v>
      </c>
      <c r="D202" s="2">
        <v>4634.09</v>
      </c>
      <c r="E202" s="8">
        <v>0.16339999999999999</v>
      </c>
      <c r="F202" s="9">
        <v>32.535957114323018</v>
      </c>
      <c r="G202" s="3">
        <f>SLOPE(D202:D226,B202:B226)</f>
        <v>-1.387546824781112</v>
      </c>
      <c r="H202" s="15">
        <f>C202+G203*$O$11</f>
        <v>4642.974331721367</v>
      </c>
      <c r="I202" s="21">
        <f>_xlfn.FORECAST.LINEAR(A202+$O$12,C202:C204,A202:A204)</f>
        <v>4657.7617499999978</v>
      </c>
      <c r="J202" s="15">
        <f t="shared" si="10"/>
        <v>4643.1222059041529</v>
      </c>
      <c r="K202" s="16">
        <f t="shared" si="11"/>
        <v>0.30944260749578661</v>
      </c>
      <c r="L202" s="17">
        <f t="shared" si="12"/>
        <v>1</v>
      </c>
    </row>
    <row r="203" spans="1:12" x14ac:dyDescent="0.25">
      <c r="A203">
        <v>2317</v>
      </c>
      <c r="B203" s="1">
        <v>44543</v>
      </c>
      <c r="C203" s="2">
        <v>4710.3</v>
      </c>
      <c r="D203" s="2">
        <v>4668.97</v>
      </c>
      <c r="E203" s="8">
        <v>0.14524999999999999</v>
      </c>
      <c r="F203" s="9">
        <v>29.188630412751881</v>
      </c>
      <c r="G203" s="3">
        <f>SLOPE(D203:D227,B203:B227)</f>
        <v>-1.5668278633247121</v>
      </c>
      <c r="H203" s="15">
        <f>C203+G204*$O$11</f>
        <v>4710.2806970182846</v>
      </c>
      <c r="I203" s="21">
        <f>_xlfn.FORECAST.LINEAR(A203+$O$12,C203:C205,A203:A205)</f>
        <v>4706.0598333333328</v>
      </c>
      <c r="J203" s="15">
        <f t="shared" si="10"/>
        <v>4710.2384883814348</v>
      </c>
      <c r="K203" s="16">
        <f t="shared" si="11"/>
        <v>1.7334736968010374</v>
      </c>
      <c r="L203" s="17">
        <f t="shared" si="12"/>
        <v>0</v>
      </c>
    </row>
    <row r="204" spans="1:12" x14ac:dyDescent="0.25">
      <c r="A204">
        <v>2316</v>
      </c>
      <c r="B204" s="1">
        <v>44540</v>
      </c>
      <c r="C204" s="2">
        <v>4687.6400000000003</v>
      </c>
      <c r="D204" s="2">
        <v>4712.0200000000004</v>
      </c>
      <c r="E204" s="8">
        <v>0.1196</v>
      </c>
      <c r="F204" s="9">
        <v>23.806815446690436</v>
      </c>
      <c r="G204" s="3">
        <f>SLOPE(D204:D228,B204:B228)</f>
        <v>-1.9302981715893066</v>
      </c>
      <c r="H204" s="15">
        <f>C204+G205*$O$11</f>
        <v>4687.6159838641543</v>
      </c>
      <c r="I204" s="21">
        <f>_xlfn.FORECAST.LINEAR(A204+$O$12,C204:C206,A204:A206)</f>
        <v>4688.2072333333326</v>
      </c>
      <c r="J204" s="15">
        <f t="shared" si="10"/>
        <v>4687.6218963588453</v>
      </c>
      <c r="K204" s="16">
        <f t="shared" si="11"/>
        <v>0.80938012696450246</v>
      </c>
      <c r="L204" s="17">
        <f t="shared" si="12"/>
        <v>1</v>
      </c>
    </row>
    <row r="205" spans="1:12" x14ac:dyDescent="0.25">
      <c r="A205">
        <v>2315</v>
      </c>
      <c r="B205" s="1">
        <v>44539</v>
      </c>
      <c r="C205" s="2">
        <v>4691</v>
      </c>
      <c r="D205" s="2">
        <v>4667.45</v>
      </c>
      <c r="E205" s="8">
        <v>0.15034999999999998</v>
      </c>
      <c r="F205" s="9">
        <v>30.144184207558567</v>
      </c>
      <c r="G205" s="3">
        <f>SLOPE(D205:D229,B205:B229)</f>
        <v>-2.4016135845700637</v>
      </c>
      <c r="H205" s="15">
        <f>C205+G206*$O$11</f>
        <v>4690.9749203176189</v>
      </c>
      <c r="I205" s="21">
        <f>_xlfn.FORECAST.LINEAR(A205+$O$12,C205:C207,A205:A207)</f>
        <v>4701.0868166666696</v>
      </c>
      <c r="J205" s="15">
        <f t="shared" si="10"/>
        <v>4691.0760392811098</v>
      </c>
      <c r="K205" s="16">
        <f t="shared" si="11"/>
        <v>0.8525283076856488</v>
      </c>
      <c r="L205" s="17">
        <f t="shared" si="12"/>
        <v>1</v>
      </c>
    </row>
    <row r="206" spans="1:12" x14ac:dyDescent="0.25">
      <c r="A206">
        <v>2314</v>
      </c>
      <c r="B206" s="1">
        <v>44538</v>
      </c>
      <c r="C206" s="2">
        <v>4690.8599999999997</v>
      </c>
      <c r="D206" s="2">
        <v>4701.21</v>
      </c>
      <c r="E206" s="8">
        <v>0.13865</v>
      </c>
      <c r="F206" s="9">
        <v>27.712908847856827</v>
      </c>
      <c r="G206" s="3">
        <f>SLOPE(D206:D230,B206:B230)</f>
        <v>-2.5079682381031678</v>
      </c>
      <c r="H206" s="15">
        <f>C206+G207*$O$11</f>
        <v>4690.8330309215316</v>
      </c>
      <c r="I206" s="21">
        <f>_xlfn.FORECAST.LINEAR(A206+$O$12,C206:C208,A206:A208)</f>
        <v>4695.6907833333535</v>
      </c>
      <c r="J206" s="15">
        <f t="shared" si="10"/>
        <v>4690.8816084456494</v>
      </c>
      <c r="K206" s="16">
        <f t="shared" si="11"/>
        <v>0.32739800902736782</v>
      </c>
      <c r="L206" s="17">
        <f t="shared" si="12"/>
        <v>1</v>
      </c>
    </row>
    <row r="207" spans="1:12" x14ac:dyDescent="0.25">
      <c r="A207">
        <v>2313</v>
      </c>
      <c r="B207" s="1">
        <v>44537</v>
      </c>
      <c r="C207" s="2">
        <v>4631.97</v>
      </c>
      <c r="D207" s="2">
        <v>4686.75</v>
      </c>
      <c r="E207" s="8">
        <v>0.16109999999999999</v>
      </c>
      <c r="F207" s="9">
        <v>31.546897872208209</v>
      </c>
      <c r="G207" s="3">
        <f>SLOPE(D207:D231,B207:B231)</f>
        <v>-2.6969078467664978</v>
      </c>
      <c r="H207" s="15">
        <f>C207+G208*$O$11</f>
        <v>4631.9423127671771</v>
      </c>
      <c r="I207" s="21">
        <f>_xlfn.FORECAST.LINEAR(A207+$O$12,C207:C209,A207:A209)</f>
        <v>4611.3957333333456</v>
      </c>
      <c r="J207" s="15">
        <f t="shared" si="10"/>
        <v>4631.7368469728381</v>
      </c>
      <c r="K207" s="16">
        <f t="shared" si="11"/>
        <v>1.343878705798816</v>
      </c>
      <c r="L207" s="17">
        <f t="shared" si="12"/>
        <v>0</v>
      </c>
    </row>
    <row r="208" spans="1:12" x14ac:dyDescent="0.25">
      <c r="A208">
        <v>2312</v>
      </c>
      <c r="B208" s="1">
        <v>44536</v>
      </c>
      <c r="C208" s="2">
        <v>4548.37</v>
      </c>
      <c r="D208" s="2">
        <v>4591.67</v>
      </c>
      <c r="E208" s="8">
        <v>0.21150000000000002</v>
      </c>
      <c r="F208" s="9">
        <v>40.936099954393967</v>
      </c>
      <c r="G208" s="3">
        <f>SLOPE(D208:D232,B208:B232)</f>
        <v>-2.7687232823333847</v>
      </c>
      <c r="H208" s="15">
        <f>C208+G209*$O$11</f>
        <v>4548.3491096508469</v>
      </c>
      <c r="I208" s="21">
        <f>_xlfn.FORECAST.LINEAR(A208+$O$12,C208:C210,A208:A210)</f>
        <v>4569.5682000000088</v>
      </c>
      <c r="J208" s="15">
        <f t="shared" si="10"/>
        <v>4548.5613005543391</v>
      </c>
      <c r="K208" s="16">
        <f t="shared" si="11"/>
        <v>0.92094753478395375</v>
      </c>
      <c r="L208" s="17">
        <f t="shared" si="12"/>
        <v>1</v>
      </c>
    </row>
    <row r="209" spans="1:12" x14ac:dyDescent="0.25">
      <c r="A209">
        <v>2311</v>
      </c>
      <c r="B209" s="1">
        <v>44533</v>
      </c>
      <c r="C209" s="2">
        <v>4589.49</v>
      </c>
      <c r="D209" s="2">
        <v>4538.43</v>
      </c>
      <c r="E209" s="8">
        <v>0.23980000000000001</v>
      </c>
      <c r="F209" s="9">
        <v>46.809071980168618</v>
      </c>
      <c r="G209" s="3">
        <f>SLOPE(D209:D233,B209:B233)</f>
        <v>-2.0890349153130212</v>
      </c>
      <c r="H209" s="15">
        <f>C209+G210*$O$11</f>
        <v>4589.480005898844</v>
      </c>
      <c r="I209" s="21">
        <f>_xlfn.FORECAST.LINEAR(A209+$O$12,C209:C211,A209:A211)</f>
        <v>4558.9483499999969</v>
      </c>
      <c r="J209" s="15">
        <f t="shared" si="10"/>
        <v>4589.1746893398558</v>
      </c>
      <c r="K209" s="16">
        <f t="shared" si="11"/>
        <v>1.2857933945721405</v>
      </c>
      <c r="L209" s="17">
        <f t="shared" si="12"/>
        <v>0</v>
      </c>
    </row>
    <row r="210" spans="1:12" x14ac:dyDescent="0.25">
      <c r="A210">
        <v>2310</v>
      </c>
      <c r="B210" s="1">
        <v>44532</v>
      </c>
      <c r="C210" s="2">
        <v>4504.7299999999996</v>
      </c>
      <c r="D210" s="2">
        <v>4577.1000000000004</v>
      </c>
      <c r="E210" s="8">
        <v>0.20505000000000001</v>
      </c>
      <c r="F210" s="9">
        <v>39.46566342156494</v>
      </c>
      <c r="G210" s="3">
        <f>SLOPE(D210:D234,B210:B234)</f>
        <v>-0.99941011559031323</v>
      </c>
      <c r="H210" s="15">
        <f>C210+G211*$O$11</f>
        <v>4504.7312988412123</v>
      </c>
      <c r="I210" s="21">
        <f>_xlfn.FORECAST.LINEAR(A210+$O$12,C210:C212,A210:A212)</f>
        <v>4514.162399999972</v>
      </c>
      <c r="J210" s="15">
        <f t="shared" si="10"/>
        <v>4504.8256098528</v>
      </c>
      <c r="K210" s="16">
        <f t="shared" si="11"/>
        <v>1.4640997864014369</v>
      </c>
      <c r="L210" s="17">
        <f t="shared" si="12"/>
        <v>0</v>
      </c>
    </row>
    <row r="211" spans="1:12" x14ac:dyDescent="0.25">
      <c r="A211">
        <v>2309</v>
      </c>
      <c r="B211" s="1">
        <v>44531</v>
      </c>
      <c r="C211" s="2">
        <v>4602.82</v>
      </c>
      <c r="D211" s="2">
        <v>4513.04</v>
      </c>
      <c r="E211" s="8">
        <v>0.25345000000000001</v>
      </c>
      <c r="F211" s="9">
        <v>49.364388150647343</v>
      </c>
      <c r="G211" s="3">
        <f>SLOPE(D211:D235,B211:B235)</f>
        <v>0.12988412128927543</v>
      </c>
      <c r="H211" s="15">
        <f>C211+G212*$O$11</f>
        <v>4602.8358696465384</v>
      </c>
      <c r="I211" s="21">
        <f>_xlfn.FORECAST.LINEAR(A211+$O$12,C211:C213,A211:A213)</f>
        <v>4610.8453499999996</v>
      </c>
      <c r="J211" s="15">
        <f t="shared" si="10"/>
        <v>4602.9159644500733</v>
      </c>
      <c r="K211" s="16">
        <f t="shared" si="11"/>
        <v>2.019168812348501</v>
      </c>
      <c r="L211" s="17">
        <f t="shared" si="12"/>
        <v>0</v>
      </c>
    </row>
    <row r="212" spans="1:12" x14ac:dyDescent="0.25">
      <c r="A212">
        <v>2308</v>
      </c>
      <c r="B212" s="1">
        <v>44530</v>
      </c>
      <c r="C212" s="2">
        <v>4640.25</v>
      </c>
      <c r="D212" s="2">
        <v>4567</v>
      </c>
      <c r="E212" s="8">
        <v>0.22420000000000001</v>
      </c>
      <c r="F212" s="9">
        <v>44.511367202397658</v>
      </c>
      <c r="G212" s="3">
        <f>SLOPE(D212:D236,B212:B236)</f>
        <v>1.5869646539027971</v>
      </c>
      <c r="H212" s="15">
        <f>C212+G213*$O$11</f>
        <v>4640.2782355382187</v>
      </c>
      <c r="I212" s="21">
        <f>_xlfn.FORECAST.LINEAR(A212+$O$12,C212:C214,A212:A214)</f>
        <v>4632.2314333333306</v>
      </c>
      <c r="J212" s="15">
        <f t="shared" si="10"/>
        <v>4640.1977675161697</v>
      </c>
      <c r="K212" s="16">
        <f t="shared" si="11"/>
        <v>2.2805725261355518</v>
      </c>
      <c r="L212" s="17">
        <f t="shared" si="12"/>
        <v>0</v>
      </c>
    </row>
    <row r="213" spans="1:12" x14ac:dyDescent="0.25">
      <c r="A213">
        <v>2307</v>
      </c>
      <c r="B213" s="1">
        <v>44529</v>
      </c>
      <c r="C213" s="2">
        <v>4628.75</v>
      </c>
      <c r="D213" s="2">
        <v>4655.2700000000004</v>
      </c>
      <c r="E213" s="8">
        <v>0.1638</v>
      </c>
      <c r="F213" s="9">
        <v>32.096224381078521</v>
      </c>
      <c r="G213" s="3">
        <f>SLOPE(D213:D237,B213:B237)</f>
        <v>2.823553821868741</v>
      </c>
      <c r="H213" s="15">
        <f>C213+G214*$O$11</f>
        <v>4628.7860222955023</v>
      </c>
      <c r="I213" s="21">
        <f>_xlfn.FORECAST.LINEAR(A213+$O$12,C213:C215,A213:A215)</f>
        <v>4632.6365166666583</v>
      </c>
      <c r="J213" s="15">
        <f t="shared" si="10"/>
        <v>4628.8245272392141</v>
      </c>
      <c r="K213" s="16">
        <f t="shared" si="11"/>
        <v>0.59707986030540716</v>
      </c>
      <c r="L213" s="17">
        <f t="shared" si="12"/>
        <v>1</v>
      </c>
    </row>
    <row r="214" spans="1:12" x14ac:dyDescent="0.25">
      <c r="A214">
        <v>2306</v>
      </c>
      <c r="B214" s="1">
        <v>44526</v>
      </c>
      <c r="C214" s="2">
        <v>4664.63</v>
      </c>
      <c r="D214" s="2">
        <v>4594.62</v>
      </c>
      <c r="E214" s="8">
        <v>0.22089999999999999</v>
      </c>
      <c r="F214" s="9">
        <v>44.291349480887519</v>
      </c>
      <c r="G214" s="3">
        <f>SLOPE(D214:D238,B214:B238)</f>
        <v>3.6022295502285937</v>
      </c>
      <c r="H214" s="15">
        <f>C214+G215*$O$11</f>
        <v>4664.6767052554178</v>
      </c>
      <c r="I214" s="21">
        <f>_xlfn.FORECAST.LINEAR(A214+$O$12,C214:C216,A214:A216)</f>
        <v>4665.9690833333316</v>
      </c>
      <c r="J214" s="15">
        <f t="shared" si="10"/>
        <v>4664.6896290361965</v>
      </c>
      <c r="K214" s="16">
        <f t="shared" si="11"/>
        <v>3.2372366472735608</v>
      </c>
      <c r="L214" s="17">
        <f t="shared" si="12"/>
        <v>0</v>
      </c>
    </row>
    <row r="215" spans="1:12" x14ac:dyDescent="0.25">
      <c r="A215">
        <v>2305</v>
      </c>
      <c r="B215" s="1">
        <v>44524</v>
      </c>
      <c r="C215" s="2">
        <v>4675.78</v>
      </c>
      <c r="D215" s="2">
        <v>4701.46</v>
      </c>
      <c r="E215" s="8">
        <v>0.10819999999999999</v>
      </c>
      <c r="F215" s="9">
        <v>21.644889351913793</v>
      </c>
      <c r="G215" s="3">
        <f>SLOPE(D215:D239,B215:B239)</f>
        <v>4.6705255417956684</v>
      </c>
      <c r="H215" s="15">
        <f>C215+G216*$O$11</f>
        <v>4675.8301424071205</v>
      </c>
      <c r="I215" s="21">
        <f>_xlfn.FORECAST.LINEAR(A215+$O$12,C215:C217,A215:A217)</f>
        <v>4670.4622333333318</v>
      </c>
      <c r="J215" s="15">
        <f t="shared" si="10"/>
        <v>4675.7764633163833</v>
      </c>
      <c r="K215" s="16">
        <f t="shared" si="11"/>
        <v>1.0663468105733724</v>
      </c>
      <c r="L215" s="17">
        <f t="shared" si="12"/>
        <v>0</v>
      </c>
    </row>
    <row r="216" spans="1:12" x14ac:dyDescent="0.25">
      <c r="A216">
        <v>2304</v>
      </c>
      <c r="B216" s="1">
        <v>44523</v>
      </c>
      <c r="C216" s="2">
        <v>4678.4799999999996</v>
      </c>
      <c r="D216" s="2">
        <v>4690.7</v>
      </c>
      <c r="E216" s="8">
        <v>0.1206</v>
      </c>
      <c r="F216" s="9">
        <v>24.085538052865477</v>
      </c>
      <c r="G216" s="3">
        <f>SLOPE(D216:D240,B216:B240)</f>
        <v>5.014240712074308</v>
      </c>
      <c r="H216" s="15">
        <f>C216+G217*$O$11</f>
        <v>4678.5348481690135</v>
      </c>
      <c r="I216" s="21">
        <f>_xlfn.FORECAST.LINEAR(A216+$O$12,C216:C218,A216:A218)</f>
        <v>4684.5101999999897</v>
      </c>
      <c r="J216" s="15">
        <f t="shared" si="10"/>
        <v>4678.5946016873231</v>
      </c>
      <c r="K216" s="16">
        <f t="shared" si="11"/>
        <v>0.49443375450629995</v>
      </c>
      <c r="L216" s="17">
        <f t="shared" si="12"/>
        <v>1</v>
      </c>
    </row>
    <row r="217" spans="1:12" x14ac:dyDescent="0.25">
      <c r="A217">
        <v>2303</v>
      </c>
      <c r="B217" s="1">
        <v>44522</v>
      </c>
      <c r="C217" s="2">
        <v>4712</v>
      </c>
      <c r="D217" s="2">
        <v>4682.9399999999996</v>
      </c>
      <c r="E217" s="8">
        <v>0.1222</v>
      </c>
      <c r="F217" s="9">
        <v>24.483357380735733</v>
      </c>
      <c r="G217" s="3">
        <f>SLOPE(D217:D241,B217:B241)</f>
        <v>5.4848169014084531</v>
      </c>
      <c r="H217" s="15">
        <f>C217+G218*$O$11</f>
        <v>4712.0618072799998</v>
      </c>
      <c r="I217" s="21">
        <f>_xlfn.FORECAST.LINEAR(A217+$O$12,C217:C219,A217:A219)</f>
        <v>4712.749733333334</v>
      </c>
      <c r="J217" s="15">
        <f t="shared" si="10"/>
        <v>4712.0686865405323</v>
      </c>
      <c r="K217" s="16">
        <f t="shared" si="11"/>
        <v>1.5945323516767991</v>
      </c>
      <c r="L217" s="17">
        <f t="shared" si="12"/>
        <v>0</v>
      </c>
    </row>
    <row r="218" spans="1:12" x14ac:dyDescent="0.25">
      <c r="A218">
        <v>2302</v>
      </c>
      <c r="B218" s="1">
        <v>44519</v>
      </c>
      <c r="C218" s="2">
        <v>4708.4399999999996</v>
      </c>
      <c r="D218" s="2">
        <v>4697.96</v>
      </c>
      <c r="E218" s="8">
        <v>9.1049999999999992E-2</v>
      </c>
      <c r="F218" s="9">
        <v>18.267855468659011</v>
      </c>
      <c r="G218" s="3">
        <f>SLOPE(D218:D242,B218:B242)</f>
        <v>6.1807280000000073</v>
      </c>
      <c r="H218" s="15">
        <f>C218+G219*$O$11</f>
        <v>4708.5062284037558</v>
      </c>
      <c r="I218" s="21">
        <f>_xlfn.FORECAST.LINEAR(A218+$O$12,C218:C220,A218:A220)</f>
        <v>4707.0580333333346</v>
      </c>
      <c r="J218" s="15">
        <f t="shared" si="10"/>
        <v>4708.4917464530508</v>
      </c>
      <c r="K218" s="16">
        <f t="shared" si="11"/>
        <v>0.58424438285864722</v>
      </c>
      <c r="L218" s="17">
        <f t="shared" si="12"/>
        <v>1</v>
      </c>
    </row>
    <row r="219" spans="1:12" x14ac:dyDescent="0.25">
      <c r="A219">
        <v>2301</v>
      </c>
      <c r="B219" s="1">
        <v>44518</v>
      </c>
      <c r="C219" s="2">
        <v>4700.72</v>
      </c>
      <c r="D219" s="2">
        <v>4704.54</v>
      </c>
      <c r="E219" s="8">
        <v>9.0150000000000008E-2</v>
      </c>
      <c r="F219" s="9">
        <v>18.026269078566159</v>
      </c>
      <c r="G219" s="3">
        <f>SLOPE(D219:D243,B219:B243)</f>
        <v>6.6228403755868577</v>
      </c>
      <c r="H219" s="15">
        <f>C219+G220*$O$11</f>
        <v>4700.7913956888551</v>
      </c>
      <c r="I219" s="21">
        <f>_xlfn.FORECAST.LINEAR(A219+$O$12,C219:C221,A219:A221)</f>
        <v>4704.6365000000005</v>
      </c>
      <c r="J219" s="15">
        <f t="shared" si="10"/>
        <v>4700.8298467319664</v>
      </c>
      <c r="K219" s="16">
        <f t="shared" si="11"/>
        <v>0.20336630338590764</v>
      </c>
      <c r="L219" s="17">
        <f t="shared" si="12"/>
        <v>1</v>
      </c>
    </row>
    <row r="220" spans="1:12" x14ac:dyDescent="0.25">
      <c r="A220">
        <v>2300</v>
      </c>
      <c r="B220" s="1">
        <v>44517</v>
      </c>
      <c r="C220" s="2">
        <v>4701.5</v>
      </c>
      <c r="D220" s="2">
        <v>4688.67</v>
      </c>
      <c r="E220" s="8">
        <v>9.0999999999999998E-2</v>
      </c>
      <c r="F220" s="9">
        <v>18.243697241195139</v>
      </c>
      <c r="G220" s="3">
        <f>SLOPE(D220:D244,B220:B244)</f>
        <v>7.1395688854489219</v>
      </c>
      <c r="H220" s="15">
        <f>C220+G221*$O$11</f>
        <v>4701.5813845588236</v>
      </c>
      <c r="I220" s="21">
        <f>_xlfn.FORECAST.LINEAR(A220+$O$12,C220:C222,A220:A222)</f>
        <v>4696.2343333333356</v>
      </c>
      <c r="J220" s="15">
        <f t="shared" si="10"/>
        <v>4701.5279140465691</v>
      </c>
      <c r="K220" s="16">
        <f t="shared" si="11"/>
        <v>0.69528597733663844</v>
      </c>
      <c r="L220" s="17">
        <f t="shared" si="12"/>
        <v>1</v>
      </c>
    </row>
    <row r="221" spans="1:12" x14ac:dyDescent="0.25">
      <c r="A221">
        <v>2299</v>
      </c>
      <c r="B221" s="1">
        <v>44516</v>
      </c>
      <c r="C221" s="2">
        <v>4679.42</v>
      </c>
      <c r="D221" s="2">
        <v>4700.8999999999996</v>
      </c>
      <c r="E221" s="8">
        <v>9.2600000000000002E-2</v>
      </c>
      <c r="F221" s="9">
        <v>18.492986290076683</v>
      </c>
      <c r="G221" s="3">
        <f>SLOPE(D221:D245,B221:B245)</f>
        <v>8.1384558823529449</v>
      </c>
      <c r="H221" s="15">
        <f>C221+G222*$O$11</f>
        <v>4679.5100403364631</v>
      </c>
      <c r="I221" s="21">
        <f>_xlfn.FORECAST.LINEAR(A221+$O$12,C221:C223,A221:A223)</f>
        <v>4686.8642333333373</v>
      </c>
      <c r="J221" s="15">
        <f t="shared" si="10"/>
        <v>4679.5835822664321</v>
      </c>
      <c r="K221" s="16">
        <f t="shared" si="11"/>
        <v>1.0998108114294141</v>
      </c>
      <c r="L221" s="17">
        <f t="shared" si="12"/>
        <v>0</v>
      </c>
    </row>
    <row r="222" spans="1:12" x14ac:dyDescent="0.25">
      <c r="A222">
        <v>2298</v>
      </c>
      <c r="B222" s="1">
        <v>44515</v>
      </c>
      <c r="C222" s="2">
        <v>4689.3</v>
      </c>
      <c r="D222" s="2">
        <v>4682.8</v>
      </c>
      <c r="E222" s="8">
        <v>9.7049999999999997E-2</v>
      </c>
      <c r="F222" s="9">
        <v>19.381895060535687</v>
      </c>
      <c r="G222" s="3">
        <f>SLOPE(D222:D246,B222:B246)</f>
        <v>9.0040336463223838</v>
      </c>
      <c r="H222" s="15">
        <f>C222+G223*$O$11</f>
        <v>4689.3981746400004</v>
      </c>
      <c r="I222" s="21">
        <f>_xlfn.FORECAST.LINEAR(A222+$O$12,C222:C224,A222:A224)</f>
        <v>4683.0812166666692</v>
      </c>
      <c r="J222" s="15">
        <f t="shared" si="10"/>
        <v>4689.3350050602676</v>
      </c>
      <c r="K222" s="16">
        <f t="shared" si="11"/>
        <v>0.34602360348200295</v>
      </c>
      <c r="L222" s="17">
        <f t="shared" si="12"/>
        <v>1</v>
      </c>
    </row>
    <row r="223" spans="1:12" x14ac:dyDescent="0.25">
      <c r="A223">
        <v>2297</v>
      </c>
      <c r="B223" s="1">
        <v>44512</v>
      </c>
      <c r="C223" s="2">
        <v>4655.24</v>
      </c>
      <c r="D223" s="2">
        <v>4682.8500000000004</v>
      </c>
      <c r="E223" s="8">
        <v>9.5250000000000001E-2</v>
      </c>
      <c r="F223" s="9">
        <v>18.886009493301191</v>
      </c>
      <c r="G223" s="3">
        <f>SLOPE(D223:D247,B223:B247)</f>
        <v>9.81746400000001</v>
      </c>
      <c r="H223" s="15">
        <f>C223+G224*$O$11</f>
        <v>4655.3401792723007</v>
      </c>
      <c r="I223" s="21">
        <f>_xlfn.FORECAST.LINEAR(A223+$O$12,C223:C225,A223:A225)</f>
        <v>4654.0449000000008</v>
      </c>
      <c r="J223" s="15">
        <f t="shared" si="10"/>
        <v>4655.3272264795778</v>
      </c>
      <c r="K223" s="16">
        <f t="shared" si="11"/>
        <v>1.2269016460386306</v>
      </c>
      <c r="L223" s="17">
        <f t="shared" si="12"/>
        <v>0</v>
      </c>
    </row>
    <row r="224" spans="1:12" x14ac:dyDescent="0.25">
      <c r="A224">
        <v>2296</v>
      </c>
      <c r="B224" s="1">
        <v>44511</v>
      </c>
      <c r="C224" s="2">
        <v>4659.3900000000003</v>
      </c>
      <c r="D224" s="2">
        <v>4649.2700000000004</v>
      </c>
      <c r="E224" s="8">
        <v>0.1132</v>
      </c>
      <c r="F224" s="9">
        <v>22.432746430235021</v>
      </c>
      <c r="G224" s="3">
        <f>SLOPE(D224:D248,B224:B248)</f>
        <v>10.017927230046949</v>
      </c>
      <c r="H224" s="15">
        <f>C224+G225*$O$11</f>
        <v>4659.4929263390095</v>
      </c>
      <c r="I224" s="21">
        <f>_xlfn.FORECAST.LINEAR(A224+$O$12,C224:C226,A224:A226)</f>
        <v>4654.7973666666658</v>
      </c>
      <c r="J224" s="15">
        <f t="shared" si="10"/>
        <v>4659.4459707422857</v>
      </c>
      <c r="K224" s="16">
        <f t="shared" si="11"/>
        <v>0.40116212555486475</v>
      </c>
      <c r="L224" s="17">
        <f t="shared" si="12"/>
        <v>1</v>
      </c>
    </row>
    <row r="225" spans="1:12" x14ac:dyDescent="0.25">
      <c r="A225">
        <v>2295</v>
      </c>
      <c r="B225" s="1">
        <v>44510</v>
      </c>
      <c r="C225" s="2">
        <v>4670.26</v>
      </c>
      <c r="D225" s="2">
        <v>4646.71</v>
      </c>
      <c r="E225" s="8">
        <v>0.12695000000000001</v>
      </c>
      <c r="F225" s="9">
        <v>25.36622999544241</v>
      </c>
      <c r="G225" s="3">
        <f>SLOPE(D225:D249,B225:B249)</f>
        <v>10.292633900928791</v>
      </c>
      <c r="H225" s="15">
        <f>C225+G226*$O$11</f>
        <v>4670.3675553869971</v>
      </c>
      <c r="I225" s="21">
        <f>_xlfn.FORECAST.LINEAR(A225+$O$12,C225:C227,A225:A227)</f>
        <v>4677.230566666658</v>
      </c>
      <c r="J225" s="15">
        <f t="shared" si="10"/>
        <v>4670.4361854997933</v>
      </c>
      <c r="K225" s="16">
        <f t="shared" si="11"/>
        <v>0.99184112537860869</v>
      </c>
      <c r="L225" s="17">
        <f t="shared" si="12"/>
        <v>0</v>
      </c>
    </row>
    <row r="226" spans="1:12" x14ac:dyDescent="0.25">
      <c r="A226">
        <v>2294</v>
      </c>
      <c r="B226" s="1">
        <v>44509</v>
      </c>
      <c r="C226" s="2">
        <v>4707.25</v>
      </c>
      <c r="D226" s="2">
        <v>4685.25</v>
      </c>
      <c r="E226" s="8">
        <v>0.1193</v>
      </c>
      <c r="F226" s="9">
        <v>23.921356851115053</v>
      </c>
      <c r="G226" s="3">
        <f>SLOPE(D226:D250,B226:B250)</f>
        <v>10.755538699690399</v>
      </c>
      <c r="H226" s="15">
        <f>C226+G227*$O$11</f>
        <v>4707.3597587558688</v>
      </c>
      <c r="I226" s="21">
        <f>_xlfn.FORECAST.LINEAR(A226+$O$12,C226:C228,A226:A228)</f>
        <v>4706.6982833333341</v>
      </c>
      <c r="J226" s="15">
        <f t="shared" si="10"/>
        <v>4707.3531440016432</v>
      </c>
      <c r="K226" s="16">
        <f t="shared" si="11"/>
        <v>0.99710896540827376</v>
      </c>
      <c r="L226" s="17">
        <f t="shared" si="12"/>
        <v>0</v>
      </c>
    </row>
    <row r="227" spans="1:12" x14ac:dyDescent="0.25">
      <c r="A227">
        <v>2293</v>
      </c>
      <c r="B227" s="1">
        <v>44508</v>
      </c>
      <c r="C227" s="2">
        <v>4701.4799999999996</v>
      </c>
      <c r="D227" s="2">
        <v>4701.7</v>
      </c>
      <c r="E227" s="8">
        <v>0.11065</v>
      </c>
      <c r="F227" s="9">
        <v>22.167230231043867</v>
      </c>
      <c r="G227" s="3">
        <f>SLOPE(D227:D251,B227:B251)</f>
        <v>10.975875586854452</v>
      </c>
      <c r="H227" s="15">
        <f>C227+G228*$O$11</f>
        <v>4701.5924672799993</v>
      </c>
      <c r="I227" s="21">
        <f>_xlfn.FORECAST.LINEAR(A227+$O$12,C227:C229,A227:A229)</f>
        <v>4707.3577500000029</v>
      </c>
      <c r="J227" s="15">
        <f t="shared" si="10"/>
        <v>4701.6501201071997</v>
      </c>
      <c r="K227" s="16">
        <f t="shared" si="11"/>
        <v>2.5697686652302238E-3</v>
      </c>
      <c r="L227" s="17">
        <f t="shared" si="12"/>
        <v>1</v>
      </c>
    </row>
    <row r="228" spans="1:12" x14ac:dyDescent="0.25">
      <c r="A228">
        <v>2292</v>
      </c>
      <c r="B228" s="1">
        <v>44505</v>
      </c>
      <c r="C228" s="2">
        <v>4699.26</v>
      </c>
      <c r="D228" s="2">
        <v>4697.53</v>
      </c>
      <c r="E228" s="8">
        <v>9.7250000000000003E-2</v>
      </c>
      <c r="F228" s="9">
        <v>19.410265785809422</v>
      </c>
      <c r="G228" s="3">
        <f>SLOPE(D228:D252,B228:B252)</f>
        <v>11.246727999999996</v>
      </c>
      <c r="H228" s="15">
        <f>C228+G229*$O$11</f>
        <v>4699.3669495305166</v>
      </c>
      <c r="I228" s="21">
        <f>_xlfn.FORECAST.LINEAR(A228+$O$12,C228:C230,A228:A230)</f>
        <v>4698.9280500000023</v>
      </c>
      <c r="J228" s="15">
        <f t="shared" si="10"/>
        <v>4699.3625605352117</v>
      </c>
      <c r="K228" s="16">
        <f t="shared" si="11"/>
        <v>9.9086038515963176E-2</v>
      </c>
      <c r="L228" s="17">
        <f t="shared" si="12"/>
        <v>1</v>
      </c>
    </row>
    <row r="229" spans="1:12" x14ac:dyDescent="0.25">
      <c r="A229">
        <v>2291</v>
      </c>
      <c r="B229" s="1">
        <v>44504</v>
      </c>
      <c r="C229" s="2">
        <v>4662.93</v>
      </c>
      <c r="D229" s="2">
        <v>4680.0600000000004</v>
      </c>
      <c r="E229" s="8">
        <v>9.3049999999999994E-2</v>
      </c>
      <c r="F229" s="9">
        <v>18.494639231305662</v>
      </c>
      <c r="G229" s="3">
        <f>SLOPE(D229:D253,B229:B253)</f>
        <v>10.694953051643186</v>
      </c>
      <c r="H229" s="15">
        <f>C229+G230*$O$11</f>
        <v>4663.0348965325084</v>
      </c>
      <c r="I229" s="21">
        <f>_xlfn.FORECAST.LINEAR(A229+$O$12,C229:C231,A229:A231)</f>
        <v>4660.6829500000094</v>
      </c>
      <c r="J229" s="15">
        <f t="shared" si="10"/>
        <v>4663.0113770671833</v>
      </c>
      <c r="K229" s="16">
        <f t="shared" si="11"/>
        <v>0.87157028970907779</v>
      </c>
      <c r="L229" s="17">
        <f t="shared" si="12"/>
        <v>1</v>
      </c>
    </row>
    <row r="230" spans="1:12" x14ac:dyDescent="0.25">
      <c r="A230">
        <v>2290</v>
      </c>
      <c r="B230" s="1">
        <v>44503</v>
      </c>
      <c r="C230" s="2">
        <v>4630.6499999999996</v>
      </c>
      <c r="D230" s="2">
        <v>4660.57</v>
      </c>
      <c r="E230" s="8">
        <v>9.9049999999999999E-2</v>
      </c>
      <c r="F230" s="9">
        <v>19.560812402758472</v>
      </c>
      <c r="G230" s="3">
        <f>SLOPE(D230:D254,B230:B254)</f>
        <v>10.489653250773987</v>
      </c>
      <c r="H230" s="15">
        <f>C230+G231*$O$11</f>
        <v>4630.749404620743</v>
      </c>
      <c r="I230" s="21">
        <f>_xlfn.FORECAST.LINEAR(A230+$O$12,C230:C232,A230:A232)</f>
        <v>4628.3184833333362</v>
      </c>
      <c r="J230" s="15">
        <f t="shared" si="10"/>
        <v>4630.725095407869</v>
      </c>
      <c r="K230" s="16">
        <f t="shared" si="11"/>
        <v>1.3597643201875951</v>
      </c>
      <c r="L230" s="17">
        <f t="shared" si="12"/>
        <v>0</v>
      </c>
    </row>
    <row r="231" spans="1:12" x14ac:dyDescent="0.25">
      <c r="A231">
        <v>2289</v>
      </c>
      <c r="B231" s="1">
        <v>44502</v>
      </c>
      <c r="C231" s="2">
        <v>4613.34</v>
      </c>
      <c r="D231" s="2">
        <v>4630.6499999999996</v>
      </c>
      <c r="E231" s="8">
        <v>0.11155000000000001</v>
      </c>
      <c r="F231" s="9">
        <v>21.948586346208302</v>
      </c>
      <c r="G231" s="3">
        <f>SLOPE(D231:D255,B231:B255)</f>
        <v>9.9404620743034009</v>
      </c>
      <c r="H231" s="15">
        <f>C231+G232*$O$11</f>
        <v>4613.4354365023473</v>
      </c>
      <c r="I231" s="21">
        <f>_xlfn.FORECAST.LINEAR(A231+$O$12,C231:C233,A231:A233)</f>
        <v>4619.3806833333438</v>
      </c>
      <c r="J231" s="15">
        <f t="shared" si="10"/>
        <v>4613.4948889706575</v>
      </c>
      <c r="K231" s="16">
        <f t="shared" si="11"/>
        <v>0.75103105699801498</v>
      </c>
      <c r="L231" s="17">
        <f t="shared" si="12"/>
        <v>1</v>
      </c>
    </row>
    <row r="232" spans="1:12" x14ac:dyDescent="0.25">
      <c r="A232">
        <v>2288</v>
      </c>
      <c r="B232" s="1">
        <v>44501</v>
      </c>
      <c r="C232" s="2">
        <v>4610.62</v>
      </c>
      <c r="D232" s="2">
        <v>4613.67</v>
      </c>
      <c r="E232" s="8">
        <v>0.1163</v>
      </c>
      <c r="F232" s="9">
        <v>22.842079391381937</v>
      </c>
      <c r="G232" s="3">
        <f>SLOPE(D232:D256,B232:B256)</f>
        <v>9.5436502347417775</v>
      </c>
      <c r="H232" s="15">
        <f>C232+G233*$O$11</f>
        <v>4610.7059019600001</v>
      </c>
      <c r="I232" s="21">
        <f>_xlfn.FORECAST.LINEAR(A232+$O$12,C232:C234,A232:A234)</f>
        <v>4606.2389000000039</v>
      </c>
      <c r="J232" s="15">
        <f t="shared" si="10"/>
        <v>4610.6612319403994</v>
      </c>
      <c r="K232" s="16">
        <f t="shared" si="11"/>
        <v>0.14873009514179938</v>
      </c>
      <c r="L232" s="17">
        <f t="shared" si="12"/>
        <v>1</v>
      </c>
    </row>
    <row r="233" spans="1:12" x14ac:dyDescent="0.25">
      <c r="A233">
        <v>2287</v>
      </c>
      <c r="B233" s="1">
        <v>44498</v>
      </c>
      <c r="C233" s="2">
        <v>4572.87</v>
      </c>
      <c r="D233" s="2">
        <v>4605.38</v>
      </c>
      <c r="E233" s="8">
        <v>0.1032</v>
      </c>
      <c r="F233" s="9">
        <v>20.229719188521567</v>
      </c>
      <c r="G233" s="3">
        <f>SLOPE(D233:D257,B233:B257)</f>
        <v>8.5901959999999971</v>
      </c>
      <c r="H233" s="15">
        <f>C233+G234*$O$11</f>
        <v>4572.942449358372</v>
      </c>
      <c r="I233" s="21">
        <f>_xlfn.FORECAST.LINEAR(A233+$O$12,C233:C235,A233:A235)</f>
        <v>4568.264916666667</v>
      </c>
      <c r="J233" s="15">
        <f t="shared" si="10"/>
        <v>4572.8956740314552</v>
      </c>
      <c r="K233" s="16">
        <f t="shared" si="11"/>
        <v>1.6067651823849638</v>
      </c>
      <c r="L233" s="17">
        <f t="shared" si="12"/>
        <v>0</v>
      </c>
    </row>
    <row r="234" spans="1:12" x14ac:dyDescent="0.25">
      <c r="A234">
        <v>2286</v>
      </c>
      <c r="B234" s="1">
        <v>44497</v>
      </c>
      <c r="C234" s="2">
        <v>4562.84</v>
      </c>
      <c r="D234" s="2">
        <v>4596.42</v>
      </c>
      <c r="E234" s="8">
        <v>0.10414999999999999</v>
      </c>
      <c r="F234" s="9">
        <v>20.217220490381532</v>
      </c>
      <c r="G234" s="3">
        <f>SLOPE(D234:D258,B234:B258)</f>
        <v>7.2449358372456913</v>
      </c>
      <c r="H234" s="15">
        <f>C234+G235*$O$11</f>
        <v>4562.9002248065017</v>
      </c>
      <c r="I234" s="21">
        <f>_xlfn.FORECAST.LINEAR(A234+$O$12,C234:C236,A234:A236)</f>
        <v>4565.9124166666661</v>
      </c>
      <c r="J234" s="15">
        <f t="shared" si="10"/>
        <v>4562.9303467251029</v>
      </c>
      <c r="K234" s="16">
        <f t="shared" si="11"/>
        <v>1.4328219258894046</v>
      </c>
      <c r="L234" s="17">
        <f t="shared" si="12"/>
        <v>0</v>
      </c>
    </row>
    <row r="235" spans="1:12" x14ac:dyDescent="0.25">
      <c r="A235">
        <v>2285</v>
      </c>
      <c r="B235" s="1">
        <v>44496</v>
      </c>
      <c r="C235" s="2">
        <v>4580.22</v>
      </c>
      <c r="D235" s="2">
        <v>4551.68</v>
      </c>
      <c r="E235" s="8">
        <v>0.1198</v>
      </c>
      <c r="F235" s="9">
        <v>23.373213844497034</v>
      </c>
      <c r="G235" s="3">
        <f>SLOPE(D235:D259,B235:B259)</f>
        <v>6.0224806501547983</v>
      </c>
      <c r="H235" s="15">
        <f>C235+G236*$O$11</f>
        <v>4580.2743773684215</v>
      </c>
      <c r="I235" s="21">
        <f>_xlfn.FORECAST.LINEAR(A235+$O$12,C235:C237,A235:A237)</f>
        <v>4584.2643166666676</v>
      </c>
      <c r="J235" s="15">
        <f t="shared" si="10"/>
        <v>4580.3142767614036</v>
      </c>
      <c r="K235" s="16">
        <f t="shared" si="11"/>
        <v>1.3210493530378187</v>
      </c>
      <c r="L235" s="17">
        <f t="shared" si="12"/>
        <v>0</v>
      </c>
    </row>
    <row r="236" spans="1:12" x14ac:dyDescent="0.25">
      <c r="A236">
        <v>2284</v>
      </c>
      <c r="B236" s="1">
        <v>44495</v>
      </c>
      <c r="C236" s="2">
        <v>4578.6899999999996</v>
      </c>
      <c r="D236" s="2">
        <v>4574.79</v>
      </c>
      <c r="E236" s="8">
        <v>0.11130000000000001</v>
      </c>
      <c r="F236" s="9">
        <v>21.67540273613346</v>
      </c>
      <c r="G236" s="3">
        <f>SLOPE(D236:D260,B236:B260)</f>
        <v>5.4377368421052577</v>
      </c>
      <c r="H236" s="15">
        <f>C236+G237*$O$11</f>
        <v>4578.7389405164313</v>
      </c>
      <c r="I236" s="21">
        <f>_xlfn.FORECAST.LINEAR(A236+$O$12,C236:C238,A236:A238)</f>
        <v>4575.9478500000041</v>
      </c>
      <c r="J236" s="15">
        <f t="shared" si="10"/>
        <v>4578.7110296112669</v>
      </c>
      <c r="K236" s="16">
        <f t="shared" si="11"/>
        <v>0.19395502253266023</v>
      </c>
      <c r="L236" s="17">
        <f t="shared" si="12"/>
        <v>1</v>
      </c>
    </row>
    <row r="237" spans="1:12" x14ac:dyDescent="0.25">
      <c r="A237">
        <v>2283</v>
      </c>
      <c r="B237" s="1">
        <v>44494</v>
      </c>
      <c r="C237" s="2">
        <v>4553.6899999999996</v>
      </c>
      <c r="D237" s="2">
        <v>4566.4799999999996</v>
      </c>
      <c r="E237" s="8">
        <v>0.1043</v>
      </c>
      <c r="F237" s="9">
        <v>20.216179813578513</v>
      </c>
      <c r="G237" s="3">
        <f>SLOPE(D237:D261,B237:B261)</f>
        <v>4.8940516431924843</v>
      </c>
      <c r="H237" s="15">
        <f>C237+G238*$O$11</f>
        <v>4553.7326857999997</v>
      </c>
      <c r="I237" s="21">
        <f>_xlfn.FORECAST.LINEAR(A237+$O$12,C237:C239,A237:A239)</f>
        <v>4554.8489166666695</v>
      </c>
      <c r="J237" s="15">
        <f t="shared" si="10"/>
        <v>4553.7438481086665</v>
      </c>
      <c r="K237" s="16">
        <f t="shared" si="11"/>
        <v>0.71971829568671697</v>
      </c>
      <c r="L237" s="17">
        <f t="shared" si="12"/>
        <v>1</v>
      </c>
    </row>
    <row r="238" spans="1:12" x14ac:dyDescent="0.25">
      <c r="A238">
        <v>2282</v>
      </c>
      <c r="B238" s="1">
        <v>44491</v>
      </c>
      <c r="C238" s="2">
        <v>4546.12</v>
      </c>
      <c r="D238" s="2">
        <v>4544.8999999999996</v>
      </c>
      <c r="E238" s="8">
        <v>9.1200000000000003E-2</v>
      </c>
      <c r="F238" s="9">
        <v>17.696023524288634</v>
      </c>
      <c r="G238" s="3">
        <f>SLOPE(D238:D262,B238:B262)</f>
        <v>4.2685800000000036</v>
      </c>
      <c r="H238" s="15">
        <f>C238+G239*$O$11</f>
        <v>4546.1510108372458</v>
      </c>
      <c r="I238" s="21">
        <f>_xlfn.FORECAST.LINEAR(A238+$O$12,C238:C240,A238:A240)</f>
        <v>4545.2185000000027</v>
      </c>
      <c r="J238" s="15">
        <f t="shared" si="10"/>
        <v>4546.1416857288732</v>
      </c>
      <c r="K238" s="16">
        <f t="shared" si="11"/>
        <v>7.4981864741465509E-2</v>
      </c>
      <c r="L238" s="17">
        <f t="shared" si="12"/>
        <v>1</v>
      </c>
    </row>
    <row r="239" spans="1:12" x14ac:dyDescent="0.25">
      <c r="A239">
        <v>2281</v>
      </c>
      <c r="B239" s="1">
        <v>44490</v>
      </c>
      <c r="C239" s="2">
        <v>4532.24</v>
      </c>
      <c r="D239" s="2">
        <v>4549.78</v>
      </c>
      <c r="E239" s="8">
        <v>8.5599999999999996E-2</v>
      </c>
      <c r="F239" s="9">
        <v>16.559813938408251</v>
      </c>
      <c r="G239" s="3">
        <f>SLOPE(D239:D263,B239:B263)</f>
        <v>3.1010837245696434</v>
      </c>
      <c r="H239" s="15">
        <f>C239+G240*$O$11</f>
        <v>4532.2562225851389</v>
      </c>
      <c r="I239" s="21">
        <f>_xlfn.FORECAST.LINEAR(A239+$O$12,C239:C241,A239:A241)</f>
        <v>4535.6245000000054</v>
      </c>
      <c r="J239" s="15">
        <f t="shared" si="10"/>
        <v>4532.2899053592873</v>
      </c>
      <c r="K239" s="16">
        <f t="shared" si="11"/>
        <v>0.96275873271323109</v>
      </c>
      <c r="L239" s="17">
        <f t="shared" si="12"/>
        <v>1</v>
      </c>
    </row>
    <row r="240" spans="1:12" x14ac:dyDescent="0.25">
      <c r="A240">
        <v>2280</v>
      </c>
      <c r="B240" s="1">
        <v>44489</v>
      </c>
      <c r="C240" s="2">
        <v>4524.42</v>
      </c>
      <c r="D240" s="2">
        <v>4536.1899999999996</v>
      </c>
      <c r="E240" s="8">
        <v>9.425E-2</v>
      </c>
      <c r="F240" s="9">
        <v>18.166643465722832</v>
      </c>
      <c r="G240" s="3">
        <f>SLOPE(D240:D264,B240:B264)</f>
        <v>1.6222585139318952</v>
      </c>
      <c r="H240" s="15">
        <f>C240+G241*$O$11</f>
        <v>4524.4217460758518</v>
      </c>
      <c r="I240" s="21">
        <f>_xlfn.FORECAST.LINEAR(A240+$O$12,C240:C242,A240:A242)</f>
        <v>4525.8135000000184</v>
      </c>
      <c r="J240" s="15">
        <f t="shared" si="10"/>
        <v>4524.4356636150933</v>
      </c>
      <c r="K240" s="16">
        <f t="shared" si="11"/>
        <v>0.60704844542580239</v>
      </c>
      <c r="L240" s="17">
        <f t="shared" si="12"/>
        <v>1</v>
      </c>
    </row>
    <row r="241" spans="1:12" x14ac:dyDescent="0.25">
      <c r="A241">
        <v>2279</v>
      </c>
      <c r="B241" s="1">
        <v>44488</v>
      </c>
      <c r="C241" s="2">
        <v>4497.34</v>
      </c>
      <c r="D241" s="2">
        <v>4519.63</v>
      </c>
      <c r="E241" s="8">
        <v>0.1012</v>
      </c>
      <c r="F241" s="9">
        <v>19.363094450660288</v>
      </c>
      <c r="G241" s="3">
        <f>SLOPE(D241:D265,B241:B265)</f>
        <v>0.17460758513932748</v>
      </c>
      <c r="H241" s="15">
        <f>C241+G242*$O$11</f>
        <v>4497.3303601330208</v>
      </c>
      <c r="I241" s="21">
        <f>_xlfn.FORECAST.LINEAR(A241+$O$12,C241:C243,A241:A243)</f>
        <v>4494.656583333337</v>
      </c>
      <c r="J241" s="15">
        <f t="shared" si="10"/>
        <v>4497.3036223650242</v>
      </c>
      <c r="K241" s="16">
        <f t="shared" si="11"/>
        <v>1.091157606018315</v>
      </c>
      <c r="L241" s="17">
        <f t="shared" si="12"/>
        <v>0</v>
      </c>
    </row>
    <row r="242" spans="1:12" x14ac:dyDescent="0.25">
      <c r="A242">
        <v>2278</v>
      </c>
      <c r="B242" s="1">
        <v>44487</v>
      </c>
      <c r="C242" s="2">
        <v>4463.72</v>
      </c>
      <c r="D242" s="2">
        <v>4486.46</v>
      </c>
      <c r="E242" s="8">
        <v>0.10730000000000001</v>
      </c>
      <c r="F242" s="9">
        <v>20.461184994572747</v>
      </c>
      <c r="G242" s="3">
        <f>SLOPE(D242:D266,B242:B266)</f>
        <v>-0.96398669796556469</v>
      </c>
      <c r="H242" s="15">
        <f>C242+G243*$O$11</f>
        <v>4463.6988096800005</v>
      </c>
      <c r="I242" s="21">
        <f>_xlfn.FORECAST.LINEAR(A242+$O$12,C242:C244,A242:A244)</f>
        <v>4471.5898500000039</v>
      </c>
      <c r="J242" s="15">
        <f t="shared" si="10"/>
        <v>4463.7777200831997</v>
      </c>
      <c r="K242" s="16">
        <f t="shared" si="11"/>
        <v>1.2469818330296862</v>
      </c>
      <c r="L242" s="17">
        <f t="shared" si="12"/>
        <v>0</v>
      </c>
    </row>
    <row r="243" spans="1:12" x14ac:dyDescent="0.25">
      <c r="A243">
        <v>2277</v>
      </c>
      <c r="B243" s="1">
        <v>44484</v>
      </c>
      <c r="C243" s="2">
        <v>4447.6899999999996</v>
      </c>
      <c r="D243" s="2">
        <v>4471.37</v>
      </c>
      <c r="E243" s="8">
        <v>9.6099999999999991E-2</v>
      </c>
      <c r="F243" s="9">
        <v>18.189743680299745</v>
      </c>
      <c r="G243" s="3">
        <f>SLOPE(D243:D267,B243:B267)</f>
        <v>-2.1190319999999918</v>
      </c>
      <c r="H243" s="15">
        <f>C243+G244*$O$11</f>
        <v>4447.6599277856021</v>
      </c>
      <c r="I243" s="21">
        <f>_xlfn.FORECAST.LINEAR(A243+$O$12,C243:C245,A243:A245)</f>
        <v>4442.7717333333421</v>
      </c>
      <c r="J243" s="15">
        <f t="shared" si="10"/>
        <v>4447.6110458410794</v>
      </c>
      <c r="K243" s="16">
        <f t="shared" si="11"/>
        <v>1.1798988274551228</v>
      </c>
      <c r="L243" s="17">
        <f t="shared" si="12"/>
        <v>0</v>
      </c>
    </row>
    <row r="244" spans="1:12" x14ac:dyDescent="0.25">
      <c r="A244">
        <v>2276</v>
      </c>
      <c r="B244" s="1">
        <v>44483</v>
      </c>
      <c r="C244" s="2">
        <v>4386.75</v>
      </c>
      <c r="D244" s="2">
        <v>4438.26</v>
      </c>
      <c r="E244" s="8">
        <v>0.1082</v>
      </c>
      <c r="F244" s="9">
        <v>20.13643340095965</v>
      </c>
      <c r="G244" s="3">
        <f>SLOPE(D244:D268,B244:B268)</f>
        <v>-3.0072214397495998</v>
      </c>
      <c r="H244" s="15">
        <f>C244+G245*$O$11</f>
        <v>4386.7108907120746</v>
      </c>
      <c r="I244" s="21">
        <f>_xlfn.FORECAST.LINEAR(A244+$O$12,C244:C246,A244:A246)</f>
        <v>4380.3355333333348</v>
      </c>
      <c r="J244" s="15">
        <f t="shared" si="10"/>
        <v>4386.6471371382877</v>
      </c>
      <c r="K244" s="16">
        <f t="shared" si="11"/>
        <v>2.004842957725399</v>
      </c>
      <c r="L244" s="17">
        <f t="shared" si="12"/>
        <v>0</v>
      </c>
    </row>
    <row r="245" spans="1:12" x14ac:dyDescent="0.25">
      <c r="A245">
        <v>2275</v>
      </c>
      <c r="B245" s="1">
        <v>44482</v>
      </c>
      <c r="C245" s="2">
        <v>4358.01</v>
      </c>
      <c r="D245" s="2">
        <v>4363.8</v>
      </c>
      <c r="E245" s="8">
        <v>0.13874999999999998</v>
      </c>
      <c r="F245" s="9">
        <v>25.744092654653645</v>
      </c>
      <c r="G245" s="3">
        <f>SLOPE(D245:D269,B245:B269)</f>
        <v>-3.910928792569651</v>
      </c>
      <c r="H245" s="15">
        <f>C245+G246*$O$11</f>
        <v>4357.9658038467496</v>
      </c>
      <c r="I245" s="21">
        <f>_xlfn.FORECAST.LINEAR(A245+$O$12,C245:C247,A245:A247)</f>
        <v>4356.7345166666601</v>
      </c>
      <c r="J245" s="15">
        <f t="shared" si="10"/>
        <v>4357.9534909749482</v>
      </c>
      <c r="K245" s="16">
        <f t="shared" si="11"/>
        <v>0.19876136437100442</v>
      </c>
      <c r="L245" s="17">
        <f t="shared" si="12"/>
        <v>1</v>
      </c>
    </row>
    <row r="246" spans="1:12" x14ac:dyDescent="0.25">
      <c r="A246">
        <v>2274</v>
      </c>
      <c r="B246" s="1">
        <v>44481</v>
      </c>
      <c r="C246" s="2">
        <v>4368.3100000000004</v>
      </c>
      <c r="D246" s="2">
        <v>4350.6499999999996</v>
      </c>
      <c r="E246" s="8">
        <v>0.15815000000000001</v>
      </c>
      <c r="F246" s="9">
        <v>29.414715699671952</v>
      </c>
      <c r="G246" s="3">
        <f>SLOPE(D246:D270,B246:B270)</f>
        <v>-4.4196153250773937</v>
      </c>
      <c r="H246" s="15">
        <f>C246+G247*$O$11</f>
        <v>4368.2618098591556</v>
      </c>
      <c r="I246" s="21">
        <f>_xlfn.FORECAST.LINEAR(A246+$O$12,C246:C248,A246:A248)</f>
        <v>4367.4623333333293</v>
      </c>
      <c r="J246" s="15">
        <f t="shared" si="10"/>
        <v>4368.2538150938972</v>
      </c>
      <c r="K246" s="16">
        <f t="shared" si="11"/>
        <v>0.56934067235342989</v>
      </c>
      <c r="L246" s="17">
        <f t="shared" si="12"/>
        <v>1</v>
      </c>
    </row>
    <row r="247" spans="1:12" x14ac:dyDescent="0.25">
      <c r="A247">
        <v>2273</v>
      </c>
      <c r="B247" s="1">
        <v>44480</v>
      </c>
      <c r="C247" s="2">
        <v>4385.4399999999996</v>
      </c>
      <c r="D247" s="2">
        <v>4361.1899999999996</v>
      </c>
      <c r="E247" s="8">
        <v>0.1651</v>
      </c>
      <c r="F247" s="9">
        <v>30.919651359405442</v>
      </c>
      <c r="G247" s="3">
        <f>SLOPE(D247:D271,B247:B271)</f>
        <v>-4.8190140845070326</v>
      </c>
      <c r="H247" s="15">
        <f>C247+G248*$O$11</f>
        <v>4385.3873701118</v>
      </c>
      <c r="I247" s="21">
        <f>_xlfn.FORECAST.LINEAR(A247+$O$12,C247:C249,A247:A249)</f>
        <v>4392.7568833333335</v>
      </c>
      <c r="J247" s="15">
        <f t="shared" si="10"/>
        <v>4385.461065244016</v>
      </c>
      <c r="K247" s="16">
        <f t="shared" si="11"/>
        <v>0.96243216870529824</v>
      </c>
      <c r="L247" s="17">
        <f t="shared" si="12"/>
        <v>1</v>
      </c>
    </row>
    <row r="248" spans="1:12" x14ac:dyDescent="0.25">
      <c r="A248">
        <v>2272</v>
      </c>
      <c r="B248" s="1">
        <v>44477</v>
      </c>
      <c r="C248" s="2">
        <v>4406.51</v>
      </c>
      <c r="D248" s="2">
        <v>4391.34</v>
      </c>
      <c r="E248" s="8">
        <v>0.13440000000000002</v>
      </c>
      <c r="F248" s="9">
        <v>25.218468410783508</v>
      </c>
      <c r="G248" s="3">
        <f>SLOPE(D248:D272,B248:B272)</f>
        <v>-5.2629888199520751</v>
      </c>
      <c r="H248" s="15">
        <f>C248+G249*$O$11</f>
        <v>4406.4526045547882</v>
      </c>
      <c r="I248" s="21">
        <f>_xlfn.FORECAST.LINEAR(A248+$O$12,C248:C250,A248:A250)</f>
        <v>4413.8413666666747</v>
      </c>
      <c r="J248" s="15">
        <f t="shared" si="10"/>
        <v>4406.5264921759072</v>
      </c>
      <c r="K248" s="16">
        <f t="shared" si="11"/>
        <v>0.56494935415464176</v>
      </c>
      <c r="L248" s="17">
        <f t="shared" si="12"/>
        <v>1</v>
      </c>
    </row>
    <row r="249" spans="1:12" x14ac:dyDescent="0.25">
      <c r="A249">
        <v>2271</v>
      </c>
      <c r="B249" s="1">
        <v>44476</v>
      </c>
      <c r="C249" s="2">
        <v>4383.7299999999996</v>
      </c>
      <c r="D249" s="2">
        <v>4399.76</v>
      </c>
      <c r="E249" s="8">
        <v>0.14445000000000002</v>
      </c>
      <c r="F249" s="9">
        <v>26.881156804986905</v>
      </c>
      <c r="G249" s="3">
        <f>SLOPE(D249:D273,B249:B273)</f>
        <v>-5.7395445211594458</v>
      </c>
      <c r="H249" s="15">
        <f>C249+G250*$O$11</f>
        <v>4383.6687015693424</v>
      </c>
      <c r="I249" s="21">
        <f>_xlfn.FORECAST.LINEAR(A249+$O$12,C249:C251,A249:A251)</f>
        <v>4375.0226333333412</v>
      </c>
      <c r="J249" s="15">
        <f t="shared" si="10"/>
        <v>4383.5822408869826</v>
      </c>
      <c r="K249" s="16">
        <f t="shared" si="11"/>
        <v>0.52632099755622286</v>
      </c>
      <c r="L249" s="17">
        <f t="shared" si="12"/>
        <v>1</v>
      </c>
    </row>
    <row r="250" spans="1:12" x14ac:dyDescent="0.25">
      <c r="A250">
        <v>2270</v>
      </c>
      <c r="B250" s="1">
        <v>44475</v>
      </c>
      <c r="C250" s="2">
        <v>4319.57</v>
      </c>
      <c r="D250" s="2">
        <v>4363.55</v>
      </c>
      <c r="E250" s="8">
        <v>0.16585</v>
      </c>
      <c r="F250" s="9">
        <v>30.737438156815042</v>
      </c>
      <c r="G250" s="3">
        <f>SLOPE(D250:D274,B250:B274)</f>
        <v>-6.1298430656934269</v>
      </c>
      <c r="H250" s="15">
        <f>C250+G251*$O$11</f>
        <v>4319.507552483914</v>
      </c>
      <c r="I250" s="21">
        <f>_xlfn.FORECAST.LINEAR(A250+$O$12,C250:C252,A250:A252)</f>
        <v>4311.3119833333258</v>
      </c>
      <c r="J250" s="15">
        <f t="shared" si="10"/>
        <v>4319.4255967924082</v>
      </c>
      <c r="K250" s="16">
        <f t="shared" si="11"/>
        <v>1.4065345420368207</v>
      </c>
      <c r="L250" s="17">
        <f t="shared" si="12"/>
        <v>0</v>
      </c>
    </row>
    <row r="251" spans="1:12" x14ac:dyDescent="0.25">
      <c r="A251">
        <v>2269</v>
      </c>
      <c r="B251" s="1">
        <v>44474</v>
      </c>
      <c r="C251" s="2">
        <v>4309.87</v>
      </c>
      <c r="D251" s="2">
        <v>4345.72</v>
      </c>
      <c r="E251" s="8">
        <v>0.17104999999999998</v>
      </c>
      <c r="F251" s="9">
        <v>31.371005751266409</v>
      </c>
      <c r="G251" s="3">
        <f>SLOPE(D251:D275,B251:B275)</f>
        <v>-6.2447516086023978</v>
      </c>
      <c r="H251" s="15">
        <f>C251+G252*$O$11</f>
        <v>4309.8076198207109</v>
      </c>
      <c r="I251" s="21">
        <f>_xlfn.FORECAST.LINEAR(A251+$O$12,C251:C253,A251:A253)</f>
        <v>4321.608549999999</v>
      </c>
      <c r="J251" s="15">
        <f t="shared" si="10"/>
        <v>4309.9256291225038</v>
      </c>
      <c r="K251" s="16">
        <f t="shared" si="11"/>
        <v>0.95885469380745703</v>
      </c>
      <c r="L251" s="17">
        <f t="shared" si="12"/>
        <v>1</v>
      </c>
    </row>
    <row r="252" spans="1:12" x14ac:dyDescent="0.25">
      <c r="A252">
        <v>2268</v>
      </c>
      <c r="B252" s="1">
        <v>44473</v>
      </c>
      <c r="C252" s="2">
        <v>4348.84</v>
      </c>
      <c r="D252" s="2">
        <v>4300.46</v>
      </c>
      <c r="E252" s="8">
        <v>0.2009</v>
      </c>
      <c r="F252" s="9">
        <v>37.330339110468152</v>
      </c>
      <c r="G252" s="3">
        <f>SLOPE(D252:D276,B252:B276)</f>
        <v>-6.2380179288666406</v>
      </c>
      <c r="H252" s="15">
        <f>C252+G253*$O$11</f>
        <v>4348.7836963472628</v>
      </c>
      <c r="I252" s="21">
        <f>_xlfn.FORECAST.LINEAR(A252+$O$12,C252:C254,A252:A254)</f>
        <v>4334.5325166666626</v>
      </c>
      <c r="J252" s="15">
        <f t="shared" si="10"/>
        <v>4348.6411845504572</v>
      </c>
      <c r="K252" s="16">
        <f t="shared" si="11"/>
        <v>1.6412733877814221</v>
      </c>
      <c r="L252" s="17">
        <f t="shared" si="12"/>
        <v>0</v>
      </c>
    </row>
    <row r="253" spans="1:12" x14ac:dyDescent="0.25">
      <c r="A253">
        <v>2267</v>
      </c>
      <c r="B253" s="1">
        <v>44470</v>
      </c>
      <c r="C253" s="2">
        <v>4317.16</v>
      </c>
      <c r="D253" s="2">
        <v>4357.04</v>
      </c>
      <c r="E253" s="8">
        <v>0.1598</v>
      </c>
      <c r="F253" s="9">
        <v>29.355977443578531</v>
      </c>
      <c r="G253" s="3">
        <f>SLOPE(D253:D277,B253:B277)</f>
        <v>-5.6303652737752197</v>
      </c>
      <c r="H253" s="15">
        <f>C253+G254*$O$11</f>
        <v>4317.1096375591678</v>
      </c>
      <c r="I253" s="21">
        <f>_xlfn.FORECAST.LINEAR(A253+$O$12,C253:C255,A253:A255)</f>
        <v>4327.2287499999948</v>
      </c>
      <c r="J253" s="15">
        <f t="shared" si="10"/>
        <v>4317.2108286835764</v>
      </c>
      <c r="K253" s="16">
        <f t="shared" si="11"/>
        <v>1.127224055243127</v>
      </c>
      <c r="L253" s="17">
        <f t="shared" si="12"/>
        <v>0</v>
      </c>
    </row>
    <row r="254" spans="1:12" x14ac:dyDescent="0.25">
      <c r="A254">
        <v>2266</v>
      </c>
      <c r="B254" s="1">
        <v>44469</v>
      </c>
      <c r="C254" s="2">
        <v>4370.67</v>
      </c>
      <c r="D254" s="2">
        <v>4307.54</v>
      </c>
      <c r="E254" s="8">
        <v>0.19005</v>
      </c>
      <c r="F254" s="9">
        <v>35.333854996407894</v>
      </c>
      <c r="G254" s="3">
        <f>SLOPE(D254:D278,B254:B278)</f>
        <v>-5.0362440831736794</v>
      </c>
      <c r="H254" s="15">
        <f>C254+G255*$O$11</f>
        <v>4370.6271013012711</v>
      </c>
      <c r="I254" s="21">
        <f>_xlfn.FORECAST.LINEAR(A254+$O$12,C254:C256,A254:A256)</f>
        <v>4359.5273166666593</v>
      </c>
      <c r="J254" s="15">
        <f t="shared" si="10"/>
        <v>4370.5161034549246</v>
      </c>
      <c r="K254" s="16">
        <f t="shared" si="11"/>
        <v>1.9054238873986162</v>
      </c>
      <c r="L254" s="17">
        <f t="shared" si="12"/>
        <v>0</v>
      </c>
    </row>
    <row r="255" spans="1:12" x14ac:dyDescent="0.25">
      <c r="A255">
        <v>2265</v>
      </c>
      <c r="B255" s="1">
        <v>44468</v>
      </c>
      <c r="C255" s="2">
        <v>4362.41</v>
      </c>
      <c r="D255" s="2">
        <v>4359.46</v>
      </c>
      <c r="E255" s="8">
        <v>0.17804999999999999</v>
      </c>
      <c r="F255" s="9">
        <v>33.050967751277078</v>
      </c>
      <c r="G255" s="3">
        <f>SLOPE(D255:D279,B255:B279)</f>
        <v>-4.2898698729380307</v>
      </c>
      <c r="H255" s="15">
        <f>C255+G256*$O$11</f>
        <v>4362.3724587689476</v>
      </c>
      <c r="I255" s="21">
        <f>_xlfn.FORECAST.LINEAR(A255+$O$12,C255:C257,A255:A257)</f>
        <v>4367.7697833333223</v>
      </c>
      <c r="J255" s="15">
        <f t="shared" si="10"/>
        <v>4362.4264320145912</v>
      </c>
      <c r="K255" s="16">
        <f t="shared" si="11"/>
        <v>8.0717387832007784E-2</v>
      </c>
      <c r="L255" s="17">
        <f t="shared" si="12"/>
        <v>1</v>
      </c>
    </row>
    <row r="256" spans="1:12" x14ac:dyDescent="0.25">
      <c r="A256">
        <v>2264</v>
      </c>
      <c r="B256" s="1">
        <v>44467</v>
      </c>
      <c r="C256" s="2">
        <v>4419.54</v>
      </c>
      <c r="D256" s="2">
        <v>4352.63</v>
      </c>
      <c r="E256" s="8">
        <v>0.19395000000000001</v>
      </c>
      <c r="F256" s="9">
        <v>36.750842591252422</v>
      </c>
      <c r="G256" s="3">
        <f>SLOPE(D256:D280,B256:B280)</f>
        <v>-3.7541231052162294</v>
      </c>
      <c r="H256" s="15">
        <f>C256+G257*$O$11</f>
        <v>4419.5091547785414</v>
      </c>
      <c r="I256" s="21">
        <f>_xlfn.FORECAST.LINEAR(A256+$O$12,C256:C258,A256:A258)</f>
        <v>4423.8908333333311</v>
      </c>
      <c r="J256" s="15">
        <f t="shared" si="10"/>
        <v>4419.5529715640896</v>
      </c>
      <c r="K256" s="16">
        <f t="shared" si="11"/>
        <v>2.7952439850849351</v>
      </c>
      <c r="L256" s="17">
        <f t="shared" si="12"/>
        <v>0</v>
      </c>
    </row>
    <row r="257" spans="1:12" x14ac:dyDescent="0.25">
      <c r="A257">
        <v>2263</v>
      </c>
      <c r="B257" s="1">
        <v>44466</v>
      </c>
      <c r="C257" s="2">
        <v>4442.12</v>
      </c>
      <c r="D257" s="2">
        <v>4443.1099999999997</v>
      </c>
      <c r="E257" s="8">
        <v>0.126</v>
      </c>
      <c r="F257" s="9">
        <v>23.941728135784182</v>
      </c>
      <c r="G257" s="3">
        <f>SLOPE(D257:D281,B257:B281)</f>
        <v>-3.0845221458356855</v>
      </c>
      <c r="H257" s="15">
        <f>C257+G258*$O$11</f>
        <v>4442.0933295321638</v>
      </c>
      <c r="I257" s="21">
        <f>_xlfn.FORECAST.LINEAR(A257+$O$12,C257:C259,A257:A259)</f>
        <v>4446.8318500000023</v>
      </c>
      <c r="J257" s="15">
        <f t="shared" si="10"/>
        <v>4442.1407147368427</v>
      </c>
      <c r="K257" s="16">
        <f t="shared" si="11"/>
        <v>4.7610307135741804E-2</v>
      </c>
      <c r="L257" s="17">
        <f t="shared" si="12"/>
        <v>1</v>
      </c>
    </row>
    <row r="258" spans="1:12" x14ac:dyDescent="0.25">
      <c r="A258">
        <v>2262</v>
      </c>
      <c r="B258" s="1">
        <v>44463</v>
      </c>
      <c r="C258" s="2">
        <v>4438.04</v>
      </c>
      <c r="D258" s="2">
        <v>4455.4799999999996</v>
      </c>
      <c r="E258" s="8">
        <v>0.10730000000000001</v>
      </c>
      <c r="F258" s="9">
        <v>20.358727373747701</v>
      </c>
      <c r="G258" s="3">
        <f>SLOPE(D258:D282,B258:B282)</f>
        <v>-2.6670467836257359</v>
      </c>
      <c r="H258" s="15">
        <f>C258+G259*$O$11</f>
        <v>4438.0190025202173</v>
      </c>
      <c r="I258" s="21">
        <f>_xlfn.FORECAST.LINEAR(A258+$O$12,C258:C260,A258:A260)</f>
        <v>4439.7313833333319</v>
      </c>
      <c r="J258" s="15">
        <f t="shared" si="10"/>
        <v>4438.0361263283485</v>
      </c>
      <c r="K258" s="16">
        <f t="shared" si="11"/>
        <v>0.77286542276094949</v>
      </c>
      <c r="L258" s="17">
        <f t="shared" si="12"/>
        <v>1</v>
      </c>
    </row>
    <row r="259" spans="1:12" x14ac:dyDescent="0.25">
      <c r="A259">
        <v>2261</v>
      </c>
      <c r="B259" s="1">
        <v>44462</v>
      </c>
      <c r="C259" s="2">
        <v>4406.75</v>
      </c>
      <c r="D259" s="2">
        <v>4448.9799999999996</v>
      </c>
      <c r="E259" s="8">
        <v>0.12040000000000001</v>
      </c>
      <c r="F259" s="9">
        <v>22.570389563211904</v>
      </c>
      <c r="G259" s="3">
        <f>SLOPE(D259:D283,B259:B283)</f>
        <v>-2.0997479782873643</v>
      </c>
      <c r="H259" s="15">
        <f>C259+G260*$O$11</f>
        <v>4406.7347655798303</v>
      </c>
      <c r="I259" s="21">
        <f>_xlfn.FORECAST.LINEAR(A259+$O$12,C259:C261,A259:A261)</f>
        <v>4399.1881666666704</v>
      </c>
      <c r="J259" s="15">
        <f t="shared" si="10"/>
        <v>4406.6592995906985</v>
      </c>
      <c r="K259" s="16">
        <f t="shared" si="11"/>
        <v>1.5198773718187455</v>
      </c>
      <c r="L259" s="17">
        <f t="shared" si="12"/>
        <v>0</v>
      </c>
    </row>
    <row r="260" spans="1:12" x14ac:dyDescent="0.25">
      <c r="A260">
        <v>2260</v>
      </c>
      <c r="B260" s="1">
        <v>44461</v>
      </c>
      <c r="C260" s="2">
        <v>4367.43</v>
      </c>
      <c r="D260" s="2">
        <v>4395.6400000000003</v>
      </c>
      <c r="E260" s="8">
        <v>0.14995</v>
      </c>
      <c r="F260" s="9">
        <v>27.844812478955721</v>
      </c>
      <c r="G260" s="3">
        <f>SLOPE(D260:D284,B260:B284)</f>
        <v>-1.5234420169921721</v>
      </c>
      <c r="H260" s="15">
        <f>C260+G261*$O$11</f>
        <v>4367.4207572222222</v>
      </c>
      <c r="I260" s="21">
        <f>_xlfn.FORECAST.LINEAR(A260+$O$12,C260:C262,A260:A262)</f>
        <v>4363.6723999999958</v>
      </c>
      <c r="J260" s="15">
        <f t="shared" si="10"/>
        <v>4367.3832736499999</v>
      </c>
      <c r="K260" s="16">
        <f t="shared" si="11"/>
        <v>0.76829017933603871</v>
      </c>
      <c r="L260" s="17">
        <f t="shared" si="12"/>
        <v>1</v>
      </c>
    </row>
    <row r="261" spans="1:12" x14ac:dyDescent="0.25">
      <c r="A261">
        <v>2259</v>
      </c>
      <c r="B261" s="1">
        <v>44460</v>
      </c>
      <c r="C261" s="2">
        <v>4374.45</v>
      </c>
      <c r="D261" s="2">
        <v>4354.1899999999996</v>
      </c>
      <c r="E261" s="8">
        <v>0.19790000000000002</v>
      </c>
      <c r="F261" s="9">
        <v>36.778716050256044</v>
      </c>
      <c r="G261" s="3">
        <f>SLOPE(D261:D285,B261:B285)</f>
        <v>-0.92427777777778664</v>
      </c>
      <c r="H261" s="15">
        <f>C261+G262*$O$11</f>
        <v>4374.4481435562338</v>
      </c>
      <c r="I261" s="21">
        <f>_xlfn.FORECAST.LINEAR(A261+$O$12,C261:C263,A261:A263)</f>
        <v>4367.5918833333271</v>
      </c>
      <c r="J261" s="15">
        <f t="shared" si="10"/>
        <v>4374.3795809540052</v>
      </c>
      <c r="K261" s="16">
        <f t="shared" si="11"/>
        <v>0.50019831304438378</v>
      </c>
      <c r="L261" s="17">
        <f t="shared" si="12"/>
        <v>1</v>
      </c>
    </row>
    <row r="262" spans="1:12" x14ac:dyDescent="0.25">
      <c r="A262">
        <v>2258</v>
      </c>
      <c r="B262" s="1">
        <v>44459</v>
      </c>
      <c r="C262" s="2">
        <v>4402.95</v>
      </c>
      <c r="D262" s="2">
        <v>4357.7299999999996</v>
      </c>
      <c r="E262" s="8">
        <v>0.2135</v>
      </c>
      <c r="F262" s="9">
        <v>40.363152828574435</v>
      </c>
      <c r="G262" s="3">
        <f>SLOPE(D262:D286,B262:B286)</f>
        <v>-0.18564437655578961</v>
      </c>
      <c r="H262" s="15">
        <f>C262+G263*$O$11</f>
        <v>4402.9570803040215</v>
      </c>
      <c r="I262" s="21">
        <f>_xlfn.FORECAST.LINEAR(A262+$O$12,C262:C264,A262:A264)</f>
        <v>4412.4859666666598</v>
      </c>
      <c r="J262" s="15">
        <f t="shared" si="10"/>
        <v>4403.0523691676481</v>
      </c>
      <c r="K262" s="16">
        <f t="shared" si="11"/>
        <v>1.7034599315277603</v>
      </c>
      <c r="L262" s="17">
        <f t="shared" si="12"/>
        <v>0</v>
      </c>
    </row>
    <row r="263" spans="1:12" x14ac:dyDescent="0.25">
      <c r="A263">
        <v>2257</v>
      </c>
      <c r="B263" s="1">
        <v>44456</v>
      </c>
      <c r="C263" s="2">
        <v>4469.74</v>
      </c>
      <c r="D263" s="2">
        <v>4432.99</v>
      </c>
      <c r="E263" s="8">
        <v>0.13945000000000002</v>
      </c>
      <c r="F263" s="9">
        <v>26.606067057298382</v>
      </c>
      <c r="G263" s="3">
        <f>SLOPE(D263:D287,B263:B287)</f>
        <v>0.70803040213866686</v>
      </c>
      <c r="H263" s="15">
        <f>C263+G264*$O$11</f>
        <v>4469.7513537165023</v>
      </c>
      <c r="I263" s="21">
        <f>_xlfn.FORECAST.LINEAR(A263+$O$12,C263:C265,A263:A265)</f>
        <v>4476.0095833333362</v>
      </c>
      <c r="J263" s="15">
        <f t="shared" ref="J263:J326" si="13">$O$13*I263+(1-$O$13)*H263</f>
        <v>4469.8139360126706</v>
      </c>
      <c r="K263" s="16">
        <f t="shared" si="11"/>
        <v>1.7478948008513393</v>
      </c>
      <c r="L263" s="17">
        <f t="shared" si="12"/>
        <v>0</v>
      </c>
    </row>
    <row r="264" spans="1:12" x14ac:dyDescent="0.25">
      <c r="A264">
        <v>2256</v>
      </c>
      <c r="B264" s="1">
        <v>44455</v>
      </c>
      <c r="C264" s="2">
        <v>4477.09</v>
      </c>
      <c r="D264" s="2">
        <v>4473.75</v>
      </c>
      <c r="E264" s="8">
        <v>0.11025</v>
      </c>
      <c r="F264" s="9">
        <v>21.067592852118551</v>
      </c>
      <c r="G264" s="3">
        <f>SLOPE(D264:D288,B264:B288)</f>
        <v>1.1353716502115607</v>
      </c>
      <c r="H264" s="15">
        <f>C264+G265*$O$11</f>
        <v>4477.1043196296196</v>
      </c>
      <c r="I264" s="21">
        <f>_xlfn.FORECAST.LINEAR(A264+$O$12,C264:C266,A264:A266)</f>
        <v>4466.8387999999995</v>
      </c>
      <c r="J264" s="15">
        <f t="shared" si="13"/>
        <v>4477.0016644333236</v>
      </c>
      <c r="K264" s="16">
        <f t="shared" ref="K264:K327" si="14">ABS(J264-D264)/F265</f>
        <v>0.15671838573720898</v>
      </c>
      <c r="L264" s="17">
        <f t="shared" ref="L264:L327" si="15">IF(K264&gt;=0.975, 0, 1)</f>
        <v>1</v>
      </c>
    </row>
    <row r="265" spans="1:12" x14ac:dyDescent="0.25">
      <c r="A265">
        <v>2255</v>
      </c>
      <c r="B265" s="1">
        <v>44454</v>
      </c>
      <c r="C265" s="2">
        <v>4447.49</v>
      </c>
      <c r="D265" s="2">
        <v>4480.7</v>
      </c>
      <c r="E265" s="8">
        <v>0.1095</v>
      </c>
      <c r="F265" s="9">
        <v>20.748455377636084</v>
      </c>
      <c r="G265" s="3">
        <f>SLOPE(D265:D289,B265:B289)</f>
        <v>1.4319629619149978</v>
      </c>
      <c r="H265" s="15">
        <f>C265+G266*$O$11</f>
        <v>4447.5071477825932</v>
      </c>
      <c r="I265" s="21">
        <f>_xlfn.FORECAST.LINEAR(A265+$O$12,C265:C267,A265:A267)</f>
        <v>4453.4133999999976</v>
      </c>
      <c r="J265" s="15">
        <f t="shared" si="13"/>
        <v>4447.5662103047671</v>
      </c>
      <c r="K265" s="16">
        <f t="shared" si="14"/>
        <v>1.2835640214756452</v>
      </c>
      <c r="L265" s="17">
        <f t="shared" si="15"/>
        <v>0</v>
      </c>
    </row>
    <row r="266" spans="1:12" x14ac:dyDescent="0.25">
      <c r="A266">
        <v>2254</v>
      </c>
      <c r="B266" s="1">
        <v>44453</v>
      </c>
      <c r="C266" s="2">
        <v>4479.33</v>
      </c>
      <c r="D266" s="2">
        <v>4443.05</v>
      </c>
      <c r="E266" s="8">
        <v>0.13545000000000001</v>
      </c>
      <c r="F266" s="9">
        <v>25.813897196293006</v>
      </c>
      <c r="G266" s="3">
        <f>SLOPE(D266:D290,B266:B290)</f>
        <v>1.7147782593719452</v>
      </c>
      <c r="H266" s="15">
        <f>C266+G267*$O$11</f>
        <v>4479.3529871397841</v>
      </c>
      <c r="I266" s="21">
        <f>_xlfn.FORECAST.LINEAR(A266+$O$12,C266:C268,A266:A268)</f>
        <v>4473.087049999991</v>
      </c>
      <c r="J266" s="15">
        <f t="shared" si="13"/>
        <v>4479.2903277683854</v>
      </c>
      <c r="K266" s="16">
        <f t="shared" si="14"/>
        <v>1.4149383127896944</v>
      </c>
      <c r="L266" s="17">
        <f t="shared" si="15"/>
        <v>0</v>
      </c>
    </row>
    <row r="267" spans="1:12" x14ac:dyDescent="0.25">
      <c r="A267">
        <v>2253</v>
      </c>
      <c r="B267" s="1">
        <v>44452</v>
      </c>
      <c r="C267" s="2">
        <v>4474.8100000000004</v>
      </c>
      <c r="D267" s="2">
        <v>4468.7299999999996</v>
      </c>
      <c r="E267" s="8">
        <v>0.13470000000000001</v>
      </c>
      <c r="F267" s="9">
        <v>25.612655647816712</v>
      </c>
      <c r="G267" s="3">
        <f>SLOPE(D267:D291,B267:B291)</f>
        <v>2.2987139784312478</v>
      </c>
      <c r="H267" s="15">
        <f>C267+G268*$O$11</f>
        <v>4474.8368067036026</v>
      </c>
      <c r="I267" s="21">
        <f>_xlfn.FORECAST.LINEAR(A267+$O$12,C267:C269,A267:A269)</f>
        <v>4478.9539499999955</v>
      </c>
      <c r="J267" s="15">
        <f t="shared" si="13"/>
        <v>4474.8779781365665</v>
      </c>
      <c r="K267" s="16">
        <f t="shared" si="14"/>
        <v>0.22746013362885553</v>
      </c>
      <c r="L267" s="17">
        <f t="shared" si="15"/>
        <v>1</v>
      </c>
    </row>
    <row r="268" spans="1:12" x14ac:dyDescent="0.25">
      <c r="A268">
        <v>2252</v>
      </c>
      <c r="B268" s="1">
        <v>44449</v>
      </c>
      <c r="C268" s="2">
        <v>4506.92</v>
      </c>
      <c r="D268" s="2">
        <v>4458.58</v>
      </c>
      <c r="E268" s="8">
        <v>0.14105000000000001</v>
      </c>
      <c r="F268" s="9">
        <v>27.02881616432424</v>
      </c>
      <c r="G268" s="3">
        <f>SLOPE(D268:D292,B268:B292)</f>
        <v>2.6806703601935289</v>
      </c>
      <c r="H268" s="15">
        <f>C268+G269*$O$11</f>
        <v>4506.95116910466</v>
      </c>
      <c r="I268" s="21">
        <f>_xlfn.FORECAST.LINEAR(A268+$O$12,C268:C270,A268:A270)</f>
        <v>4507.0358166666665</v>
      </c>
      <c r="J268" s="15">
        <f t="shared" si="13"/>
        <v>4506.9520155802802</v>
      </c>
      <c r="K268" s="16">
        <f t="shared" si="14"/>
        <v>2.232492168045364</v>
      </c>
      <c r="L268" s="17">
        <f t="shared" si="15"/>
        <v>0</v>
      </c>
    </row>
    <row r="269" spans="1:12" x14ac:dyDescent="0.25">
      <c r="A269">
        <v>2251</v>
      </c>
      <c r="B269" s="1">
        <v>44448</v>
      </c>
      <c r="C269" s="2">
        <v>4513.0200000000004</v>
      </c>
      <c r="D269" s="2">
        <v>4493.28</v>
      </c>
      <c r="E269" s="8">
        <v>0.11255</v>
      </c>
      <c r="F269" s="9">
        <v>21.66727224070484</v>
      </c>
      <c r="G269" s="3">
        <f>SLOPE(D269:D293,B269:B293)</f>
        <v>3.1169104660182487</v>
      </c>
      <c r="H269" s="15">
        <f>C269+G270*$O$11</f>
        <v>4513.0549188024015</v>
      </c>
      <c r="I269" s="21">
        <f>_xlfn.FORECAST.LINEAR(A269+$O$12,C269:C271,A269:A271)</f>
        <v>4510.8715333333312</v>
      </c>
      <c r="J269" s="15">
        <f t="shared" si="13"/>
        <v>4513.0330849477114</v>
      </c>
      <c r="K269" s="16">
        <f t="shared" si="14"/>
        <v>1.005115412828701</v>
      </c>
      <c r="L269" s="17">
        <f t="shared" si="15"/>
        <v>0</v>
      </c>
    </row>
    <row r="270" spans="1:12" x14ac:dyDescent="0.25">
      <c r="A270">
        <v>2250</v>
      </c>
      <c r="B270" s="1">
        <v>44447</v>
      </c>
      <c r="C270" s="2">
        <v>4518.09</v>
      </c>
      <c r="D270" s="2">
        <v>4514.07</v>
      </c>
      <c r="E270" s="8">
        <v>0.10195</v>
      </c>
      <c r="F270" s="9">
        <v>19.652554020757094</v>
      </c>
      <c r="G270" s="3">
        <f>SLOPE(D270:D294,B270:B294)</f>
        <v>3.4918802400627214</v>
      </c>
      <c r="H270" s="15">
        <f>C270+G271*$O$11</f>
        <v>4518.1256988781561</v>
      </c>
      <c r="I270" s="21">
        <f>_xlfn.FORECAST.LINEAR(A270+$O$12,C270:C272,A270:A272)</f>
        <v>4521.3933500000003</v>
      </c>
      <c r="J270" s="15">
        <f t="shared" si="13"/>
        <v>4518.1583753893747</v>
      </c>
      <c r="K270" s="16">
        <f t="shared" si="14"/>
        <v>0.19634860108124666</v>
      </c>
      <c r="L270" s="17">
        <f t="shared" si="15"/>
        <v>1</v>
      </c>
    </row>
    <row r="271" spans="1:12" x14ac:dyDescent="0.25">
      <c r="A271">
        <v>2249</v>
      </c>
      <c r="B271" s="1">
        <v>44446</v>
      </c>
      <c r="C271" s="2">
        <v>4535.38</v>
      </c>
      <c r="D271" s="2">
        <v>4520.03</v>
      </c>
      <c r="E271" s="8">
        <v>0.10765</v>
      </c>
      <c r="F271" s="9">
        <v>20.82202453626466</v>
      </c>
      <c r="G271" s="3">
        <f>SLOPE(D271:D295,B271:B295)</f>
        <v>3.5698878155669367</v>
      </c>
      <c r="H271" s="15">
        <f>C271+G272*$O$11</f>
        <v>4535.4181218000003</v>
      </c>
      <c r="I271" s="21">
        <f>_xlfn.FORECAST.LINEAR(A271+$O$12,C271:C273,A271:A273)</f>
        <v>4534.547833333334</v>
      </c>
      <c r="J271" s="15">
        <f t="shared" si="13"/>
        <v>4535.4094189153338</v>
      </c>
      <c r="K271" s="16">
        <f t="shared" si="14"/>
        <v>1.0829026646528261</v>
      </c>
      <c r="L271" s="17">
        <f t="shared" si="15"/>
        <v>0</v>
      </c>
    </row>
    <row r="272" spans="1:12" x14ac:dyDescent="0.25">
      <c r="A272">
        <v>2248</v>
      </c>
      <c r="B272" s="1">
        <v>44442</v>
      </c>
      <c r="C272" s="2">
        <v>4532.42</v>
      </c>
      <c r="D272" s="2">
        <v>4535.43</v>
      </c>
      <c r="E272" s="8">
        <v>7.3399999999999993E-2</v>
      </c>
      <c r="F272" s="9">
        <v>14.202032571657465</v>
      </c>
      <c r="G272" s="3">
        <f>SLOPE(D272:D296,B272:B296)</f>
        <v>3.8121799999999988</v>
      </c>
      <c r="H272" s="15">
        <f>C272+G273*$O$11</f>
        <v>4532.4570680751176</v>
      </c>
      <c r="I272" s="21">
        <f>_xlfn.FORECAST.LINEAR(A272+$O$12,C272:C274,A272:A274)</f>
        <v>4533.7281000000003</v>
      </c>
      <c r="J272" s="15">
        <f t="shared" si="13"/>
        <v>4532.4697783943666</v>
      </c>
      <c r="K272" s="16">
        <f t="shared" si="14"/>
        <v>0.1848521236946854</v>
      </c>
      <c r="L272" s="17">
        <f t="shared" si="15"/>
        <v>1</v>
      </c>
    </row>
    <row r="273" spans="1:12" x14ac:dyDescent="0.25">
      <c r="A273">
        <v>2247</v>
      </c>
      <c r="B273" s="1">
        <v>44441</v>
      </c>
      <c r="C273" s="2">
        <v>4534.4799999999996</v>
      </c>
      <c r="D273" s="2">
        <v>4536.95</v>
      </c>
      <c r="E273" s="8">
        <v>8.3000000000000004E-2</v>
      </c>
      <c r="F273" s="9">
        <v>16.013998359699741</v>
      </c>
      <c r="G273" s="3">
        <f>SLOPE(D273:D297,B273:B297)</f>
        <v>3.7068075117370829</v>
      </c>
      <c r="H273" s="15">
        <f>C273+G274*$O$11</f>
        <v>4534.5137789473683</v>
      </c>
      <c r="I273" s="21">
        <f>_xlfn.FORECAST.LINEAR(A273+$O$12,C273:C275,A273:A275)</f>
        <v>4533.3986499999992</v>
      </c>
      <c r="J273" s="15">
        <f t="shared" si="13"/>
        <v>4534.5026276578947</v>
      </c>
      <c r="K273" s="16">
        <f t="shared" si="14"/>
        <v>0.14989487124585785</v>
      </c>
      <c r="L273" s="17">
        <f t="shared" si="15"/>
        <v>1</v>
      </c>
    </row>
    <row r="274" spans="1:12" x14ac:dyDescent="0.25">
      <c r="A274">
        <v>2246</v>
      </c>
      <c r="B274" s="1">
        <v>44440</v>
      </c>
      <c r="C274" s="2">
        <v>4528.8</v>
      </c>
      <c r="D274" s="2">
        <v>4524.09</v>
      </c>
      <c r="E274" s="8">
        <v>8.4650000000000003E-2</v>
      </c>
      <c r="F274" s="9">
        <v>16.32725870981249</v>
      </c>
      <c r="G274" s="3">
        <f>SLOPE(D274:D298,B274:B298)</f>
        <v>3.3778947368421051</v>
      </c>
      <c r="H274" s="15">
        <f>C274+G275*$O$11</f>
        <v>4528.8321801083594</v>
      </c>
      <c r="I274" s="21">
        <f>_xlfn.FORECAST.LINEAR(A274+$O$12,C274:C276,A274:A276)</f>
        <v>4531.6985333333359</v>
      </c>
      <c r="J274" s="15">
        <f t="shared" si="13"/>
        <v>4528.8608436406084</v>
      </c>
      <c r="K274" s="16">
        <f t="shared" si="14"/>
        <v>0.28006185681675122</v>
      </c>
      <c r="L274" s="17">
        <f t="shared" si="15"/>
        <v>1</v>
      </c>
    </row>
    <row r="275" spans="1:12" x14ac:dyDescent="0.25">
      <c r="A275">
        <v>2245</v>
      </c>
      <c r="B275" s="1">
        <v>44439</v>
      </c>
      <c r="C275" s="2">
        <v>4529.75</v>
      </c>
      <c r="D275" s="2">
        <v>4522.68</v>
      </c>
      <c r="E275" s="8">
        <v>8.8200000000000001E-2</v>
      </c>
      <c r="F275" s="9">
        <v>17.03496397129841</v>
      </c>
      <c r="G275" s="3">
        <f>SLOPE(D275:D299,B275:B299)</f>
        <v>3.2180108359133084</v>
      </c>
      <c r="H275" s="15">
        <f>C275+G276*$O$11</f>
        <v>4529.7800969014088</v>
      </c>
      <c r="I275" s="21">
        <f>_xlfn.FORECAST.LINEAR(A275+$O$12,C275:C277,A275:A277)</f>
        <v>4533.9732500000027</v>
      </c>
      <c r="J275" s="15">
        <f t="shared" si="13"/>
        <v>4529.8220284323943</v>
      </c>
      <c r="K275" s="16">
        <f t="shared" si="14"/>
        <v>0.44636684202224852</v>
      </c>
      <c r="L275" s="17">
        <f t="shared" si="15"/>
        <v>1</v>
      </c>
    </row>
    <row r="276" spans="1:12" x14ac:dyDescent="0.25">
      <c r="A276">
        <v>2244</v>
      </c>
      <c r="B276" s="1">
        <v>44438</v>
      </c>
      <c r="C276" s="2">
        <v>4513.76</v>
      </c>
      <c r="D276" s="2">
        <v>4528.79</v>
      </c>
      <c r="E276" s="8">
        <v>8.3199999999999996E-2</v>
      </c>
      <c r="F276" s="9">
        <v>16.000356119727225</v>
      </c>
      <c r="G276" s="3">
        <f>SLOPE(D276:D300,B276:B300)</f>
        <v>3.0096901408450636</v>
      </c>
      <c r="H276" s="15">
        <f>C276+G277*$O$11</f>
        <v>4513.7856098800003</v>
      </c>
      <c r="I276" s="21">
        <f>_xlfn.FORECAST.LINEAR(A276+$O$12,C276:C278,A276:A278)</f>
        <v>4503.9750500000009</v>
      </c>
      <c r="J276" s="15">
        <f t="shared" si="13"/>
        <v>4513.6875042812007</v>
      </c>
      <c r="K276" s="16">
        <f t="shared" si="14"/>
        <v>1.0541969658285817</v>
      </c>
      <c r="L276" s="17">
        <f t="shared" si="15"/>
        <v>0</v>
      </c>
    </row>
    <row r="277" spans="1:12" x14ac:dyDescent="0.25">
      <c r="A277">
        <v>2243</v>
      </c>
      <c r="B277" s="1">
        <v>44435</v>
      </c>
      <c r="C277" s="2">
        <v>4474.1000000000004</v>
      </c>
      <c r="D277" s="2">
        <v>4509.37</v>
      </c>
      <c r="E277" s="8">
        <v>7.5149999999999995E-2</v>
      </c>
      <c r="F277" s="9">
        <v>14.326066388294812</v>
      </c>
      <c r="G277" s="3">
        <f>SLOPE(D277:D301,B277:B301)</f>
        <v>2.5609879999999934</v>
      </c>
      <c r="H277" s="15">
        <f>C277+G278*$O$11</f>
        <v>4474.1221297104858</v>
      </c>
      <c r="I277" s="21">
        <f>_xlfn.FORECAST.LINEAR(A277+$O$12,C277:C279,A277:A279)</f>
        <v>4477.8432499999944</v>
      </c>
      <c r="J277" s="15">
        <f t="shared" si="13"/>
        <v>4474.1593409133811</v>
      </c>
      <c r="K277" s="16">
        <f t="shared" si="14"/>
        <v>1.6257464430092587</v>
      </c>
      <c r="L277" s="17">
        <f t="shared" si="15"/>
        <v>0</v>
      </c>
    </row>
    <row r="278" spans="1:12" x14ac:dyDescent="0.25">
      <c r="A278">
        <v>2242</v>
      </c>
      <c r="B278" s="1">
        <v>44434</v>
      </c>
      <c r="C278" s="2">
        <v>4493.75</v>
      </c>
      <c r="D278" s="2">
        <v>4470</v>
      </c>
      <c r="E278" s="8">
        <v>0.11294999999999999</v>
      </c>
      <c r="F278" s="9">
        <v>21.658149238477673</v>
      </c>
      <c r="G278" s="3">
        <f>SLOPE(D278:D302,B278:B302)</f>
        <v>2.2129710485132956</v>
      </c>
      <c r="H278" s="15">
        <f>C278+G279*$O$11</f>
        <v>4493.7739841795665</v>
      </c>
      <c r="I278" s="21">
        <f>_xlfn.FORECAST.LINEAR(A278+$O$12,C278:C280,A278:A280)</f>
        <v>4494.2550833333362</v>
      </c>
      <c r="J278" s="15">
        <f t="shared" si="13"/>
        <v>4493.7787951711043</v>
      </c>
      <c r="K278" s="16">
        <f t="shared" si="14"/>
        <v>1.4220223645736625</v>
      </c>
      <c r="L278" s="17">
        <f t="shared" si="15"/>
        <v>0</v>
      </c>
    </row>
    <row r="279" spans="1:12" x14ac:dyDescent="0.25">
      <c r="A279">
        <v>2241</v>
      </c>
      <c r="B279" s="1">
        <v>44433</v>
      </c>
      <c r="C279" s="2">
        <v>4490.45</v>
      </c>
      <c r="D279" s="2">
        <v>4496.1899999999996</v>
      </c>
      <c r="E279" s="8">
        <v>8.7400000000000005E-2</v>
      </c>
      <c r="F279" s="9">
        <v>16.721815186242488</v>
      </c>
      <c r="G279" s="3">
        <f>SLOPE(D279:D303,B279:B303)</f>
        <v>2.3984179566563446</v>
      </c>
      <c r="H279" s="15">
        <f>C279+G280*$O$11</f>
        <v>4490.4740911300305</v>
      </c>
      <c r="I279" s="21">
        <f>_xlfn.FORECAST.LINEAR(A279+$O$12,C279:C281,A279:A281)</f>
        <v>4495.3274666666766</v>
      </c>
      <c r="J279" s="15">
        <f t="shared" si="13"/>
        <v>4490.5226248853969</v>
      </c>
      <c r="K279" s="16">
        <f t="shared" si="14"/>
        <v>0.31526040899070318</v>
      </c>
      <c r="L279" s="17">
        <f t="shared" si="15"/>
        <v>1</v>
      </c>
    </row>
    <row r="280" spans="1:12" x14ac:dyDescent="0.25">
      <c r="A280">
        <v>2240</v>
      </c>
      <c r="B280" s="1">
        <v>44432</v>
      </c>
      <c r="C280" s="2">
        <v>4484.3999999999996</v>
      </c>
      <c r="D280" s="2">
        <v>4486.2299999999996</v>
      </c>
      <c r="E280" s="8">
        <v>9.4100000000000003E-2</v>
      </c>
      <c r="F280" s="9">
        <v>17.976805691354091</v>
      </c>
      <c r="G280" s="3">
        <f>SLOPE(D280:D304,B280:B304)</f>
        <v>2.4091130030959782</v>
      </c>
      <c r="H280" s="15">
        <f>C280+G281*$O$11</f>
        <v>4484.4265057589982</v>
      </c>
      <c r="I280" s="21">
        <f>_xlfn.FORECAST.LINEAR(A280+$O$12,C280:C282,A280:A282)</f>
        <v>4485.7058666666708</v>
      </c>
      <c r="J280" s="15">
        <f t="shared" si="13"/>
        <v>4484.4392993680749</v>
      </c>
      <c r="K280" s="16">
        <f t="shared" si="14"/>
        <v>9.6119583965645461E-2</v>
      </c>
      <c r="L280" s="17">
        <f t="shared" si="15"/>
        <v>1</v>
      </c>
    </row>
    <row r="281" spans="1:12" x14ac:dyDescent="0.25">
      <c r="A281">
        <v>2239</v>
      </c>
      <c r="B281" s="1">
        <v>44431</v>
      </c>
      <c r="C281" s="2">
        <v>4450.29</v>
      </c>
      <c r="D281" s="2">
        <v>4479.53</v>
      </c>
      <c r="E281" s="8">
        <v>9.8349999999999993E-2</v>
      </c>
      <c r="F281" s="9">
        <v>18.629924912749178</v>
      </c>
      <c r="G281" s="3">
        <f>SLOPE(D281:D305,B281:B305)</f>
        <v>2.6505758998435081</v>
      </c>
      <c r="H281" s="15">
        <f>C281+G282*$O$11</f>
        <v>4450.3227652400001</v>
      </c>
      <c r="I281" s="21">
        <f>_xlfn.FORECAST.LINEAR(A281+$O$12,C281:C283,A281:A283)</f>
        <v>4448.6942500000005</v>
      </c>
      <c r="J281" s="15">
        <f t="shared" si="13"/>
        <v>4450.3064800876</v>
      </c>
      <c r="K281" s="16">
        <f t="shared" si="14"/>
        <v>1.4549215931473747</v>
      </c>
      <c r="L281" s="17">
        <f t="shared" si="15"/>
        <v>0</v>
      </c>
    </row>
    <row r="282" spans="1:12" x14ac:dyDescent="0.25">
      <c r="A282">
        <v>2238</v>
      </c>
      <c r="B282" s="1">
        <v>44428</v>
      </c>
      <c r="C282" s="2">
        <v>4410.5600000000004</v>
      </c>
      <c r="D282" s="2">
        <v>4441.67</v>
      </c>
      <c r="E282" s="8">
        <v>0.1069</v>
      </c>
      <c r="F282" s="9">
        <v>20.08597580106132</v>
      </c>
      <c r="G282" s="3">
        <f>SLOPE(D282:D306,B282:B306)</f>
        <v>3.2765240000000069</v>
      </c>
      <c r="H282" s="15">
        <f>C282+G283*$O$11</f>
        <v>4410.5956108294213</v>
      </c>
      <c r="I282" s="21">
        <f>_xlfn.FORECAST.LINEAR(A282+$O$12,C282:C284,A282:A284)</f>
        <v>4395.971433333325</v>
      </c>
      <c r="J282" s="15">
        <f t="shared" si="13"/>
        <v>4410.4493690544605</v>
      </c>
      <c r="K282" s="16">
        <f t="shared" si="14"/>
        <v>1.1367871922644248</v>
      </c>
      <c r="L282" s="17">
        <f t="shared" si="15"/>
        <v>0</v>
      </c>
    </row>
    <row r="283" spans="1:12" x14ac:dyDescent="0.25">
      <c r="A283">
        <v>2237</v>
      </c>
      <c r="B283" s="1">
        <v>44427</v>
      </c>
      <c r="C283" s="2">
        <v>4382.4399999999996</v>
      </c>
      <c r="D283" s="2">
        <v>4405.8</v>
      </c>
      <c r="E283" s="8">
        <v>0.14634999999999998</v>
      </c>
      <c r="F283" s="9">
        <v>27.463918627856472</v>
      </c>
      <c r="G283" s="3">
        <f>SLOPE(D283:D307,B283:B307)</f>
        <v>3.5610829420970336</v>
      </c>
      <c r="H283" s="15">
        <f>C283+G284*$O$11</f>
        <v>4382.4782351006188</v>
      </c>
      <c r="I283" s="21">
        <f>_xlfn.FORECAST.LINEAR(A283+$O$12,C283:C285,A283:A285)</f>
        <v>4388.261599999998</v>
      </c>
      <c r="J283" s="15">
        <f t="shared" si="13"/>
        <v>4382.5360687496122</v>
      </c>
      <c r="K283" s="16">
        <f t="shared" si="14"/>
        <v>0.7698467648479006</v>
      </c>
      <c r="L283" s="17">
        <f t="shared" si="15"/>
        <v>1</v>
      </c>
    </row>
    <row r="284" spans="1:12" x14ac:dyDescent="0.25">
      <c r="A284">
        <v>2236</v>
      </c>
      <c r="B284" s="1">
        <v>44426</v>
      </c>
      <c r="C284" s="2">
        <v>4440.9399999999996</v>
      </c>
      <c r="D284" s="2">
        <v>4400.2700000000004</v>
      </c>
      <c r="E284" s="8">
        <v>0.1593</v>
      </c>
      <c r="F284" s="9">
        <v>30.218911493359617</v>
      </c>
      <c r="G284" s="3">
        <f>SLOPE(D284:D308,B284:B308)</f>
        <v>3.8235100619195133</v>
      </c>
      <c r="H284" s="15">
        <f>C284+G285*$O$11</f>
        <v>4440.9803881424141</v>
      </c>
      <c r="I284" s="21">
        <f>_xlfn.FORECAST.LINEAR(A284+$O$12,C284:C286,A284:A286)</f>
        <v>4444.4447833333288</v>
      </c>
      <c r="J284" s="15">
        <f t="shared" si="13"/>
        <v>4441.015032094323</v>
      </c>
      <c r="K284" s="16">
        <f t="shared" si="14"/>
        <v>1.8610142345832441</v>
      </c>
      <c r="L284" s="17">
        <f t="shared" si="15"/>
        <v>0</v>
      </c>
    </row>
    <row r="285" spans="1:12" x14ac:dyDescent="0.25">
      <c r="A285">
        <v>2235</v>
      </c>
      <c r="B285" s="1">
        <v>44425</v>
      </c>
      <c r="C285" s="2">
        <v>4462.12</v>
      </c>
      <c r="D285" s="2">
        <v>4448.08</v>
      </c>
      <c r="E285" s="8">
        <v>0.11460000000000001</v>
      </c>
      <c r="F285" s="9">
        <v>21.893992714917115</v>
      </c>
      <c r="G285" s="3">
        <f>SLOPE(D285:D309,B285:B309)</f>
        <v>4.0388142414860724</v>
      </c>
      <c r="H285" s="15">
        <f>C285+G286*$O$11</f>
        <v>4462.1596717762131</v>
      </c>
      <c r="I285" s="21">
        <f>_xlfn.FORECAST.LINEAR(A285+$O$12,C285:C287,A285:A287)</f>
        <v>4461.4964</v>
      </c>
      <c r="J285" s="15">
        <f t="shared" si="13"/>
        <v>4462.1530390584512</v>
      </c>
      <c r="K285" s="16">
        <f t="shared" si="14"/>
        <v>0.81834619351024118</v>
      </c>
      <c r="L285" s="17">
        <f t="shared" si="15"/>
        <v>1</v>
      </c>
    </row>
    <row r="286" spans="1:12" x14ac:dyDescent="0.25">
      <c r="A286">
        <v>2234</v>
      </c>
      <c r="B286" s="1">
        <v>44424</v>
      </c>
      <c r="C286" s="2">
        <v>4461.6499999999996</v>
      </c>
      <c r="D286" s="2">
        <v>4479.71</v>
      </c>
      <c r="E286" s="8">
        <v>9.0249999999999997E-2</v>
      </c>
      <c r="F286" s="9">
        <v>17.196926154303874</v>
      </c>
      <c r="G286" s="3">
        <f>SLOPE(D286:D310,B286:B310)</f>
        <v>3.9671776212832577</v>
      </c>
      <c r="H286" s="15">
        <f>C286+G287*$O$11</f>
        <v>4461.6854170399993</v>
      </c>
      <c r="I286" s="21">
        <f>_xlfn.FORECAST.LINEAR(A286+$O$12,C286:C288,A286:A288)</f>
        <v>4465.3861833333358</v>
      </c>
      <c r="J286" s="15">
        <f t="shared" si="13"/>
        <v>4461.7224247029326</v>
      </c>
      <c r="K286" s="16">
        <f t="shared" si="14"/>
        <v>1.3722943614053009</v>
      </c>
      <c r="L286" s="17">
        <f t="shared" si="15"/>
        <v>0</v>
      </c>
    </row>
    <row r="287" spans="1:12" x14ac:dyDescent="0.25">
      <c r="A287">
        <v>2233</v>
      </c>
      <c r="B287" s="1">
        <v>44421</v>
      </c>
      <c r="C287" s="2">
        <v>4464.84</v>
      </c>
      <c r="D287" s="2">
        <v>4468</v>
      </c>
      <c r="E287" s="8">
        <v>6.8899999999999989E-2</v>
      </c>
      <c r="F287" s="9">
        <v>13.10766538357502</v>
      </c>
      <c r="G287" s="3">
        <f>SLOPE(D287:D311,B287:B311)</f>
        <v>3.5417040000000037</v>
      </c>
      <c r="H287" s="15">
        <f>C287+G288*$O$11</f>
        <v>4464.8715203129896</v>
      </c>
      <c r="I287" s="21">
        <f>_xlfn.FORECAST.LINEAR(A287+$O$12,C287:C289,A287:A289)</f>
        <v>4462.4766333333355</v>
      </c>
      <c r="J287" s="15">
        <f t="shared" si="13"/>
        <v>4464.8475714431934</v>
      </c>
      <c r="K287" s="16">
        <f t="shared" si="14"/>
        <v>0.21937168871886906</v>
      </c>
      <c r="L287" s="17">
        <f t="shared" si="15"/>
        <v>1</v>
      </c>
    </row>
    <row r="288" spans="1:12" x14ac:dyDescent="0.25">
      <c r="A288">
        <v>2232</v>
      </c>
      <c r="B288" s="1">
        <v>44420</v>
      </c>
      <c r="C288" s="2">
        <v>4446.08</v>
      </c>
      <c r="D288" s="2">
        <v>4460.83</v>
      </c>
      <c r="E288" s="8">
        <v>7.5850000000000001E-2</v>
      </c>
      <c r="F288" s="9">
        <v>14.370261610405668</v>
      </c>
      <c r="G288" s="3">
        <f>SLOPE(D288:D312,B288:B312)</f>
        <v>3.1520312989045385</v>
      </c>
      <c r="H288" s="15">
        <f>C288+G289*$O$11</f>
        <v>4446.1111435603716</v>
      </c>
      <c r="I288" s="21">
        <f>_xlfn.FORECAST.LINEAR(A288+$O$12,C288:C290,A288:A290)</f>
        <v>4446.5464500000007</v>
      </c>
      <c r="J288" s="15">
        <f t="shared" si="13"/>
        <v>4446.1154966247677</v>
      </c>
      <c r="K288" s="16">
        <f t="shared" si="14"/>
        <v>0.92468583284827977</v>
      </c>
      <c r="L288" s="17">
        <f t="shared" si="15"/>
        <v>1</v>
      </c>
    </row>
    <row r="289" spans="1:12" x14ac:dyDescent="0.25">
      <c r="A289">
        <v>2231</v>
      </c>
      <c r="B289" s="1">
        <v>44419</v>
      </c>
      <c r="C289" s="2">
        <v>4442.18</v>
      </c>
      <c r="D289" s="2">
        <v>4442.41</v>
      </c>
      <c r="E289" s="8">
        <v>8.4100000000000008E-2</v>
      </c>
      <c r="F289" s="9">
        <v>15.912975902212745</v>
      </c>
      <c r="G289" s="3">
        <f>SLOPE(D289:D313,B289:B313)</f>
        <v>3.1143560371517069</v>
      </c>
      <c r="H289" s="15">
        <f>C289+G290*$O$11</f>
        <v>4442.2090047136226</v>
      </c>
      <c r="I289" s="21">
        <f>_xlfn.FORECAST.LINEAR(A289+$O$12,C289:C291,A289:A291)</f>
        <v>4440.8070500000013</v>
      </c>
      <c r="J289" s="15">
        <f t="shared" si="13"/>
        <v>4442.1949851664858</v>
      </c>
      <c r="K289" s="16">
        <f t="shared" si="14"/>
        <v>1.1973477942789865E-2</v>
      </c>
      <c r="L289" s="17">
        <f t="shared" si="15"/>
        <v>1</v>
      </c>
    </row>
    <row r="290" spans="1:12" x14ac:dyDescent="0.25">
      <c r="A290">
        <v>2230</v>
      </c>
      <c r="B290" s="1">
        <v>44418</v>
      </c>
      <c r="C290" s="2">
        <v>4435.79</v>
      </c>
      <c r="D290" s="2">
        <v>4436.75</v>
      </c>
      <c r="E290" s="8">
        <v>9.5000000000000001E-2</v>
      </c>
      <c r="F290" s="9">
        <v>17.957592150032699</v>
      </c>
      <c r="G290" s="3">
        <f>SLOPE(D290:D314,B290:B314)</f>
        <v>2.9004713622291067</v>
      </c>
      <c r="H290" s="15">
        <f>C290+G291*$O$11</f>
        <v>4435.8179146635366</v>
      </c>
      <c r="I290" s="21">
        <f>_xlfn.FORECAST.LINEAR(A290+$O$12,C290:C292,A290:A292)</f>
        <v>4437.6036000000004</v>
      </c>
      <c r="J290" s="15">
        <f t="shared" si="13"/>
        <v>4435.8357715169004</v>
      </c>
      <c r="K290" s="16">
        <f t="shared" si="14"/>
        <v>4.9736938334301553E-2</v>
      </c>
      <c r="L290" s="17">
        <f t="shared" si="15"/>
        <v>1</v>
      </c>
    </row>
    <row r="291" spans="1:12" x14ac:dyDescent="0.25">
      <c r="A291">
        <v>2229</v>
      </c>
      <c r="B291" s="1">
        <v>44417</v>
      </c>
      <c r="C291" s="2">
        <v>4437.7700000000004</v>
      </c>
      <c r="D291" s="2">
        <v>4432.3500000000004</v>
      </c>
      <c r="E291" s="8">
        <v>9.715E-2</v>
      </c>
      <c r="F291" s="9">
        <v>18.381277853387115</v>
      </c>
      <c r="G291" s="3">
        <f>SLOPE(D291:D315,B291:B315)</f>
        <v>2.7914663536776252</v>
      </c>
      <c r="H291" s="15">
        <f>C291+G292*$O$11</f>
        <v>4437.795419076725</v>
      </c>
      <c r="I291" s="21">
        <f>_xlfn.FORECAST.LINEAR(A291+$O$12,C291:C293,A291:A293)</f>
        <v>4439.8328833333399</v>
      </c>
      <c r="J291" s="15">
        <f t="shared" si="13"/>
        <v>4437.8157937192918</v>
      </c>
      <c r="K291" s="16">
        <f t="shared" si="14"/>
        <v>0.34989826620729031</v>
      </c>
      <c r="L291" s="17">
        <f t="shared" si="15"/>
        <v>1</v>
      </c>
    </row>
    <row r="292" spans="1:12" x14ac:dyDescent="0.25">
      <c r="A292">
        <v>2228</v>
      </c>
      <c r="B292" s="1">
        <v>44414</v>
      </c>
      <c r="C292" s="2">
        <v>4429.07</v>
      </c>
      <c r="D292" s="2">
        <v>4436.5200000000004</v>
      </c>
      <c r="E292" s="8">
        <v>8.2699999999999996E-2</v>
      </c>
      <c r="F292" s="9">
        <v>15.621094035525651</v>
      </c>
      <c r="G292" s="3">
        <f>SLOPE(D292:D316,B292:B316)</f>
        <v>2.5419076724614533</v>
      </c>
      <c r="H292" s="15">
        <f>C292+G293*$O$11</f>
        <v>4429.0945033867029</v>
      </c>
      <c r="I292" s="21">
        <f>_xlfn.FORECAST.LINEAR(A292+$O$12,C292:C294,A292:A294)</f>
        <v>4424.5856000000003</v>
      </c>
      <c r="J292" s="15">
        <f t="shared" si="13"/>
        <v>4429.0494143528358</v>
      </c>
      <c r="K292" s="16">
        <f t="shared" si="14"/>
        <v>0.42259925346615068</v>
      </c>
      <c r="L292" s="17">
        <f t="shared" si="15"/>
        <v>1</v>
      </c>
    </row>
    <row r="293" spans="1:12" x14ac:dyDescent="0.25">
      <c r="A293">
        <v>2227</v>
      </c>
      <c r="B293" s="1">
        <v>44413</v>
      </c>
      <c r="C293" s="2">
        <v>4408.8599999999997</v>
      </c>
      <c r="D293" s="2">
        <v>4429.1000000000004</v>
      </c>
      <c r="E293" s="8">
        <v>9.4149999999999998E-2</v>
      </c>
      <c r="F293" s="9">
        <v>17.677706682846765</v>
      </c>
      <c r="G293" s="3">
        <f>SLOPE(D293:D317,B293:B317)</f>
        <v>2.450338670317243</v>
      </c>
      <c r="H293" s="15">
        <f>C293+G294*$O$11</f>
        <v>4408.8850779562044</v>
      </c>
      <c r="I293" s="21">
        <f>_xlfn.FORECAST.LINEAR(A293+$O$12,C293:C295,A293:A295)</f>
        <v>4413.990600000001</v>
      </c>
      <c r="J293" s="15">
        <f t="shared" si="13"/>
        <v>4408.9361331766431</v>
      </c>
      <c r="K293" s="16">
        <f t="shared" si="14"/>
        <v>1.0298034629648991</v>
      </c>
      <c r="L293" s="17">
        <f t="shared" si="15"/>
        <v>0</v>
      </c>
    </row>
    <row r="294" spans="1:12" x14ac:dyDescent="0.25">
      <c r="A294">
        <v>2226</v>
      </c>
      <c r="B294" s="1">
        <v>44412</v>
      </c>
      <c r="C294" s="2">
        <v>4415.95</v>
      </c>
      <c r="D294" s="2">
        <v>4402.66</v>
      </c>
      <c r="E294" s="8">
        <v>0.1038</v>
      </c>
      <c r="F294" s="9">
        <v>19.580305901578161</v>
      </c>
      <c r="G294" s="3">
        <f>SLOPE(D294:D318,B294:B318)</f>
        <v>2.5077956204379546</v>
      </c>
      <c r="H294" s="15">
        <f>C294+G295*$O$11</f>
        <v>4415.9771580459101</v>
      </c>
      <c r="I294" s="21">
        <f>_xlfn.FORECAST.LINEAR(A294+$O$12,C294:C296,A294:A296)</f>
        <v>4409.7737833333349</v>
      </c>
      <c r="J294" s="15">
        <f t="shared" si="13"/>
        <v>4415.9151242987846</v>
      </c>
      <c r="K294" s="16">
        <f t="shared" si="14"/>
        <v>0.70562858715119192</v>
      </c>
      <c r="L294" s="17">
        <f t="shared" si="15"/>
        <v>1</v>
      </c>
    </row>
    <row r="295" spans="1:12" x14ac:dyDescent="0.25">
      <c r="A295">
        <v>2225</v>
      </c>
      <c r="B295" s="1">
        <v>44411</v>
      </c>
      <c r="C295" s="2">
        <v>4392.74</v>
      </c>
      <c r="D295" s="2">
        <v>4423.1499999999996</v>
      </c>
      <c r="E295" s="8">
        <v>0.1004</v>
      </c>
      <c r="F295" s="9">
        <v>18.784845937576229</v>
      </c>
      <c r="G295" s="3">
        <f>SLOPE(D295:D319,B295:B319)</f>
        <v>2.7158045910381978</v>
      </c>
      <c r="H295" s="15">
        <f>C295+G296*$O$11</f>
        <v>4392.7674530502354</v>
      </c>
      <c r="I295" s="21">
        <f>_xlfn.FORECAST.LINEAR(A295+$O$12,C295:C297,A295:A297)</f>
        <v>4397.0380999999979</v>
      </c>
      <c r="J295" s="15">
        <f t="shared" si="13"/>
        <v>4392.8101595197331</v>
      </c>
      <c r="K295" s="16">
        <f t="shared" si="14"/>
        <v>1.2979914075420551</v>
      </c>
      <c r="L295" s="17">
        <f t="shared" si="15"/>
        <v>0</v>
      </c>
    </row>
    <row r="296" spans="1:12" x14ac:dyDescent="0.25">
      <c r="A296">
        <v>2224</v>
      </c>
      <c r="B296" s="1">
        <v>44410</v>
      </c>
      <c r="C296" s="2">
        <v>4406.8599999999997</v>
      </c>
      <c r="D296" s="2">
        <v>4387.16</v>
      </c>
      <c r="E296" s="8">
        <v>0.12469999999999999</v>
      </c>
      <c r="F296" s="9">
        <v>23.374454024868793</v>
      </c>
      <c r="G296" s="3">
        <f>SLOPE(D296:D320,B296:B320)</f>
        <v>2.7453050235752965</v>
      </c>
      <c r="H296" s="15">
        <f>C296+G297*$O$11</f>
        <v>4406.8900777809795</v>
      </c>
      <c r="I296" s="21">
        <f>_xlfn.FORECAST.LINEAR(A296+$O$12,C296:C298,A296:A298)</f>
        <v>4403.5080166666667</v>
      </c>
      <c r="J296" s="15">
        <f t="shared" si="13"/>
        <v>4406.8562571698358</v>
      </c>
      <c r="K296" s="16">
        <f t="shared" si="14"/>
        <v>0.99817762361262574</v>
      </c>
      <c r="L296" s="17">
        <f t="shared" si="15"/>
        <v>0</v>
      </c>
    </row>
    <row r="297" spans="1:12" x14ac:dyDescent="0.25">
      <c r="A297">
        <v>2223</v>
      </c>
      <c r="B297" s="1">
        <v>44407</v>
      </c>
      <c r="C297" s="2">
        <v>4395.12</v>
      </c>
      <c r="D297" s="2">
        <v>4395.26</v>
      </c>
      <c r="E297" s="8">
        <v>0.1047</v>
      </c>
      <c r="F297" s="9">
        <v>19.732216695612554</v>
      </c>
      <c r="G297" s="3">
        <f>SLOPE(D297:D321,B297:B321)</f>
        <v>3.0077780979827109</v>
      </c>
      <c r="H297" s="15">
        <f>C297+G298*$O$11</f>
        <v>4395.1521503803669</v>
      </c>
      <c r="I297" s="21">
        <f>_xlfn.FORECAST.LINEAR(A297+$O$12,C297:C299,A297:A299)</f>
        <v>4396.5991833333319</v>
      </c>
      <c r="J297" s="15">
        <f t="shared" si="13"/>
        <v>4395.166620709897</v>
      </c>
      <c r="K297" s="16">
        <f t="shared" si="14"/>
        <v>5.1802045074886612E-3</v>
      </c>
      <c r="L297" s="17">
        <f t="shared" si="15"/>
        <v>1</v>
      </c>
    </row>
    <row r="298" spans="1:12" x14ac:dyDescent="0.25">
      <c r="A298">
        <v>2222</v>
      </c>
      <c r="B298" s="1">
        <v>44406</v>
      </c>
      <c r="C298" s="2">
        <v>4403.59</v>
      </c>
      <c r="D298" s="2">
        <v>4419.1499999999996</v>
      </c>
      <c r="E298" s="8">
        <v>9.6049999999999996E-2</v>
      </c>
      <c r="F298" s="9">
        <v>18.026178304015907</v>
      </c>
      <c r="G298" s="3">
        <f>SLOPE(D298:D322,B298:B322)</f>
        <v>3.2150380367406779</v>
      </c>
      <c r="H298" s="15">
        <f>C298+G299*$O$11</f>
        <v>4403.6236662324454</v>
      </c>
      <c r="I298" s="21">
        <f>_xlfn.FORECAST.LINEAR(A298+$O$12,C298:C300,A298:A300)</f>
        <v>4401.1810500000011</v>
      </c>
      <c r="J298" s="15">
        <f t="shared" si="13"/>
        <v>4403.5992400701207</v>
      </c>
      <c r="K298" s="16">
        <f t="shared" si="14"/>
        <v>0.75074434342014462</v>
      </c>
      <c r="L298" s="17">
        <f t="shared" si="15"/>
        <v>1</v>
      </c>
    </row>
    <row r="299" spans="1:12" x14ac:dyDescent="0.25">
      <c r="A299">
        <v>2221</v>
      </c>
      <c r="B299" s="1">
        <v>44405</v>
      </c>
      <c r="C299" s="2">
        <v>4402.95</v>
      </c>
      <c r="D299" s="2">
        <v>4400.6400000000003</v>
      </c>
      <c r="E299" s="8">
        <v>0.11035</v>
      </c>
      <c r="F299" s="9">
        <v>20.713789009764358</v>
      </c>
      <c r="G299" s="3">
        <f>SLOPE(D299:D323,B299:B323)</f>
        <v>3.3666232445385664</v>
      </c>
      <c r="H299" s="15">
        <f>C299+G300*$O$11</f>
        <v>4402.9853058334256</v>
      </c>
      <c r="I299" s="21">
        <f>_xlfn.FORECAST.LINEAR(A299+$O$12,C299:C301,A299:A301)</f>
        <v>4406.2885166666665</v>
      </c>
      <c r="J299" s="15">
        <f t="shared" si="13"/>
        <v>4403.0183379417585</v>
      </c>
      <c r="K299" s="16">
        <f t="shared" si="14"/>
        <v>0.10100581222587524</v>
      </c>
      <c r="L299" s="17">
        <f t="shared" si="15"/>
        <v>1</v>
      </c>
    </row>
    <row r="300" spans="1:12" x14ac:dyDescent="0.25">
      <c r="A300">
        <v>2220</v>
      </c>
      <c r="B300" s="1">
        <v>44404</v>
      </c>
      <c r="C300" s="2">
        <v>4416.38</v>
      </c>
      <c r="D300" s="2">
        <v>4401.46</v>
      </c>
      <c r="E300" s="8">
        <v>0.12484999999999999</v>
      </c>
      <c r="F300" s="9">
        <v>23.54654538532532</v>
      </c>
      <c r="G300" s="3">
        <f>SLOPE(D300:D324,B300:B324)</f>
        <v>3.5305833426214899</v>
      </c>
      <c r="H300" s="15">
        <f>C300+G301*$O$11</f>
        <v>4416.4175653696611</v>
      </c>
      <c r="I300" s="21">
        <f>_xlfn.FORECAST.LINEAR(A300+$O$12,C300:C302,A300:A302)</f>
        <v>4420.1525666666639</v>
      </c>
      <c r="J300" s="15">
        <f t="shared" si="13"/>
        <v>4416.454915382631</v>
      </c>
      <c r="K300" s="16">
        <f t="shared" si="14"/>
        <v>0.74136191494691484</v>
      </c>
      <c r="L300" s="17">
        <f t="shared" si="15"/>
        <v>1</v>
      </c>
    </row>
    <row r="301" spans="1:12" x14ac:dyDescent="0.25">
      <c r="A301">
        <v>2219</v>
      </c>
      <c r="B301" s="1">
        <v>44403</v>
      </c>
      <c r="C301" s="2">
        <v>4409.58</v>
      </c>
      <c r="D301" s="2">
        <v>4422.3</v>
      </c>
      <c r="E301" s="8">
        <v>0.1075</v>
      </c>
      <c r="F301" s="9">
        <v>20.226174396488545</v>
      </c>
      <c r="G301" s="3">
        <f>SLOPE(D301:D325,B301:B325)</f>
        <v>3.7565369660768648</v>
      </c>
      <c r="H301" s="15">
        <f>C301+G302*$O$11</f>
        <v>4409.6211592245836</v>
      </c>
      <c r="I301" s="21">
        <f>_xlfn.FORECAST.LINEAR(A301+$O$12,C301:C303,A301:A303)</f>
        <v>4408.413216666675</v>
      </c>
      <c r="J301" s="15">
        <f t="shared" si="13"/>
        <v>4409.6090797990046</v>
      </c>
      <c r="K301" s="16">
        <f t="shared" si="14"/>
        <v>0.73263689997220349</v>
      </c>
      <c r="L301" s="17">
        <f t="shared" si="15"/>
        <v>1</v>
      </c>
    </row>
    <row r="302" spans="1:12" x14ac:dyDescent="0.25">
      <c r="A302">
        <v>2218</v>
      </c>
      <c r="B302" s="1">
        <v>44400</v>
      </c>
      <c r="C302" s="2">
        <v>4381.2</v>
      </c>
      <c r="D302" s="2">
        <v>4411.79</v>
      </c>
      <c r="E302" s="8">
        <v>9.2999999999999999E-2</v>
      </c>
      <c r="F302" s="9">
        <v>17.322250901472618</v>
      </c>
      <c r="G302" s="3">
        <f>SLOPE(D302:D326,B302:B326)</f>
        <v>4.1159224583895666</v>
      </c>
      <c r="H302" s="15">
        <f>C302+G303*$O$11</f>
        <v>4381.2403907790513</v>
      </c>
      <c r="I302" s="21">
        <f>_xlfn.FORECAST.LINEAR(A302+$O$12,C302:C304,A302:A304)</f>
        <v>4383.1520166666669</v>
      </c>
      <c r="J302" s="15">
        <f t="shared" si="13"/>
        <v>4381.2595070379275</v>
      </c>
      <c r="K302" s="16">
        <f t="shared" si="14"/>
        <v>1.5984739119943945</v>
      </c>
      <c r="L302" s="17">
        <f t="shared" si="15"/>
        <v>0</v>
      </c>
    </row>
    <row r="303" spans="1:12" x14ac:dyDescent="0.25">
      <c r="A303">
        <v>2217</v>
      </c>
      <c r="B303" s="1">
        <v>44399</v>
      </c>
      <c r="C303" s="2">
        <v>4361.2700000000004</v>
      </c>
      <c r="D303" s="2">
        <v>4367.4799999999996</v>
      </c>
      <c r="E303" s="8">
        <v>0.10275000000000001</v>
      </c>
      <c r="F303" s="9">
        <v>19.099775562792871</v>
      </c>
      <c r="G303" s="3">
        <f>SLOPE(D303:D327,B303:B327)</f>
        <v>4.0390779051733698</v>
      </c>
      <c r="H303" s="15">
        <f>C303+G304*$O$11</f>
        <v>4361.3115718760346</v>
      </c>
      <c r="I303" s="21">
        <f>_xlfn.FORECAST.LINEAR(A303+$O$12,C303:C305,A303:A305)</f>
        <v>4367.7308000000194</v>
      </c>
      <c r="J303" s="15">
        <f t="shared" si="13"/>
        <v>4361.3757641572747</v>
      </c>
      <c r="K303" s="16">
        <f t="shared" si="14"/>
        <v>0.29443547205365012</v>
      </c>
      <c r="L303" s="17">
        <f t="shared" si="15"/>
        <v>1</v>
      </c>
    </row>
    <row r="304" spans="1:12" x14ac:dyDescent="0.25">
      <c r="A304">
        <v>2216</v>
      </c>
      <c r="B304" s="1">
        <v>44398</v>
      </c>
      <c r="C304" s="2">
        <v>4331.13</v>
      </c>
      <c r="D304" s="2">
        <v>4358.6899999999996</v>
      </c>
      <c r="E304" s="8">
        <v>0.11244999999999999</v>
      </c>
      <c r="F304" s="9">
        <v>20.731998764104663</v>
      </c>
      <c r="G304" s="3">
        <f>SLOPE(D304:D328,B304:B328)</f>
        <v>4.1571876034425737</v>
      </c>
      <c r="H304" s="15">
        <f>C304+G305*$O$11</f>
        <v>4331.1715039930559</v>
      </c>
      <c r="I304" s="21">
        <f>_xlfn.FORECAST.LINEAR(A304+$O$12,C304:C306,A304:A306)</f>
        <v>4315.0853166666711</v>
      </c>
      <c r="J304" s="15">
        <f t="shared" si="13"/>
        <v>4331.0106421197925</v>
      </c>
      <c r="K304" s="16">
        <f t="shared" si="14"/>
        <v>1.0828331037724772</v>
      </c>
      <c r="L304" s="17">
        <f t="shared" si="15"/>
        <v>0</v>
      </c>
    </row>
    <row r="305" spans="1:12" x14ac:dyDescent="0.25">
      <c r="A305">
        <v>2215</v>
      </c>
      <c r="B305" s="1">
        <v>44397</v>
      </c>
      <c r="C305" s="2">
        <v>4265.1099999999997</v>
      </c>
      <c r="D305" s="2">
        <v>4323.0600000000004</v>
      </c>
      <c r="E305" s="8">
        <v>0.14074999999999999</v>
      </c>
      <c r="F305" s="9">
        <v>25.561979758261128</v>
      </c>
      <c r="G305" s="3">
        <f>SLOPE(D305:D329,B305:B329)</f>
        <v>4.1503993055555615</v>
      </c>
      <c r="H305" s="15">
        <f>C305+G306*$O$11</f>
        <v>4265.1531020041293</v>
      </c>
      <c r="I305" s="21">
        <f>_xlfn.FORECAST.LINEAR(A305+$O$12,C305:C307,A305:A307)</f>
        <v>4257.975066666666</v>
      </c>
      <c r="J305" s="15">
        <f t="shared" si="13"/>
        <v>4265.0813216507549</v>
      </c>
      <c r="K305" s="16">
        <f t="shared" si="14"/>
        <v>1.7640503898421591</v>
      </c>
      <c r="L305" s="17">
        <f t="shared" si="15"/>
        <v>0</v>
      </c>
    </row>
    <row r="306" spans="1:12" x14ac:dyDescent="0.25">
      <c r="A306">
        <v>2214</v>
      </c>
      <c r="B306" s="1">
        <v>44396</v>
      </c>
      <c r="C306" s="2">
        <v>4296.3999999999996</v>
      </c>
      <c r="D306" s="2">
        <v>4258.49</v>
      </c>
      <c r="E306" s="8">
        <v>0.17809999999999998</v>
      </c>
      <c r="F306" s="9">
        <v>32.866792628544573</v>
      </c>
      <c r="G306" s="3">
        <f>SLOPE(D306:D330,B306:B330)</f>
        <v>4.3102004129893681</v>
      </c>
      <c r="H306" s="15">
        <f>C306+G307*$O$11</f>
        <v>4296.4490678488137</v>
      </c>
      <c r="I306" s="21">
        <f>_xlfn.FORECAST.LINEAR(A306+$O$12,C306:C308,A306:A308)</f>
        <v>4307.6102333333256</v>
      </c>
      <c r="J306" s="15">
        <f t="shared" si="13"/>
        <v>4296.5606795036592</v>
      </c>
      <c r="K306" s="16">
        <f t="shared" si="14"/>
        <v>1.670695811952249</v>
      </c>
      <c r="L306" s="17">
        <f t="shared" si="15"/>
        <v>0</v>
      </c>
    </row>
    <row r="307" spans="1:12" x14ac:dyDescent="0.25">
      <c r="A307">
        <v>2213</v>
      </c>
      <c r="B307" s="1">
        <v>44393</v>
      </c>
      <c r="C307" s="2">
        <v>4367.43</v>
      </c>
      <c r="D307" s="2">
        <v>4327.16</v>
      </c>
      <c r="E307" s="8">
        <v>0.12254999999999999</v>
      </c>
      <c r="F307" s="9">
        <v>22.78731964927411</v>
      </c>
      <c r="G307" s="3">
        <f>SLOPE(D307:D331,B307:B331)</f>
        <v>4.9067848814060717</v>
      </c>
      <c r="H307" s="15">
        <f>C307+G308*$O$11</f>
        <v>4367.480077334274</v>
      </c>
      <c r="I307" s="21">
        <f>_xlfn.FORECAST.LINEAR(A307+$O$12,C307:C309,A307:A309)</f>
        <v>4365.7832666666654</v>
      </c>
      <c r="J307" s="15">
        <f t="shared" si="13"/>
        <v>4367.4631092275977</v>
      </c>
      <c r="K307" s="16">
        <f t="shared" si="14"/>
        <v>2.1243133707053832</v>
      </c>
      <c r="L307" s="17">
        <f t="shared" si="15"/>
        <v>0</v>
      </c>
    </row>
    <row r="308" spans="1:12" x14ac:dyDescent="0.25">
      <c r="A308">
        <v>2212</v>
      </c>
      <c r="B308" s="1">
        <v>44392</v>
      </c>
      <c r="C308" s="2">
        <v>4369.0200000000004</v>
      </c>
      <c r="D308" s="2">
        <v>4360.03</v>
      </c>
      <c r="E308" s="8">
        <v>0.1017</v>
      </c>
      <c r="F308" s="9">
        <v>18.972299371356439</v>
      </c>
      <c r="G308" s="3">
        <f>SLOPE(D308:D332,B308:B332)</f>
        <v>5.0077334273624858</v>
      </c>
      <c r="H308" s="15">
        <f>C308+G309*$O$11</f>
        <v>4369.0700588959317</v>
      </c>
      <c r="I308" s="21">
        <f>_xlfn.FORECAST.LINEAR(A308+$O$12,C308:C310,A308:A310)</f>
        <v>4370.6480833333353</v>
      </c>
      <c r="J308" s="15">
        <f t="shared" si="13"/>
        <v>4369.0858391403053</v>
      </c>
      <c r="K308" s="16">
        <f t="shared" si="14"/>
        <v>0.49016535351945967</v>
      </c>
      <c r="L308" s="17">
        <f t="shared" si="15"/>
        <v>1</v>
      </c>
    </row>
    <row r="309" spans="1:12" x14ac:dyDescent="0.25">
      <c r="A309">
        <v>2211</v>
      </c>
      <c r="B309" s="1">
        <v>44391</v>
      </c>
      <c r="C309" s="2">
        <v>4380.1099999999997</v>
      </c>
      <c r="D309" s="2">
        <v>4374.3</v>
      </c>
      <c r="E309" s="8">
        <v>9.9149999999999988E-2</v>
      </c>
      <c r="F309" s="9">
        <v>18.475069841806068</v>
      </c>
      <c r="G309" s="3">
        <f>SLOPE(D309:D333,B309:B333)</f>
        <v>5.005889593118674</v>
      </c>
      <c r="H309" s="15">
        <f>C309+G310*$O$11</f>
        <v>4380.1582118405186</v>
      </c>
      <c r="I309" s="21">
        <f>_xlfn.FORECAST.LINEAR(A309+$O$12,C309:C311,A309:A311)</f>
        <v>4381.7518333333328</v>
      </c>
      <c r="J309" s="15">
        <f t="shared" si="13"/>
        <v>4380.1741480554465</v>
      </c>
      <c r="K309" s="16">
        <f t="shared" si="14"/>
        <v>0.28390305634528695</v>
      </c>
      <c r="L309" s="17">
        <f t="shared" si="15"/>
        <v>1</v>
      </c>
    </row>
    <row r="310" spans="1:12" x14ac:dyDescent="0.25">
      <c r="A310">
        <v>2210</v>
      </c>
      <c r="B310" s="1">
        <v>44390</v>
      </c>
      <c r="C310" s="2">
        <v>4381.07</v>
      </c>
      <c r="D310" s="2">
        <v>4369.21</v>
      </c>
      <c r="E310" s="8">
        <v>0.11065</v>
      </c>
      <c r="F310" s="9">
        <v>20.690682696638849</v>
      </c>
      <c r="G310" s="3">
        <f>SLOPE(D310:D334,B310:B334)</f>
        <v>4.8211840518973519</v>
      </c>
      <c r="H310" s="15">
        <f>C310+G311*$O$11</f>
        <v>4381.1162468339326</v>
      </c>
      <c r="I310" s="21">
        <f>_xlfn.FORECAST.LINEAR(A310+$O$12,C310:C312,A310:A312)</f>
        <v>4387.0567833333334</v>
      </c>
      <c r="J310" s="15">
        <f t="shared" si="13"/>
        <v>4381.1756521989264</v>
      </c>
      <c r="K310" s="16">
        <f t="shared" si="14"/>
        <v>0.64275242285381862</v>
      </c>
      <c r="L310" s="17">
        <f t="shared" si="15"/>
        <v>1</v>
      </c>
    </row>
    <row r="311" spans="1:12" x14ac:dyDescent="0.25">
      <c r="A311">
        <v>2209</v>
      </c>
      <c r="B311" s="1">
        <v>44389</v>
      </c>
      <c r="C311" s="2">
        <v>4372.41</v>
      </c>
      <c r="D311" s="2">
        <v>4384.63</v>
      </c>
      <c r="E311" s="8">
        <v>9.9900000000000003E-2</v>
      </c>
      <c r="F311" s="9">
        <v>18.616269302881673</v>
      </c>
      <c r="G311" s="3">
        <f>SLOPE(D311:D335,B311:B335)</f>
        <v>4.624683393246503</v>
      </c>
      <c r="H311" s="15">
        <f>C311+G312*$O$11</f>
        <v>4372.4515145794758</v>
      </c>
      <c r="I311" s="21">
        <f>_xlfn.FORECAST.LINEAR(A311+$O$12,C311:C313,A311:A313)</f>
        <v>4366.8800333333347</v>
      </c>
      <c r="J311" s="15">
        <f t="shared" si="13"/>
        <v>4372.3957997670141</v>
      </c>
      <c r="K311" s="16">
        <f t="shared" si="14"/>
        <v>0.7303904315332117</v>
      </c>
      <c r="L311" s="17">
        <f t="shared" si="15"/>
        <v>1</v>
      </c>
    </row>
    <row r="312" spans="1:12" x14ac:dyDescent="0.25">
      <c r="A312">
        <v>2208</v>
      </c>
      <c r="B312" s="1">
        <v>44386</v>
      </c>
      <c r="C312" s="2">
        <v>4329.38</v>
      </c>
      <c r="D312" s="2">
        <v>4369.55</v>
      </c>
      <c r="E312" s="8">
        <v>9.0900000000000009E-2</v>
      </c>
      <c r="F312" s="9">
        <v>16.750219752063849</v>
      </c>
      <c r="G312" s="3">
        <f>SLOPE(D312:D336,B312:B336)</f>
        <v>4.1514579475539035</v>
      </c>
      <c r="H312" s="15">
        <f>C312+G313*$O$11</f>
        <v>4329.4192930977388</v>
      </c>
      <c r="I312" s="21">
        <f>_xlfn.FORECAST.LINEAR(A312+$O$12,C312:C314,A312:A314)</f>
        <v>4322.8968499999974</v>
      </c>
      <c r="J312" s="15">
        <f t="shared" si="13"/>
        <v>4329.3540686667611</v>
      </c>
      <c r="K312" s="16">
        <f t="shared" si="14"/>
        <v>1.7865972852148864</v>
      </c>
      <c r="L312" s="17">
        <f t="shared" si="15"/>
        <v>0</v>
      </c>
    </row>
    <row r="313" spans="1:12" x14ac:dyDescent="0.25">
      <c r="A313">
        <v>2207</v>
      </c>
      <c r="B313" s="1">
        <v>44385</v>
      </c>
      <c r="C313" s="2">
        <v>4321.07</v>
      </c>
      <c r="D313" s="2">
        <v>4320.82</v>
      </c>
      <c r="E313" s="8">
        <v>0.12104999999999999</v>
      </c>
      <c r="F313" s="9">
        <v>22.498596446934833</v>
      </c>
      <c r="G313" s="3">
        <f>SLOPE(D313:D337,B313:B337)</f>
        <v>3.9293097738528453</v>
      </c>
      <c r="H313" s="15">
        <f>C313+G314*$O$11</f>
        <v>4321.1088075713251</v>
      </c>
      <c r="I313" s="21">
        <f>_xlfn.FORECAST.LINEAR(A313+$O$12,C313:C315,A313:A315)</f>
        <v>4324.9747166666639</v>
      </c>
      <c r="J313" s="15">
        <f t="shared" si="13"/>
        <v>4321.147466662278</v>
      </c>
      <c r="K313" s="16">
        <f t="shared" si="14"/>
        <v>1.8687090127951788E-2</v>
      </c>
      <c r="L313" s="17">
        <f t="shared" si="15"/>
        <v>1</v>
      </c>
    </row>
    <row r="314" spans="1:12" x14ac:dyDescent="0.25">
      <c r="A314">
        <v>2206</v>
      </c>
      <c r="B314" s="1">
        <v>44384</v>
      </c>
      <c r="C314" s="2">
        <v>4351.01</v>
      </c>
      <c r="D314" s="2">
        <v>4358.13</v>
      </c>
      <c r="E314" s="8">
        <v>9.4600000000000004E-2</v>
      </c>
      <c r="F314" s="9">
        <v>17.523683999816175</v>
      </c>
      <c r="G314" s="3">
        <f>SLOPE(D314:D338,B314:B338)</f>
        <v>3.8807571325170307</v>
      </c>
      <c r="H314" s="15">
        <f>C314+G315*$O$11</f>
        <v>4351.0455324918221</v>
      </c>
      <c r="I314" s="21">
        <f>_xlfn.FORECAST.LINEAR(A314+$O$12,C314:C316,A314:A316)</f>
        <v>4357.0170500000022</v>
      </c>
      <c r="J314" s="15">
        <f t="shared" si="13"/>
        <v>4351.1052476669038</v>
      </c>
      <c r="K314" s="16">
        <f t="shared" si="14"/>
        <v>0.38363715501506956</v>
      </c>
      <c r="L314" s="17">
        <f t="shared" si="15"/>
        <v>1</v>
      </c>
    </row>
    <row r="315" spans="1:12" x14ac:dyDescent="0.25">
      <c r="A315">
        <v>2205</v>
      </c>
      <c r="B315" s="1">
        <v>44383</v>
      </c>
      <c r="C315" s="2">
        <v>4356.46</v>
      </c>
      <c r="D315" s="2">
        <v>4343.54</v>
      </c>
      <c r="E315" s="8">
        <v>9.8649999999999988E-2</v>
      </c>
      <c r="F315" s="9">
        <v>18.310928024738356</v>
      </c>
      <c r="G315" s="3">
        <f>SLOPE(D315:D339,B315:B339)</f>
        <v>3.5532491821492411</v>
      </c>
      <c r="H315" s="15">
        <f>C315+G316*$O$11</f>
        <v>4356.491538366914</v>
      </c>
      <c r="I315" s="21">
        <f>_xlfn.FORECAST.LINEAR(A315+$O$12,C315:C317,A315:A317)</f>
        <v>4356.0736500000057</v>
      </c>
      <c r="J315" s="15">
        <f t="shared" si="13"/>
        <v>4356.4873594832443</v>
      </c>
      <c r="K315" s="16">
        <f t="shared" si="14"/>
        <v>0.96203931372857321</v>
      </c>
      <c r="L315" s="17">
        <f t="shared" si="15"/>
        <v>1</v>
      </c>
    </row>
    <row r="316" spans="1:12" x14ac:dyDescent="0.25">
      <c r="A316">
        <v>2204</v>
      </c>
      <c r="B316" s="1">
        <v>44379</v>
      </c>
      <c r="C316" s="2">
        <v>4326.6000000000004</v>
      </c>
      <c r="D316" s="2">
        <v>4352.34</v>
      </c>
      <c r="E316" s="8">
        <v>7.3050000000000004E-2</v>
      </c>
      <c r="F316" s="9">
        <v>13.458243648135626</v>
      </c>
      <c r="G316" s="3">
        <f>SLOPE(D316:D340,B316:B340)</f>
        <v>3.153836691442955</v>
      </c>
      <c r="H316" s="15">
        <f>C316+G317*$O$11</f>
        <v>4326.6265633072444</v>
      </c>
      <c r="I316" s="21">
        <f>_xlfn.FORECAST.LINEAR(A316+$O$12,C316:C318,A316:A318)</f>
        <v>4324.1480833333335</v>
      </c>
      <c r="J316" s="15">
        <f t="shared" si="13"/>
        <v>4326.6017785075055</v>
      </c>
      <c r="K316" s="16">
        <f t="shared" si="14"/>
        <v>1.8345392257604889</v>
      </c>
      <c r="L316" s="17">
        <f t="shared" si="15"/>
        <v>0</v>
      </c>
    </row>
    <row r="317" spans="1:12" x14ac:dyDescent="0.25">
      <c r="A317">
        <v>2203</v>
      </c>
      <c r="B317" s="1">
        <v>44378</v>
      </c>
      <c r="C317" s="2">
        <v>4300.7299999999996</v>
      </c>
      <c r="D317" s="2">
        <v>4319.9399999999996</v>
      </c>
      <c r="E317" s="8">
        <v>7.6550000000000007E-2</v>
      </c>
      <c r="F317" s="9">
        <v>14.029801669585519</v>
      </c>
      <c r="G317" s="3">
        <f>SLOPE(D317:D341,B317:B341)</f>
        <v>2.6563307243616356</v>
      </c>
      <c r="H317" s="15">
        <f>C317+G318*$O$11</f>
        <v>4300.753551642335</v>
      </c>
      <c r="I317" s="21">
        <f>_xlfn.FORECAST.LINEAR(A317+$O$12,C317:C319,A317:A319)</f>
        <v>4298.6609333333336</v>
      </c>
      <c r="J317" s="15">
        <f t="shared" si="13"/>
        <v>4300.7326254592444</v>
      </c>
      <c r="K317" s="16">
        <f t="shared" si="14"/>
        <v>1.2836609122359721</v>
      </c>
      <c r="L317" s="17">
        <f t="shared" si="15"/>
        <v>0</v>
      </c>
    </row>
    <row r="318" spans="1:12" x14ac:dyDescent="0.25">
      <c r="A318">
        <v>2202</v>
      </c>
      <c r="B318" s="1">
        <v>44377</v>
      </c>
      <c r="C318" s="2">
        <v>4290.6499999999996</v>
      </c>
      <c r="D318" s="2">
        <v>4297.5</v>
      </c>
      <c r="E318" s="8">
        <v>8.1750000000000003E-2</v>
      </c>
      <c r="F318" s="9">
        <v>14.962965965286253</v>
      </c>
      <c r="G318" s="3">
        <f>SLOPE(D318:D342,B318:B342)</f>
        <v>2.3551642335766374</v>
      </c>
      <c r="H318" s="15">
        <f>C318+G319*$O$11</f>
        <v>4290.6720438206476</v>
      </c>
      <c r="I318" s="21">
        <f>_xlfn.FORECAST.LINEAR(A318+$O$12,C318:C320,A318:A320)</f>
        <v>4292.4904166666674</v>
      </c>
      <c r="J318" s="15">
        <f t="shared" si="13"/>
        <v>4290.6902275491075</v>
      </c>
      <c r="K318" s="16">
        <f t="shared" si="14"/>
        <v>0.44489462916900913</v>
      </c>
      <c r="L318" s="17">
        <f t="shared" si="15"/>
        <v>1</v>
      </c>
    </row>
    <row r="319" spans="1:12" x14ac:dyDescent="0.25">
      <c r="A319">
        <v>2201</v>
      </c>
      <c r="B319" s="1">
        <v>44376</v>
      </c>
      <c r="C319" s="2">
        <v>4293.21</v>
      </c>
      <c r="D319" s="2">
        <v>4291.8</v>
      </c>
      <c r="E319" s="8">
        <v>8.3650000000000002E-2</v>
      </c>
      <c r="F319" s="9">
        <v>15.306483837784404</v>
      </c>
      <c r="G319" s="3">
        <f>SLOPE(D319:D343,B319:B343)</f>
        <v>2.2043820648078301</v>
      </c>
      <c r="H319" s="15">
        <f>C319+G320*$O$11</f>
        <v>4293.2298826852557</v>
      </c>
      <c r="I319" s="21">
        <f>_xlfn.FORECAST.LINEAR(A319+$O$12,C319:C321,A319:A321)</f>
        <v>4293.6604666666717</v>
      </c>
      <c r="J319" s="15">
        <f t="shared" si="13"/>
        <v>4293.2341885250698</v>
      </c>
      <c r="K319" s="16">
        <f t="shared" si="14"/>
        <v>9.3246188730363375E-2</v>
      </c>
      <c r="L319" s="17">
        <f t="shared" si="15"/>
        <v>1</v>
      </c>
    </row>
    <row r="320" spans="1:12" x14ac:dyDescent="0.25">
      <c r="A320">
        <v>2200</v>
      </c>
      <c r="B320" s="1">
        <v>44375</v>
      </c>
      <c r="C320" s="2">
        <v>4284.8999999999996</v>
      </c>
      <c r="D320" s="2">
        <v>4290.6099999999997</v>
      </c>
      <c r="E320" s="8">
        <v>8.4249999999999992E-2</v>
      </c>
      <c r="F320" s="9">
        <v>15.380666433636755</v>
      </c>
      <c r="G320" s="3">
        <f>SLOPE(D320:D344,B320:B344)</f>
        <v>1.9882685255253409</v>
      </c>
      <c r="H320" s="15">
        <f>C320+G321*$O$11</f>
        <v>4284.9198361743511</v>
      </c>
      <c r="I320" s="21">
        <f>_xlfn.FORECAST.LINEAR(A320+$O$12,C320:C322,A320:A322)</f>
        <v>4286.2113166666713</v>
      </c>
      <c r="J320" s="15">
        <f t="shared" si="13"/>
        <v>4284.9327509792747</v>
      </c>
      <c r="K320" s="16">
        <f t="shared" si="14"/>
        <v>0.43007019308747946</v>
      </c>
      <c r="L320" s="17">
        <f t="shared" si="15"/>
        <v>1</v>
      </c>
    </row>
    <row r="321" spans="1:12" x14ac:dyDescent="0.25">
      <c r="A321">
        <v>2199</v>
      </c>
      <c r="B321" s="1">
        <v>44372</v>
      </c>
      <c r="C321" s="2">
        <v>4274.45</v>
      </c>
      <c r="D321" s="2">
        <v>4280.7</v>
      </c>
      <c r="E321" s="8">
        <v>7.2550000000000003E-2</v>
      </c>
      <c r="F321" s="9">
        <v>13.200749812415303</v>
      </c>
      <c r="G321" s="3">
        <f>SLOPE(D321:D345,B321:B345)</f>
        <v>1.9836174351584961</v>
      </c>
      <c r="H321" s="15">
        <f>C321+G322*$O$11</f>
        <v>4274.469518490082</v>
      </c>
      <c r="I321" s="21">
        <f>_xlfn.FORECAST.LINEAR(A321+$O$12,C321:C323,A321:A323)</f>
        <v>4272.9459000000024</v>
      </c>
      <c r="J321" s="15">
        <f t="shared" si="13"/>
        <v>4274.4542823051816</v>
      </c>
      <c r="K321" s="16">
        <f t="shared" si="14"/>
        <v>0.4016906609967949</v>
      </c>
      <c r="L321" s="17">
        <f t="shared" si="15"/>
        <v>1</v>
      </c>
    </row>
    <row r="322" spans="1:12" x14ac:dyDescent="0.25">
      <c r="A322">
        <v>2198</v>
      </c>
      <c r="B322" s="1">
        <v>44371</v>
      </c>
      <c r="C322" s="2">
        <v>4256.97</v>
      </c>
      <c r="D322" s="2">
        <v>4266.49</v>
      </c>
      <c r="E322" s="8">
        <v>8.5949999999999999E-2</v>
      </c>
      <c r="F322" s="9">
        <v>15.548575810350002</v>
      </c>
      <c r="G322" s="3">
        <f>SLOPE(D322:D346,B322:B346)</f>
        <v>1.9518490082272031</v>
      </c>
      <c r="H322" s="15">
        <f>C322+G323*$O$11</f>
        <v>4256.9922164344634</v>
      </c>
      <c r="I322" s="21">
        <f>_xlfn.FORECAST.LINEAR(A322+$O$12,C322:C324,A322:A324)</f>
        <v>4259.9584666666706</v>
      </c>
      <c r="J322" s="15">
        <f t="shared" si="13"/>
        <v>4257.0218789367855</v>
      </c>
      <c r="K322" s="16">
        <f t="shared" si="14"/>
        <v>0.54318481526367002</v>
      </c>
      <c r="L322" s="17">
        <f t="shared" si="15"/>
        <v>1</v>
      </c>
    </row>
    <row r="323" spans="1:12" x14ac:dyDescent="0.25">
      <c r="A323">
        <v>2197</v>
      </c>
      <c r="B323" s="1">
        <v>44370</v>
      </c>
      <c r="C323" s="2">
        <v>4249.2700000000004</v>
      </c>
      <c r="D323" s="2">
        <v>4241.84</v>
      </c>
      <c r="E323" s="8">
        <v>9.6250000000000002E-2</v>
      </c>
      <c r="F323" s="9">
        <v>17.430754316315607</v>
      </c>
      <c r="G323" s="3">
        <f>SLOPE(D323:D347,B323:B347)</f>
        <v>2.221643446277302</v>
      </c>
      <c r="H323" s="15">
        <f>C323+G324*$O$11</f>
        <v>4249.29501820107</v>
      </c>
      <c r="I323" s="21">
        <f>_xlfn.FORECAST.LINEAR(A323+$O$12,C323:C325,A323:A325)</f>
        <v>4254.0743499999953</v>
      </c>
      <c r="J323" s="15">
        <f t="shared" si="13"/>
        <v>4249.3428115190591</v>
      </c>
      <c r="K323" s="16">
        <f t="shared" si="14"/>
        <v>0.41808936477168307</v>
      </c>
      <c r="L323" s="17">
        <f t="shared" si="15"/>
        <v>1</v>
      </c>
    </row>
    <row r="324" spans="1:12" x14ac:dyDescent="0.25">
      <c r="A324">
        <v>2196</v>
      </c>
      <c r="B324" s="1">
        <v>44369</v>
      </c>
      <c r="C324" s="2">
        <v>4224.6099999999997</v>
      </c>
      <c r="D324" s="2">
        <v>4246.4399999999996</v>
      </c>
      <c r="E324" s="8">
        <v>9.9599999999999994E-2</v>
      </c>
      <c r="F324" s="9">
        <v>17.945473267793307</v>
      </c>
      <c r="G324" s="3">
        <f>SLOPE(D324:D348,B324:B348)</f>
        <v>2.5018201069995483</v>
      </c>
      <c r="H324" s="15">
        <f>C324+G325*$O$11</f>
        <v>4224.63496197312</v>
      </c>
      <c r="I324" s="21">
        <f>_xlfn.FORECAST.LINEAR(A324+$O$12,C324:C326,A324:A326)</f>
        <v>4210.944150000003</v>
      </c>
      <c r="J324" s="15">
        <f t="shared" si="13"/>
        <v>4224.4980538533882</v>
      </c>
      <c r="K324" s="16">
        <f t="shared" si="14"/>
        <v>1.0320620672432494</v>
      </c>
      <c r="L324" s="17">
        <f t="shared" si="15"/>
        <v>0</v>
      </c>
    </row>
    <row r="325" spans="1:12" x14ac:dyDescent="0.25">
      <c r="A325">
        <v>2195</v>
      </c>
      <c r="B325" s="1">
        <v>44368</v>
      </c>
      <c r="C325" s="2">
        <v>4173.3999999999996</v>
      </c>
      <c r="D325" s="2">
        <v>4224.79</v>
      </c>
      <c r="E325" s="8">
        <v>0.11964999999999999</v>
      </c>
      <c r="F325" s="9">
        <v>21.260297072268827</v>
      </c>
      <c r="G325" s="3">
        <f>SLOPE(D325:D349,B325:B349)</f>
        <v>2.4961973120703238</v>
      </c>
      <c r="H325" s="15">
        <f>C325+G326*$O$11</f>
        <v>4173.425087807861</v>
      </c>
      <c r="I325" s="21">
        <f>_xlfn.FORECAST.LINEAR(A325+$O$12,C325:C327,A325:A327)</f>
        <v>4175.7968166666687</v>
      </c>
      <c r="J325" s="15">
        <f t="shared" si="13"/>
        <v>4173.4488050964492</v>
      </c>
      <c r="K325" s="16">
        <f t="shared" si="14"/>
        <v>1.9176119374450256</v>
      </c>
      <c r="L325" s="17">
        <f t="shared" si="15"/>
        <v>0</v>
      </c>
    </row>
    <row r="326" spans="1:12" x14ac:dyDescent="0.25">
      <c r="A326">
        <v>2194</v>
      </c>
      <c r="B326" s="1">
        <v>44365</v>
      </c>
      <c r="C326" s="2">
        <v>4204.78</v>
      </c>
      <c r="D326" s="2">
        <v>4166.45</v>
      </c>
      <c r="E326" s="8">
        <v>0.1487</v>
      </c>
      <c r="F326" s="9">
        <v>26.773506099443878</v>
      </c>
      <c r="G326" s="3">
        <f>SLOPE(D326:D350,B326:B350)</f>
        <v>2.508780786099861</v>
      </c>
      <c r="H326" s="15">
        <f>C326+G327*$O$11</f>
        <v>4204.8121753240275</v>
      </c>
      <c r="I326" s="21">
        <f>_xlfn.FORECAST.LINEAR(A326+$O$12,C326:C328,A326:A328)</f>
        <v>4202.407883333326</v>
      </c>
      <c r="J326" s="15">
        <f t="shared" si="13"/>
        <v>4204.78813240412</v>
      </c>
      <c r="K326" s="16">
        <f t="shared" si="14"/>
        <v>2.0563975991163619</v>
      </c>
      <c r="L326" s="17">
        <f t="shared" si="15"/>
        <v>0</v>
      </c>
    </row>
    <row r="327" spans="1:12" x14ac:dyDescent="0.25">
      <c r="A327">
        <v>2193</v>
      </c>
      <c r="B327" s="1">
        <v>44364</v>
      </c>
      <c r="C327" s="2">
        <v>4220.37</v>
      </c>
      <c r="D327" s="2">
        <v>4221.8599999999997</v>
      </c>
      <c r="E327" s="8">
        <v>0.10350000000000001</v>
      </c>
      <c r="F327" s="9">
        <v>18.643346218938479</v>
      </c>
      <c r="G327" s="3">
        <f>SLOPE(D327:D351,B327:B351)</f>
        <v>3.2175324027916217</v>
      </c>
      <c r="H327" s="15">
        <f>C327+G328*$O$11</f>
        <v>4220.4085590698442</v>
      </c>
      <c r="I327" s="21">
        <f>_xlfn.FORECAST.LINEAR(A327+$O$12,C327:C329,A327:A329)</f>
        <v>4223.8771166666629</v>
      </c>
      <c r="J327" s="15">
        <f t="shared" ref="J327:J390" si="16">$O$13*I327+(1-$O$13)*H327</f>
        <v>4220.4432446458122</v>
      </c>
      <c r="K327" s="16">
        <f t="shared" si="14"/>
        <v>6.4973698917058259E-2</v>
      </c>
      <c r="L327" s="17">
        <f t="shared" si="15"/>
        <v>1</v>
      </c>
    </row>
    <row r="328" spans="1:12" x14ac:dyDescent="0.25">
      <c r="A328">
        <v>2192</v>
      </c>
      <c r="B328" s="1">
        <v>44363</v>
      </c>
      <c r="C328" s="2">
        <v>4248.87</v>
      </c>
      <c r="D328" s="2">
        <v>4223.7</v>
      </c>
      <c r="E328" s="8">
        <v>0.12040000000000001</v>
      </c>
      <c r="F328" s="9">
        <v>21.805059243987227</v>
      </c>
      <c r="G328" s="3">
        <f>SLOPE(D328:D352,B328:B352)</f>
        <v>3.8559069844422367</v>
      </c>
      <c r="H328" s="15">
        <f>C328+G329*$O$11</f>
        <v>4248.9089709722221</v>
      </c>
      <c r="I328" s="21">
        <f>_xlfn.FORECAST.LINEAR(A328+$O$12,C328:C330,A328:A330)</f>
        <v>4251.1027999999997</v>
      </c>
      <c r="J328" s="15">
        <f t="shared" si="16"/>
        <v>4248.9309092624999</v>
      </c>
      <c r="K328" s="16">
        <f t="shared" ref="K328:K391" si="17">ABS(J328-D328)/F329</f>
        <v>1.2622433017905137</v>
      </c>
      <c r="L328" s="17">
        <f t="shared" ref="L328:L391" si="18">IF(K328&gt;=0.975, 0, 1)</f>
        <v>0</v>
      </c>
    </row>
    <row r="329" spans="1:12" x14ac:dyDescent="0.25">
      <c r="A329">
        <v>2191</v>
      </c>
      <c r="B329" s="1">
        <v>44362</v>
      </c>
      <c r="C329" s="2">
        <v>4255.28</v>
      </c>
      <c r="D329" s="2">
        <v>4246.59</v>
      </c>
      <c r="E329" s="8">
        <v>0.11015</v>
      </c>
      <c r="F329" s="9">
        <v>19.988942881859295</v>
      </c>
      <c r="G329" s="3">
        <f>SLOPE(D329:D353,B329:B353)</f>
        <v>3.8970972222222207</v>
      </c>
      <c r="H329" s="15">
        <f>C329+G330*$O$11</f>
        <v>4255.3156532812854</v>
      </c>
      <c r="I329" s="21">
        <f>_xlfn.FORECAST.LINEAR(A329+$O$12,C329:C331,A329:A331)</f>
        <v>4255.0819000000029</v>
      </c>
      <c r="J329" s="15">
        <f t="shared" si="16"/>
        <v>4255.3133157484726</v>
      </c>
      <c r="K329" s="16">
        <f t="shared" si="17"/>
        <v>0.46083727296902599</v>
      </c>
      <c r="L329" s="17">
        <f t="shared" si="18"/>
        <v>1</v>
      </c>
    </row>
    <row r="330" spans="1:12" x14ac:dyDescent="0.25">
      <c r="A330">
        <v>2190</v>
      </c>
      <c r="B330" s="1">
        <v>44361</v>
      </c>
      <c r="C330" s="2">
        <v>4248.3100000000004</v>
      </c>
      <c r="D330" s="2">
        <v>4255.1499999999996</v>
      </c>
      <c r="E330" s="8">
        <v>0.1045</v>
      </c>
      <c r="F330" s="9">
        <v>18.929275603665857</v>
      </c>
      <c r="G330" s="3">
        <f>SLOPE(D330:D354,B330:B354)</f>
        <v>3.5653281285358651</v>
      </c>
      <c r="H330" s="15">
        <f>C330+G331*$O$11</f>
        <v>4248.3379283303002</v>
      </c>
      <c r="I330" s="21">
        <f>_xlfn.FORECAST.LINEAR(A330+$O$12,C330:C332,A330:A332)</f>
        <v>4249.8970833333333</v>
      </c>
      <c r="J330" s="15">
        <f t="shared" si="16"/>
        <v>4248.3535198803302</v>
      </c>
      <c r="K330" s="16">
        <f t="shared" si="17"/>
        <v>0.41585632520608484</v>
      </c>
      <c r="L330" s="17">
        <f t="shared" si="18"/>
        <v>1</v>
      </c>
    </row>
    <row r="331" spans="1:12" x14ac:dyDescent="0.25">
      <c r="A331">
        <v>2189</v>
      </c>
      <c r="B331" s="1">
        <v>44358</v>
      </c>
      <c r="C331" s="2">
        <v>4242.8999999999996</v>
      </c>
      <c r="D331" s="2">
        <v>4247.4399999999996</v>
      </c>
      <c r="E331" s="8">
        <v>9.0400000000000008E-2</v>
      </c>
      <c r="F331" s="9">
        <v>16.343337128036598</v>
      </c>
      <c r="G331" s="3">
        <f>SLOPE(D331:D355,B331:B355)</f>
        <v>2.7928330299755406</v>
      </c>
      <c r="H331" s="15">
        <f>C331+G332*$O$11</f>
        <v>4242.9226103173478</v>
      </c>
      <c r="I331" s="21">
        <f>_xlfn.FORECAST.LINEAR(A331+$O$12,C331:C333,A331:A333)</f>
        <v>4239.8212166666681</v>
      </c>
      <c r="J331" s="15">
        <f t="shared" si="16"/>
        <v>4242.8915963808413</v>
      </c>
      <c r="K331" s="16">
        <f t="shared" si="17"/>
        <v>0.25844227349590854</v>
      </c>
      <c r="L331" s="17">
        <f t="shared" si="18"/>
        <v>1</v>
      </c>
    </row>
    <row r="332" spans="1:12" x14ac:dyDescent="0.25">
      <c r="A332">
        <v>2188</v>
      </c>
      <c r="B332" s="1">
        <v>44357</v>
      </c>
      <c r="C332" s="2">
        <v>4228.5600000000004</v>
      </c>
      <c r="D332" s="2">
        <v>4239.18</v>
      </c>
      <c r="E332" s="8">
        <v>9.7799999999999998E-2</v>
      </c>
      <c r="F332" s="9">
        <v>17.599301993566133</v>
      </c>
      <c r="G332" s="3">
        <f>SLOPE(D332:D356,B332:B356)</f>
        <v>2.2610317348378026</v>
      </c>
      <c r="H332" s="15">
        <f>C332+G333*$O$11</f>
        <v>4228.5798838350975</v>
      </c>
      <c r="I332" s="21">
        <f>_xlfn.FORECAST.LINEAR(A332+$O$12,C332:C334,A332:A334)</f>
        <v>4229.1354166666661</v>
      </c>
      <c r="J332" s="15">
        <f t="shared" si="16"/>
        <v>4228.585439163413</v>
      </c>
      <c r="K332" s="16">
        <f t="shared" si="17"/>
        <v>0.46419434130797399</v>
      </c>
      <c r="L332" s="17">
        <f t="shared" si="18"/>
        <v>1</v>
      </c>
    </row>
    <row r="333" spans="1:12" x14ac:dyDescent="0.25">
      <c r="A333">
        <v>2187</v>
      </c>
      <c r="B333" s="1">
        <v>44356</v>
      </c>
      <c r="C333" s="2">
        <v>4232.99</v>
      </c>
      <c r="D333" s="2">
        <v>4219.55</v>
      </c>
      <c r="E333" s="8">
        <v>0.12659999999999999</v>
      </c>
      <c r="F333" s="9">
        <v>22.823545859552553</v>
      </c>
      <c r="G333" s="3">
        <f>SLOPE(D333:D357,B333:B357)</f>
        <v>1.9883835097051685</v>
      </c>
      <c r="H333" s="15">
        <f>C333+G334*$O$11</f>
        <v>4233.0083862908314</v>
      </c>
      <c r="I333" s="21">
        <f>_xlfn.FORECAST.LINEAR(A333+$O$12,C333:C335,A333:A335)</f>
        <v>4233.889916666667</v>
      </c>
      <c r="J333" s="15">
        <f t="shared" si="16"/>
        <v>4233.01720159459</v>
      </c>
      <c r="K333" s="16">
        <f t="shared" si="17"/>
        <v>0.61772916861356997</v>
      </c>
      <c r="L333" s="17">
        <f t="shared" si="18"/>
        <v>1</v>
      </c>
    </row>
    <row r="334" spans="1:12" x14ac:dyDescent="0.25">
      <c r="A334">
        <v>2186</v>
      </c>
      <c r="B334" s="1">
        <v>44355</v>
      </c>
      <c r="C334" s="2">
        <v>4233.8100000000004</v>
      </c>
      <c r="D334" s="2">
        <v>4227.26</v>
      </c>
      <c r="E334" s="8">
        <v>0.12095</v>
      </c>
      <c r="F334" s="9">
        <v>21.801142440489873</v>
      </c>
      <c r="G334" s="3">
        <f>SLOPE(D334:D358,B334:B358)</f>
        <v>1.8386290831850283</v>
      </c>
      <c r="H334" s="15">
        <f>C334+G335*$O$11</f>
        <v>4233.8244223112742</v>
      </c>
      <c r="I334" s="21">
        <f>_xlfn.FORECAST.LINEAR(A334+$O$12,C334:C336,A334:A336)</f>
        <v>4237.0854666666673</v>
      </c>
      <c r="J334" s="15">
        <f t="shared" si="16"/>
        <v>4233.8570327548277</v>
      </c>
      <c r="K334" s="16">
        <f t="shared" si="17"/>
        <v>0.31869585963415453</v>
      </c>
      <c r="L334" s="17">
        <f t="shared" si="18"/>
        <v>1</v>
      </c>
    </row>
    <row r="335" spans="1:12" x14ac:dyDescent="0.25">
      <c r="A335">
        <v>2185</v>
      </c>
      <c r="B335" s="1">
        <v>44354</v>
      </c>
      <c r="C335" s="2">
        <v>4229.34</v>
      </c>
      <c r="D335" s="2">
        <v>4226.5200000000004</v>
      </c>
      <c r="E335" s="8">
        <v>0.11474999999999999</v>
      </c>
      <c r="F335" s="9">
        <v>20.700089302699311</v>
      </c>
      <c r="G335" s="3">
        <f>SLOPE(D335:D359,B335:B359)</f>
        <v>1.4422311273498756</v>
      </c>
      <c r="H335" s="15">
        <f>C335+G336*$O$11</f>
        <v>4229.3505516187806</v>
      </c>
      <c r="I335" s="21">
        <f>_xlfn.FORECAST.LINEAR(A335+$O$12,C335:C337,A335:A337)</f>
        <v>4228.0845500000069</v>
      </c>
      <c r="J335" s="15">
        <f t="shared" si="16"/>
        <v>4229.3378916025931</v>
      </c>
      <c r="K335" s="16">
        <f t="shared" si="17"/>
        <v>0.16764733427711842</v>
      </c>
      <c r="L335" s="17">
        <f t="shared" si="18"/>
        <v>1</v>
      </c>
    </row>
    <row r="336" spans="1:12" x14ac:dyDescent="0.25">
      <c r="A336">
        <v>2184</v>
      </c>
      <c r="B336" s="1">
        <v>44351</v>
      </c>
      <c r="C336" s="2">
        <v>4206.05</v>
      </c>
      <c r="D336" s="2">
        <v>4229.8900000000003</v>
      </c>
      <c r="E336" s="8">
        <v>9.4E-2</v>
      </c>
      <c r="F336" s="9">
        <v>16.808448608760759</v>
      </c>
      <c r="G336" s="3">
        <f>SLOPE(D336:D360,B336:B360)</f>
        <v>1.0551618780240128</v>
      </c>
      <c r="H336" s="15">
        <f>C336+G337*$O$11</f>
        <v>4206.054339590668</v>
      </c>
      <c r="I336" s="21">
        <f>_xlfn.FORECAST.LINEAR(A336+$O$12,C336:C338,A336:A338)</f>
        <v>4201.044483333334</v>
      </c>
      <c r="J336" s="15">
        <f t="shared" si="16"/>
        <v>4206.0042410280948</v>
      </c>
      <c r="K336" s="16">
        <f t="shared" si="17"/>
        <v>1.2006731006607796</v>
      </c>
      <c r="L336" s="17">
        <f t="shared" si="18"/>
        <v>0</v>
      </c>
    </row>
    <row r="337" spans="1:12" x14ac:dyDescent="0.25">
      <c r="A337">
        <v>2183</v>
      </c>
      <c r="B337" s="1">
        <v>44350</v>
      </c>
      <c r="C337" s="2">
        <v>4191.43</v>
      </c>
      <c r="D337" s="2">
        <v>4192.8500000000004</v>
      </c>
      <c r="E337" s="8">
        <v>0.11085</v>
      </c>
      <c r="F337" s="9">
        <v>19.89364045780669</v>
      </c>
      <c r="G337" s="3">
        <f>SLOPE(D337:D361,B337:B361)</f>
        <v>0.43395906677008966</v>
      </c>
      <c r="H337" s="15">
        <f>C337+G338*$O$11</f>
        <v>4191.4324581790215</v>
      </c>
      <c r="I337" s="21">
        <f>_xlfn.FORECAST.LINEAR(A337+$O$12,C337:C339,A337:A339)</f>
        <v>4192.2528833333308</v>
      </c>
      <c r="J337" s="15">
        <f t="shared" si="16"/>
        <v>4191.4406624305648</v>
      </c>
      <c r="K337" s="16">
        <f t="shared" si="17"/>
        <v>7.6242155036377893E-2</v>
      </c>
      <c r="L337" s="17">
        <f t="shared" si="18"/>
        <v>1</v>
      </c>
    </row>
    <row r="338" spans="1:12" x14ac:dyDescent="0.25">
      <c r="A338">
        <v>2182</v>
      </c>
      <c r="B338" s="1">
        <v>44349</v>
      </c>
      <c r="C338" s="2">
        <v>4206.82</v>
      </c>
      <c r="D338" s="2">
        <v>4208.12</v>
      </c>
      <c r="E338" s="8">
        <v>0.10314999999999999</v>
      </c>
      <c r="F338" s="9">
        <v>18.485017491480228</v>
      </c>
      <c r="G338" s="3">
        <f>SLOPE(D338:D362,B338:B362)</f>
        <v>0.24581790216538241</v>
      </c>
      <c r="H338" s="15">
        <f>C338+G339*$O$11</f>
        <v>4206.8190951144989</v>
      </c>
      <c r="I338" s="21">
        <f>_xlfn.FORECAST.LINEAR(A338+$O$12,C338:C340,A338:A340)</f>
        <v>4209.3752500000001</v>
      </c>
      <c r="J338" s="15">
        <f t="shared" si="16"/>
        <v>4206.8446566633538</v>
      </c>
      <c r="K338" s="16">
        <f t="shared" si="17"/>
        <v>6.2368788163872944E-2</v>
      </c>
      <c r="L338" s="17">
        <f t="shared" si="18"/>
        <v>1</v>
      </c>
    </row>
    <row r="339" spans="1:12" x14ac:dyDescent="0.25">
      <c r="A339">
        <v>2181</v>
      </c>
      <c r="B339" s="1">
        <v>44348</v>
      </c>
      <c r="C339" s="2">
        <v>4216.5200000000004</v>
      </c>
      <c r="D339" s="2">
        <v>4202.04</v>
      </c>
      <c r="E339" s="8">
        <v>0.11405000000000001</v>
      </c>
      <c r="F339" s="9">
        <v>20.448422587514941</v>
      </c>
      <c r="G339" s="3">
        <f>SLOPE(D339:D363,B339:B363)</f>
        <v>-9.048855008950836E-2</v>
      </c>
      <c r="H339" s="15">
        <f>C339+G340*$O$11</f>
        <v>4216.5157831200004</v>
      </c>
      <c r="I339" s="21">
        <f>_xlfn.FORECAST.LINEAR(A339+$O$12,C339:C341,A339:A341)</f>
        <v>4217.1062333333357</v>
      </c>
      <c r="J339" s="15">
        <f t="shared" si="16"/>
        <v>4216.5216876221339</v>
      </c>
      <c r="K339" s="16">
        <f t="shared" si="17"/>
        <v>0.93556659265667763</v>
      </c>
      <c r="L339" s="17">
        <f t="shared" si="18"/>
        <v>1</v>
      </c>
    </row>
    <row r="340" spans="1:12" x14ac:dyDescent="0.25">
      <c r="A340">
        <v>2180</v>
      </c>
      <c r="B340" s="1">
        <v>44344</v>
      </c>
      <c r="C340" s="2">
        <v>4210.7700000000004</v>
      </c>
      <c r="D340" s="2">
        <v>4204.1099999999997</v>
      </c>
      <c r="E340" s="8">
        <v>8.6400000000000005E-2</v>
      </c>
      <c r="F340" s="9">
        <v>15.479055938723766</v>
      </c>
      <c r="G340" s="3">
        <f>SLOPE(D340:D364,B340:B364)</f>
        <v>-0.42168800000000628</v>
      </c>
      <c r="H340" s="15">
        <f>C340+G341*$O$11</f>
        <v>4210.7631662128333</v>
      </c>
      <c r="I340" s="21">
        <f>_xlfn.FORECAST.LINEAR(A340+$O$12,C340:C342,A340:A342)</f>
        <v>4211.1192333333383</v>
      </c>
      <c r="J340" s="15">
        <f t="shared" si="16"/>
        <v>4210.7667268840387</v>
      </c>
      <c r="K340" s="16">
        <f t="shared" si="17"/>
        <v>0.38688915354831349</v>
      </c>
      <c r="L340" s="17">
        <f t="shared" si="18"/>
        <v>1</v>
      </c>
    </row>
    <row r="341" spans="1:12" x14ac:dyDescent="0.25">
      <c r="A341">
        <v>2179</v>
      </c>
      <c r="B341" s="1">
        <v>44343</v>
      </c>
      <c r="C341" s="2">
        <v>4201.9399999999996</v>
      </c>
      <c r="D341" s="2">
        <v>4200.88</v>
      </c>
      <c r="E341" s="8">
        <v>9.6149999999999999E-2</v>
      </c>
      <c r="F341" s="9">
        <v>17.20577282404415</v>
      </c>
      <c r="G341" s="3">
        <f>SLOPE(D341:D365,B341:B365)</f>
        <v>-0.68337871674491724</v>
      </c>
      <c r="H341" s="15">
        <f>C341+G342*$O$11</f>
        <v>4201.9336240634675</v>
      </c>
      <c r="I341" s="21">
        <f>_xlfn.FORECAST.LINEAR(A341+$O$12,C341:C343,A341:A343)</f>
        <v>4197.8033333333333</v>
      </c>
      <c r="J341" s="15">
        <f t="shared" si="16"/>
        <v>4201.8923211561669</v>
      </c>
      <c r="K341" s="16">
        <f t="shared" si="17"/>
        <v>5.6088185465038728E-2</v>
      </c>
      <c r="L341" s="17">
        <f t="shared" si="18"/>
        <v>1</v>
      </c>
    </row>
    <row r="342" spans="1:12" x14ac:dyDescent="0.25">
      <c r="A342">
        <v>2178</v>
      </c>
      <c r="B342" s="1">
        <v>44342</v>
      </c>
      <c r="C342" s="2">
        <v>4191.59</v>
      </c>
      <c r="D342" s="2">
        <v>4195.99</v>
      </c>
      <c r="E342" s="8">
        <v>0.10105</v>
      </c>
      <c r="F342" s="9">
        <v>18.048741419844472</v>
      </c>
      <c r="G342" s="3">
        <f>SLOPE(D342:D366,B342:B366)</f>
        <v>-0.63759365325077433</v>
      </c>
      <c r="H342" s="15">
        <f>C342+G343*$O$11</f>
        <v>4191.5813940325079</v>
      </c>
      <c r="I342" s="21">
        <f>_xlfn.FORECAST.LINEAR(A342+$O$12,C342:C344,A342:A344)</f>
        <v>4200.0521500000032</v>
      </c>
      <c r="J342" s="15">
        <f t="shared" si="16"/>
        <v>4191.6661015921827</v>
      </c>
      <c r="K342" s="16">
        <f t="shared" si="17"/>
        <v>0.20497991098165957</v>
      </c>
      <c r="L342" s="17">
        <f t="shared" si="18"/>
        <v>1</v>
      </c>
    </row>
    <row r="343" spans="1:12" x14ac:dyDescent="0.25">
      <c r="A343">
        <v>2177</v>
      </c>
      <c r="B343" s="1">
        <v>44341</v>
      </c>
      <c r="C343" s="2">
        <v>4205.9399999999996</v>
      </c>
      <c r="D343" s="2">
        <v>4188.13</v>
      </c>
      <c r="E343" s="8">
        <v>0.11785</v>
      </c>
      <c r="F343" s="9">
        <v>21.09425449113375</v>
      </c>
      <c r="G343" s="3">
        <f>SLOPE(D343:D367,B343:B367)</f>
        <v>-0.86059674922600482</v>
      </c>
      <c r="H343" s="15">
        <f>C343+G344*$O$11</f>
        <v>4205.9319273082938</v>
      </c>
      <c r="I343" s="21">
        <f>_xlfn.FORECAST.LINEAR(A343+$O$12,C343:C345,A343:A345)</f>
        <v>4200.4216500000039</v>
      </c>
      <c r="J343" s="15">
        <f t="shared" si="16"/>
        <v>4205.8768245352112</v>
      </c>
      <c r="K343" s="16">
        <f t="shared" si="17"/>
        <v>0.88847534174095755</v>
      </c>
      <c r="L343" s="17">
        <f t="shared" si="18"/>
        <v>1</v>
      </c>
    </row>
    <row r="344" spans="1:12" x14ac:dyDescent="0.25">
      <c r="A344">
        <v>2176</v>
      </c>
      <c r="B344" s="1">
        <v>44340</v>
      </c>
      <c r="C344" s="2">
        <v>4170.16</v>
      </c>
      <c r="D344" s="2">
        <v>4197.05</v>
      </c>
      <c r="E344" s="8">
        <v>0.11269999999999999</v>
      </c>
      <c r="F344" s="9">
        <v>19.974470535599092</v>
      </c>
      <c r="G344" s="3">
        <f>SLOPE(D344:D368,B344:B368)</f>
        <v>-0.80726917057902559</v>
      </c>
      <c r="H344" s="15">
        <f>C344+G345*$O$11</f>
        <v>4170.1495147200003</v>
      </c>
      <c r="I344" s="21">
        <f>_xlfn.FORECAST.LINEAR(A344+$O$12,C344:C346,A344:A346)</f>
        <v>4177.9159500000096</v>
      </c>
      <c r="J344" s="15">
        <f t="shared" si="16"/>
        <v>4170.2271790728</v>
      </c>
      <c r="K344" s="16">
        <f t="shared" si="17"/>
        <v>1.1888455503586519</v>
      </c>
      <c r="L344" s="17">
        <f t="shared" si="18"/>
        <v>0</v>
      </c>
    </row>
    <row r="345" spans="1:12" x14ac:dyDescent="0.25">
      <c r="A345">
        <v>2175</v>
      </c>
      <c r="B345" s="1">
        <v>44337</v>
      </c>
      <c r="C345" s="2">
        <v>4168.6099999999997</v>
      </c>
      <c r="D345" s="2">
        <v>4155.8599999999997</v>
      </c>
      <c r="E345" s="8">
        <v>0.12720000000000001</v>
      </c>
      <c r="F345" s="9">
        <v>22.562073701759008</v>
      </c>
      <c r="G345" s="3">
        <f>SLOPE(D345:D369,B345:B369)</f>
        <v>-1.0485279999999981</v>
      </c>
      <c r="H345" s="15">
        <f>C345+G346*$O$11</f>
        <v>4168.5988627073548</v>
      </c>
      <c r="I345" s="21">
        <f>_xlfn.FORECAST.LINEAR(A345+$O$12,C345:C347,A345:A347)</f>
        <v>4165.1074666666827</v>
      </c>
      <c r="J345" s="15">
        <f t="shared" si="16"/>
        <v>4168.563948746948</v>
      </c>
      <c r="K345" s="16">
        <f t="shared" si="17"/>
        <v>0.53101993522747681</v>
      </c>
      <c r="L345" s="17">
        <f t="shared" si="18"/>
        <v>1</v>
      </c>
    </row>
    <row r="346" spans="1:12" x14ac:dyDescent="0.25">
      <c r="A346">
        <v>2174</v>
      </c>
      <c r="B346" s="1">
        <v>44336</v>
      </c>
      <c r="C346" s="2">
        <v>4121.97</v>
      </c>
      <c r="D346" s="2">
        <v>4159.12</v>
      </c>
      <c r="E346" s="8">
        <v>0.1363</v>
      </c>
      <c r="F346" s="9">
        <v>23.923675749585968</v>
      </c>
      <c r="G346" s="3">
        <f>SLOPE(D346:D370,B346:B370)</f>
        <v>-1.1137292644757397</v>
      </c>
      <c r="H346" s="15">
        <f>C346+G347*$O$11</f>
        <v>4121.9590946826629</v>
      </c>
      <c r="I346" s="21">
        <f>_xlfn.FORECAST.LINEAR(A346+$O$12,C346:C348,A346:A348)</f>
        <v>4106.5818166666577</v>
      </c>
      <c r="J346" s="15">
        <f t="shared" si="16"/>
        <v>4121.8053219025023</v>
      </c>
      <c r="K346" s="16">
        <f t="shared" si="17"/>
        <v>1.304409880330482</v>
      </c>
      <c r="L346" s="17">
        <f t="shared" si="18"/>
        <v>0</v>
      </c>
    </row>
    <row r="347" spans="1:12" x14ac:dyDescent="0.25">
      <c r="A347">
        <v>2173</v>
      </c>
      <c r="B347" s="1">
        <v>44335</v>
      </c>
      <c r="C347" s="2">
        <v>4098.45</v>
      </c>
      <c r="D347" s="2">
        <v>4115.68</v>
      </c>
      <c r="E347" s="8">
        <v>0.16249999999999998</v>
      </c>
      <c r="F347" s="9">
        <v>28.606558919995003</v>
      </c>
      <c r="G347" s="3">
        <f>SLOPE(D347:D371,B347:B371)</f>
        <v>-1.090531733746126</v>
      </c>
      <c r="H347" s="15">
        <f>C347+G348*$O$11</f>
        <v>4098.4453194272446</v>
      </c>
      <c r="I347" s="21">
        <f>_xlfn.FORECAST.LINEAR(A347+$O$12,C347:C349,A347:A349)</f>
        <v>4108.6776499999978</v>
      </c>
      <c r="J347" s="15">
        <f t="shared" si="16"/>
        <v>4098.5476427329722</v>
      </c>
      <c r="K347" s="16">
        <f t="shared" si="17"/>
        <v>0.5881847671211734</v>
      </c>
      <c r="L347" s="17">
        <f t="shared" si="18"/>
        <v>1</v>
      </c>
    </row>
    <row r="348" spans="1:12" x14ac:dyDescent="0.25">
      <c r="A348">
        <v>2172</v>
      </c>
      <c r="B348" s="1">
        <v>44334</v>
      </c>
      <c r="C348" s="2">
        <v>4165.9399999999996</v>
      </c>
      <c r="D348" s="2">
        <v>4127.83</v>
      </c>
      <c r="E348" s="8">
        <v>0.16405</v>
      </c>
      <c r="F348" s="9">
        <v>29.12750928739808</v>
      </c>
      <c r="G348" s="3">
        <f>SLOPE(D348:D372,B348:B372)</f>
        <v>-0.46805727554179144</v>
      </c>
      <c r="H348" s="15">
        <f>C348+G349*$O$11</f>
        <v>4165.939653896713</v>
      </c>
      <c r="I348" s="21">
        <f>_xlfn.FORECAST.LINEAR(A348+$O$12,C348:C350,A348:A350)</f>
        <v>4173.5084666666735</v>
      </c>
      <c r="J348" s="15">
        <f t="shared" si="16"/>
        <v>4166.0153420244123</v>
      </c>
      <c r="K348" s="16">
        <f t="shared" si="17"/>
        <v>1.431570198601634</v>
      </c>
      <c r="L348" s="17">
        <f t="shared" si="18"/>
        <v>0</v>
      </c>
    </row>
    <row r="349" spans="1:12" x14ac:dyDescent="0.25">
      <c r="A349">
        <v>2171</v>
      </c>
      <c r="B349" s="1">
        <v>44333</v>
      </c>
      <c r="C349" s="2">
        <v>4169.92</v>
      </c>
      <c r="D349" s="2">
        <v>4163.29</v>
      </c>
      <c r="E349" s="8">
        <v>0.14984999999999998</v>
      </c>
      <c r="F349" s="9">
        <v>26.673747512844344</v>
      </c>
      <c r="G349" s="3">
        <f>SLOPE(D349:D373,B349:B373)</f>
        <v>-3.4610328638493101E-2</v>
      </c>
      <c r="H349" s="15">
        <f>C349+G350*$O$11</f>
        <v>4169.9224046400004</v>
      </c>
      <c r="I349" s="21">
        <f>_xlfn.FORECAST.LINEAR(A349+$O$12,C349:C351,A349:A351)</f>
        <v>4172.7696500000166</v>
      </c>
      <c r="J349" s="15">
        <f t="shared" si="16"/>
        <v>4169.9508770936009</v>
      </c>
      <c r="K349" s="16">
        <f t="shared" si="17"/>
        <v>0.29002107306575409</v>
      </c>
      <c r="L349" s="17">
        <f t="shared" si="18"/>
        <v>1</v>
      </c>
    </row>
    <row r="350" spans="1:12" x14ac:dyDescent="0.25">
      <c r="A350">
        <v>2170</v>
      </c>
      <c r="B350" s="1">
        <v>44330</v>
      </c>
      <c r="C350" s="2">
        <v>4129.58</v>
      </c>
      <c r="D350" s="2">
        <v>4173.8500000000004</v>
      </c>
      <c r="E350" s="8">
        <v>0.13095000000000001</v>
      </c>
      <c r="F350" s="9">
        <v>22.966872797173387</v>
      </c>
      <c r="G350" s="3">
        <f>SLOPE(D350:D374,B350:B374)</f>
        <v>0.24046400000000723</v>
      </c>
      <c r="H350" s="15">
        <f>C350+G351*$O$11</f>
        <v>4129.5843029890457</v>
      </c>
      <c r="I350" s="21">
        <f>_xlfn.FORECAST.LINEAR(A350+$O$12,C350:C352,A350:A352)</f>
        <v>4111.2168166666652</v>
      </c>
      <c r="J350" s="15">
        <f t="shared" si="16"/>
        <v>4129.4006281258216</v>
      </c>
      <c r="K350" s="16">
        <f t="shared" si="17"/>
        <v>1.4517356086282514</v>
      </c>
      <c r="L350" s="17">
        <f t="shared" si="18"/>
        <v>0</v>
      </c>
    </row>
    <row r="351" spans="1:12" x14ac:dyDescent="0.25">
      <c r="A351">
        <v>2169</v>
      </c>
      <c r="B351" s="1">
        <v>44329</v>
      </c>
      <c r="C351" s="2">
        <v>4074.99</v>
      </c>
      <c r="D351" s="2">
        <v>4112.5</v>
      </c>
      <c r="E351" s="8">
        <v>0.1767</v>
      </c>
      <c r="F351" s="9">
        <v>30.618090243153194</v>
      </c>
      <c r="G351" s="3">
        <f>SLOPE(D351:D375,B351:B375)</f>
        <v>0.43029890453834513</v>
      </c>
      <c r="H351" s="15">
        <f>C351+G352*$O$11</f>
        <v>4075.0022039628479</v>
      </c>
      <c r="I351" s="21">
        <f>_xlfn.FORECAST.LINEAR(A351+$O$12,C351:C353,A351:A353)</f>
        <v>4080.5749166666646</v>
      </c>
      <c r="J351" s="15">
        <f t="shared" si="16"/>
        <v>4075.0579310898861</v>
      </c>
      <c r="K351" s="16">
        <f t="shared" si="17"/>
        <v>0.9284172405984864</v>
      </c>
      <c r="L351" s="17">
        <f t="shared" si="18"/>
        <v>1</v>
      </c>
    </row>
    <row r="352" spans="1:12" x14ac:dyDescent="0.25">
      <c r="A352">
        <v>2168</v>
      </c>
      <c r="B352" s="1">
        <v>44328</v>
      </c>
      <c r="C352" s="2">
        <v>4130.55</v>
      </c>
      <c r="D352" s="2">
        <v>4063.04</v>
      </c>
      <c r="E352" s="8">
        <v>0.22775000000000001</v>
      </c>
      <c r="F352" s="9">
        <v>40.328924617963352</v>
      </c>
      <c r="G352" s="3">
        <f>SLOPE(D352:D376,B352:B376)</f>
        <v>1.2203962848297256</v>
      </c>
      <c r="H352" s="15">
        <f>C352+G353*$O$11</f>
        <v>4130.5746479798763</v>
      </c>
      <c r="I352" s="21">
        <f>_xlfn.FORECAST.LINEAR(A352+$O$12,C352:C354,A352:A354)</f>
        <v>4120.3679666666576</v>
      </c>
      <c r="J352" s="15">
        <f t="shared" si="16"/>
        <v>4130.472581166744</v>
      </c>
      <c r="K352" s="16">
        <f t="shared" si="17"/>
        <v>2.2018644589475329</v>
      </c>
      <c r="L352" s="17">
        <f t="shared" si="18"/>
        <v>0</v>
      </c>
    </row>
    <row r="353" spans="1:12" x14ac:dyDescent="0.25">
      <c r="A353">
        <v>2167</v>
      </c>
      <c r="B353" s="1">
        <v>44327</v>
      </c>
      <c r="C353" s="2">
        <v>4150.34</v>
      </c>
      <c r="D353" s="2">
        <v>4152.1000000000004</v>
      </c>
      <c r="E353" s="8">
        <v>0.17144999999999999</v>
      </c>
      <c r="F353" s="9">
        <v>30.625218956018795</v>
      </c>
      <c r="G353" s="3">
        <f>SLOPE(D353:D377,B353:B377)</f>
        <v>2.4647979876161057</v>
      </c>
      <c r="H353" s="15">
        <f>C353+G354*$O$11</f>
        <v>4150.3715221361508</v>
      </c>
      <c r="I353" s="21">
        <f>_xlfn.FORECAST.LINEAR(A353+$O$12,C353:C355,A353:A355)</f>
        <v>4166.0233333333308</v>
      </c>
      <c r="J353" s="15">
        <f t="shared" si="16"/>
        <v>4150.5280402481221</v>
      </c>
      <c r="K353" s="16">
        <f t="shared" si="17"/>
        <v>5.8387581382177034E-2</v>
      </c>
      <c r="L353" s="17">
        <f t="shared" si="18"/>
        <v>1</v>
      </c>
    </row>
    <row r="354" spans="1:12" x14ac:dyDescent="0.25">
      <c r="A354">
        <v>2166</v>
      </c>
      <c r="B354" s="1">
        <v>44326</v>
      </c>
      <c r="C354" s="2">
        <v>4228.29</v>
      </c>
      <c r="D354" s="2">
        <v>4188.43</v>
      </c>
      <c r="E354" s="8">
        <v>0.14915</v>
      </c>
      <c r="F354" s="9">
        <v>26.922844116267576</v>
      </c>
      <c r="G354" s="3">
        <f>SLOPE(D354:D378,B354:B378)</f>
        <v>3.1522136150234776</v>
      </c>
      <c r="H354" s="15">
        <f>C354+G355*$O$11</f>
        <v>4228.3254023999998</v>
      </c>
      <c r="I354" s="21">
        <f>_xlfn.FORECAST.LINEAR(A354+$O$12,C354:C356,A354:A356)</f>
        <v>4232.4607499999984</v>
      </c>
      <c r="J354" s="15">
        <f t="shared" si="16"/>
        <v>4228.3667558759998</v>
      </c>
      <c r="K354" s="16">
        <f t="shared" si="17"/>
        <v>2.2132786260106729</v>
      </c>
      <c r="L354" s="17">
        <f t="shared" si="18"/>
        <v>0</v>
      </c>
    </row>
    <row r="355" spans="1:12" x14ac:dyDescent="0.25">
      <c r="A355">
        <v>2165</v>
      </c>
      <c r="B355" s="1">
        <v>44323</v>
      </c>
      <c r="C355" s="2">
        <v>4210.34</v>
      </c>
      <c r="D355" s="2">
        <v>4232.6000000000004</v>
      </c>
      <c r="E355" s="8">
        <v>0.1007</v>
      </c>
      <c r="F355" s="9">
        <v>18.044161004700801</v>
      </c>
      <c r="G355" s="3">
        <f>SLOPE(D355:D379,B355:B379)</f>
        <v>3.5402400000000038</v>
      </c>
      <c r="H355" s="15">
        <f>C355+G356*$O$11</f>
        <v>4210.3787590704278</v>
      </c>
      <c r="I355" s="21">
        <f>_xlfn.FORECAST.LINEAR(A355+$O$12,C355:C357,A355:A357)</f>
        <v>4202.319733333341</v>
      </c>
      <c r="J355" s="15">
        <f t="shared" si="16"/>
        <v>4210.2981688130567</v>
      </c>
      <c r="K355" s="16">
        <f t="shared" si="17"/>
        <v>1.1065015609833273</v>
      </c>
      <c r="L355" s="17">
        <f t="shared" si="18"/>
        <v>0</v>
      </c>
    </row>
    <row r="356" spans="1:12" x14ac:dyDescent="0.25">
      <c r="A356">
        <v>2164</v>
      </c>
      <c r="B356" s="1">
        <v>44322</v>
      </c>
      <c r="C356" s="2">
        <v>4169.1400000000003</v>
      </c>
      <c r="D356" s="2">
        <v>4201.62</v>
      </c>
      <c r="E356" s="8">
        <v>0.1134</v>
      </c>
      <c r="F356" s="9">
        <v>20.155264098429694</v>
      </c>
      <c r="G356" s="3">
        <f>SLOPE(D356:D380,B356:B380)</f>
        <v>3.8759070427751392</v>
      </c>
      <c r="H356" s="15">
        <f>C356+G357*$O$11</f>
        <v>4169.1861751688884</v>
      </c>
      <c r="I356" s="21">
        <f>_xlfn.FORECAST.LINEAR(A356+$O$12,C356:C358,A356:A358)</f>
        <v>4170.0805</v>
      </c>
      <c r="J356" s="15">
        <f t="shared" si="16"/>
        <v>4169.1951184172003</v>
      </c>
      <c r="K356" s="16">
        <f t="shared" si="17"/>
        <v>1.3752253394626883</v>
      </c>
      <c r="L356" s="17">
        <f t="shared" si="18"/>
        <v>0</v>
      </c>
    </row>
    <row r="357" spans="1:12" x14ac:dyDescent="0.25">
      <c r="A357">
        <v>2163</v>
      </c>
      <c r="B357" s="1">
        <v>44321</v>
      </c>
      <c r="C357" s="2">
        <v>4177.0600000000004</v>
      </c>
      <c r="D357" s="2">
        <v>4167.59</v>
      </c>
      <c r="E357" s="8">
        <v>0.13274999999999998</v>
      </c>
      <c r="F357" s="9">
        <v>23.577868042678908</v>
      </c>
      <c r="G357" s="3">
        <f>SLOPE(D357:D381,B357:B381)</f>
        <v>4.6175168888352749</v>
      </c>
      <c r="H357" s="15">
        <f>C357+G358*$O$11</f>
        <v>4177.1155567053529</v>
      </c>
      <c r="I357" s="21">
        <f>_xlfn.FORECAST.LINEAR(A357+$O$12,C357:C359,A357:A359)</f>
        <v>4175.15873333333</v>
      </c>
      <c r="J357" s="15">
        <f t="shared" si="16"/>
        <v>4177.0959884716322</v>
      </c>
      <c r="K357" s="16">
        <f t="shared" si="17"/>
        <v>0.38441029199278987</v>
      </c>
      <c r="L357" s="17">
        <f t="shared" si="18"/>
        <v>1</v>
      </c>
    </row>
    <row r="358" spans="1:12" x14ac:dyDescent="0.25">
      <c r="A358">
        <v>2162</v>
      </c>
      <c r="B358" s="1">
        <v>44320</v>
      </c>
      <c r="C358" s="2">
        <v>4179.04</v>
      </c>
      <c r="D358" s="2">
        <v>4164.66</v>
      </c>
      <c r="E358" s="8">
        <v>0.13830000000000001</v>
      </c>
      <c r="F358" s="9">
        <v>24.7287564085571</v>
      </c>
      <c r="G358" s="3">
        <f>SLOPE(D358:D382,B358:B382)</f>
        <v>5.5556705352348015</v>
      </c>
      <c r="H358" s="15">
        <f>C358+G359*$O$11</f>
        <v>4179.1034354518843</v>
      </c>
      <c r="I358" s="21">
        <f>_xlfn.FORECAST.LINEAR(A358+$O$12,C358:C360,A358:A360)</f>
        <v>4180.0813666666618</v>
      </c>
      <c r="J358" s="15">
        <f t="shared" si="16"/>
        <v>4179.1132147640319</v>
      </c>
      <c r="K358" s="16">
        <f t="shared" si="17"/>
        <v>0.65657612239449725</v>
      </c>
      <c r="L358" s="17">
        <f t="shared" si="18"/>
        <v>1</v>
      </c>
    </row>
    <row r="359" spans="1:12" x14ac:dyDescent="0.25">
      <c r="A359">
        <v>2161</v>
      </c>
      <c r="B359" s="1">
        <v>44319</v>
      </c>
      <c r="C359" s="2">
        <v>4191.9799999999996</v>
      </c>
      <c r="D359" s="2">
        <v>4192.66</v>
      </c>
      <c r="E359" s="8">
        <v>0.12345</v>
      </c>
      <c r="F359" s="9">
        <v>22.013006978264713</v>
      </c>
      <c r="G359" s="3">
        <f>SLOPE(D359:D383,B359:B383)</f>
        <v>6.3435451884594745</v>
      </c>
      <c r="H359" s="15">
        <f>C359+G360*$O$11</f>
        <v>4192.0477880458475</v>
      </c>
      <c r="I359" s="21">
        <f>_xlfn.FORECAST.LINEAR(A359+$O$12,C359:C361,A359:A361)</f>
        <v>4191.5892000000003</v>
      </c>
      <c r="J359" s="15">
        <f t="shared" si="16"/>
        <v>4192.0432021653887</v>
      </c>
      <c r="K359" s="16">
        <f t="shared" si="17"/>
        <v>2.9301581818726257E-2</v>
      </c>
      <c r="L359" s="17">
        <f t="shared" si="18"/>
        <v>1</v>
      </c>
    </row>
    <row r="360" spans="1:12" x14ac:dyDescent="0.25">
      <c r="A360">
        <v>2160</v>
      </c>
      <c r="B360" s="1">
        <v>44316</v>
      </c>
      <c r="C360" s="2">
        <v>4198.1000000000004</v>
      </c>
      <c r="D360" s="2">
        <v>4181.17</v>
      </c>
      <c r="E360" s="8">
        <v>0.1172</v>
      </c>
      <c r="F360" s="9">
        <v>21.049984209963252</v>
      </c>
      <c r="G360" s="3">
        <f>SLOPE(D360:D384,B360:B384)</f>
        <v>6.7788045848311622</v>
      </c>
      <c r="H360" s="15">
        <f>C360+G361*$O$11</f>
        <v>4198.1751353278032</v>
      </c>
      <c r="I360" s="21">
        <f>_xlfn.FORECAST.LINEAR(A360+$O$12,C360:C362,A360:A362)</f>
        <v>4203.0048000000006</v>
      </c>
      <c r="J360" s="15">
        <f t="shared" si="16"/>
        <v>4198.2234319745248</v>
      </c>
      <c r="K360" s="16">
        <f t="shared" si="17"/>
        <v>0.92896513464269292</v>
      </c>
      <c r="L360" s="17">
        <f t="shared" si="18"/>
        <v>1</v>
      </c>
    </row>
    <row r="361" spans="1:12" x14ac:dyDescent="0.25">
      <c r="A361">
        <v>2159</v>
      </c>
      <c r="B361" s="1">
        <v>44315</v>
      </c>
      <c r="C361" s="2">
        <v>4206.1400000000003</v>
      </c>
      <c r="D361" s="2">
        <v>4211.47</v>
      </c>
      <c r="E361" s="8">
        <v>0.10290000000000001</v>
      </c>
      <c r="F361" s="9">
        <v>18.357451037259867</v>
      </c>
      <c r="G361" s="3">
        <f>SLOPE(D361:D385,B361:B385)</f>
        <v>7.5135327802973739</v>
      </c>
      <c r="H361" s="15">
        <f>C361+G362*$O$11</f>
        <v>4206.22056609841</v>
      </c>
      <c r="I361" s="21">
        <f>_xlfn.FORECAST.LINEAR(A361+$O$12,C361:C363,A361:A363)</f>
        <v>4202.2111166666691</v>
      </c>
      <c r="J361" s="15">
        <f t="shared" si="16"/>
        <v>4206.1804716040924</v>
      </c>
      <c r="K361" s="16">
        <f t="shared" si="17"/>
        <v>0.27017424623964675</v>
      </c>
      <c r="L361" s="17">
        <f t="shared" si="18"/>
        <v>1</v>
      </c>
    </row>
    <row r="362" spans="1:12" x14ac:dyDescent="0.25">
      <c r="A362">
        <v>2158</v>
      </c>
      <c r="B362" s="1">
        <v>44314</v>
      </c>
      <c r="C362" s="2">
        <v>4185.1400000000003</v>
      </c>
      <c r="D362" s="2">
        <v>4183.18</v>
      </c>
      <c r="E362" s="8">
        <v>0.10965</v>
      </c>
      <c r="F362" s="9">
        <v>19.578210986164766</v>
      </c>
      <c r="G362" s="3">
        <f>SLOPE(D362:D386,B362:B386)</f>
        <v>8.0566098409824036</v>
      </c>
      <c r="H362" s="15">
        <f>C362+G363*$O$11</f>
        <v>4185.2252100070527</v>
      </c>
      <c r="I362" s="21">
        <f>_xlfn.FORECAST.LINEAR(A362+$O$12,C362:C364,A362:A364)</f>
        <v>4186.1955499999995</v>
      </c>
      <c r="J362" s="15">
        <f t="shared" si="16"/>
        <v>4185.2349134069818</v>
      </c>
      <c r="K362" s="16">
        <f t="shared" si="17"/>
        <v>9.7801131081143342E-2</v>
      </c>
      <c r="L362" s="17">
        <f t="shared" si="18"/>
        <v>1</v>
      </c>
    </row>
    <row r="363" spans="1:12" x14ac:dyDescent="0.25">
      <c r="A363">
        <v>2157</v>
      </c>
      <c r="B363" s="1">
        <v>44313</v>
      </c>
      <c r="C363" s="2">
        <v>4188.25</v>
      </c>
      <c r="D363" s="2">
        <v>4186.72</v>
      </c>
      <c r="E363" s="8">
        <v>0.11765</v>
      </c>
      <c r="F363" s="9">
        <v>21.011141530424904</v>
      </c>
      <c r="G363" s="3">
        <f>SLOPE(D363:D387,B363:B387)</f>
        <v>8.521000705218615</v>
      </c>
      <c r="H363" s="15">
        <f>C363+G364*$O$11</f>
        <v>4188.336962452363</v>
      </c>
      <c r="I363" s="21">
        <f>_xlfn.FORECAST.LINEAR(A363+$O$12,C363:C365,A363:A365)</f>
        <v>4195.669016666674</v>
      </c>
      <c r="J363" s="15">
        <f t="shared" si="16"/>
        <v>4188.4102829945059</v>
      </c>
      <c r="K363" s="16">
        <f t="shared" si="17"/>
        <v>7.8716943474171422E-2</v>
      </c>
      <c r="L363" s="17">
        <f t="shared" si="18"/>
        <v>1</v>
      </c>
    </row>
    <row r="364" spans="1:12" x14ac:dyDescent="0.25">
      <c r="A364">
        <v>2156</v>
      </c>
      <c r="B364" s="1">
        <v>44312</v>
      </c>
      <c r="C364" s="2">
        <v>4185.03</v>
      </c>
      <c r="D364" s="2">
        <v>4187.62</v>
      </c>
      <c r="E364" s="8">
        <v>0.12045</v>
      </c>
      <c r="F364" s="9">
        <v>21.472924632296809</v>
      </c>
      <c r="G364" s="3">
        <f>SLOPE(D364:D388,B364:B388)</f>
        <v>8.6962452363346774</v>
      </c>
      <c r="H364" s="15">
        <f>C364+G365*$O$11</f>
        <v>4185.1184775217807</v>
      </c>
      <c r="I364" s="21">
        <f>_xlfn.FORECAST.LINEAR(A364+$O$12,C364:C366,A364:A366)</f>
        <v>4172.1145166666702</v>
      </c>
      <c r="J364" s="15">
        <f t="shared" si="16"/>
        <v>4184.9884379132291</v>
      </c>
      <c r="K364" s="16">
        <f t="shared" si="17"/>
        <v>0.13690624476728297</v>
      </c>
      <c r="L364" s="17">
        <f t="shared" si="18"/>
        <v>1</v>
      </c>
    </row>
    <row r="365" spans="1:12" x14ac:dyDescent="0.25">
      <c r="A365">
        <v>2155</v>
      </c>
      <c r="B365" s="1">
        <v>44309</v>
      </c>
      <c r="C365" s="2">
        <v>4138.78</v>
      </c>
      <c r="D365" s="2">
        <v>4180.17</v>
      </c>
      <c r="E365" s="8">
        <v>0.109</v>
      </c>
      <c r="F365" s="9">
        <v>19.221636611566037</v>
      </c>
      <c r="G365" s="3">
        <f>SLOPE(D365:D389,B365:B389)</f>
        <v>8.8477521780945878</v>
      </c>
      <c r="H365" s="15">
        <f>C365+G366*$O$11</f>
        <v>4138.868180451389</v>
      </c>
      <c r="I365" s="21">
        <f>_xlfn.FORECAST.LINEAR(A365+$O$12,C365:C367,A365:A367)</f>
        <v>4151.1184666666659</v>
      </c>
      <c r="J365" s="15">
        <f t="shared" si="16"/>
        <v>4138.9906833135419</v>
      </c>
      <c r="K365" s="16">
        <f t="shared" si="17"/>
        <v>1.7259562115086748</v>
      </c>
      <c r="L365" s="17">
        <f t="shared" si="18"/>
        <v>0</v>
      </c>
    </row>
    <row r="366" spans="1:12" x14ac:dyDescent="0.25">
      <c r="A366">
        <v>2154</v>
      </c>
      <c r="B366" s="1">
        <v>44308</v>
      </c>
      <c r="C366" s="2">
        <v>4170.46</v>
      </c>
      <c r="D366" s="2">
        <v>4134.9799999999996</v>
      </c>
      <c r="E366" s="8">
        <v>0.13405</v>
      </c>
      <c r="F366" s="9">
        <v>23.858842079465571</v>
      </c>
      <c r="G366" s="3">
        <f>SLOPE(D366:D390,B366:B390)</f>
        <v>8.8180451388888859</v>
      </c>
      <c r="H366" s="15">
        <f>C366+G367*$O$11</f>
        <v>4170.5464595760232</v>
      </c>
      <c r="I366" s="21">
        <f>_xlfn.FORECAST.LINEAR(A366+$O$12,C366:C368,A366:A368)</f>
        <v>4158.3830666666681</v>
      </c>
      <c r="J366" s="15">
        <f t="shared" si="16"/>
        <v>4170.4248256469291</v>
      </c>
      <c r="K366" s="16">
        <f t="shared" si="17"/>
        <v>1.6784857513228126</v>
      </c>
      <c r="L366" s="17">
        <f t="shared" si="18"/>
        <v>0</v>
      </c>
    </row>
    <row r="367" spans="1:12" x14ac:dyDescent="0.25">
      <c r="A367">
        <v>2153</v>
      </c>
      <c r="B367" s="1">
        <v>44307</v>
      </c>
      <c r="C367" s="2">
        <v>4128.42</v>
      </c>
      <c r="D367" s="2">
        <v>4173.42</v>
      </c>
      <c r="E367" s="8">
        <v>0.11975</v>
      </c>
      <c r="F367" s="9">
        <v>21.117144199166127</v>
      </c>
      <c r="G367" s="3">
        <f>SLOPE(D367:D391,B367:B391)</f>
        <v>8.6459576023391804</v>
      </c>
      <c r="H367" s="15">
        <f>C367+G368*$O$11</f>
        <v>4128.5028089550797</v>
      </c>
      <c r="I367" s="21">
        <f>_xlfn.FORECAST.LINEAR(A367+$O$12,C367:C369,A367:A369)</f>
        <v>4129.8531000000003</v>
      </c>
      <c r="J367" s="15">
        <f t="shared" si="16"/>
        <v>4128.5163118655291</v>
      </c>
      <c r="K367" s="16">
        <f t="shared" si="17"/>
        <v>1.7716662451871288</v>
      </c>
      <c r="L367" s="17">
        <f t="shared" si="18"/>
        <v>0</v>
      </c>
    </row>
    <row r="368" spans="1:12" x14ac:dyDescent="0.25">
      <c r="A368">
        <v>2152</v>
      </c>
      <c r="B368" s="1">
        <v>44306</v>
      </c>
      <c r="C368" s="2">
        <v>4159.18</v>
      </c>
      <c r="D368" s="2">
        <v>4134.9399999999996</v>
      </c>
      <c r="E368" s="8">
        <v>0.14274999999999999</v>
      </c>
      <c r="F368" s="9">
        <v>25.345455588181665</v>
      </c>
      <c r="G368" s="3">
        <f>SLOPE(D368:D392,B368:B392)</f>
        <v>8.2808955079206807</v>
      </c>
      <c r="H368" s="15">
        <f>C368+G369*$O$11</f>
        <v>4159.2608654338173</v>
      </c>
      <c r="I368" s="21">
        <f>_xlfn.FORECAST.LINEAR(A368+$O$12,C368:C370,A368:A370)</f>
        <v>4163.4851999999992</v>
      </c>
      <c r="J368" s="15">
        <f t="shared" si="16"/>
        <v>4159.3031087794789</v>
      </c>
      <c r="K368" s="16">
        <f t="shared" si="17"/>
        <v>1.0387299509754122</v>
      </c>
      <c r="L368" s="17">
        <f t="shared" si="18"/>
        <v>0</v>
      </c>
    </row>
    <row r="369" spans="1:12" x14ac:dyDescent="0.25">
      <c r="A369">
        <v>2151</v>
      </c>
      <c r="B369" s="1">
        <v>44305</v>
      </c>
      <c r="C369" s="2">
        <v>4179.8</v>
      </c>
      <c r="D369" s="2">
        <v>4163.26</v>
      </c>
      <c r="E369" s="8">
        <v>0.13140000000000002</v>
      </c>
      <c r="F369" s="9">
        <v>23.454709047911106</v>
      </c>
      <c r="G369" s="3">
        <f>SLOPE(D369:D393,B369:B393)</f>
        <v>8.0865433816914134</v>
      </c>
      <c r="H369" s="15">
        <f>C369+G370*$O$11</f>
        <v>4179.876746116026</v>
      </c>
      <c r="I369" s="21">
        <f>_xlfn.FORECAST.LINEAR(A369+$O$12,C369:C371,A369:A371)</f>
        <v>4184.7868666666691</v>
      </c>
      <c r="J369" s="15">
        <f t="shared" si="16"/>
        <v>4179.9258473215323</v>
      </c>
      <c r="K369" s="16">
        <f t="shared" si="17"/>
        <v>0.91866459915743204</v>
      </c>
      <c r="L369" s="17">
        <f t="shared" si="18"/>
        <v>1</v>
      </c>
    </row>
    <row r="370" spans="1:12" x14ac:dyDescent="0.25">
      <c r="A370">
        <v>2150</v>
      </c>
      <c r="B370" s="1">
        <v>44302</v>
      </c>
      <c r="C370" s="2">
        <v>4174.1400000000003</v>
      </c>
      <c r="D370" s="2">
        <v>4185.47</v>
      </c>
      <c r="E370" s="8">
        <v>0.10200000000000001</v>
      </c>
      <c r="F370" s="9">
        <v>18.141384066412709</v>
      </c>
      <c r="G370" s="3">
        <f>SLOPE(D370:D394,B370:B394)</f>
        <v>7.6746116026146716</v>
      </c>
      <c r="H370" s="15">
        <f>C370+G371*$O$11</f>
        <v>4174.2100024102765</v>
      </c>
      <c r="I370" s="21">
        <f>_xlfn.FORECAST.LINEAR(A370+$O$12,C370:C372,A370:A372)</f>
        <v>4168.2694666666721</v>
      </c>
      <c r="J370" s="15">
        <f t="shared" si="16"/>
        <v>4174.1505970528406</v>
      </c>
      <c r="K370" s="16">
        <f t="shared" si="17"/>
        <v>0.60821796825616836</v>
      </c>
      <c r="L370" s="17">
        <f t="shared" si="18"/>
        <v>1</v>
      </c>
    </row>
    <row r="371" spans="1:12" x14ac:dyDescent="0.25">
      <c r="A371">
        <v>2149</v>
      </c>
      <c r="B371" s="1">
        <v>44301</v>
      </c>
      <c r="C371" s="2">
        <v>4139.76</v>
      </c>
      <c r="D371" s="2">
        <v>4170.42</v>
      </c>
      <c r="E371" s="8">
        <v>0.10580000000000001</v>
      </c>
      <c r="F371" s="9">
        <v>18.610767089985409</v>
      </c>
      <c r="G371" s="3">
        <f>SLOPE(D371:D395,B371:B395)</f>
        <v>7.0002410276415477</v>
      </c>
      <c r="H371" s="15">
        <f>C371+G372*$O$11</f>
        <v>4139.8259145424654</v>
      </c>
      <c r="I371" s="21">
        <f>_xlfn.FORECAST.LINEAR(A371+$O$12,C371:C373,A371:A373)</f>
        <v>4142.0249666666668</v>
      </c>
      <c r="J371" s="15">
        <f t="shared" si="16"/>
        <v>4139.847905063707</v>
      </c>
      <c r="K371" s="16">
        <f t="shared" si="17"/>
        <v>1.5097101878956563</v>
      </c>
      <c r="L371" s="17">
        <f t="shared" si="18"/>
        <v>0</v>
      </c>
    </row>
    <row r="372" spans="1:12" x14ac:dyDescent="0.25">
      <c r="A372">
        <v>2148</v>
      </c>
      <c r="B372" s="1">
        <v>44300</v>
      </c>
      <c r="C372" s="2">
        <v>4141.58</v>
      </c>
      <c r="D372" s="2">
        <v>4124.66</v>
      </c>
      <c r="E372" s="8">
        <v>0.11465</v>
      </c>
      <c r="F372" s="9">
        <v>20.250307099607426</v>
      </c>
      <c r="G372" s="3">
        <f>SLOPE(D372:D396,B372:B396)</f>
        <v>6.5914542465447976</v>
      </c>
      <c r="H372" s="15">
        <f>C372+G373*$O$11</f>
        <v>4141.6451920545478</v>
      </c>
      <c r="I372" s="21">
        <f>_xlfn.FORECAST.LINEAR(A372+$O$12,C372:C374,A372:A374)</f>
        <v>4140.6493500000033</v>
      </c>
      <c r="J372" s="15">
        <f t="shared" si="16"/>
        <v>4141.6352336340024</v>
      </c>
      <c r="K372" s="16">
        <f t="shared" si="17"/>
        <v>0.85105330488545072</v>
      </c>
      <c r="L372" s="17">
        <f t="shared" si="18"/>
        <v>1</v>
      </c>
    </row>
    <row r="373" spans="1:12" x14ac:dyDescent="0.25">
      <c r="A373">
        <v>2147</v>
      </c>
      <c r="B373" s="1">
        <v>44299</v>
      </c>
      <c r="C373" s="2">
        <v>4130.1000000000004</v>
      </c>
      <c r="D373" s="2">
        <v>4141.59</v>
      </c>
      <c r="E373" s="8">
        <v>0.1133</v>
      </c>
      <c r="F373" s="9">
        <v>19.946146189147722</v>
      </c>
      <c r="G373" s="3">
        <f>SLOPE(D373:D397,B373:B397)</f>
        <v>6.5192054547503639</v>
      </c>
      <c r="H373" s="15">
        <f>C373+G374*$O$11</f>
        <v>4130.1655011815565</v>
      </c>
      <c r="I373" s="21">
        <f>_xlfn.FORECAST.LINEAR(A373+$O$12,C373:C375,A373:A375)</f>
        <v>4134.138283333341</v>
      </c>
      <c r="J373" s="15">
        <f t="shared" si="16"/>
        <v>4130.2052290030742</v>
      </c>
      <c r="K373" s="16">
        <f t="shared" si="17"/>
        <v>0.55261687181594288</v>
      </c>
      <c r="L373" s="17">
        <f t="shared" si="18"/>
        <v>1</v>
      </c>
    </row>
    <row r="374" spans="1:12" x14ac:dyDescent="0.25">
      <c r="A374">
        <v>2146</v>
      </c>
      <c r="B374" s="1">
        <v>44298</v>
      </c>
      <c r="C374" s="2">
        <v>4124.71</v>
      </c>
      <c r="D374" s="2">
        <v>4127.99</v>
      </c>
      <c r="E374" s="8">
        <v>0.11699999999999999</v>
      </c>
      <c r="F374" s="9">
        <v>20.601562452327318</v>
      </c>
      <c r="G374" s="3">
        <f>SLOPE(D374:D398,B374:B398)</f>
        <v>6.5501181556195931</v>
      </c>
      <c r="H374" s="15">
        <f>C374+G375*$O$11</f>
        <v>4124.773444480179</v>
      </c>
      <c r="I374" s="21">
        <f>_xlfn.FORECAST.LINEAR(A374+$O$12,C374:C376,A374:A376)</f>
        <v>4121.1438000000126</v>
      </c>
      <c r="J374" s="15">
        <f t="shared" si="16"/>
        <v>4124.7371480353777</v>
      </c>
      <c r="K374" s="16">
        <f t="shared" si="17"/>
        <v>0.17654006401895778</v>
      </c>
      <c r="L374" s="17">
        <f t="shared" si="18"/>
        <v>1</v>
      </c>
    </row>
    <row r="375" spans="1:12" x14ac:dyDescent="0.25">
      <c r="A375">
        <v>2145</v>
      </c>
      <c r="B375" s="1">
        <v>44295</v>
      </c>
      <c r="C375" s="2">
        <v>4096.1099999999997</v>
      </c>
      <c r="D375" s="2">
        <v>4128.8</v>
      </c>
      <c r="E375" s="8">
        <v>0.10545</v>
      </c>
      <c r="F375" s="9">
        <v>18.425573722873398</v>
      </c>
      <c r="G375" s="3">
        <f>SLOPE(D375:D399,B375:B399)</f>
        <v>6.3444480179288645</v>
      </c>
      <c r="H375" s="15">
        <f>C375+G376*$O$11</f>
        <v>4096.1742388919483</v>
      </c>
      <c r="I375" s="21">
        <f>_xlfn.FORECAST.LINEAR(A375+$O$12,C375:C377,A375:A377)</f>
        <v>4097.8024333333342</v>
      </c>
      <c r="J375" s="15">
        <f t="shared" si="16"/>
        <v>4096.1905208363623</v>
      </c>
      <c r="K375" s="16">
        <f t="shared" si="17"/>
        <v>1.7281005715488289</v>
      </c>
      <c r="L375" s="17">
        <f t="shared" si="18"/>
        <v>0</v>
      </c>
    </row>
    <row r="376" spans="1:12" x14ac:dyDescent="0.25">
      <c r="A376">
        <v>2144</v>
      </c>
      <c r="B376" s="1">
        <v>44294</v>
      </c>
      <c r="C376" s="2">
        <v>4089.95</v>
      </c>
      <c r="D376" s="2">
        <v>4097.17</v>
      </c>
      <c r="E376" s="8">
        <v>0.10844999999999999</v>
      </c>
      <c r="F376" s="9">
        <v>18.87012810510863</v>
      </c>
      <c r="G376" s="3">
        <f>SLOPE(D376:D400,B376:B400)</f>
        <v>6.4238891948292833</v>
      </c>
      <c r="H376" s="15">
        <f>C376+G377*$O$11</f>
        <v>4090.0123197810217</v>
      </c>
      <c r="I376" s="21">
        <f>_xlfn.FORECAST.LINEAR(A376+$O$12,C376:C378,A376:A378)</f>
        <v>4087.1985666666678</v>
      </c>
      <c r="J376" s="15">
        <f t="shared" si="16"/>
        <v>4089.9841822498779</v>
      </c>
      <c r="K376" s="16">
        <f t="shared" si="17"/>
        <v>0.36121487935962576</v>
      </c>
      <c r="L376" s="17">
        <f t="shared" si="18"/>
        <v>1</v>
      </c>
    </row>
    <row r="377" spans="1:12" x14ac:dyDescent="0.25">
      <c r="A377">
        <v>2143</v>
      </c>
      <c r="B377" s="1">
        <v>44293</v>
      </c>
      <c r="C377" s="2">
        <v>4074.29</v>
      </c>
      <c r="D377" s="2">
        <v>4079.95</v>
      </c>
      <c r="E377" s="8">
        <v>0.1145</v>
      </c>
      <c r="F377" s="9">
        <v>19.893471063156188</v>
      </c>
      <c r="G377" s="3">
        <f>SLOPE(D377:D401,B377:B401)</f>
        <v>6.2319781021897809</v>
      </c>
      <c r="H377" s="15">
        <f>C377+G378*$O$11</f>
        <v>4074.3472733378967</v>
      </c>
      <c r="I377" s="21">
        <f>_xlfn.FORECAST.LINEAR(A377+$O$12,C377:C379,A377:A379)</f>
        <v>4081.5575833333351</v>
      </c>
      <c r="J377" s="15">
        <f t="shared" si="16"/>
        <v>4074.419376437851</v>
      </c>
      <c r="K377" s="16">
        <f t="shared" si="17"/>
        <v>0.25615290628569587</v>
      </c>
      <c r="L377" s="17">
        <f t="shared" si="18"/>
        <v>1</v>
      </c>
    </row>
    <row r="378" spans="1:12" x14ac:dyDescent="0.25">
      <c r="A378">
        <v>2142</v>
      </c>
      <c r="B378" s="1">
        <v>44292</v>
      </c>
      <c r="C378" s="2">
        <v>4075.57</v>
      </c>
      <c r="D378" s="2">
        <v>4073.94</v>
      </c>
      <c r="E378" s="8">
        <v>0.12415000000000001</v>
      </c>
      <c r="F378" s="9">
        <v>21.591102136394607</v>
      </c>
      <c r="G378" s="3">
        <f>SLOPE(D378:D402,B378:B402)</f>
        <v>5.7273337896553782</v>
      </c>
      <c r="H378" s="15">
        <f>C378+G379*$O$11</f>
        <v>4075.6196552828801</v>
      </c>
      <c r="I378" s="21">
        <f>_xlfn.FORECAST.LINEAR(A378+$O$12,C378:C380,A378:A380)</f>
        <v>4076.0722833333421</v>
      </c>
      <c r="J378" s="15">
        <f t="shared" si="16"/>
        <v>4075.6241815633848</v>
      </c>
      <c r="K378" s="16">
        <f t="shared" si="17"/>
        <v>7.7353991438822697E-2</v>
      </c>
      <c r="L378" s="17">
        <f t="shared" si="18"/>
        <v>1</v>
      </c>
    </row>
    <row r="379" spans="1:12" x14ac:dyDescent="0.25">
      <c r="A379">
        <v>2141</v>
      </c>
      <c r="B379" s="1">
        <v>44291</v>
      </c>
      <c r="C379" s="2">
        <v>4034.44</v>
      </c>
      <c r="D379" s="2">
        <v>4077.91</v>
      </c>
      <c r="E379" s="8">
        <v>0.127</v>
      </c>
      <c r="F379" s="9">
        <v>21.772393797115573</v>
      </c>
      <c r="G379" s="3">
        <f>SLOPE(D379:D403,B379:B403)</f>
        <v>4.9655282879783744</v>
      </c>
      <c r="H379" s="15">
        <f>C379+G380*$O$11</f>
        <v>4034.4857269327076</v>
      </c>
      <c r="I379" s="21">
        <f>_xlfn.FORECAST.LINEAR(A379+$O$12,C379:C381,A379:A381)</f>
        <v>4032.0876166666712</v>
      </c>
      <c r="J379" s="15">
        <f t="shared" si="16"/>
        <v>4034.4617458300472</v>
      </c>
      <c r="K379" s="16">
        <f t="shared" si="17"/>
        <v>2.4932799372930283</v>
      </c>
      <c r="L379" s="17">
        <f t="shared" si="18"/>
        <v>0</v>
      </c>
    </row>
    <row r="380" spans="1:12" x14ac:dyDescent="0.25">
      <c r="A380">
        <v>2140</v>
      </c>
      <c r="B380" s="1">
        <v>44287</v>
      </c>
      <c r="C380" s="2">
        <v>3992.78</v>
      </c>
      <c r="D380" s="2">
        <v>4019.87</v>
      </c>
      <c r="E380" s="8">
        <v>0.10285</v>
      </c>
      <c r="F380" s="9">
        <v>17.426143579017729</v>
      </c>
      <c r="G380" s="3">
        <f>SLOPE(D380:D404,B380:B404)</f>
        <v>4.5726932707355221</v>
      </c>
      <c r="H380" s="15">
        <f>C380+G381*$O$11</f>
        <v>3992.8231550464398</v>
      </c>
      <c r="I380" s="21">
        <f>_xlfn.FORECAST.LINEAR(A380+$O$12,C380:C382,A380:A382)</f>
        <v>3989.3238666666657</v>
      </c>
      <c r="J380" s="15">
        <f t="shared" si="16"/>
        <v>3992.788162162642</v>
      </c>
      <c r="K380" s="16">
        <f t="shared" si="17"/>
        <v>1.3252162521011226</v>
      </c>
      <c r="L380" s="17">
        <f t="shared" si="18"/>
        <v>0</v>
      </c>
    </row>
    <row r="381" spans="1:12" x14ac:dyDescent="0.25">
      <c r="A381">
        <v>2139</v>
      </c>
      <c r="B381" s="1">
        <v>44286</v>
      </c>
      <c r="C381" s="2">
        <v>3967.25</v>
      </c>
      <c r="D381" s="2">
        <v>3972.89</v>
      </c>
      <c r="E381" s="8">
        <v>0.12104999999999999</v>
      </c>
      <c r="F381" s="9">
        <v>20.435787588946148</v>
      </c>
      <c r="G381" s="3">
        <f>SLOPE(D381:D405,B381:B405)</f>
        <v>4.3155046439628473</v>
      </c>
      <c r="H381" s="15">
        <f>C381+G382*$O$11</f>
        <v>3967.2868130572756</v>
      </c>
      <c r="I381" s="21">
        <f>_xlfn.FORECAST.LINEAR(A381+$O$12,C381:C383,A381:A383)</f>
        <v>3965.5930333333326</v>
      </c>
      <c r="J381" s="15">
        <f t="shared" si="16"/>
        <v>3967.2698752600363</v>
      </c>
      <c r="K381" s="16">
        <f t="shared" si="17"/>
        <v>0.25064427458624267</v>
      </c>
      <c r="L381" s="17">
        <f t="shared" si="18"/>
        <v>1</v>
      </c>
    </row>
    <row r="382" spans="1:12" x14ac:dyDescent="0.25">
      <c r="A382">
        <v>2138</v>
      </c>
      <c r="B382" s="1">
        <v>44285</v>
      </c>
      <c r="C382" s="2">
        <v>3963.34</v>
      </c>
      <c r="D382" s="2">
        <v>3958.55</v>
      </c>
      <c r="E382" s="8">
        <v>0.13239999999999999</v>
      </c>
      <c r="F382" s="9">
        <v>22.422713422204115</v>
      </c>
      <c r="G382" s="3">
        <f>SLOPE(D382:D406,B382:B406)</f>
        <v>3.6813057275541818</v>
      </c>
      <c r="H382" s="15">
        <f>C382+G383*$O$11</f>
        <v>3963.3743411737091</v>
      </c>
      <c r="I382" s="21">
        <f>_xlfn.FORECAST.LINEAR(A382+$O$12,C382:C384,A382:A384)</f>
        <v>3973.2644333333374</v>
      </c>
      <c r="J382" s="15">
        <f t="shared" si="16"/>
        <v>3963.4732420953051</v>
      </c>
      <c r="K382" s="16">
        <f t="shared" si="17"/>
        <v>0.20079617280406492</v>
      </c>
      <c r="L382" s="17">
        <f t="shared" si="18"/>
        <v>1</v>
      </c>
    </row>
    <row r="383" spans="1:12" x14ac:dyDescent="0.25">
      <c r="A383">
        <v>2137</v>
      </c>
      <c r="B383" s="1">
        <v>44284</v>
      </c>
      <c r="C383" s="2">
        <v>3969.31</v>
      </c>
      <c r="D383" s="2">
        <v>3971.09</v>
      </c>
      <c r="E383" s="8">
        <v>0.14465</v>
      </c>
      <c r="F383" s="9">
        <v>24.518605243083694</v>
      </c>
      <c r="G383" s="3">
        <f>SLOPE(D383:D407,B383:B407)</f>
        <v>3.4341173708920185</v>
      </c>
      <c r="H383" s="15">
        <f>C383+G384*$O$11</f>
        <v>3969.3409738</v>
      </c>
      <c r="I383" s="21">
        <f>_xlfn.FORECAST.LINEAR(A383+$O$12,C383:C385,A383:A385)</f>
        <v>3967.3581833333446</v>
      </c>
      <c r="J383" s="15">
        <f t="shared" si="16"/>
        <v>3969.3211458953338</v>
      </c>
      <c r="K383" s="16">
        <f t="shared" si="17"/>
        <v>8.926453297278826E-2</v>
      </c>
      <c r="L383" s="17">
        <f t="shared" si="18"/>
        <v>1</v>
      </c>
    </row>
    <row r="384" spans="1:12" x14ac:dyDescent="0.25">
      <c r="A384">
        <v>2136</v>
      </c>
      <c r="B384" s="1">
        <v>44281</v>
      </c>
      <c r="C384" s="2">
        <v>3917.12</v>
      </c>
      <c r="D384" s="2">
        <v>3974.54</v>
      </c>
      <c r="E384" s="8">
        <v>0.11885000000000001</v>
      </c>
      <c r="F384" s="9">
        <v>19.815866904334925</v>
      </c>
      <c r="G384" s="3">
        <f>SLOPE(D384:D408,B384:B408)</f>
        <v>3.0973800000000002</v>
      </c>
      <c r="H384" s="15">
        <f>C384+G385*$O$11</f>
        <v>3917.1440081690139</v>
      </c>
      <c r="I384" s="21">
        <f>_xlfn.FORECAST.LINEAR(A384+$O$12,C384:C386,A384:A386)</f>
        <v>3904.0442833333332</v>
      </c>
      <c r="J384" s="15">
        <f t="shared" si="16"/>
        <v>3917.0130109206571</v>
      </c>
      <c r="K384" s="16">
        <f t="shared" si="17"/>
        <v>2.7625547797026631</v>
      </c>
      <c r="L384" s="17">
        <f t="shared" si="18"/>
        <v>0</v>
      </c>
    </row>
    <row r="385" spans="1:12" x14ac:dyDescent="0.25">
      <c r="A385">
        <v>2135</v>
      </c>
      <c r="B385" s="1">
        <v>44280</v>
      </c>
      <c r="C385" s="2">
        <v>3879.34</v>
      </c>
      <c r="D385" s="2">
        <v>3909.52</v>
      </c>
      <c r="E385" s="8">
        <v>0.12554999999999999</v>
      </c>
      <c r="F385" s="9">
        <v>20.823836508876255</v>
      </c>
      <c r="G385" s="3">
        <f>SLOPE(D385:D409,B385:B409)</f>
        <v>2.4008169014084499</v>
      </c>
      <c r="H385" s="15">
        <f>C385+G386*$O$11</f>
        <v>3879.3610523065017</v>
      </c>
      <c r="I385" s="21">
        <f>_xlfn.FORECAST.LINEAR(A385+$O$12,C385:C387,A385:A387)</f>
        <v>3882.8686999999918</v>
      </c>
      <c r="J385" s="15">
        <f t="shared" si="16"/>
        <v>3879.3961287834363</v>
      </c>
      <c r="K385" s="16">
        <f t="shared" si="17"/>
        <v>1.2418584420700669</v>
      </c>
      <c r="L385" s="17">
        <f t="shared" si="18"/>
        <v>0</v>
      </c>
    </row>
    <row r="386" spans="1:12" x14ac:dyDescent="0.25">
      <c r="A386">
        <v>2134</v>
      </c>
      <c r="B386" s="1">
        <v>44279</v>
      </c>
      <c r="C386" s="2">
        <v>3919.93</v>
      </c>
      <c r="D386" s="2">
        <v>3889.14</v>
      </c>
      <c r="E386" s="8">
        <v>0.14545000000000002</v>
      </c>
      <c r="F386" s="9">
        <v>24.257089371917349</v>
      </c>
      <c r="G386" s="3">
        <f>SLOPE(D386:D410,B386:B410)</f>
        <v>2.1052306501548008</v>
      </c>
      <c r="H386" s="15">
        <f>C386+G387*$O$11</f>
        <v>3919.9486943575848</v>
      </c>
      <c r="I386" s="21">
        <f>_xlfn.FORECAST.LINEAR(A386+$O$12,C386:C388,A386:A388)</f>
        <v>3926.4122500000003</v>
      </c>
      <c r="J386" s="15">
        <f t="shared" si="16"/>
        <v>3920.0133299140093</v>
      </c>
      <c r="K386" s="16">
        <f t="shared" si="17"/>
        <v>1.2802060360859771</v>
      </c>
      <c r="L386" s="17">
        <f t="shared" si="18"/>
        <v>0</v>
      </c>
    </row>
    <row r="387" spans="1:12" x14ac:dyDescent="0.25">
      <c r="A387">
        <v>2133</v>
      </c>
      <c r="B387" s="1">
        <v>44278</v>
      </c>
      <c r="C387" s="2">
        <v>3937.6</v>
      </c>
      <c r="D387" s="2">
        <v>3910.52</v>
      </c>
      <c r="E387" s="8">
        <v>0.14350000000000002</v>
      </c>
      <c r="F387" s="9">
        <v>24.115907161631309</v>
      </c>
      <c r="G387" s="3">
        <f>SLOPE(D387:D411,B387:B411)</f>
        <v>1.8694357585139345</v>
      </c>
      <c r="H387" s="15">
        <f>C387+G388*$O$11</f>
        <v>3937.6151758137712</v>
      </c>
      <c r="I387" s="21">
        <f>_xlfn.FORECAST.LINEAR(A387+$O$12,C387:C389,A387:A389)</f>
        <v>3934.7589666666718</v>
      </c>
      <c r="J387" s="15">
        <f t="shared" si="16"/>
        <v>3937.5866137223002</v>
      </c>
      <c r="K387" s="16">
        <f t="shared" si="17"/>
        <v>1.2730723892947593</v>
      </c>
      <c r="L387" s="17">
        <f t="shared" si="18"/>
        <v>0</v>
      </c>
    </row>
    <row r="388" spans="1:12" x14ac:dyDescent="0.25">
      <c r="A388">
        <v>2132</v>
      </c>
      <c r="B388" s="1">
        <v>44277</v>
      </c>
      <c r="C388" s="2">
        <v>3916.48</v>
      </c>
      <c r="D388" s="2">
        <v>3940.59</v>
      </c>
      <c r="E388" s="8">
        <v>0.12740000000000001</v>
      </c>
      <c r="F388" s="9">
        <v>21.260859908598139</v>
      </c>
      <c r="G388" s="3">
        <f>SLOPE(D388:D412,B388:B412)</f>
        <v>1.517581377151801</v>
      </c>
      <c r="H388" s="15">
        <f>C388+G389*$O$11</f>
        <v>3916.4885934655076</v>
      </c>
      <c r="I388" s="21">
        <f>_xlfn.FORECAST.LINEAR(A388+$O$12,C388:C390,A388:A390)</f>
        <v>3909.0115666666607</v>
      </c>
      <c r="J388" s="15">
        <f t="shared" si="16"/>
        <v>3916.4138231975189</v>
      </c>
      <c r="K388" s="16">
        <f t="shared" si="17"/>
        <v>1.035636167026855</v>
      </c>
      <c r="L388" s="17">
        <f t="shared" si="18"/>
        <v>0</v>
      </c>
    </row>
    <row r="389" spans="1:12" x14ac:dyDescent="0.25">
      <c r="A389">
        <v>2131</v>
      </c>
      <c r="B389" s="1">
        <v>44274</v>
      </c>
      <c r="C389" s="2">
        <v>3913.14</v>
      </c>
      <c r="D389" s="2">
        <v>3913.1</v>
      </c>
      <c r="E389" s="8">
        <v>0.13980000000000001</v>
      </c>
      <c r="F389" s="9">
        <v>23.344276274057851</v>
      </c>
      <c r="G389" s="3">
        <f>SLOPE(D389:D413,B389:B413)</f>
        <v>0.85934655077093336</v>
      </c>
      <c r="H389" s="15">
        <f>C389+G390*$O$11</f>
        <v>3913.1455868177486</v>
      </c>
      <c r="I389" s="21">
        <f>_xlfn.FORECAST.LINEAR(A389+$O$12,C389:C391,A389:A391)</f>
        <v>3920.3395166666596</v>
      </c>
      <c r="J389" s="15">
        <f t="shared" si="16"/>
        <v>3913.2175261162379</v>
      </c>
      <c r="K389" s="16">
        <f t="shared" si="17"/>
        <v>4.7381655412601868E-3</v>
      </c>
      <c r="L389" s="17">
        <f t="shared" si="18"/>
        <v>1</v>
      </c>
    </row>
    <row r="390" spans="1:12" x14ac:dyDescent="0.25">
      <c r="A390">
        <v>2130</v>
      </c>
      <c r="B390" s="1">
        <v>44273</v>
      </c>
      <c r="C390" s="2">
        <v>3953.5</v>
      </c>
      <c r="D390" s="2">
        <v>3915.46</v>
      </c>
      <c r="E390" s="8">
        <v>0.14635000000000001</v>
      </c>
      <c r="F390" s="9">
        <v>24.804138904507447</v>
      </c>
      <c r="G390" s="3">
        <f>SLOPE(D390:D414,B390:B414)</f>
        <v>0.55868177489435222</v>
      </c>
      <c r="H390" s="15">
        <f>C390+G391*$O$11</f>
        <v>3953.5030877737227</v>
      </c>
      <c r="I390" s="21">
        <f>_xlfn.FORECAST.LINEAR(A390+$O$12,C390:C392,A390:A392)</f>
        <v>3948.7412166666618</v>
      </c>
      <c r="J390" s="15">
        <f t="shared" si="16"/>
        <v>3953.4554690626519</v>
      </c>
      <c r="K390" s="16">
        <f t="shared" si="17"/>
        <v>1.7772910039673411</v>
      </c>
      <c r="L390" s="17">
        <f t="shared" si="18"/>
        <v>0</v>
      </c>
    </row>
    <row r="391" spans="1:12" x14ac:dyDescent="0.25">
      <c r="A391">
        <v>2129</v>
      </c>
      <c r="B391" s="1">
        <v>44272</v>
      </c>
      <c r="C391" s="2">
        <v>3949.57</v>
      </c>
      <c r="D391" s="2">
        <v>3974.12</v>
      </c>
      <c r="E391" s="8">
        <v>0.1265</v>
      </c>
      <c r="F391" s="9">
        <v>21.378304947156565</v>
      </c>
      <c r="G391" s="3">
        <f>SLOPE(D391:D415,B391:B415)</f>
        <v>0.30877737226277396</v>
      </c>
      <c r="H391" s="15">
        <f>C391+G392*$O$11</f>
        <v>3949.5666465248391</v>
      </c>
      <c r="I391" s="21">
        <f>_xlfn.FORECAST.LINEAR(A391+$O$12,C391:C393,A391:A393)</f>
        <v>3958.7113833333342</v>
      </c>
      <c r="J391" s="15">
        <f t="shared" ref="J391:J454" si="19">$O$13*I391+(1-$O$13)*H391</f>
        <v>3949.6580938929237</v>
      </c>
      <c r="K391" s="16">
        <f t="shared" si="17"/>
        <v>1.0564263195966026</v>
      </c>
      <c r="L391" s="17">
        <f t="shared" si="18"/>
        <v>0</v>
      </c>
    </row>
    <row r="392" spans="1:12" x14ac:dyDescent="0.25">
      <c r="A392">
        <v>2128</v>
      </c>
      <c r="B392" s="1">
        <v>44271</v>
      </c>
      <c r="C392" s="2">
        <v>3973.59</v>
      </c>
      <c r="D392" s="2">
        <v>3962.71</v>
      </c>
      <c r="E392" s="8">
        <v>0.1368</v>
      </c>
      <c r="F392" s="9">
        <v>23.15533573265855</v>
      </c>
      <c r="G392" s="3">
        <f>SLOPE(D392:D416,B392:B416)</f>
        <v>-0.33534751608602331</v>
      </c>
      <c r="H392" s="15">
        <f>C392+G393*$O$11</f>
        <v>3973.5802688922522</v>
      </c>
      <c r="I392" s="21">
        <f>_xlfn.FORECAST.LINEAR(A392+$O$12,C392:C394,A392:A394)</f>
        <v>3971.803683333339</v>
      </c>
      <c r="J392" s="15">
        <f t="shared" si="19"/>
        <v>3973.5625030366632</v>
      </c>
      <c r="K392" s="16">
        <f t="shared" ref="K392:K455" si="20">ABS(J392-D392)/F393</f>
        <v>0.46476065647917991</v>
      </c>
      <c r="L392" s="17">
        <f t="shared" ref="L392:L455" si="21">IF(K392&gt;=0.975, 0, 1)</f>
        <v>1</v>
      </c>
    </row>
    <row r="393" spans="1:12" x14ac:dyDescent="0.25">
      <c r="A393">
        <v>2127</v>
      </c>
      <c r="B393" s="1">
        <v>44270</v>
      </c>
      <c r="C393" s="2">
        <v>3942.96</v>
      </c>
      <c r="D393" s="2">
        <v>3968.94</v>
      </c>
      <c r="E393" s="8">
        <v>0.13885</v>
      </c>
      <c r="F393" s="9">
        <v>23.350735234081352</v>
      </c>
      <c r="G393" s="3">
        <f>SLOPE(D393:D417,B393:B417)</f>
        <v>-0.97311077478316577</v>
      </c>
      <c r="H393" s="15">
        <f>C393+G394*$O$11</f>
        <v>3942.9450372838619</v>
      </c>
      <c r="I393" s="21">
        <f>_xlfn.FORECAST.LINEAR(A393+$O$12,C393:C395,A393:A395)</f>
        <v>3941.5204333333349</v>
      </c>
      <c r="J393" s="15">
        <f t="shared" si="19"/>
        <v>3942.9307912443564</v>
      </c>
      <c r="K393" s="16">
        <f t="shared" si="20"/>
        <v>1.117798312888818</v>
      </c>
      <c r="L393" s="17">
        <f t="shared" si="21"/>
        <v>0</v>
      </c>
    </row>
    <row r="394" spans="1:12" x14ac:dyDescent="0.25">
      <c r="A394">
        <v>2126</v>
      </c>
      <c r="B394" s="1">
        <v>44267</v>
      </c>
      <c r="C394" s="2">
        <v>3924.52</v>
      </c>
      <c r="D394" s="2">
        <v>3943.34</v>
      </c>
      <c r="E394" s="8">
        <v>0.13849999999999998</v>
      </c>
      <c r="F394" s="9">
        <v>23.268248355488996</v>
      </c>
      <c r="G394" s="3">
        <f>SLOPE(D394:D418,B394:B418)</f>
        <v>-1.4962716138328527</v>
      </c>
      <c r="H394" s="15">
        <f>C394+G395*$O$11</f>
        <v>3924.5027497112023</v>
      </c>
      <c r="I394" s="21">
        <f>_xlfn.FORECAST.LINEAR(A394+$O$12,C394:C396,A394:A396)</f>
        <v>3927.1109833333394</v>
      </c>
      <c r="J394" s="15">
        <f t="shared" si="19"/>
        <v>3924.5288320474237</v>
      </c>
      <c r="K394" s="16">
        <f t="shared" si="20"/>
        <v>0.73415979869412407</v>
      </c>
      <c r="L394" s="17">
        <f t="shared" si="21"/>
        <v>1</v>
      </c>
    </row>
    <row r="395" spans="1:12" x14ac:dyDescent="0.25">
      <c r="A395">
        <v>2125</v>
      </c>
      <c r="B395" s="1">
        <v>44266</v>
      </c>
      <c r="C395" s="2">
        <v>3915.54</v>
      </c>
      <c r="D395" s="2">
        <v>3939.34</v>
      </c>
      <c r="E395" s="8">
        <v>0.15410000000000001</v>
      </c>
      <c r="F395" s="9">
        <v>25.622715907403926</v>
      </c>
      <c r="G395" s="3">
        <f>SLOPE(D395:D419,B395:B419)</f>
        <v>-1.7250288797475486</v>
      </c>
      <c r="H395" s="15">
        <f>C395+G396*$O$11</f>
        <v>3915.5226990442488</v>
      </c>
      <c r="I395" s="21">
        <f>_xlfn.FORECAST.LINEAR(A395+$O$12,C395:C397,A395:A397)</f>
        <v>3918.6097166666732</v>
      </c>
      <c r="J395" s="15">
        <f t="shared" si="19"/>
        <v>3915.553569220473</v>
      </c>
      <c r="K395" s="16">
        <f t="shared" si="20"/>
        <v>0.84286321166236866</v>
      </c>
      <c r="L395" s="17">
        <f t="shared" si="21"/>
        <v>1</v>
      </c>
    </row>
    <row r="396" spans="1:12" x14ac:dyDescent="0.25">
      <c r="A396">
        <v>2124</v>
      </c>
      <c r="B396" s="1">
        <v>44265</v>
      </c>
      <c r="C396" s="2">
        <v>3891.99</v>
      </c>
      <c r="D396" s="2">
        <v>3898.81</v>
      </c>
      <c r="E396" s="8">
        <v>0.17075000000000001</v>
      </c>
      <c r="F396" s="9">
        <v>28.220985861529567</v>
      </c>
      <c r="G396" s="3">
        <f>SLOPE(D396:D420,B396:B420)</f>
        <v>-1.7300955751226041</v>
      </c>
      <c r="H396" s="15">
        <f>C396+G397*$O$11</f>
        <v>3891.9746181648461</v>
      </c>
      <c r="I396" s="21">
        <f>_xlfn.FORECAST.LINEAR(A396+$O$12,C396:C398,A396:A398)</f>
        <v>3886.8079999999973</v>
      </c>
      <c r="J396" s="15">
        <f t="shared" si="19"/>
        <v>3891.9229519831979</v>
      </c>
      <c r="K396" s="16">
        <f t="shared" si="20"/>
        <v>0.21087647122497577</v>
      </c>
      <c r="L396" s="17">
        <f t="shared" si="21"/>
        <v>1</v>
      </c>
    </row>
    <row r="397" spans="1:12" x14ac:dyDescent="0.25">
      <c r="A397">
        <v>2123</v>
      </c>
      <c r="B397" s="1">
        <v>44264</v>
      </c>
      <c r="C397" s="2">
        <v>3851.93</v>
      </c>
      <c r="D397" s="2">
        <v>3875.44</v>
      </c>
      <c r="E397" s="8">
        <v>0.20039999999999999</v>
      </c>
      <c r="F397" s="9">
        <v>32.659158116575917</v>
      </c>
      <c r="G397" s="3">
        <f>SLOPE(D397:D421,B397:B421)</f>
        <v>-1.5381835153811856</v>
      </c>
      <c r="H397" s="15">
        <f>C397+G398*$O$11</f>
        <v>3851.920594810098</v>
      </c>
      <c r="I397" s="21">
        <f>_xlfn.FORECAST.LINEAR(A397+$O$12,C397:C399,A397:A399)</f>
        <v>3859.433416666674</v>
      </c>
      <c r="J397" s="15">
        <f t="shared" si="19"/>
        <v>3851.9957230286636</v>
      </c>
      <c r="K397" s="16">
        <f t="shared" si="20"/>
        <v>0.63579454400133961</v>
      </c>
      <c r="L397" s="17">
        <f t="shared" si="21"/>
        <v>1</v>
      </c>
    </row>
    <row r="398" spans="1:12" x14ac:dyDescent="0.25">
      <c r="A398">
        <v>2122</v>
      </c>
      <c r="B398" s="1">
        <v>44263</v>
      </c>
      <c r="C398" s="2">
        <v>3844.39</v>
      </c>
      <c r="D398" s="2">
        <v>3821.35</v>
      </c>
      <c r="E398" s="8">
        <v>0.22505</v>
      </c>
      <c r="F398" s="9">
        <v>36.873982629342954</v>
      </c>
      <c r="G398" s="3">
        <f>SLOPE(D398:D422,B398:B422)</f>
        <v>-0.94051899019497565</v>
      </c>
      <c r="H398" s="15">
        <f>C398+G399*$O$11</f>
        <v>3844.394322210976</v>
      </c>
      <c r="I398" s="21">
        <f>_xlfn.FORECAST.LINEAR(A398+$O$12,C398:C400,A398:A400)</f>
        <v>3831.8926333333329</v>
      </c>
      <c r="J398" s="15">
        <f t="shared" si="19"/>
        <v>3844.2693053221997</v>
      </c>
      <c r="K398" s="16">
        <f t="shared" si="20"/>
        <v>0.74566626029635485</v>
      </c>
      <c r="L398" s="17">
        <f t="shared" si="21"/>
        <v>1</v>
      </c>
    </row>
    <row r="399" spans="1:12" x14ac:dyDescent="0.25">
      <c r="A399">
        <v>2121</v>
      </c>
      <c r="B399" s="1">
        <v>44260</v>
      </c>
      <c r="C399" s="2">
        <v>3793.58</v>
      </c>
      <c r="D399" s="2">
        <v>3841.94</v>
      </c>
      <c r="E399" s="8">
        <v>0.19125</v>
      </c>
      <c r="F399" s="9">
        <v>30.736680124283481</v>
      </c>
      <c r="G399" s="3">
        <f>SLOPE(D399:D423,B399:B423)</f>
        <v>0.43222109761583388</v>
      </c>
      <c r="H399" s="15">
        <f>C399+G400*$O$11</f>
        <v>3793.5908908884458</v>
      </c>
      <c r="I399" s="21">
        <f>_xlfn.FORECAST.LINEAR(A399+$O$12,C399:C401,A399:A401)</f>
        <v>3789.8096166666655</v>
      </c>
      <c r="J399" s="15">
        <f t="shared" si="19"/>
        <v>3793.553078146228</v>
      </c>
      <c r="K399" s="16">
        <f t="shared" si="20"/>
        <v>1.2623625095005255</v>
      </c>
      <c r="L399" s="17">
        <f t="shared" si="21"/>
        <v>0</v>
      </c>
    </row>
    <row r="400" spans="1:12" x14ac:dyDescent="0.25">
      <c r="A400">
        <v>2120</v>
      </c>
      <c r="B400" s="1">
        <v>44259</v>
      </c>
      <c r="C400" s="2">
        <v>3818.53</v>
      </c>
      <c r="D400" s="2">
        <v>3768.47</v>
      </c>
      <c r="E400" s="8">
        <v>0.23530000000000001</v>
      </c>
      <c r="F400" s="9">
        <v>38.330449050579865</v>
      </c>
      <c r="G400" s="3">
        <f>SLOPE(D400:D424,B400:B424)</f>
        <v>1.0890888445773774</v>
      </c>
      <c r="H400" s="15">
        <f>C400+G401*$O$11</f>
        <v>3818.5540042645925</v>
      </c>
      <c r="I400" s="21">
        <f>_xlfn.FORECAST.LINEAR(A400+$O$12,C400:C402,A400:A402)</f>
        <v>3819.0727833333221</v>
      </c>
      <c r="J400" s="15">
        <f t="shared" si="19"/>
        <v>3818.5591920552797</v>
      </c>
      <c r="K400" s="16">
        <f t="shared" si="20"/>
        <v>1.4167414516302239</v>
      </c>
      <c r="L400" s="17">
        <f t="shared" si="21"/>
        <v>0</v>
      </c>
    </row>
    <row r="401" spans="1:12" x14ac:dyDescent="0.25">
      <c r="A401">
        <v>2119</v>
      </c>
      <c r="B401" s="1">
        <v>44258</v>
      </c>
      <c r="C401" s="2">
        <v>3863.99</v>
      </c>
      <c r="D401" s="2">
        <v>3819.72</v>
      </c>
      <c r="E401" s="8">
        <v>0.2142</v>
      </c>
      <c r="F401" s="9">
        <v>35.355210365054965</v>
      </c>
      <c r="G401" s="3">
        <f>SLOPE(D401:D425,B401:B425)</f>
        <v>2.400426459229835</v>
      </c>
      <c r="H401" s="15">
        <f>C401+G402*$O$11</f>
        <v>3864.0180895138888</v>
      </c>
      <c r="I401" s="21">
        <f>_xlfn.FORECAST.LINEAR(A401+$O$12,C401:C403,A401:A403)</f>
        <v>3880.8940666666676</v>
      </c>
      <c r="J401" s="15">
        <f t="shared" si="19"/>
        <v>3864.1868492854164</v>
      </c>
      <c r="K401" s="16">
        <f t="shared" si="20"/>
        <v>1.4630494326460426</v>
      </c>
      <c r="L401" s="17">
        <f t="shared" si="21"/>
        <v>0</v>
      </c>
    </row>
    <row r="402" spans="1:12" x14ac:dyDescent="0.25">
      <c r="A402">
        <v>2118</v>
      </c>
      <c r="B402" s="1">
        <v>44257</v>
      </c>
      <c r="C402" s="2">
        <v>3903.64</v>
      </c>
      <c r="D402" s="2">
        <v>3870.29</v>
      </c>
      <c r="E402" s="8">
        <v>0.18264999999999998</v>
      </c>
      <c r="F402" s="9">
        <v>30.393265116814785</v>
      </c>
      <c r="G402" s="3">
        <f>SLOPE(D402:D426,B402:B426)</f>
        <v>2.8089513888888904</v>
      </c>
      <c r="H402" s="15">
        <f>C402+G403*$O$11</f>
        <v>3903.6689800294184</v>
      </c>
      <c r="I402" s="21">
        <f>_xlfn.FORECAST.LINEAR(A402+$O$12,C402:C404,A402:A404)</f>
        <v>3894.2465666666758</v>
      </c>
      <c r="J402" s="15">
        <f t="shared" si="19"/>
        <v>3903.574755895791</v>
      </c>
      <c r="K402" s="16">
        <f t="shared" si="20"/>
        <v>1.2042655047576367</v>
      </c>
      <c r="L402" s="17">
        <f t="shared" si="21"/>
        <v>0</v>
      </c>
    </row>
    <row r="403" spans="1:12" x14ac:dyDescent="0.25">
      <c r="A403">
        <v>2117</v>
      </c>
      <c r="B403" s="1">
        <v>44256</v>
      </c>
      <c r="C403" s="2">
        <v>3842.51</v>
      </c>
      <c r="D403" s="2">
        <v>3901.82</v>
      </c>
      <c r="E403" s="8">
        <v>0.17004999999999998</v>
      </c>
      <c r="F403" s="9">
        <v>27.639051159644165</v>
      </c>
      <c r="G403" s="3">
        <f>SLOPE(D403:D427,B403:B427)</f>
        <v>2.8980029418420465</v>
      </c>
      <c r="H403" s="15">
        <f>C403+G404*$O$11</f>
        <v>3842.5381378263469</v>
      </c>
      <c r="I403" s="21">
        <f>_xlfn.FORECAST.LINEAR(A403+$O$12,C403:C405,A403:A405)</f>
        <v>3828.9785499999998</v>
      </c>
      <c r="J403" s="15">
        <f t="shared" si="19"/>
        <v>3842.4025419480836</v>
      </c>
      <c r="K403" s="16">
        <f t="shared" si="20"/>
        <v>1.5488760766423324</v>
      </c>
      <c r="L403" s="17">
        <f t="shared" si="21"/>
        <v>0</v>
      </c>
    </row>
    <row r="404" spans="1:12" x14ac:dyDescent="0.25">
      <c r="A404">
        <v>2116</v>
      </c>
      <c r="B404" s="1">
        <v>44253</v>
      </c>
      <c r="C404" s="2">
        <v>3839.66</v>
      </c>
      <c r="D404" s="2">
        <v>3811.15</v>
      </c>
      <c r="E404" s="8">
        <v>0.2349</v>
      </c>
      <c r="F404" s="9">
        <v>38.361660398759781</v>
      </c>
      <c r="G404" s="3">
        <f>SLOPE(D404:D428,B404:B428)</f>
        <v>2.8137826346624215</v>
      </c>
      <c r="H404" s="15">
        <f>C404+G405*$O$11</f>
        <v>3839.6919354654442</v>
      </c>
      <c r="I404" s="21">
        <f>_xlfn.FORECAST.LINEAR(A404+$O$12,C404:C406,A404:A406)</f>
        <v>3859.1947499999951</v>
      </c>
      <c r="J404" s="15">
        <f t="shared" si="19"/>
        <v>3839.8869636107897</v>
      </c>
      <c r="K404" s="16">
        <f t="shared" si="20"/>
        <v>0.71509127504037551</v>
      </c>
      <c r="L404" s="17">
        <f t="shared" si="21"/>
        <v>1</v>
      </c>
    </row>
    <row r="405" spans="1:12" x14ac:dyDescent="0.25">
      <c r="A405">
        <v>2115</v>
      </c>
      <c r="B405" s="1">
        <v>44252</v>
      </c>
      <c r="C405" s="2">
        <v>3915.8</v>
      </c>
      <c r="D405" s="2">
        <v>3829.34</v>
      </c>
      <c r="E405" s="8">
        <v>0.24004999999999999</v>
      </c>
      <c r="F405" s="9">
        <v>40.186427402805464</v>
      </c>
      <c r="G405" s="3">
        <f>SLOPE(D405:D429,B405:B429)</f>
        <v>3.193546544428771</v>
      </c>
      <c r="H405" s="15">
        <f>C405+G406*$O$11</f>
        <v>3915.8352122941546</v>
      </c>
      <c r="I405" s="21">
        <f>_xlfn.FORECAST.LINEAR(A405+$O$12,C405:C407,A405:A407)</f>
        <v>3911.8519833333412</v>
      </c>
      <c r="J405" s="15">
        <f t="shared" si="19"/>
        <v>3915.7953800045461</v>
      </c>
      <c r="K405" s="16">
        <f t="shared" si="20"/>
        <v>3.7068544590346995</v>
      </c>
      <c r="L405" s="17">
        <f t="shared" si="21"/>
        <v>0</v>
      </c>
    </row>
    <row r="406" spans="1:12" x14ac:dyDescent="0.25">
      <c r="A406">
        <v>2114</v>
      </c>
      <c r="B406" s="1">
        <v>44251</v>
      </c>
      <c r="C406" s="2">
        <v>3873.71</v>
      </c>
      <c r="D406" s="2">
        <v>3925.43</v>
      </c>
      <c r="E406" s="8">
        <v>0.1409</v>
      </c>
      <c r="F406" s="9">
        <v>23.323111538363392</v>
      </c>
      <c r="G406" s="3">
        <f>SLOPE(D406:D430,B406:B430)</f>
        <v>3.5212294154264048</v>
      </c>
      <c r="H406" s="15">
        <f>C406+G407*$O$11</f>
        <v>3873.7456275073196</v>
      </c>
      <c r="I406" s="21">
        <f>_xlfn.FORECAST.LINEAR(A406+$O$12,C406:C408,A406:A408)</f>
        <v>3866.130799999999</v>
      </c>
      <c r="J406" s="15">
        <f t="shared" si="19"/>
        <v>3873.6694792322464</v>
      </c>
      <c r="K406" s="16">
        <f t="shared" si="20"/>
        <v>1.8697487245815114</v>
      </c>
      <c r="L406" s="17">
        <f t="shared" si="21"/>
        <v>0</v>
      </c>
    </row>
    <row r="407" spans="1:12" x14ac:dyDescent="0.25">
      <c r="A407">
        <v>2113</v>
      </c>
      <c r="B407" s="1">
        <v>44250</v>
      </c>
      <c r="C407" s="2">
        <v>3857.07</v>
      </c>
      <c r="D407" s="2">
        <v>3881.37</v>
      </c>
      <c r="E407" s="8">
        <v>0.16744999999999999</v>
      </c>
      <c r="F407" s="9">
        <v>27.6831427064289</v>
      </c>
      <c r="G407" s="3">
        <f>SLOPE(D407:D431,B407:B431)</f>
        <v>3.5627507319593543</v>
      </c>
      <c r="H407" s="15">
        <f>C407+G408*$O$11</f>
        <v>3857.110043580401</v>
      </c>
      <c r="I407" s="21">
        <f>_xlfn.FORECAST.LINEAR(A407+$O$12,C407:C409,A407:A409)</f>
        <v>3855.5612166666542</v>
      </c>
      <c r="J407" s="15">
        <f t="shared" si="19"/>
        <v>3857.0945553112633</v>
      </c>
      <c r="K407" s="16">
        <f t="shared" si="20"/>
        <v>0.85455729398219038</v>
      </c>
      <c r="L407" s="17">
        <f t="shared" si="21"/>
        <v>1</v>
      </c>
    </row>
    <row r="408" spans="1:12" x14ac:dyDescent="0.25">
      <c r="A408">
        <v>2112</v>
      </c>
      <c r="B408" s="1">
        <v>44249</v>
      </c>
      <c r="C408" s="2">
        <v>3885.55</v>
      </c>
      <c r="D408" s="2">
        <v>3876.5</v>
      </c>
      <c r="E408" s="8">
        <v>0.17049999999999998</v>
      </c>
      <c r="F408" s="9">
        <v>28.407041704148732</v>
      </c>
      <c r="G408" s="3">
        <f>SLOPE(D408:D432,B408:B432)</f>
        <v>4.0043580400941403</v>
      </c>
      <c r="H408" s="15">
        <f>C408+G409*$O$11</f>
        <v>3885.5927378449505</v>
      </c>
      <c r="I408" s="21">
        <f>_xlfn.FORECAST.LINEAR(A408+$O$12,C408:C410,A408:A410)</f>
        <v>3892.2167833333297</v>
      </c>
      <c r="J408" s="15">
        <f t="shared" si="19"/>
        <v>3885.6589782998344</v>
      </c>
      <c r="K408" s="16">
        <f t="shared" si="20"/>
        <v>0.39993091320975371</v>
      </c>
      <c r="L408" s="17">
        <f t="shared" si="21"/>
        <v>1</v>
      </c>
    </row>
    <row r="409" spans="1:12" x14ac:dyDescent="0.25">
      <c r="A409">
        <v>2111</v>
      </c>
      <c r="B409" s="1">
        <v>44246</v>
      </c>
      <c r="C409" s="2">
        <v>3921.16</v>
      </c>
      <c r="D409" s="2">
        <v>3906.71</v>
      </c>
      <c r="E409" s="8">
        <v>0.13719999999999999</v>
      </c>
      <c r="F409" s="9">
        <v>22.901401210340453</v>
      </c>
      <c r="G409" s="3">
        <f>SLOPE(D409:D433,B409:B433)</f>
        <v>4.2737844950213377</v>
      </c>
      <c r="H409" s="15">
        <f>C409+G410*$O$11</f>
        <v>3921.2015345334385</v>
      </c>
      <c r="I409" s="21">
        <f>_xlfn.FORECAST.LINEAR(A409+$O$12,C409:C411,A409:A411)</f>
        <v>3919.8499666666667</v>
      </c>
      <c r="J409" s="15">
        <f t="shared" si="19"/>
        <v>3921.1880188547707</v>
      </c>
      <c r="K409" s="16">
        <f t="shared" si="20"/>
        <v>0.59967603581681084</v>
      </c>
      <c r="L409" s="17">
        <f t="shared" si="21"/>
        <v>1</v>
      </c>
    </row>
    <row r="410" spans="1:12" x14ac:dyDescent="0.25">
      <c r="A410">
        <v>2110</v>
      </c>
      <c r="B410" s="1">
        <v>44245</v>
      </c>
      <c r="C410" s="2">
        <v>3915.86</v>
      </c>
      <c r="D410" s="2">
        <v>3913.97</v>
      </c>
      <c r="E410" s="8">
        <v>0.14399999999999999</v>
      </c>
      <c r="F410" s="9">
        <v>24.143067239714412</v>
      </c>
      <c r="G410" s="3">
        <f>SLOPE(D410:D434,B410:B434)</f>
        <v>4.1534533438548022</v>
      </c>
      <c r="H410" s="15">
        <f>C410+G411*$O$11</f>
        <v>3915.9002316903202</v>
      </c>
      <c r="I410" s="21">
        <f>_xlfn.FORECAST.LINEAR(A410+$O$12,C410:C412,A410:A412)</f>
        <v>3912.6629166666644</v>
      </c>
      <c r="J410" s="15">
        <f t="shared" si="19"/>
        <v>3915.8678585400835</v>
      </c>
      <c r="K410" s="16">
        <f t="shared" si="20"/>
        <v>8.2298518711989635E-2</v>
      </c>
      <c r="L410" s="17">
        <f t="shared" si="21"/>
        <v>1</v>
      </c>
    </row>
    <row r="411" spans="1:12" x14ac:dyDescent="0.25">
      <c r="A411">
        <v>2109</v>
      </c>
      <c r="B411" s="1">
        <v>44244</v>
      </c>
      <c r="C411" s="2">
        <v>3918.5</v>
      </c>
      <c r="D411" s="2">
        <v>3931.33</v>
      </c>
      <c r="E411" s="8">
        <v>0.13750000000000001</v>
      </c>
      <c r="F411" s="9">
        <v>23.060664636327168</v>
      </c>
      <c r="G411" s="3">
        <f>SLOPE(D411:D435,B411:B435)</f>
        <v>4.0231690320027145</v>
      </c>
      <c r="H411" s="15">
        <f>C411+G412*$O$11</f>
        <v>3918.537484161473</v>
      </c>
      <c r="I411" s="21">
        <f>_xlfn.FORECAST.LINEAR(A411+$O$12,C411:C413,A411:A413)</f>
        <v>3926.7125833333344</v>
      </c>
      <c r="J411" s="15">
        <f t="shared" si="19"/>
        <v>3918.6192351531918</v>
      </c>
      <c r="K411" s="16">
        <f t="shared" si="20"/>
        <v>0.51404971038572966</v>
      </c>
      <c r="L411" s="17">
        <f t="shared" si="21"/>
        <v>1</v>
      </c>
    </row>
    <row r="412" spans="1:12" x14ac:dyDescent="0.25">
      <c r="A412">
        <v>2108</v>
      </c>
      <c r="B412" s="1">
        <v>44243</v>
      </c>
      <c r="C412" s="2">
        <v>3939.61</v>
      </c>
      <c r="D412" s="2">
        <v>3932.59</v>
      </c>
      <c r="E412" s="8">
        <v>0.14735000000000001</v>
      </c>
      <c r="F412" s="9">
        <v>24.726723097013963</v>
      </c>
      <c r="G412" s="3">
        <f>SLOPE(D412:D436,B412:B436)</f>
        <v>3.7484161472843738</v>
      </c>
      <c r="H412" s="15">
        <f>C412+G413*$O$11</f>
        <v>3939.641757060519</v>
      </c>
      <c r="I412" s="21">
        <f>_xlfn.FORECAST.LINEAR(A412+$O$12,C412:C414,A412:A414)</f>
        <v>3934.274383333337</v>
      </c>
      <c r="J412" s="15">
        <f t="shared" si="19"/>
        <v>3939.5880833232472</v>
      </c>
      <c r="K412" s="16">
        <f t="shared" si="20"/>
        <v>0.35552835784823345</v>
      </c>
      <c r="L412" s="17">
        <f t="shared" si="21"/>
        <v>1</v>
      </c>
    </row>
    <row r="413" spans="1:12" x14ac:dyDescent="0.25">
      <c r="A413">
        <v>2107</v>
      </c>
      <c r="B413" s="1">
        <v>44239</v>
      </c>
      <c r="C413" s="2">
        <v>3911.65</v>
      </c>
      <c r="D413" s="2">
        <v>3934.83</v>
      </c>
      <c r="E413" s="8">
        <v>0.11785000000000001</v>
      </c>
      <c r="F413" s="9">
        <v>19.683615016258184</v>
      </c>
      <c r="G413" s="3">
        <f>SLOPE(D413:D437,B413:B437)</f>
        <v>3.1757060518731985</v>
      </c>
      <c r="H413" s="15">
        <f>C413+G414*$O$11</f>
        <v>3911.6767903696609</v>
      </c>
      <c r="I413" s="21">
        <f>_xlfn.FORECAST.LINEAR(A413+$O$12,C413:C415,A413:A415)</f>
        <v>3911.6660166666661</v>
      </c>
      <c r="J413" s="15">
        <f t="shared" si="19"/>
        <v>3911.6766826326311</v>
      </c>
      <c r="K413" s="16">
        <f t="shared" si="20"/>
        <v>1.0693438868165108</v>
      </c>
      <c r="L413" s="17">
        <f t="shared" si="21"/>
        <v>0</v>
      </c>
    </row>
    <row r="414" spans="1:12" x14ac:dyDescent="0.25">
      <c r="A414">
        <v>2106</v>
      </c>
      <c r="B414" s="1">
        <v>44238</v>
      </c>
      <c r="C414" s="2">
        <v>3916.4</v>
      </c>
      <c r="D414" s="2">
        <v>3916.38</v>
      </c>
      <c r="E414" s="8">
        <v>0.12985000000000002</v>
      </c>
      <c r="F414" s="9">
        <v>21.651891082762312</v>
      </c>
      <c r="G414" s="3">
        <f>SLOPE(D414:D438,B414:B438)</f>
        <v>2.6790369660768647</v>
      </c>
      <c r="H414" s="15">
        <f>C414+G415*$O$11</f>
        <v>3916.4260350590725</v>
      </c>
      <c r="I414" s="21">
        <f>_xlfn.FORECAST.LINEAR(A414+$O$12,C414:C416,A414:A416)</f>
        <v>3918.8745500000009</v>
      </c>
      <c r="J414" s="15">
        <f t="shared" si="19"/>
        <v>3916.450520208482</v>
      </c>
      <c r="K414" s="16">
        <f t="shared" si="20"/>
        <v>2.973104569647317E-3</v>
      </c>
      <c r="L414" s="17">
        <f t="shared" si="21"/>
        <v>1</v>
      </c>
    </row>
    <row r="415" spans="1:12" x14ac:dyDescent="0.25">
      <c r="A415">
        <v>2105</v>
      </c>
      <c r="B415" s="1">
        <v>44237</v>
      </c>
      <c r="C415" s="2">
        <v>3920.78</v>
      </c>
      <c r="D415" s="2">
        <v>3909.88</v>
      </c>
      <c r="E415" s="8">
        <v>0.14219999999999999</v>
      </c>
      <c r="F415" s="9">
        <v>23.719383839308417</v>
      </c>
      <c r="G415" s="3">
        <f>SLOPE(D415:D439,B415:B439)</f>
        <v>2.6035059072670541</v>
      </c>
      <c r="H415" s="15">
        <f>C415+G416*$O$11</f>
        <v>3920.806178304726</v>
      </c>
      <c r="I415" s="21">
        <f>_xlfn.FORECAST.LINEAR(A415+$O$12,C415:C417,A415:A417)</f>
        <v>3922.1892833333404</v>
      </c>
      <c r="J415" s="15">
        <f t="shared" si="19"/>
        <v>3920.8200093550117</v>
      </c>
      <c r="K415" s="16">
        <f t="shared" si="20"/>
        <v>0.47802541969816043</v>
      </c>
      <c r="L415" s="17">
        <f t="shared" si="21"/>
        <v>1</v>
      </c>
    </row>
    <row r="416" spans="1:12" x14ac:dyDescent="0.25">
      <c r="A416">
        <v>2104</v>
      </c>
      <c r="B416" s="1">
        <v>44236</v>
      </c>
      <c r="C416" s="2">
        <v>3910.49</v>
      </c>
      <c r="D416" s="2">
        <v>3911.23</v>
      </c>
      <c r="E416" s="8">
        <v>0.13705000000000001</v>
      </c>
      <c r="F416" s="9">
        <v>22.885831807688124</v>
      </c>
      <c r="G416" s="3">
        <f>SLOPE(D416:D440,B416:B440)</f>
        <v>2.617830472581363</v>
      </c>
      <c r="H416" s="15">
        <f>C416+G417*$O$11</f>
        <v>3910.5168668122392</v>
      </c>
      <c r="I416" s="21">
        <f>_xlfn.FORECAST.LINEAR(A416+$O$12,C416:C418,A416:A418)</f>
        <v>3910.0492833333337</v>
      </c>
      <c r="J416" s="15">
        <f t="shared" si="19"/>
        <v>3910.5121909774498</v>
      </c>
      <c r="K416" s="16">
        <f t="shared" si="20"/>
        <v>3.2076660455619445E-2</v>
      </c>
      <c r="L416" s="17">
        <f t="shared" si="21"/>
        <v>1</v>
      </c>
    </row>
    <row r="417" spans="1:12" x14ac:dyDescent="0.25">
      <c r="A417">
        <v>2103</v>
      </c>
      <c r="B417" s="1">
        <v>44235</v>
      </c>
      <c r="C417" s="2">
        <v>3892.59</v>
      </c>
      <c r="D417" s="2">
        <v>3915.59</v>
      </c>
      <c r="E417" s="8">
        <v>0.13500000000000001</v>
      </c>
      <c r="F417" s="9">
        <v>22.377922525425365</v>
      </c>
      <c r="G417" s="3">
        <f>SLOPE(D417:D441,B417:B441)</f>
        <v>2.686681223937788</v>
      </c>
      <c r="H417" s="15">
        <f>C417+G418*$O$11</f>
        <v>3892.6124960944003</v>
      </c>
      <c r="I417" s="21">
        <f>_xlfn.FORECAST.LINEAR(A417+$O$12,C417:C419,A417:A419)</f>
        <v>3897.4279833333421</v>
      </c>
      <c r="J417" s="15">
        <f t="shared" si="19"/>
        <v>3892.6606509667899</v>
      </c>
      <c r="K417" s="16">
        <f t="shared" si="20"/>
        <v>1.2007413078640761</v>
      </c>
      <c r="L417" s="17">
        <f t="shared" si="21"/>
        <v>0</v>
      </c>
    </row>
    <row r="418" spans="1:12" x14ac:dyDescent="0.25">
      <c r="A418">
        <v>2102</v>
      </c>
      <c r="B418" s="1">
        <v>44232</v>
      </c>
      <c r="C418" s="2">
        <v>3878.3</v>
      </c>
      <c r="D418" s="2">
        <v>3886.83</v>
      </c>
      <c r="E418" s="8">
        <v>0.11565</v>
      </c>
      <c r="F418" s="9">
        <v>19.09599418545681</v>
      </c>
      <c r="G418" s="3">
        <f>SLOPE(D418:D442,B418:B442)</f>
        <v>2.2496094400355133</v>
      </c>
      <c r="H418" s="15">
        <f>C418+G419*$O$11</f>
        <v>3878.3210197027029</v>
      </c>
      <c r="I418" s="21">
        <f>_xlfn.FORECAST.LINEAR(A418+$O$12,C418:C420,A418:A420)</f>
        <v>3870.9484833333336</v>
      </c>
      <c r="J418" s="15">
        <f t="shared" si="19"/>
        <v>3878.2472943390089</v>
      </c>
      <c r="K418" s="16">
        <f t="shared" si="20"/>
        <v>0.4015521820946546</v>
      </c>
      <c r="L418" s="17">
        <f t="shared" si="21"/>
        <v>1</v>
      </c>
    </row>
    <row r="419" spans="1:12" x14ac:dyDescent="0.25">
      <c r="A419">
        <v>2101</v>
      </c>
      <c r="B419" s="1">
        <v>44231</v>
      </c>
      <c r="C419" s="2">
        <v>3836.66</v>
      </c>
      <c r="D419" s="2">
        <v>3871.74</v>
      </c>
      <c r="E419" s="8">
        <v>0.13084999999999999</v>
      </c>
      <c r="F419" s="9">
        <v>21.373823985266913</v>
      </c>
      <c r="G419" s="3">
        <f>SLOPE(D419:D443,B419:B443)</f>
        <v>2.1019702702702681</v>
      </c>
      <c r="H419" s="15">
        <f>C419+G420*$O$11</f>
        <v>3836.6800838357585</v>
      </c>
      <c r="I419" s="21">
        <f>_xlfn.FORECAST.LINEAR(A419+$O$12,C419:C421,A419:A421)</f>
        <v>3845.5574333333352</v>
      </c>
      <c r="J419" s="15">
        <f t="shared" si="19"/>
        <v>3836.7688573307346</v>
      </c>
      <c r="K419" s="16">
        <f t="shared" si="20"/>
        <v>1.4249229540887043</v>
      </c>
      <c r="L419" s="17">
        <f t="shared" si="21"/>
        <v>0</v>
      </c>
    </row>
    <row r="420" spans="1:12" x14ac:dyDescent="0.25">
      <c r="A420">
        <v>2100</v>
      </c>
      <c r="B420" s="1">
        <v>44230</v>
      </c>
      <c r="C420" s="2">
        <v>3840.27</v>
      </c>
      <c r="D420" s="2">
        <v>3830.17</v>
      </c>
      <c r="E420" s="8">
        <v>0.15039999999999998</v>
      </c>
      <c r="F420" s="9">
        <v>24.542479696125501</v>
      </c>
      <c r="G420" s="3">
        <f>SLOPE(D420:D444,B420:B444)</f>
        <v>2.0083835758835757</v>
      </c>
      <c r="H420" s="15">
        <f>C420+G421*$O$11</f>
        <v>3840.2906117458501</v>
      </c>
      <c r="I420" s="21">
        <f>_xlfn.FORECAST.LINEAR(A420+$O$12,C420:C422,A420:A422)</f>
        <v>3842.8555000000051</v>
      </c>
      <c r="J420" s="15">
        <f t="shared" si="19"/>
        <v>3840.3162606283918</v>
      </c>
      <c r="K420" s="16">
        <f t="shared" si="20"/>
        <v>0.36450980188445353</v>
      </c>
      <c r="L420" s="17">
        <f t="shared" si="21"/>
        <v>1</v>
      </c>
    </row>
    <row r="421" spans="1:12" x14ac:dyDescent="0.25">
      <c r="A421">
        <v>2099</v>
      </c>
      <c r="B421" s="1">
        <v>44229</v>
      </c>
      <c r="C421" s="2">
        <v>3791.84</v>
      </c>
      <c r="D421" s="2">
        <v>3826.31</v>
      </c>
      <c r="E421" s="8">
        <v>0.17294999999999999</v>
      </c>
      <c r="F421" s="9">
        <v>27.835357447007635</v>
      </c>
      <c r="G421" s="3">
        <f>SLOPE(D421:D445,B421:B445)</f>
        <v>2.0611745850180867</v>
      </c>
      <c r="H421" s="15">
        <f>C421+G422*$O$11</f>
        <v>3791.8628175929284</v>
      </c>
      <c r="I421" s="21">
        <f>_xlfn.FORECAST.LINEAR(A421+$O$12,C421:C423,A421:A423)</f>
        <v>3773.9839500000016</v>
      </c>
      <c r="J421" s="15">
        <f t="shared" si="19"/>
        <v>3791.6840289169991</v>
      </c>
      <c r="K421" s="16">
        <f t="shared" si="20"/>
        <v>0.96638225636754105</v>
      </c>
      <c r="L421" s="17">
        <f t="shared" si="21"/>
        <v>1</v>
      </c>
    </row>
    <row r="422" spans="1:12" x14ac:dyDescent="0.25">
      <c r="A422">
        <v>2098</v>
      </c>
      <c r="B422" s="1">
        <v>44228</v>
      </c>
      <c r="C422" s="2">
        <v>3731.17</v>
      </c>
      <c r="D422" s="2">
        <v>3773.86</v>
      </c>
      <c r="E422" s="8">
        <v>0.22620000000000001</v>
      </c>
      <c r="F422" s="9">
        <v>35.830512051363343</v>
      </c>
      <c r="G422" s="3">
        <f>SLOPE(D422:D446,B422:B446)</f>
        <v>2.2817592928142467</v>
      </c>
      <c r="H422" s="15">
        <f>C422+G423*$O$11</f>
        <v>3731.1986591676905</v>
      </c>
      <c r="I422" s="21">
        <f>_xlfn.FORECAST.LINEAR(A422+$O$12,C422:C424,A422:A424)</f>
        <v>3742.5770999999986</v>
      </c>
      <c r="J422" s="15">
        <f t="shared" si="19"/>
        <v>3731.3124435760137</v>
      </c>
      <c r="K422" s="16">
        <f t="shared" si="20"/>
        <v>1.0139257282206409</v>
      </c>
      <c r="L422" s="17">
        <f t="shared" si="21"/>
        <v>0</v>
      </c>
    </row>
    <row r="423" spans="1:12" x14ac:dyDescent="0.25">
      <c r="A423">
        <v>2097</v>
      </c>
      <c r="B423" s="1">
        <v>44225</v>
      </c>
      <c r="C423" s="2">
        <v>3778.05</v>
      </c>
      <c r="D423" s="2">
        <v>3714.24</v>
      </c>
      <c r="E423" s="8">
        <v>0.25980000000000003</v>
      </c>
      <c r="F423" s="9">
        <v>41.963188466135477</v>
      </c>
      <c r="G423" s="3">
        <f>SLOPE(D423:D447,B423:B447)</f>
        <v>2.8659167690417653</v>
      </c>
      <c r="H423" s="15">
        <f>C423+G424*$O$11</f>
        <v>3778.0871435601885</v>
      </c>
      <c r="I423" s="21">
        <f>_xlfn.FORECAST.LINEAR(A423+$O$12,C423:C425,A423:A425)</f>
        <v>3760.5260999999955</v>
      </c>
      <c r="J423" s="15">
        <f t="shared" si="19"/>
        <v>3777.9115331245866</v>
      </c>
      <c r="K423" s="16">
        <f t="shared" si="20"/>
        <v>1.8483727025645538</v>
      </c>
      <c r="L423" s="17">
        <f t="shared" si="21"/>
        <v>0</v>
      </c>
    </row>
    <row r="424" spans="1:12" x14ac:dyDescent="0.25">
      <c r="A424">
        <v>2096</v>
      </c>
      <c r="B424" s="1">
        <v>44224</v>
      </c>
      <c r="C424" s="2">
        <v>3755.75</v>
      </c>
      <c r="D424" s="2">
        <v>3787.38</v>
      </c>
      <c r="E424" s="8">
        <v>0.21534999999999999</v>
      </c>
      <c r="F424" s="9">
        <v>34.447345514378561</v>
      </c>
      <c r="G424" s="3">
        <f>SLOPE(D424:D448,B424:B448)</f>
        <v>3.7143560188433353</v>
      </c>
      <c r="H424" s="15">
        <f>C424+G425*$O$11</f>
        <v>3755.7908155403725</v>
      </c>
      <c r="I424" s="21">
        <f>_xlfn.FORECAST.LINEAR(A424+$O$12,C424:C426,A424:A426)</f>
        <v>3764.3722833333159</v>
      </c>
      <c r="J424" s="15">
        <f t="shared" si="19"/>
        <v>3755.8766302183017</v>
      </c>
      <c r="K424" s="16">
        <f t="shared" si="20"/>
        <v>0.62170221734329134</v>
      </c>
      <c r="L424" s="17">
        <f t="shared" si="21"/>
        <v>1</v>
      </c>
    </row>
    <row r="425" spans="1:12" x14ac:dyDescent="0.25">
      <c r="A425">
        <v>2095</v>
      </c>
      <c r="B425" s="1">
        <v>44223</v>
      </c>
      <c r="C425" s="2">
        <v>3836.83</v>
      </c>
      <c r="D425" s="2">
        <v>3750.77</v>
      </c>
      <c r="E425" s="8">
        <v>0.30864999999999998</v>
      </c>
      <c r="F425" s="9">
        <v>50.672764070749515</v>
      </c>
      <c r="G425" s="3">
        <f>SLOPE(D425:D449,B425:B449)</f>
        <v>4.0815540372670762</v>
      </c>
      <c r="H425" s="15">
        <f>C425+G426*$O$11</f>
        <v>3836.8751509744216</v>
      </c>
      <c r="I425" s="21">
        <f>_xlfn.FORECAST.LINEAR(A425+$O$12,C425:C427,A425:A427)</f>
        <v>3842.9907499999972</v>
      </c>
      <c r="J425" s="15">
        <f t="shared" si="19"/>
        <v>3836.936306964677</v>
      </c>
      <c r="K425" s="16">
        <f t="shared" si="20"/>
        <v>3.2469721294472333</v>
      </c>
      <c r="L425" s="17">
        <f t="shared" si="21"/>
        <v>0</v>
      </c>
    </row>
    <row r="426" spans="1:12" x14ac:dyDescent="0.25">
      <c r="A426">
        <v>2094</v>
      </c>
      <c r="B426" s="1">
        <v>44222</v>
      </c>
      <c r="C426" s="2">
        <v>3862.96</v>
      </c>
      <c r="D426" s="2">
        <v>3849.62</v>
      </c>
      <c r="E426" s="8">
        <v>0.16139999999999999</v>
      </c>
      <c r="F426" s="9">
        <v>26.537433500960173</v>
      </c>
      <c r="G426" s="3">
        <f>SLOPE(D426:D450,B426:B450)</f>
        <v>4.5150974421437242</v>
      </c>
      <c r="H426" s="15">
        <f>C426+G427*$O$11</f>
        <v>3863.002823321212</v>
      </c>
      <c r="I426" s="21">
        <f>_xlfn.FORECAST.LINEAR(A426+$O$12,C426:C428,A426:A428)</f>
        <v>3862.4136000000035</v>
      </c>
      <c r="J426" s="15">
        <f t="shared" si="19"/>
        <v>3862.9969310879997</v>
      </c>
      <c r="K426" s="16">
        <f t="shared" si="20"/>
        <v>0.51842750451143826</v>
      </c>
      <c r="L426" s="17">
        <f t="shared" si="21"/>
        <v>1</v>
      </c>
    </row>
    <row r="427" spans="1:12" x14ac:dyDescent="0.25">
      <c r="A427">
        <v>2093</v>
      </c>
      <c r="B427" s="1">
        <v>44221</v>
      </c>
      <c r="C427" s="2">
        <v>3851.68</v>
      </c>
      <c r="D427" s="2">
        <v>3855.36</v>
      </c>
      <c r="E427" s="8">
        <v>0.1575</v>
      </c>
      <c r="F427" s="9">
        <v>25.80289620359952</v>
      </c>
      <c r="G427" s="3">
        <f>SLOPE(D427:D451,B427:B451)</f>
        <v>4.2823321212121179</v>
      </c>
      <c r="H427" s="15">
        <f>C427+G428*$O$11</f>
        <v>3851.7211109057525</v>
      </c>
      <c r="I427" s="21">
        <f>_xlfn.FORECAST.LINEAR(A427+$O$12,C427:C429,A427:A429)</f>
        <v>3848.2077666666655</v>
      </c>
      <c r="J427" s="15">
        <f t="shared" si="19"/>
        <v>3851.6859774633617</v>
      </c>
      <c r="K427" s="16">
        <f t="shared" si="20"/>
        <v>0.16912702533903842</v>
      </c>
      <c r="L427" s="17">
        <f t="shared" si="21"/>
        <v>1</v>
      </c>
    </row>
    <row r="428" spans="1:12" x14ac:dyDescent="0.25">
      <c r="A428">
        <v>2092</v>
      </c>
      <c r="B428" s="1">
        <v>44218</v>
      </c>
      <c r="C428" s="2">
        <v>3844.24</v>
      </c>
      <c r="D428" s="2">
        <v>3841.47</v>
      </c>
      <c r="E428" s="8">
        <v>0.13219999999999998</v>
      </c>
      <c r="F428" s="9">
        <v>21.723450343156685</v>
      </c>
      <c r="G428" s="3">
        <f>SLOPE(D428:D452,B428:B452)</f>
        <v>4.1110905752753935</v>
      </c>
      <c r="H428" s="15">
        <f>C428+G429*$O$11</f>
        <v>3844.27973433648</v>
      </c>
      <c r="I428" s="21">
        <f>_xlfn.FORECAST.LINEAR(A428+$O$12,C428:C430,A428:A430)</f>
        <v>3853.4567666666699</v>
      </c>
      <c r="J428" s="15">
        <f t="shared" si="19"/>
        <v>3844.3715046597817</v>
      </c>
      <c r="K428" s="16">
        <f t="shared" si="20"/>
        <v>0.13488322833418928</v>
      </c>
      <c r="L428" s="17">
        <f t="shared" si="21"/>
        <v>1</v>
      </c>
    </row>
    <row r="429" spans="1:12" x14ac:dyDescent="0.25">
      <c r="A429">
        <v>2091</v>
      </c>
      <c r="B429" s="1">
        <v>44217</v>
      </c>
      <c r="C429" s="2">
        <v>3857.46</v>
      </c>
      <c r="D429" s="2">
        <v>3853.07</v>
      </c>
      <c r="E429" s="8">
        <v>0.13095000000000001</v>
      </c>
      <c r="F429" s="9">
        <v>21.51123379545102</v>
      </c>
      <c r="G429" s="3">
        <f>SLOPE(D429:D453,B429:B453)</f>
        <v>3.9734336480140851</v>
      </c>
      <c r="H429" s="15">
        <f>C429+G430*$O$11</f>
        <v>3857.499764751929</v>
      </c>
      <c r="I429" s="21">
        <f>_xlfn.FORECAST.LINEAR(A429+$O$12,C429:C431,A429:A431)</f>
        <v>3856.687900000019</v>
      </c>
      <c r="J429" s="15">
        <f t="shared" si="19"/>
        <v>3857.4916461044095</v>
      </c>
      <c r="K429" s="16">
        <f t="shared" si="20"/>
        <v>0.19301235707295522</v>
      </c>
      <c r="L429" s="17">
        <f t="shared" si="21"/>
        <v>1</v>
      </c>
    </row>
    <row r="430" spans="1:12" x14ac:dyDescent="0.25">
      <c r="A430">
        <v>2090</v>
      </c>
      <c r="B430" s="1">
        <v>44216</v>
      </c>
      <c r="C430" s="2">
        <v>3816.22</v>
      </c>
      <c r="D430" s="2">
        <v>3851.85</v>
      </c>
      <c r="E430" s="8">
        <v>0.1414</v>
      </c>
      <c r="F430" s="9">
        <v>22.908616688920162</v>
      </c>
      <c r="G430" s="3">
        <f>SLOPE(D430:D454,B430:B454)</f>
        <v>3.9764751929165021</v>
      </c>
      <c r="H430" s="15">
        <f>C430+G431*$O$11</f>
        <v>3816.257773828976</v>
      </c>
      <c r="I430" s="21">
        <f>_xlfn.FORECAST.LINEAR(A430+$O$12,C430:C432,A430:A432)</f>
        <v>3809.4924500000052</v>
      </c>
      <c r="J430" s="15">
        <f t="shared" si="19"/>
        <v>3816.1901205906865</v>
      </c>
      <c r="K430" s="16">
        <f t="shared" si="20"/>
        <v>1.3243576327212052</v>
      </c>
      <c r="L430" s="17">
        <f t="shared" si="21"/>
        <v>0</v>
      </c>
    </row>
    <row r="431" spans="1:12" x14ac:dyDescent="0.25">
      <c r="A431">
        <v>2089</v>
      </c>
      <c r="B431" s="1">
        <v>44215</v>
      </c>
      <c r="C431" s="2">
        <v>3781.88</v>
      </c>
      <c r="D431" s="2">
        <v>3798.91</v>
      </c>
      <c r="E431" s="8">
        <v>0.16755</v>
      </c>
      <c r="F431" s="9">
        <v>26.926170490701764</v>
      </c>
      <c r="G431" s="3">
        <f>SLOPE(D431:D455,B431:B455)</f>
        <v>3.777382897603486</v>
      </c>
      <c r="H431" s="15">
        <f>C431+G432*$O$11</f>
        <v>3781.9183140395453</v>
      </c>
      <c r="I431" s="21">
        <f>_xlfn.FORECAST.LINEAR(A431+$O$12,C431:C433,A431:A433)</f>
        <v>3778.4811666666719</v>
      </c>
      <c r="J431" s="15">
        <f t="shared" si="19"/>
        <v>3781.8839425658166</v>
      </c>
      <c r="K431" s="16">
        <f t="shared" si="20"/>
        <v>0.64234561153304537</v>
      </c>
      <c r="L431" s="17">
        <f t="shared" si="21"/>
        <v>1</v>
      </c>
    </row>
    <row r="432" spans="1:12" x14ac:dyDescent="0.25">
      <c r="A432">
        <v>2088</v>
      </c>
      <c r="B432" s="1">
        <v>44211</v>
      </c>
      <c r="C432" s="2">
        <v>3788.73</v>
      </c>
      <c r="D432" s="2">
        <v>3768.25</v>
      </c>
      <c r="E432" s="8">
        <v>0.16375000000000001</v>
      </c>
      <c r="F432" s="9">
        <v>26.50606951847659</v>
      </c>
      <c r="G432" s="3">
        <f>SLOPE(D432:D456,B432:B456)</f>
        <v>3.831403954518013</v>
      </c>
      <c r="H432" s="15">
        <f>C432+G433*$O$11</f>
        <v>3788.7692808042848</v>
      </c>
      <c r="I432" s="21">
        <f>_xlfn.FORECAST.LINEAR(A432+$O$12,C432:C434,A432:A434)</f>
        <v>3795.1624999999985</v>
      </c>
      <c r="J432" s="15">
        <f t="shared" si="19"/>
        <v>3788.8332129962419</v>
      </c>
      <c r="K432" s="16">
        <f t="shared" si="20"/>
        <v>0.81546386647897884</v>
      </c>
      <c r="L432" s="17">
        <f t="shared" si="21"/>
        <v>1</v>
      </c>
    </row>
    <row r="433" spans="1:12" x14ac:dyDescent="0.25">
      <c r="A433">
        <v>2087</v>
      </c>
      <c r="B433" s="1">
        <v>44210</v>
      </c>
      <c r="C433" s="2">
        <v>3814.98</v>
      </c>
      <c r="D433" s="2">
        <v>3795.54</v>
      </c>
      <c r="E433" s="8">
        <v>0.15534999999999999</v>
      </c>
      <c r="F433" s="9">
        <v>25.241109805534776</v>
      </c>
      <c r="G433" s="3">
        <f>SLOPE(D433:D457,B433:B457)</f>
        <v>3.9280804284858202</v>
      </c>
      <c r="H433" s="15">
        <f>C433+G434*$O$11</f>
        <v>3815.0168138095237</v>
      </c>
      <c r="I433" s="21">
        <f>_xlfn.FORECAST.LINEAR(A433+$O$12,C433:C435,A433:A435)</f>
        <v>3813.0234666666693</v>
      </c>
      <c r="J433" s="15">
        <f t="shared" si="19"/>
        <v>3814.9968803380953</v>
      </c>
      <c r="K433" s="16">
        <f t="shared" si="20"/>
        <v>0.82831360193999326</v>
      </c>
      <c r="L433" s="17">
        <f t="shared" si="21"/>
        <v>1</v>
      </c>
    </row>
    <row r="434" spans="1:12" x14ac:dyDescent="0.25">
      <c r="A434">
        <v>2086</v>
      </c>
      <c r="B434" s="1">
        <v>44209</v>
      </c>
      <c r="C434" s="2">
        <v>3802.23</v>
      </c>
      <c r="D434" s="2">
        <v>3809.84</v>
      </c>
      <c r="E434" s="8">
        <v>0.1449</v>
      </c>
      <c r="F434" s="9">
        <v>23.489751094905756</v>
      </c>
      <c r="G434" s="3">
        <f>SLOPE(D434:D458,B434:B458)</f>
        <v>3.6813809523809531</v>
      </c>
      <c r="H434" s="15">
        <f>C434+G435*$O$11</f>
        <v>3802.2637909178793</v>
      </c>
      <c r="I434" s="21">
        <f>_xlfn.FORECAST.LINEAR(A434+$O$12,C434:C436,A434:A436)</f>
        <v>3801.8704499999999</v>
      </c>
      <c r="J434" s="15">
        <f t="shared" si="19"/>
        <v>3802.2598575087004</v>
      </c>
      <c r="K434" s="16">
        <f t="shared" si="20"/>
        <v>0.29118377116103128</v>
      </c>
      <c r="L434" s="17">
        <f t="shared" si="21"/>
        <v>1</v>
      </c>
    </row>
    <row r="435" spans="1:12" x14ac:dyDescent="0.25">
      <c r="A435">
        <v>2085</v>
      </c>
      <c r="B435" s="1">
        <v>44208</v>
      </c>
      <c r="C435" s="2">
        <v>3801.62</v>
      </c>
      <c r="D435" s="2">
        <v>3801.19</v>
      </c>
      <c r="E435" s="8">
        <v>0.16065000000000002</v>
      </c>
      <c r="F435" s="9">
        <v>26.032159900517762</v>
      </c>
      <c r="G435" s="3">
        <f>SLOPE(D435:D459,B435:B459)</f>
        <v>3.379091787931209</v>
      </c>
      <c r="H435" s="15">
        <f>C435+G436*$O$11</f>
        <v>3801.6498866047709</v>
      </c>
      <c r="I435" s="21">
        <f>_xlfn.FORECAST.LINEAR(A435+$O$12,C435:C437,A435:A437)</f>
        <v>3799.8211833333316</v>
      </c>
      <c r="J435" s="15">
        <f t="shared" si="19"/>
        <v>3801.6315995720565</v>
      </c>
      <c r="K435" s="16">
        <f t="shared" si="20"/>
        <v>1.553265515939301E-2</v>
      </c>
      <c r="L435" s="17">
        <f t="shared" si="21"/>
        <v>1</v>
      </c>
    </row>
    <row r="436" spans="1:12" x14ac:dyDescent="0.25">
      <c r="A436">
        <v>2084</v>
      </c>
      <c r="B436" s="1">
        <v>44207</v>
      </c>
      <c r="C436" s="2">
        <v>3803.14</v>
      </c>
      <c r="D436" s="2">
        <v>3799.61</v>
      </c>
      <c r="E436" s="8">
        <v>0.17430000000000001</v>
      </c>
      <c r="F436" s="9">
        <v>28.43039824967904</v>
      </c>
      <c r="G436" s="3">
        <f>SLOPE(D436:D460,B436:B460)</f>
        <v>2.9886604771148355</v>
      </c>
      <c r="H436" s="15">
        <f>C436+G437*$O$11</f>
        <v>3803.1676199284784</v>
      </c>
      <c r="I436" s="21">
        <f>_xlfn.FORECAST.LINEAR(A436+$O$12,C436:C438,A436:A438)</f>
        <v>3813.7071500000093</v>
      </c>
      <c r="J436" s="15">
        <f t="shared" si="19"/>
        <v>3803.2730152291938</v>
      </c>
      <c r="K436" s="16">
        <f t="shared" si="20"/>
        <v>0.16939539159668793</v>
      </c>
      <c r="L436" s="17">
        <f t="shared" si="21"/>
        <v>1</v>
      </c>
    </row>
    <row r="437" spans="1:12" x14ac:dyDescent="0.25">
      <c r="A437">
        <v>2083</v>
      </c>
      <c r="B437" s="1">
        <v>44204</v>
      </c>
      <c r="C437" s="2">
        <v>3815.05</v>
      </c>
      <c r="D437" s="2">
        <v>3824.68</v>
      </c>
      <c r="E437" s="8">
        <v>0.1333</v>
      </c>
      <c r="F437" s="9">
        <v>21.624054790787362</v>
      </c>
      <c r="G437" s="3">
        <f>SLOPE(D437:D461,B437:B461)</f>
        <v>2.7619928478543585</v>
      </c>
      <c r="H437" s="15">
        <f>C437+G438*$O$11</f>
        <v>3815.0729180796802</v>
      </c>
      <c r="I437" s="21">
        <f>_xlfn.FORECAST.LINEAR(A437+$O$12,C437:C439,A437:A439)</f>
        <v>3815.9259166666743</v>
      </c>
      <c r="J437" s="15">
        <f t="shared" si="19"/>
        <v>3815.0814480655499</v>
      </c>
      <c r="K437" s="16">
        <f t="shared" si="20"/>
        <v>0.43387374790289568</v>
      </c>
      <c r="L437" s="17">
        <f t="shared" si="21"/>
        <v>1</v>
      </c>
    </row>
    <row r="438" spans="1:12" x14ac:dyDescent="0.25">
      <c r="A438">
        <v>2082</v>
      </c>
      <c r="B438" s="1">
        <v>44203</v>
      </c>
      <c r="C438" s="2">
        <v>3764.71</v>
      </c>
      <c r="D438" s="2">
        <v>3803.79</v>
      </c>
      <c r="E438" s="8">
        <v>0.1384</v>
      </c>
      <c r="F438" s="9">
        <v>22.122914743848817</v>
      </c>
      <c r="G438" s="3">
        <f>SLOPE(D438:D462,B438:B462)</f>
        <v>2.2918079679815846</v>
      </c>
      <c r="H438" s="15">
        <f>C438+G439*$O$11</f>
        <v>3764.7291201919493</v>
      </c>
      <c r="I438" s="21">
        <f>_xlfn.FORECAST.LINEAR(A438+$O$12,C438:C440,A438:A440)</f>
        <v>3758.6551166666759</v>
      </c>
      <c r="J438" s="15">
        <f t="shared" si="19"/>
        <v>3764.6683801566965</v>
      </c>
      <c r="K438" s="16">
        <f t="shared" si="20"/>
        <v>1.364037820561254</v>
      </c>
      <c r="L438" s="17">
        <f t="shared" si="21"/>
        <v>0</v>
      </c>
    </row>
    <row r="439" spans="1:12" x14ac:dyDescent="0.25">
      <c r="A439">
        <v>2081</v>
      </c>
      <c r="B439" s="1">
        <v>44202</v>
      </c>
      <c r="C439" s="2">
        <v>3712.2</v>
      </c>
      <c r="D439" s="2">
        <v>3748.14</v>
      </c>
      <c r="E439" s="8">
        <v>0.18045</v>
      </c>
      <c r="F439" s="9">
        <v>28.680744223944114</v>
      </c>
      <c r="G439" s="3">
        <f>SLOPE(D439:D463,B439:B463)</f>
        <v>1.9120191949310508</v>
      </c>
      <c r="H439" s="15">
        <f>C439+G440*$O$11</f>
        <v>3712.2206388620648</v>
      </c>
      <c r="I439" s="21">
        <f>_xlfn.FORECAST.LINEAR(A439+$O$12,C439:C441,A439:A441)</f>
        <v>3698.4762833333298</v>
      </c>
      <c r="J439" s="15">
        <f t="shared" si="19"/>
        <v>3712.0831953067773</v>
      </c>
      <c r="K439" s="16">
        <f t="shared" si="20"/>
        <v>1.219778562588445</v>
      </c>
      <c r="L439" s="17">
        <f t="shared" si="21"/>
        <v>0</v>
      </c>
    </row>
    <row r="440" spans="1:12" x14ac:dyDescent="0.25">
      <c r="A440">
        <v>2080</v>
      </c>
      <c r="B440" s="1">
        <v>44201</v>
      </c>
      <c r="C440" s="2">
        <v>3698.02</v>
      </c>
      <c r="D440" s="2">
        <v>3726.86</v>
      </c>
      <c r="E440" s="8">
        <v>0.18730000000000002</v>
      </c>
      <c r="F440" s="9">
        <v>29.56012328722014</v>
      </c>
      <c r="G440" s="3">
        <f>SLOPE(D440:D464,B440:B464)</f>
        <v>2.0638862065181645</v>
      </c>
      <c r="H440" s="15">
        <f>C440+G441*$O$11</f>
        <v>3698.042111748252</v>
      </c>
      <c r="I440" s="21">
        <f>_xlfn.FORECAST.LINEAR(A440+$O$12,C440:C442,A440:A442)</f>
        <v>3714.1654166666631</v>
      </c>
      <c r="J440" s="15">
        <f t="shared" si="19"/>
        <v>3698.2033447974363</v>
      </c>
      <c r="K440" s="16">
        <f t="shared" si="20"/>
        <v>0.83910086577787368</v>
      </c>
      <c r="L440" s="17">
        <f t="shared" si="21"/>
        <v>1</v>
      </c>
    </row>
    <row r="441" spans="1:12" x14ac:dyDescent="0.25">
      <c r="A441">
        <v>2079</v>
      </c>
      <c r="B441" s="1">
        <v>44200</v>
      </c>
      <c r="C441" s="2">
        <v>3764.61</v>
      </c>
      <c r="D441" s="2">
        <v>3700.65</v>
      </c>
      <c r="E441" s="8">
        <v>0.2132</v>
      </c>
      <c r="F441" s="9">
        <v>34.151621540752615</v>
      </c>
      <c r="G441" s="3">
        <f>SLOPE(D441:D465,B441:B465)</f>
        <v>2.2111748251748287</v>
      </c>
      <c r="H441" s="15">
        <f>C441+G442*$O$11</f>
        <v>3764.6358092989985</v>
      </c>
      <c r="I441" s="21">
        <f>_xlfn.FORECAST.LINEAR(A441+$O$12,C441:C443,A441:A443)</f>
        <v>3759.0420999999988</v>
      </c>
      <c r="J441" s="15">
        <f t="shared" si="19"/>
        <v>3764.5798722060085</v>
      </c>
      <c r="K441" s="16">
        <f t="shared" si="20"/>
        <v>2.6530242515537408</v>
      </c>
      <c r="L441" s="17">
        <f t="shared" si="21"/>
        <v>0</v>
      </c>
    </row>
    <row r="442" spans="1:12" x14ac:dyDescent="0.25">
      <c r="A442">
        <v>2078</v>
      </c>
      <c r="B442" s="1">
        <v>44196</v>
      </c>
      <c r="C442" s="2">
        <v>3733.27</v>
      </c>
      <c r="D442" s="2">
        <v>3756.07</v>
      </c>
      <c r="E442" s="8">
        <v>0.15140000000000001</v>
      </c>
      <c r="F442" s="9">
        <v>24.096979953563554</v>
      </c>
      <c r="G442" s="3">
        <f>SLOPE(D442:D466,B442:B466)</f>
        <v>2.5809298998569403</v>
      </c>
      <c r="H442" s="15">
        <f>C442+G443*$O$11</f>
        <v>3733.2943598752067</v>
      </c>
      <c r="I442" s="21">
        <f>_xlfn.FORECAST.LINEAR(A442+$O$12,C442:C444,A442:A444)</f>
        <v>3731.3696333333319</v>
      </c>
      <c r="J442" s="15">
        <f t="shared" si="19"/>
        <v>3733.2751126097878</v>
      </c>
      <c r="K442" s="16">
        <f t="shared" si="20"/>
        <v>0.9102580711003142</v>
      </c>
      <c r="L442" s="17">
        <f t="shared" si="21"/>
        <v>1</v>
      </c>
    </row>
    <row r="443" spans="1:12" x14ac:dyDescent="0.25">
      <c r="A443">
        <v>2077</v>
      </c>
      <c r="B443" s="1">
        <v>44195</v>
      </c>
      <c r="C443" s="2">
        <v>3736.19</v>
      </c>
      <c r="D443" s="2">
        <v>3732.04</v>
      </c>
      <c r="E443" s="8">
        <v>0.15755</v>
      </c>
      <c r="F443" s="9">
        <v>25.042224962265962</v>
      </c>
      <c r="G443" s="3">
        <f>SLOPE(D443:D467,B443:B467)</f>
        <v>2.4359875206564516</v>
      </c>
      <c r="H443" s="15">
        <f>C443+G444*$O$11</f>
        <v>3736.2176757097295</v>
      </c>
      <c r="I443" s="21">
        <f>_xlfn.FORECAST.LINEAR(A443+$O$12,C443:C445,A443:A445)</f>
        <v>3743.0558000000019</v>
      </c>
      <c r="J443" s="15">
        <f t="shared" si="19"/>
        <v>3736.2860569526324</v>
      </c>
      <c r="K443" s="16">
        <f t="shared" si="20"/>
        <v>0.16262374061780974</v>
      </c>
      <c r="L443" s="17">
        <f t="shared" si="21"/>
        <v>1</v>
      </c>
    </row>
    <row r="444" spans="1:12" x14ac:dyDescent="0.25">
      <c r="A444">
        <v>2076</v>
      </c>
      <c r="B444" s="1">
        <v>44194</v>
      </c>
      <c r="C444" s="2">
        <v>3750.01</v>
      </c>
      <c r="D444" s="2">
        <v>3727.04</v>
      </c>
      <c r="E444" s="8">
        <v>0.16389999999999999</v>
      </c>
      <c r="F444" s="9">
        <v>26.109699214282102</v>
      </c>
      <c r="G444" s="3">
        <f>SLOPE(D444:D468,B444:B468)</f>
        <v>2.7675709729325915</v>
      </c>
      <c r="H444" s="15">
        <f>C444+G445*$O$11</f>
        <v>3750.0419406530696</v>
      </c>
      <c r="I444" s="21">
        <f>_xlfn.FORECAST.LINEAR(A444+$O$12,C444:C446,A444:A446)</f>
        <v>3750.6265666666732</v>
      </c>
      <c r="J444" s="15">
        <f t="shared" si="19"/>
        <v>3750.0477869132055</v>
      </c>
      <c r="K444" s="16">
        <f t="shared" si="20"/>
        <v>0.93329887688111302</v>
      </c>
      <c r="L444" s="17">
        <f t="shared" si="21"/>
        <v>1</v>
      </c>
    </row>
    <row r="445" spans="1:12" x14ac:dyDescent="0.25">
      <c r="A445">
        <v>2075</v>
      </c>
      <c r="B445" s="1">
        <v>44193</v>
      </c>
      <c r="C445" s="2">
        <v>3723.03</v>
      </c>
      <c r="D445" s="2">
        <v>3735.36</v>
      </c>
      <c r="E445" s="8">
        <v>0.15610000000000002</v>
      </c>
      <c r="F445" s="9">
        <v>24.65211036157325</v>
      </c>
      <c r="G445" s="3">
        <f>SLOPE(D445:D469,B445:B469)</f>
        <v>3.1940653069397578</v>
      </c>
      <c r="H445" s="15">
        <f>C445+G446*$O$11</f>
        <v>3723.0632056309305</v>
      </c>
      <c r="I445" s="21">
        <f>_xlfn.FORECAST.LINEAR(A445+$O$12,C445:C447,A445:A447)</f>
        <v>3718.4463833333357</v>
      </c>
      <c r="J445" s="15">
        <f t="shared" si="19"/>
        <v>3723.0170374079544</v>
      </c>
      <c r="K445" s="16">
        <f t="shared" si="20"/>
        <v>0.67849020794428494</v>
      </c>
      <c r="L445" s="17">
        <f t="shared" si="21"/>
        <v>1</v>
      </c>
    </row>
    <row r="446" spans="1:12" x14ac:dyDescent="0.25">
      <c r="A446">
        <v>2074</v>
      </c>
      <c r="B446" s="1">
        <v>44189</v>
      </c>
      <c r="C446" s="2">
        <v>3694.03</v>
      </c>
      <c r="D446" s="2">
        <v>3703.06</v>
      </c>
      <c r="E446" s="8">
        <v>0.11560000000000001</v>
      </c>
      <c r="F446" s="9">
        <v>18.191806525024028</v>
      </c>
      <c r="G446" s="3">
        <f>SLOPE(D446:D470,B446:B470)</f>
        <v>3.3205630930340235</v>
      </c>
      <c r="H446" s="15">
        <f>C446+G447*$O$11</f>
        <v>3694.0662399937337</v>
      </c>
      <c r="I446" s="21">
        <f>_xlfn.FORECAST.LINEAR(A446+$O$12,C446:C448,A446:A448)</f>
        <v>3693.1314166666662</v>
      </c>
      <c r="J446" s="15">
        <f t="shared" si="19"/>
        <v>3694.0568917604628</v>
      </c>
      <c r="K446" s="16">
        <f t="shared" si="20"/>
        <v>0.42159794766487485</v>
      </c>
      <c r="L446" s="17">
        <f t="shared" si="21"/>
        <v>1</v>
      </c>
    </row>
    <row r="447" spans="1:12" x14ac:dyDescent="0.25">
      <c r="A447">
        <v>2073</v>
      </c>
      <c r="B447" s="1">
        <v>44188</v>
      </c>
      <c r="C447" s="2">
        <v>3693.42</v>
      </c>
      <c r="D447" s="2">
        <v>3690.01</v>
      </c>
      <c r="E447" s="8">
        <v>0.1358</v>
      </c>
      <c r="F447" s="9">
        <v>21.354725015629455</v>
      </c>
      <c r="G447" s="3">
        <f>SLOPE(D447:D471,B447:B471)</f>
        <v>3.6239993733621985</v>
      </c>
      <c r="H447" s="15">
        <f>C447+G448*$O$11</f>
        <v>3693.4569984539885</v>
      </c>
      <c r="I447" s="21">
        <f>_xlfn.FORECAST.LINEAR(A447+$O$12,C447:C449,A447:A449)</f>
        <v>3696.5423666666666</v>
      </c>
      <c r="J447" s="15">
        <f t="shared" si="19"/>
        <v>3693.4878521361152</v>
      </c>
      <c r="K447" s="16">
        <f t="shared" si="20"/>
        <v>0.14262148853761397</v>
      </c>
      <c r="L447" s="17">
        <f t="shared" si="21"/>
        <v>1</v>
      </c>
    </row>
    <row r="448" spans="1:12" x14ac:dyDescent="0.25">
      <c r="A448">
        <v>2072</v>
      </c>
      <c r="B448" s="1">
        <v>44187</v>
      </c>
      <c r="C448" s="2">
        <v>3698.08</v>
      </c>
      <c r="D448" s="2">
        <v>3687.26</v>
      </c>
      <c r="E448" s="8">
        <v>0.15475</v>
      </c>
      <c r="F448" s="9">
        <v>24.385190280760096</v>
      </c>
      <c r="G448" s="3">
        <f>SLOPE(D448:D472,B448:B472)</f>
        <v>3.6998453988426183</v>
      </c>
      <c r="H448" s="15">
        <f>C448+G449*$O$11</f>
        <v>3698.1167688928572</v>
      </c>
      <c r="I448" s="21">
        <f>_xlfn.FORECAST.LINEAR(A448+$O$12,C448:C450,A448:A450)</f>
        <v>3689.3067833333298</v>
      </c>
      <c r="J448" s="15">
        <f t="shared" si="19"/>
        <v>3698.0286690372618</v>
      </c>
      <c r="K448" s="16">
        <f t="shared" si="20"/>
        <v>0.40231514447558631</v>
      </c>
      <c r="L448" s="17">
        <f t="shared" si="21"/>
        <v>1</v>
      </c>
    </row>
    <row r="449" spans="1:12" x14ac:dyDescent="0.25">
      <c r="A449">
        <v>2071</v>
      </c>
      <c r="B449" s="1">
        <v>44186</v>
      </c>
      <c r="C449" s="2">
        <v>3684.28</v>
      </c>
      <c r="D449" s="2">
        <v>3694.92</v>
      </c>
      <c r="E449" s="8">
        <v>0.16919999999999999</v>
      </c>
      <c r="F449" s="9">
        <v>26.766750357604458</v>
      </c>
      <c r="G449" s="3">
        <f>SLOPE(D449:D473,B449:B473)</f>
        <v>3.6768892857142847</v>
      </c>
      <c r="H449" s="15">
        <f>C449+G450*$O$11</f>
        <v>3684.3180077622915</v>
      </c>
      <c r="I449" s="21">
        <f>_xlfn.FORECAST.LINEAR(A449+$O$12,C449:C451,A449:A451)</f>
        <v>3691.9414833333285</v>
      </c>
      <c r="J449" s="15">
        <f t="shared" si="19"/>
        <v>3684.3942425180016</v>
      </c>
      <c r="K449" s="16">
        <f t="shared" si="20"/>
        <v>0.51617435819996782</v>
      </c>
      <c r="L449" s="17">
        <f t="shared" si="21"/>
        <v>1</v>
      </c>
    </row>
    <row r="450" spans="1:12" x14ac:dyDescent="0.25">
      <c r="A450">
        <v>2070</v>
      </c>
      <c r="B450" s="1">
        <v>44183</v>
      </c>
      <c r="C450" s="2">
        <v>3722.39</v>
      </c>
      <c r="D450" s="2">
        <v>3709.41</v>
      </c>
      <c r="E450" s="8">
        <v>0.12845000000000001</v>
      </c>
      <c r="F450" s="9">
        <v>20.391864327984905</v>
      </c>
      <c r="G450" s="3">
        <f>SLOPE(D450:D474,B450:B474)</f>
        <v>3.8007762291359115</v>
      </c>
      <c r="H450" s="15">
        <f>C450+G451*$O$11</f>
        <v>3722.4304266220201</v>
      </c>
      <c r="I450" s="21">
        <f>_xlfn.FORECAST.LINEAR(A450+$O$12,C450:C452,A450:A452)</f>
        <v>3723.9640333333373</v>
      </c>
      <c r="J450" s="15">
        <f t="shared" si="19"/>
        <v>3722.4457626891331</v>
      </c>
      <c r="K450" s="16">
        <f t="shared" si="20"/>
        <v>0.68650125216531521</v>
      </c>
      <c r="L450" s="17">
        <f t="shared" si="21"/>
        <v>1</v>
      </c>
    </row>
    <row r="451" spans="1:12" x14ac:dyDescent="0.25">
      <c r="A451">
        <v>2069</v>
      </c>
      <c r="B451" s="1">
        <v>44182</v>
      </c>
      <c r="C451" s="2">
        <v>3713.65</v>
      </c>
      <c r="D451" s="2">
        <v>3722.48</v>
      </c>
      <c r="E451" s="8">
        <v>0.1203</v>
      </c>
      <c r="F451" s="9">
        <v>18.988694700871555</v>
      </c>
      <c r="G451" s="3">
        <f>SLOPE(D451:D475,B451:B475)</f>
        <v>4.0426622020494518</v>
      </c>
      <c r="H451" s="15">
        <f>C451+G452*$O$11</f>
        <v>3713.6891066091162</v>
      </c>
      <c r="I451" s="21">
        <f>_xlfn.FORECAST.LINEAR(A451+$O$12,C451:C453,A451:A453)</f>
        <v>3715.9595333333418</v>
      </c>
      <c r="J451" s="15">
        <f t="shared" si="19"/>
        <v>3713.7118108763584</v>
      </c>
      <c r="K451" s="16">
        <f t="shared" si="20"/>
        <v>0.42724004142324506</v>
      </c>
      <c r="L451" s="17">
        <f t="shared" si="21"/>
        <v>1</v>
      </c>
    </row>
    <row r="452" spans="1:12" x14ac:dyDescent="0.25">
      <c r="A452">
        <v>2068</v>
      </c>
      <c r="B452" s="1">
        <v>44181</v>
      </c>
      <c r="C452" s="2">
        <v>3696.25</v>
      </c>
      <c r="D452" s="2">
        <v>3701.17</v>
      </c>
      <c r="E452" s="8">
        <v>0.13024999999999998</v>
      </c>
      <c r="F452" s="9">
        <v>20.522863668003918</v>
      </c>
      <c r="G452" s="3">
        <f>SLOPE(D452:D476,B452:B476)</f>
        <v>3.9106609116022071</v>
      </c>
      <c r="H452" s="15">
        <f>C452+G453*$O$11</f>
        <v>3696.2902496079464</v>
      </c>
      <c r="I452" s="21">
        <f>_xlfn.FORECAST.LINEAR(A452+$O$12,C452:C454,A452:A454)</f>
        <v>3689.9049000000014</v>
      </c>
      <c r="J452" s="15">
        <f t="shared" si="19"/>
        <v>3696.226396111867</v>
      </c>
      <c r="K452" s="16">
        <f t="shared" si="20"/>
        <v>0.22388433480534917</v>
      </c>
      <c r="L452" s="17">
        <f t="shared" si="21"/>
        <v>1</v>
      </c>
    </row>
    <row r="453" spans="1:12" x14ac:dyDescent="0.25">
      <c r="A453">
        <v>2067</v>
      </c>
      <c r="B453" s="1">
        <v>44180</v>
      </c>
      <c r="C453" s="2">
        <v>3666.41</v>
      </c>
      <c r="D453" s="2">
        <v>3694.62</v>
      </c>
      <c r="E453" s="8">
        <v>0.14194999999999999</v>
      </c>
      <c r="F453" s="9">
        <v>22.081062046753779</v>
      </c>
      <c r="G453" s="3">
        <f>SLOPE(D453:D477,B453:B477)</f>
        <v>4.024960794635926</v>
      </c>
      <c r="H453" s="15">
        <f>C453+G454*$O$11</f>
        <v>3666.4509840746878</v>
      </c>
      <c r="I453" s="21">
        <f>_xlfn.FORECAST.LINEAR(A453+$O$12,C453:C455,A453:A455)</f>
        <v>3671.1366500000004</v>
      </c>
      <c r="J453" s="15">
        <f t="shared" si="19"/>
        <v>3666.4978407339408</v>
      </c>
      <c r="K453" s="16">
        <f t="shared" si="20"/>
        <v>1.0486316230888459</v>
      </c>
      <c r="L453" s="17">
        <f t="shared" si="21"/>
        <v>0</v>
      </c>
    </row>
    <row r="454" spans="1:12" x14ac:dyDescent="0.25">
      <c r="A454">
        <v>2066</v>
      </c>
      <c r="B454" s="1">
        <v>44179</v>
      </c>
      <c r="C454" s="2">
        <v>3675.27</v>
      </c>
      <c r="D454" s="2">
        <v>3647.49</v>
      </c>
      <c r="E454" s="8">
        <v>0.17165</v>
      </c>
      <c r="F454" s="9">
        <v>26.817958420157595</v>
      </c>
      <c r="G454" s="3">
        <f>SLOPE(D454:D478,B454:B478)</f>
        <v>4.0984074688097065</v>
      </c>
      <c r="H454" s="15">
        <f>C454+G455*$O$11</f>
        <v>3675.3166194796063</v>
      </c>
      <c r="I454" s="21">
        <f>_xlfn.FORECAST.LINEAR(A454+$O$12,C454:C456,A454:A456)</f>
        <v>3671.6440333333358</v>
      </c>
      <c r="J454" s="15">
        <f t="shared" si="19"/>
        <v>3675.2798936181434</v>
      </c>
      <c r="K454" s="16">
        <f t="shared" si="20"/>
        <v>1.1271949978952589</v>
      </c>
      <c r="L454" s="17">
        <f t="shared" si="21"/>
        <v>0</v>
      </c>
    </row>
    <row r="455" spans="1:12" x14ac:dyDescent="0.25">
      <c r="A455">
        <v>2065</v>
      </c>
      <c r="B455" s="1">
        <v>44176</v>
      </c>
      <c r="C455" s="2">
        <v>3656.08</v>
      </c>
      <c r="D455" s="2">
        <v>3663.46</v>
      </c>
      <c r="E455" s="8">
        <v>0.15759999999999999</v>
      </c>
      <c r="F455" s="9">
        <v>24.654024964654734</v>
      </c>
      <c r="G455" s="3">
        <f>SLOPE(D455:D479,B455:B479)</f>
        <v>4.6619479606188445</v>
      </c>
      <c r="H455" s="15">
        <f>C455+G456*$O$11</f>
        <v>3656.1297769912735</v>
      </c>
      <c r="I455" s="21">
        <f>_xlfn.FORECAST.LINEAR(A455+$O$12,C455:C457,A455:A457)</f>
        <v>3648.5304999999935</v>
      </c>
      <c r="J455" s="15">
        <f t="shared" ref="J455:J518" si="22">$O$13*I455+(1-$O$13)*H455</f>
        <v>3656.0537842213607</v>
      </c>
      <c r="K455" s="16">
        <f t="shared" si="20"/>
        <v>0.30358353217101108</v>
      </c>
      <c r="L455" s="17">
        <f t="shared" si="21"/>
        <v>1</v>
      </c>
    </row>
    <row r="456" spans="1:12" x14ac:dyDescent="0.25">
      <c r="A456">
        <v>2064</v>
      </c>
      <c r="B456" s="1">
        <v>44175</v>
      </c>
      <c r="C456" s="2">
        <v>3659.13</v>
      </c>
      <c r="D456" s="2">
        <v>3668.1</v>
      </c>
      <c r="E456" s="8">
        <v>0.15575</v>
      </c>
      <c r="F456" s="9">
        <v>24.395973410268265</v>
      </c>
      <c r="G456" s="3">
        <f>SLOPE(D456:D480,B456:B480)</f>
        <v>4.9776991273414488</v>
      </c>
      <c r="H456" s="15">
        <f>C456+G457*$O$11</f>
        <v>3659.1861695207954</v>
      </c>
      <c r="I456" s="21">
        <f>_xlfn.FORECAST.LINEAR(A456+$O$12,C456:C458,A456:A458)</f>
        <v>3670.6404000000002</v>
      </c>
      <c r="J456" s="15">
        <f t="shared" si="22"/>
        <v>3659.3007118255873</v>
      </c>
      <c r="K456" s="16">
        <f t="shared" ref="K456:K519" si="23">ABS(J456-D456)/F457</f>
        <v>0.32744004557797818</v>
      </c>
      <c r="L456" s="17">
        <f t="shared" ref="L456:L519" si="24">IF(K456&gt;=0.975, 0, 1)</f>
        <v>1</v>
      </c>
    </row>
    <row r="457" spans="1:12" x14ac:dyDescent="0.25">
      <c r="A457">
        <v>2063</v>
      </c>
      <c r="B457" s="1">
        <v>44174</v>
      </c>
      <c r="C457" s="2">
        <v>3705.98</v>
      </c>
      <c r="D457" s="2">
        <v>3672.82</v>
      </c>
      <c r="E457" s="8">
        <v>0.17019999999999999</v>
      </c>
      <c r="F457" s="9">
        <v>26.872975047632316</v>
      </c>
      <c r="G457" s="3">
        <f>SLOPE(D457:D481,B457:B481)</f>
        <v>5.6169520795157979</v>
      </c>
      <c r="H457" s="15">
        <f>C457+G458*$O$11</f>
        <v>3706.0458423579562</v>
      </c>
      <c r="I457" s="21">
        <f>_xlfn.FORECAST.LINEAR(A457+$O$12,C457:C459,A457:A459)</f>
        <v>3700.2679166666676</v>
      </c>
      <c r="J457" s="15">
        <f t="shared" si="22"/>
        <v>3705.9880631010433</v>
      </c>
      <c r="K457" s="16">
        <f t="shared" si="23"/>
        <v>1.3868034030913599</v>
      </c>
      <c r="L457" s="17">
        <f t="shared" si="24"/>
        <v>0</v>
      </c>
    </row>
    <row r="458" spans="1:12" x14ac:dyDescent="0.25">
      <c r="A458">
        <v>2062</v>
      </c>
      <c r="B458" s="1">
        <v>44173</v>
      </c>
      <c r="C458" s="2">
        <v>3683.05</v>
      </c>
      <c r="D458" s="2">
        <v>3702.25</v>
      </c>
      <c r="E458" s="8">
        <v>0.15190000000000001</v>
      </c>
      <c r="F458" s="9">
        <v>23.91691787538689</v>
      </c>
      <c r="G458" s="3">
        <f>SLOPE(D458:D482,B458:B482)</f>
        <v>6.5842357956138855</v>
      </c>
      <c r="H458" s="15">
        <f>C458+G459*$O$11</f>
        <v>3683.1259344435853</v>
      </c>
      <c r="I458" s="21">
        <f>_xlfn.FORECAST.LINEAR(A458+$O$12,C458:C460,A458:A460)</f>
        <v>3689.0222166666699</v>
      </c>
      <c r="J458" s="15">
        <f t="shared" si="22"/>
        <v>3683.1848972658163</v>
      </c>
      <c r="K458" s="16">
        <f t="shared" si="23"/>
        <v>0.74599387870315481</v>
      </c>
      <c r="L458" s="17">
        <f t="shared" si="24"/>
        <v>1</v>
      </c>
    </row>
    <row r="459" spans="1:12" x14ac:dyDescent="0.25">
      <c r="A459">
        <v>2061</v>
      </c>
      <c r="B459" s="1">
        <v>44172</v>
      </c>
      <c r="C459" s="2">
        <v>3694.73</v>
      </c>
      <c r="D459" s="2">
        <v>3691.96</v>
      </c>
      <c r="E459" s="8">
        <v>0.16199999999999998</v>
      </c>
      <c r="F459" s="9">
        <v>25.556647686341243</v>
      </c>
      <c r="G459" s="3">
        <f>SLOPE(D459:D483,B459:B483)</f>
        <v>7.5934443584894851</v>
      </c>
      <c r="H459" s="15">
        <f>C459+G460*$O$11</f>
        <v>3694.8178335409561</v>
      </c>
      <c r="I459" s="21">
        <f>_xlfn.FORECAST.LINEAR(A459+$O$12,C459:C461,A459:A461)</f>
        <v>3691.3405833333381</v>
      </c>
      <c r="J459" s="15">
        <f t="shared" si="22"/>
        <v>3694.7830610388801</v>
      </c>
      <c r="K459" s="16">
        <f t="shared" si="23"/>
        <v>0.13134311905836882</v>
      </c>
      <c r="L459" s="17">
        <f t="shared" si="24"/>
        <v>1</v>
      </c>
    </row>
    <row r="460" spans="1:12" x14ac:dyDescent="0.25">
      <c r="A460">
        <v>2060</v>
      </c>
      <c r="B460" s="1">
        <v>44169</v>
      </c>
      <c r="C460" s="2">
        <v>3670.94</v>
      </c>
      <c r="D460" s="2">
        <v>3699.12</v>
      </c>
      <c r="E460" s="8">
        <v>0.13745000000000002</v>
      </c>
      <c r="F460" s="9">
        <v>21.493787106011048</v>
      </c>
      <c r="G460" s="3">
        <f>SLOPE(D460:D484,B460:B484)</f>
        <v>8.7833540956124665</v>
      </c>
      <c r="H460" s="15">
        <f>C460+G461*$O$11</f>
        <v>3671.0335445252745</v>
      </c>
      <c r="I460" s="21">
        <f>_xlfn.FORECAST.LINEAR(A460+$O$12,C460:C462,A460:A462)</f>
        <v>3672.9991333333364</v>
      </c>
      <c r="J460" s="15">
        <f t="shared" si="22"/>
        <v>3671.0532004133547</v>
      </c>
      <c r="K460" s="16">
        <f t="shared" si="23"/>
        <v>1.2319474183568537</v>
      </c>
      <c r="L460" s="17">
        <f t="shared" si="24"/>
        <v>0</v>
      </c>
    </row>
    <row r="461" spans="1:12" x14ac:dyDescent="0.25">
      <c r="A461">
        <v>2059</v>
      </c>
      <c r="B461" s="1">
        <v>44168</v>
      </c>
      <c r="C461" s="2">
        <v>3668.28</v>
      </c>
      <c r="D461" s="2">
        <v>3666.72</v>
      </c>
      <c r="E461" s="8">
        <v>0.14560000000000001</v>
      </c>
      <c r="F461" s="9">
        <v>22.782465524445922</v>
      </c>
      <c r="G461" s="3">
        <f>SLOPE(D461:D485,B461:B485)</f>
        <v>9.3544525274598875</v>
      </c>
      <c r="H461" s="15">
        <f>C461+G462*$O$11</f>
        <v>3668.3823184190733</v>
      </c>
      <c r="I461" s="21">
        <f>_xlfn.FORECAST.LINEAR(A461+$O$12,C461:C463,A461:A463)</f>
        <v>3667.293716666667</v>
      </c>
      <c r="J461" s="15">
        <f t="shared" si="22"/>
        <v>3668.3714324015491</v>
      </c>
      <c r="K461" s="16">
        <f t="shared" si="23"/>
        <v>6.9742810449432938E-2</v>
      </c>
      <c r="L461" s="17">
        <f t="shared" si="24"/>
        <v>1</v>
      </c>
    </row>
    <row r="462" spans="1:12" x14ac:dyDescent="0.25">
      <c r="A462">
        <v>2058</v>
      </c>
      <c r="B462" s="1">
        <v>44167</v>
      </c>
      <c r="C462" s="2">
        <v>3653.78</v>
      </c>
      <c r="D462" s="2">
        <v>3669.01</v>
      </c>
      <c r="E462" s="8">
        <v>0.15160000000000001</v>
      </c>
      <c r="F462" s="9">
        <v>23.678890926637841</v>
      </c>
      <c r="G462" s="3">
        <f>SLOPE(D462:D486,B462:B486)</f>
        <v>10.231841907297035</v>
      </c>
      <c r="H462" s="15">
        <f>C462+G463*$O$11</f>
        <v>3653.8822843225335</v>
      </c>
      <c r="I462" s="21">
        <f>_xlfn.FORECAST.LINEAR(A462+$O$12,C462:C464,A462:A464)</f>
        <v>3654.5080000000053</v>
      </c>
      <c r="J462" s="15">
        <f t="shared" si="22"/>
        <v>3653.8885414793081</v>
      </c>
      <c r="K462" s="16">
        <f t="shared" si="23"/>
        <v>0.57337458631893079</v>
      </c>
      <c r="L462" s="17">
        <f t="shared" si="24"/>
        <v>1</v>
      </c>
    </row>
    <row r="463" spans="1:12" x14ac:dyDescent="0.25">
      <c r="A463">
        <v>2057</v>
      </c>
      <c r="B463" s="1">
        <v>44166</v>
      </c>
      <c r="C463" s="2">
        <v>3645.87</v>
      </c>
      <c r="D463" s="2">
        <v>3662.45</v>
      </c>
      <c r="E463" s="8">
        <v>0.17075000000000001</v>
      </c>
      <c r="F463" s="9">
        <v>26.372739360096229</v>
      </c>
      <c r="G463" s="3">
        <f>SLOPE(D463:D487,B463:B487)</f>
        <v>10.228432253313692</v>
      </c>
      <c r="H463" s="15">
        <f>C463+G464*$O$11</f>
        <v>3645.9713554656669</v>
      </c>
      <c r="I463" s="21">
        <f>_xlfn.FORECAST.LINEAR(A463+$O$12,C463:C465,A463:A465)</f>
        <v>3643.2299333333331</v>
      </c>
      <c r="J463" s="15">
        <f t="shared" si="22"/>
        <v>3645.9439412443435</v>
      </c>
      <c r="K463" s="16">
        <f t="shared" si="23"/>
        <v>0.6943679954966262</v>
      </c>
      <c r="L463" s="17">
        <f t="shared" si="24"/>
        <v>1</v>
      </c>
    </row>
    <row r="464" spans="1:12" x14ac:dyDescent="0.25">
      <c r="A464">
        <v>2056</v>
      </c>
      <c r="B464" s="1">
        <v>44165</v>
      </c>
      <c r="C464" s="2">
        <v>3634.18</v>
      </c>
      <c r="D464" s="2">
        <v>3621.63</v>
      </c>
      <c r="E464" s="8">
        <v>0.1532</v>
      </c>
      <c r="F464" s="9">
        <v>23.771341511572505</v>
      </c>
      <c r="G464" s="3">
        <f>SLOPE(D464:D488,B464:B488)</f>
        <v>10.13554656669298</v>
      </c>
      <c r="H464" s="15">
        <f>C464+G465*$O$11</f>
        <v>3634.2766549008402</v>
      </c>
      <c r="I464" s="21">
        <f>_xlfn.FORECAST.LINEAR(A464+$O$12,C464:C466,A464:A466)</f>
        <v>3635.4100666666659</v>
      </c>
      <c r="J464" s="15">
        <f t="shared" si="22"/>
        <v>3634.2879890184981</v>
      </c>
      <c r="K464" s="16">
        <f t="shared" si="23"/>
        <v>0.56806475548444069</v>
      </c>
      <c r="L464" s="17">
        <f t="shared" si="24"/>
        <v>1</v>
      </c>
    </row>
    <row r="465" spans="1:12" x14ac:dyDescent="0.25">
      <c r="A465">
        <v>2055</v>
      </c>
      <c r="B465" s="1">
        <v>44162</v>
      </c>
      <c r="C465" s="2">
        <v>3638.55</v>
      </c>
      <c r="D465" s="2">
        <v>3638.35</v>
      </c>
      <c r="E465" s="8">
        <v>0.14395000000000002</v>
      </c>
      <c r="F465" s="9">
        <v>22.282651575001172</v>
      </c>
      <c r="G465" s="3">
        <f>SLOPE(D465:D489,B465:B489)</f>
        <v>9.6654900840232312</v>
      </c>
      <c r="H465" s="15">
        <f>C465+G466*$O$11</f>
        <v>3638.6397130417959</v>
      </c>
      <c r="I465" s="21">
        <f>_xlfn.FORECAST.LINEAR(A465+$O$12,C465:C467,A465:A467)</f>
        <v>3645.091816666667</v>
      </c>
      <c r="J465" s="15">
        <f t="shared" si="22"/>
        <v>3638.7042340780445</v>
      </c>
      <c r="K465" s="16">
        <f t="shared" si="23"/>
        <v>1.6568463061237989E-2</v>
      </c>
      <c r="L465" s="17">
        <f t="shared" si="24"/>
        <v>1</v>
      </c>
    </row>
    <row r="466" spans="1:12" x14ac:dyDescent="0.25">
      <c r="A466">
        <v>2054</v>
      </c>
      <c r="B466" s="1">
        <v>44160</v>
      </c>
      <c r="C466" s="2">
        <v>3635.5</v>
      </c>
      <c r="D466" s="2">
        <v>3629.65</v>
      </c>
      <c r="E466" s="8">
        <v>0.13789999999999999</v>
      </c>
      <c r="F466" s="9">
        <v>21.380020387846852</v>
      </c>
      <c r="G466" s="3">
        <f>SLOPE(D466:D490,B466:B490)</f>
        <v>8.9713041795665696</v>
      </c>
      <c r="H466" s="15">
        <f>C466+G467*$O$11</f>
        <v>3635.5835871207432</v>
      </c>
      <c r="I466" s="21">
        <f>_xlfn.FORECAST.LINEAR(A466+$O$12,C466:C468,A466:A468)</f>
        <v>3633.6300666666793</v>
      </c>
      <c r="J466" s="15">
        <f t="shared" si="22"/>
        <v>3635.5640519162025</v>
      </c>
      <c r="K466" s="16">
        <f t="shared" si="23"/>
        <v>0.25670076685994314</v>
      </c>
      <c r="L466" s="17">
        <f t="shared" si="24"/>
        <v>1</v>
      </c>
    </row>
    <row r="467" spans="1:12" x14ac:dyDescent="0.25">
      <c r="A467">
        <v>2053</v>
      </c>
      <c r="B467" s="1">
        <v>44159</v>
      </c>
      <c r="C467" s="2">
        <v>3594.52</v>
      </c>
      <c r="D467" s="2">
        <v>3635.41</v>
      </c>
      <c r="E467" s="8">
        <v>0.151</v>
      </c>
      <c r="F467" s="9">
        <v>23.038699839292466</v>
      </c>
      <c r="G467" s="3">
        <f>SLOPE(D467:D491,B467:B491)</f>
        <v>8.3587120743034085</v>
      </c>
      <c r="H467" s="15">
        <f>C467+G468*$O$11</f>
        <v>3594.5960387010955</v>
      </c>
      <c r="I467" s="21">
        <f>_xlfn.FORECAST.LINEAR(A467+$O$12,C467:C469,A467:A469)</f>
        <v>3587.8977166666682</v>
      </c>
      <c r="J467" s="15">
        <f t="shared" si="22"/>
        <v>3594.5290554807511</v>
      </c>
      <c r="K467" s="16">
        <f t="shared" si="23"/>
        <v>1.6495350165087324</v>
      </c>
      <c r="L467" s="17">
        <f t="shared" si="24"/>
        <v>0</v>
      </c>
    </row>
    <row r="468" spans="1:12" x14ac:dyDescent="0.25">
      <c r="A468">
        <v>2052</v>
      </c>
      <c r="B468" s="1">
        <v>44158</v>
      </c>
      <c r="C468" s="2">
        <v>3566.82</v>
      </c>
      <c r="D468" s="2">
        <v>3577.59</v>
      </c>
      <c r="E468" s="8">
        <v>0.16335</v>
      </c>
      <c r="F468" s="9">
        <v>24.783314152235395</v>
      </c>
      <c r="G468" s="3">
        <f>SLOPE(D468:D492,B468:B492)</f>
        <v>7.6038701095461683</v>
      </c>
      <c r="H468" s="15">
        <f>C468+G469*$O$11</f>
        <v>3566.8931349200002</v>
      </c>
      <c r="I468" s="21">
        <f>_xlfn.FORECAST.LINEAR(A468+$O$12,C468:C470,A468:A470)</f>
        <v>3572.2553833333345</v>
      </c>
      <c r="J468" s="15">
        <f t="shared" si="22"/>
        <v>3566.9467574041332</v>
      </c>
      <c r="K468" s="16">
        <f t="shared" si="23"/>
        <v>0.4285022919201561</v>
      </c>
      <c r="L468" s="17">
        <f t="shared" si="24"/>
        <v>1</v>
      </c>
    </row>
    <row r="469" spans="1:12" x14ac:dyDescent="0.25">
      <c r="A469">
        <v>2051</v>
      </c>
      <c r="B469" s="1">
        <v>44155</v>
      </c>
      <c r="C469" s="2">
        <v>3579.31</v>
      </c>
      <c r="D469" s="2">
        <v>3557.54</v>
      </c>
      <c r="E469" s="8">
        <v>0.16259999999999999</v>
      </c>
      <c r="F469" s="9">
        <v>24.838239600011534</v>
      </c>
      <c r="G469" s="3">
        <f>SLOPE(D469:D493,B469:B493)</f>
        <v>7.3134920000000028</v>
      </c>
      <c r="H469" s="15">
        <f>C469+G470*$O$11</f>
        <v>3579.3745919718308</v>
      </c>
      <c r="I469" s="21">
        <f>_xlfn.FORECAST.LINEAR(A469+$O$12,C469:C471,A469:A471)</f>
        <v>3567.0494333333263</v>
      </c>
      <c r="J469" s="15">
        <f t="shared" si="22"/>
        <v>3579.2513403854459</v>
      </c>
      <c r="K469" s="16">
        <f t="shared" si="23"/>
        <v>0.93231692212784645</v>
      </c>
      <c r="L469" s="17">
        <f t="shared" si="24"/>
        <v>1</v>
      </c>
    </row>
    <row r="470" spans="1:12" x14ac:dyDescent="0.25">
      <c r="A470">
        <v>2050</v>
      </c>
      <c r="B470" s="1">
        <v>44154</v>
      </c>
      <c r="C470" s="2">
        <v>3559.41</v>
      </c>
      <c r="D470" s="2">
        <v>3581.87</v>
      </c>
      <c r="E470" s="8">
        <v>0.15305000000000002</v>
      </c>
      <c r="F470" s="9">
        <v>23.287510791817141</v>
      </c>
      <c r="G470" s="3">
        <f>SLOPE(D470:D494,B470:B494)</f>
        <v>6.4591971830985928</v>
      </c>
      <c r="H470" s="15">
        <f>C470+G471*$O$11</f>
        <v>3559.4648683513929</v>
      </c>
      <c r="I470" s="21">
        <f>_xlfn.FORECAST.LINEAR(A470+$O$12,C470:C472,A470:A472)</f>
        <v>3568.2321666666612</v>
      </c>
      <c r="J470" s="15">
        <f t="shared" si="22"/>
        <v>3559.5525413345454</v>
      </c>
      <c r="K470" s="16">
        <f t="shared" si="23"/>
        <v>0.88293855053332215</v>
      </c>
      <c r="L470" s="17">
        <f t="shared" si="24"/>
        <v>1</v>
      </c>
    </row>
    <row r="471" spans="1:12" x14ac:dyDescent="0.25">
      <c r="A471">
        <v>2049</v>
      </c>
      <c r="B471" s="1">
        <v>44153</v>
      </c>
      <c r="C471" s="2">
        <v>3612.09</v>
      </c>
      <c r="D471" s="2">
        <v>3567.79</v>
      </c>
      <c r="E471" s="8">
        <v>0.16420000000000001</v>
      </c>
      <c r="F471" s="9">
        <v>25.276344148722568</v>
      </c>
      <c r="G471" s="3">
        <f>SLOPE(D471:D495,B471:B495)</f>
        <v>5.4868351393188872</v>
      </c>
      <c r="H471" s="15">
        <f>C471+G472*$O$11</f>
        <v>3612.1358034597524</v>
      </c>
      <c r="I471" s="21">
        <f>_xlfn.FORECAST.LINEAR(A471+$O$12,C471:C473,A471:A473)</f>
        <v>3613.5446500000016</v>
      </c>
      <c r="J471" s="15">
        <f t="shared" si="22"/>
        <v>3612.1498919251549</v>
      </c>
      <c r="K471" s="16">
        <f t="shared" si="23"/>
        <v>1.8824384742714102</v>
      </c>
      <c r="L471" s="17">
        <f t="shared" si="24"/>
        <v>0</v>
      </c>
    </row>
    <row r="472" spans="1:12" x14ac:dyDescent="0.25">
      <c r="A472">
        <v>2048</v>
      </c>
      <c r="B472" s="1">
        <v>44152</v>
      </c>
      <c r="C472" s="2">
        <v>3610.31</v>
      </c>
      <c r="D472" s="2">
        <v>3609.53</v>
      </c>
      <c r="E472" s="8">
        <v>0.15234999999999999</v>
      </c>
      <c r="F472" s="9">
        <v>23.565121798907242</v>
      </c>
      <c r="G472" s="3">
        <f>SLOPE(D472:D496,B472:B496)</f>
        <v>4.5803459752322011</v>
      </c>
      <c r="H472" s="15">
        <f>C472+G473*$O$11</f>
        <v>3610.3420539984349</v>
      </c>
      <c r="I472" s="21">
        <f>_xlfn.FORECAST.LINEAR(A472+$O$12,C472:C474,A472:A474)</f>
        <v>3616.8387000000075</v>
      </c>
      <c r="J472" s="15">
        <f t="shared" si="22"/>
        <v>3610.4070204584509</v>
      </c>
      <c r="K472" s="16">
        <f t="shared" si="23"/>
        <v>2.990634501570141E-2</v>
      </c>
      <c r="L472" s="17">
        <f t="shared" si="24"/>
        <v>1</v>
      </c>
    </row>
    <row r="473" spans="1:12" x14ac:dyDescent="0.25">
      <c r="A473">
        <v>2047</v>
      </c>
      <c r="B473" s="1">
        <v>44151</v>
      </c>
      <c r="C473" s="2">
        <v>3600.16</v>
      </c>
      <c r="D473" s="2">
        <v>3626.91</v>
      </c>
      <c r="E473" s="8">
        <v>0.1918</v>
      </c>
      <c r="F473" s="9">
        <v>29.325564792028675</v>
      </c>
      <c r="G473" s="3">
        <f>SLOPE(D473:D497,B473:B497)</f>
        <v>3.2053998435054791</v>
      </c>
      <c r="H473" s="15">
        <f>C473+G474*$O$11</f>
        <v>3600.1747513999999</v>
      </c>
      <c r="I473" s="21">
        <f>_xlfn.FORECAST.LINEAR(A473+$O$12,C473:C475,A473:A475)</f>
        <v>3590.7324500000032</v>
      </c>
      <c r="J473" s="15">
        <f t="shared" si="22"/>
        <v>3600.080328386</v>
      </c>
      <c r="K473" s="16">
        <f t="shared" si="23"/>
        <v>0.85821100418586072</v>
      </c>
      <c r="L473" s="17">
        <f t="shared" si="24"/>
        <v>1</v>
      </c>
    </row>
    <row r="474" spans="1:12" x14ac:dyDescent="0.25">
      <c r="A474">
        <v>2046</v>
      </c>
      <c r="B474" s="1">
        <v>44148</v>
      </c>
      <c r="C474" s="2">
        <v>3552.57</v>
      </c>
      <c r="D474" s="2">
        <v>3585.15</v>
      </c>
      <c r="E474" s="8">
        <v>0.20725000000000002</v>
      </c>
      <c r="F474" s="9">
        <v>31.262325329248981</v>
      </c>
      <c r="G474" s="3">
        <f>SLOPE(D474:D498,B474:B498)</f>
        <v>1.4751400000000039</v>
      </c>
      <c r="H474" s="15">
        <f>C474+G475*$O$11</f>
        <v>3552.573648153365</v>
      </c>
      <c r="I474" s="21">
        <f>_xlfn.FORECAST.LINEAR(A474+$O$12,C474:C476,A474:A476)</f>
        <v>3554.108416666666</v>
      </c>
      <c r="J474" s="15">
        <f t="shared" si="22"/>
        <v>3552.5889958384978</v>
      </c>
      <c r="K474" s="16">
        <f t="shared" si="23"/>
        <v>1.1136293699564976</v>
      </c>
      <c r="L474" s="17">
        <f t="shared" si="24"/>
        <v>0</v>
      </c>
    </row>
    <row r="475" spans="1:12" x14ac:dyDescent="0.25">
      <c r="A475">
        <v>2045</v>
      </c>
      <c r="B475" s="1">
        <v>44147</v>
      </c>
      <c r="C475" s="2">
        <v>3562.67</v>
      </c>
      <c r="D475" s="2">
        <v>3537.01</v>
      </c>
      <c r="E475" s="8">
        <v>0.19190000000000002</v>
      </c>
      <c r="F475" s="9">
        <v>29.238636336229394</v>
      </c>
      <c r="G475" s="3">
        <f>SLOPE(D475:D499,B475:B499)</f>
        <v>0.36481533646322756</v>
      </c>
      <c r="H475" s="15">
        <f>C475+G476*$O$11</f>
        <v>3562.6675266718266</v>
      </c>
      <c r="I475" s="21">
        <f>_xlfn.FORECAST.LINEAR(A475+$O$12,C475:C477,A475:A477)</f>
        <v>3566.1853833333316</v>
      </c>
      <c r="J475" s="15">
        <f t="shared" si="22"/>
        <v>3562.7027052384415</v>
      </c>
      <c r="K475" s="16">
        <f t="shared" si="23"/>
        <v>0.95890261087142614</v>
      </c>
      <c r="L475" s="17">
        <f t="shared" si="24"/>
        <v>1</v>
      </c>
    </row>
    <row r="476" spans="1:12" x14ac:dyDescent="0.25">
      <c r="A476">
        <v>2044</v>
      </c>
      <c r="B476" s="1">
        <v>44146</v>
      </c>
      <c r="C476" s="2">
        <v>3563.22</v>
      </c>
      <c r="D476" s="2">
        <v>3572.66</v>
      </c>
      <c r="E476" s="8">
        <v>0.1772</v>
      </c>
      <c r="F476" s="9">
        <v>26.793863054656171</v>
      </c>
      <c r="G476" s="3">
        <f>SLOPE(D476:D500,B476:B500)</f>
        <v>-0.24733281733745913</v>
      </c>
      <c r="H476" s="15">
        <f>C476+G477*$O$11</f>
        <v>3563.2100863544888</v>
      </c>
      <c r="I476" s="21">
        <f>_xlfn.FORECAST.LINEAR(A476+$O$12,C476:C478,A476:A478)</f>
        <v>3553.164233333333</v>
      </c>
      <c r="J476" s="15">
        <f t="shared" si="22"/>
        <v>3563.1096278242771</v>
      </c>
      <c r="K476" s="16">
        <f t="shared" si="23"/>
        <v>0.30684768197387946</v>
      </c>
      <c r="L476" s="17">
        <f t="shared" si="24"/>
        <v>1</v>
      </c>
    </row>
    <row r="477" spans="1:12" x14ac:dyDescent="0.25">
      <c r="A477">
        <v>2043</v>
      </c>
      <c r="B477" s="1">
        <v>44145</v>
      </c>
      <c r="C477" s="2">
        <v>3543.26</v>
      </c>
      <c r="D477" s="2">
        <v>3545.53</v>
      </c>
      <c r="E477" s="8">
        <v>0.20555000000000001</v>
      </c>
      <c r="F477" s="9">
        <v>31.124146398263139</v>
      </c>
      <c r="G477" s="3">
        <f>SLOPE(D477:D501,B477:B501)</f>
        <v>-0.99136455108358923</v>
      </c>
      <c r="H477" s="15">
        <f>C477+G478*$O$11</f>
        <v>3543.2471027621286</v>
      </c>
      <c r="I477" s="21">
        <f>_xlfn.FORECAST.LINEAR(A477+$O$12,C477:C479,A477:A479)</f>
        <v>3562.5146000000059</v>
      </c>
      <c r="J477" s="15">
        <f t="shared" si="22"/>
        <v>3543.4397777345071</v>
      </c>
      <c r="K477" s="16">
        <f t="shared" si="23"/>
        <v>6.8864634347431786E-2</v>
      </c>
      <c r="L477" s="17">
        <f t="shared" si="24"/>
        <v>1</v>
      </c>
    </row>
    <row r="478" spans="1:12" x14ac:dyDescent="0.25">
      <c r="A478">
        <v>2042</v>
      </c>
      <c r="B478" s="1">
        <v>44144</v>
      </c>
      <c r="C478" s="2">
        <v>3583.04</v>
      </c>
      <c r="D478" s="2">
        <v>3550.5</v>
      </c>
      <c r="E478" s="8">
        <v>0.20280000000000001</v>
      </c>
      <c r="F478" s="9">
        <v>30.352622725732825</v>
      </c>
      <c r="G478" s="3">
        <f>SLOPE(D478:D502,B478:B502)</f>
        <v>-1.2897237871674472</v>
      </c>
      <c r="H478" s="15">
        <f>C478+G479*$O$11</f>
        <v>3583.0191196000001</v>
      </c>
      <c r="I478" s="21">
        <f>_xlfn.FORECAST.LINEAR(A478+$O$12,C478:C480,A478:A480)</f>
        <v>3574.8431666666729</v>
      </c>
      <c r="J478" s="15">
        <f t="shared" si="22"/>
        <v>3582.9373600706667</v>
      </c>
      <c r="K478" s="16">
        <f t="shared" si="23"/>
        <v>1.0747358377403615</v>
      </c>
      <c r="L478" s="17">
        <f t="shared" si="24"/>
        <v>0</v>
      </c>
    </row>
    <row r="479" spans="1:12" x14ac:dyDescent="0.25">
      <c r="A479">
        <v>2041</v>
      </c>
      <c r="B479" s="1">
        <v>44141</v>
      </c>
      <c r="C479" s="2">
        <v>3508.34</v>
      </c>
      <c r="D479" s="2">
        <v>3509.44</v>
      </c>
      <c r="E479" s="8">
        <v>0.2016</v>
      </c>
      <c r="F479" s="9">
        <v>30.181705058674204</v>
      </c>
      <c r="G479" s="3">
        <f>SLOPE(D479:D503,B479:B503)</f>
        <v>-2.088039999999999</v>
      </c>
      <c r="H479" s="15">
        <f>C479+G480*$O$11</f>
        <v>3508.319101431925</v>
      </c>
      <c r="I479" s="21">
        <f>_xlfn.FORECAST.LINEAR(A479+$O$12,C479:C481,A479:A481)</f>
        <v>3518.2960666666622</v>
      </c>
      <c r="J479" s="15">
        <f t="shared" si="22"/>
        <v>3508.4188710842723</v>
      </c>
      <c r="K479" s="16">
        <f t="shared" si="23"/>
        <v>3.1035064679749695E-2</v>
      </c>
      <c r="L479" s="17">
        <f t="shared" si="24"/>
        <v>1</v>
      </c>
    </row>
    <row r="480" spans="1:12" x14ac:dyDescent="0.25">
      <c r="A480">
        <v>2040</v>
      </c>
      <c r="B480" s="1">
        <v>44140</v>
      </c>
      <c r="C480" s="2">
        <v>3485.74</v>
      </c>
      <c r="D480" s="2">
        <v>3510.45</v>
      </c>
      <c r="E480" s="8">
        <v>0.22405</v>
      </c>
      <c r="F480" s="9">
        <v>32.902425893575476</v>
      </c>
      <c r="G480" s="3">
        <f>SLOPE(D480:D504,B480:B504)</f>
        <v>-2.0898568075117372</v>
      </c>
      <c r="H480" s="15">
        <f>C480+G481*$O$11</f>
        <v>3485.7155108436532</v>
      </c>
      <c r="I480" s="21">
        <f>_xlfn.FORECAST.LINEAR(A480+$O$12,C480:C482,A480:A482)</f>
        <v>3484.9757833333279</v>
      </c>
      <c r="J480" s="15">
        <f t="shared" si="22"/>
        <v>3485.7081135685498</v>
      </c>
      <c r="K480" s="16">
        <f t="shared" si="23"/>
        <v>0.66845913579357996</v>
      </c>
      <c r="L480" s="17">
        <f t="shared" si="24"/>
        <v>1</v>
      </c>
    </row>
    <row r="481" spans="1:12" x14ac:dyDescent="0.25">
      <c r="A481">
        <v>2039</v>
      </c>
      <c r="B481" s="1">
        <v>44139</v>
      </c>
      <c r="C481" s="2">
        <v>3406.46</v>
      </c>
      <c r="D481" s="2">
        <v>3443.44</v>
      </c>
      <c r="E481" s="8">
        <v>0.2576</v>
      </c>
      <c r="F481" s="9">
        <v>37.013311819094163</v>
      </c>
      <c r="G481" s="3">
        <f>SLOPE(D481:D505,B481:B505)</f>
        <v>-2.4489156346749241</v>
      </c>
      <c r="H481" s="15">
        <f>C481+G482*$O$11</f>
        <v>3406.4366676857585</v>
      </c>
      <c r="I481" s="21">
        <f>_xlfn.FORECAST.LINEAR(A481+$O$12,C481:C483,A481:A483)</f>
        <v>3401.9846333333262</v>
      </c>
      <c r="J481" s="15">
        <f t="shared" si="22"/>
        <v>3406.3921473422342</v>
      </c>
      <c r="K481" s="16">
        <f t="shared" si="23"/>
        <v>0.78866949495763772</v>
      </c>
      <c r="L481" s="17">
        <f t="shared" si="24"/>
        <v>1</v>
      </c>
    </row>
    <row r="482" spans="1:12" x14ac:dyDescent="0.25">
      <c r="A482">
        <v>2038</v>
      </c>
      <c r="B482" s="1">
        <v>44138</v>
      </c>
      <c r="C482" s="2">
        <v>3336.25</v>
      </c>
      <c r="D482" s="2">
        <v>3369.16</v>
      </c>
      <c r="E482" s="8">
        <v>0.33274999999999999</v>
      </c>
      <c r="F482" s="9">
        <v>46.975130767237026</v>
      </c>
      <c r="G482" s="3">
        <f>SLOPE(D482:D506,B482:B506)</f>
        <v>-2.3332314241486087</v>
      </c>
      <c r="H482" s="15">
        <f>C482+G483*$O$11</f>
        <v>3336.2341868779345</v>
      </c>
      <c r="I482" s="21">
        <f>_xlfn.FORECAST.LINEAR(A482+$O$12,C482:C484,A482:A484)</f>
        <v>3330.2232999999978</v>
      </c>
      <c r="J482" s="15">
        <f t="shared" si="22"/>
        <v>3336.174078009155</v>
      </c>
      <c r="K482" s="16">
        <f t="shared" si="23"/>
        <v>0.63842152869752822</v>
      </c>
      <c r="L482" s="17">
        <f t="shared" si="24"/>
        <v>1</v>
      </c>
    </row>
    <row r="483" spans="1:12" x14ac:dyDescent="0.25">
      <c r="A483">
        <v>2037</v>
      </c>
      <c r="B483" s="1">
        <v>44137</v>
      </c>
      <c r="C483" s="2">
        <v>3296.2</v>
      </c>
      <c r="D483" s="2">
        <v>3310.24</v>
      </c>
      <c r="E483" s="8">
        <v>0.3705</v>
      </c>
      <c r="F483" s="9">
        <v>51.667934911501028</v>
      </c>
      <c r="G483" s="3">
        <f>SLOPE(D483:D507,B483:B507)</f>
        <v>-1.5813122065727712</v>
      </c>
      <c r="H483" s="15">
        <f>C483+G484*$O$11</f>
        <v>3296.1949846399998</v>
      </c>
      <c r="I483" s="21">
        <f>_xlfn.FORECAST.LINEAR(A483+$O$12,C483:C485,A483:A485)</f>
        <v>3298.5968166666662</v>
      </c>
      <c r="J483" s="15">
        <f t="shared" si="22"/>
        <v>3296.2190029602666</v>
      </c>
      <c r="K483" s="16">
        <f t="shared" si="23"/>
        <v>0.26168391239713751</v>
      </c>
      <c r="L483" s="17">
        <f t="shared" si="24"/>
        <v>1</v>
      </c>
    </row>
    <row r="484" spans="1:12" x14ac:dyDescent="0.25">
      <c r="A484">
        <v>2036</v>
      </c>
      <c r="B484" s="1">
        <v>44134</v>
      </c>
      <c r="C484" s="2">
        <v>3293.59</v>
      </c>
      <c r="D484" s="2">
        <v>3269.96</v>
      </c>
      <c r="E484" s="8">
        <v>0.37955</v>
      </c>
      <c r="F484" s="9">
        <v>53.57989687365491</v>
      </c>
      <c r="G484" s="3">
        <f>SLOPE(D484:D508,B484:B508)</f>
        <v>-0.50153599999999909</v>
      </c>
      <c r="H484" s="15">
        <f>C484+G485*$O$11</f>
        <v>3293.6023709624415</v>
      </c>
      <c r="I484" s="21">
        <f>_xlfn.FORECAST.LINEAR(A484+$O$12,C484:C486,A484:A486)</f>
        <v>3279.7238833333322</v>
      </c>
      <c r="J484" s="15">
        <f t="shared" si="22"/>
        <v>3293.4635860861504</v>
      </c>
      <c r="K484" s="16">
        <f t="shared" si="23"/>
        <v>0.46736252143526108</v>
      </c>
      <c r="L484" s="17">
        <f t="shared" si="24"/>
        <v>1</v>
      </c>
    </row>
    <row r="485" spans="1:12" x14ac:dyDescent="0.25">
      <c r="A485">
        <v>2035</v>
      </c>
      <c r="B485" s="1">
        <v>44133</v>
      </c>
      <c r="C485" s="2">
        <v>3277.17</v>
      </c>
      <c r="D485" s="2">
        <v>3310.11</v>
      </c>
      <c r="E485" s="8">
        <v>0.36049999999999999</v>
      </c>
      <c r="F485" s="9">
        <v>50.289839275026345</v>
      </c>
      <c r="G485" s="3">
        <f>SLOPE(D485:D509,B485:B509)</f>
        <v>1.237096244131455</v>
      </c>
      <c r="H485" s="15">
        <f>C485+G486*$O$11</f>
        <v>3277.2002115712075</v>
      </c>
      <c r="I485" s="21">
        <f>_xlfn.FORECAST.LINEAR(A485+$O$12,C485:C487,A485:A487)</f>
        <v>3277.3134333333292</v>
      </c>
      <c r="J485" s="15">
        <f t="shared" si="22"/>
        <v>3277.201343788829</v>
      </c>
      <c r="K485" s="16">
        <f t="shared" si="23"/>
        <v>0.58677161537896882</v>
      </c>
      <c r="L485" s="17">
        <f t="shared" si="24"/>
        <v>1</v>
      </c>
    </row>
    <row r="486" spans="1:12" x14ac:dyDescent="0.25">
      <c r="A486">
        <v>2034</v>
      </c>
      <c r="B486" s="1">
        <v>44132</v>
      </c>
      <c r="C486" s="2">
        <v>3342.48</v>
      </c>
      <c r="D486" s="2">
        <v>3271.03</v>
      </c>
      <c r="E486" s="8">
        <v>0.38785000000000003</v>
      </c>
      <c r="F486" s="9">
        <v>56.08426745372968</v>
      </c>
      <c r="G486" s="3">
        <f>SLOPE(D486:D510,B486:B510)</f>
        <v>3.0211571207430312</v>
      </c>
      <c r="H486" s="15">
        <f>C486+G487*$O$11</f>
        <v>3342.5311249922602</v>
      </c>
      <c r="I486" s="21">
        <f>_xlfn.FORECAST.LINEAR(A486+$O$12,C486:C488,A486:A488)</f>
        <v>3345.7186333333375</v>
      </c>
      <c r="J486" s="15">
        <f t="shared" si="22"/>
        <v>3342.563000075671</v>
      </c>
      <c r="K486" s="16">
        <f t="shared" si="23"/>
        <v>1.5521283376903354</v>
      </c>
      <c r="L486" s="17">
        <f t="shared" si="24"/>
        <v>0</v>
      </c>
    </row>
    <row r="487" spans="1:12" x14ac:dyDescent="0.25">
      <c r="A487">
        <v>2033</v>
      </c>
      <c r="B487" s="1">
        <v>44131</v>
      </c>
      <c r="C487" s="2">
        <v>3403.15</v>
      </c>
      <c r="D487" s="2">
        <v>3390.68</v>
      </c>
      <c r="E487" s="8">
        <v>0.31774999999999998</v>
      </c>
      <c r="F487" s="9">
        <v>46.087039543467377</v>
      </c>
      <c r="G487" s="3">
        <f>SLOPE(D487:D511,B487:B511)</f>
        <v>5.1124992260061868</v>
      </c>
      <c r="H487" s="15">
        <f>C487+G488*$O$11</f>
        <v>3403.2088340297341</v>
      </c>
      <c r="I487" s="21">
        <f>_xlfn.FORECAST.LINEAR(A487+$O$12,C487:C489,A487:A489)</f>
        <v>3405.3062500000087</v>
      </c>
      <c r="J487" s="15">
        <f t="shared" si="22"/>
        <v>3403.2298081894369</v>
      </c>
      <c r="K487" s="16">
        <f t="shared" si="23"/>
        <v>0.25542781109959828</v>
      </c>
      <c r="L487" s="17">
        <f t="shared" si="24"/>
        <v>1</v>
      </c>
    </row>
    <row r="488" spans="1:12" x14ac:dyDescent="0.25">
      <c r="A488">
        <v>2032</v>
      </c>
      <c r="B488" s="1">
        <v>44130</v>
      </c>
      <c r="C488" s="2">
        <v>3441.42</v>
      </c>
      <c r="D488" s="2">
        <v>3400.97</v>
      </c>
      <c r="E488" s="8">
        <v>0.33245000000000002</v>
      </c>
      <c r="F488" s="9">
        <v>49.132504935194909</v>
      </c>
      <c r="G488" s="3">
        <f>SLOPE(D488:D512,B488:B512)</f>
        <v>5.8834029733959232</v>
      </c>
      <c r="H488" s="15">
        <f>C488+G489*$O$11</f>
        <v>3441.4883468399998</v>
      </c>
      <c r="I488" s="21">
        <f>_xlfn.FORECAST.LINEAR(A488+$O$12,C488:C490,A488:A490)</f>
        <v>3449.7479333333331</v>
      </c>
      <c r="J488" s="15">
        <f t="shared" si="22"/>
        <v>3441.5709427049333</v>
      </c>
      <c r="K488" s="16">
        <f t="shared" si="23"/>
        <v>1.3323765262281024</v>
      </c>
      <c r="L488" s="17">
        <f t="shared" si="24"/>
        <v>0</v>
      </c>
    </row>
    <row r="489" spans="1:12" x14ac:dyDescent="0.25">
      <c r="A489">
        <v>2031</v>
      </c>
      <c r="B489" s="1">
        <v>44127</v>
      </c>
      <c r="C489" s="2">
        <v>3464.9</v>
      </c>
      <c r="D489" s="2">
        <v>3465.39</v>
      </c>
      <c r="E489" s="8">
        <v>0.2069</v>
      </c>
      <c r="F489" s="9">
        <v>30.472574310411254</v>
      </c>
      <c r="G489" s="3">
        <f>SLOPE(D489:D513,B489:B513)</f>
        <v>6.834683999999994</v>
      </c>
      <c r="H489" s="15">
        <f>C489+G490*$O$11</f>
        <v>3464.9679284037561</v>
      </c>
      <c r="I489" s="21">
        <f>_xlfn.FORECAST.LINEAR(A489+$O$12,C489:C491,A489:A491)</f>
        <v>3460.3899500000007</v>
      </c>
      <c r="J489" s="15">
        <f t="shared" si="22"/>
        <v>3464.9221486197184</v>
      </c>
      <c r="K489" s="16">
        <f t="shared" si="23"/>
        <v>1.6592124992201938E-2</v>
      </c>
      <c r="L489" s="17">
        <f t="shared" si="24"/>
        <v>1</v>
      </c>
    </row>
    <row r="490" spans="1:12" x14ac:dyDescent="0.25">
      <c r="A490">
        <v>2030</v>
      </c>
      <c r="B490" s="1">
        <v>44126</v>
      </c>
      <c r="C490" s="2">
        <v>3438.5</v>
      </c>
      <c r="D490" s="2">
        <v>3453.49</v>
      </c>
      <c r="E490" s="8">
        <v>0.19245000000000001</v>
      </c>
      <c r="F490" s="9">
        <v>28.197194783750028</v>
      </c>
      <c r="G490" s="3">
        <f>SLOPE(D490:D514,B490:B514)</f>
        <v>6.7928403755868496</v>
      </c>
      <c r="H490" s="15">
        <f>C490+G491*$O$11</f>
        <v>3438.565564109907</v>
      </c>
      <c r="I490" s="21">
        <f>_xlfn.FORECAST.LINEAR(A490+$O$12,C490:C492,A490:A492)</f>
        <v>3438.8189333333339</v>
      </c>
      <c r="J490" s="15">
        <f t="shared" si="22"/>
        <v>3438.568097802141</v>
      </c>
      <c r="K490" s="16">
        <f t="shared" si="23"/>
        <v>0.496922048016679</v>
      </c>
      <c r="L490" s="17">
        <f t="shared" si="24"/>
        <v>1</v>
      </c>
    </row>
    <row r="491" spans="1:12" x14ac:dyDescent="0.25">
      <c r="A491">
        <v>2029</v>
      </c>
      <c r="B491" s="1">
        <v>44125</v>
      </c>
      <c r="C491" s="2">
        <v>3439.91</v>
      </c>
      <c r="D491" s="2">
        <v>3435.56</v>
      </c>
      <c r="E491" s="8">
        <v>0.20449999999999999</v>
      </c>
      <c r="F491" s="9">
        <v>30.028657930182948</v>
      </c>
      <c r="G491" s="3">
        <f>SLOPE(D491:D515,B491:B515)</f>
        <v>6.5564109907120702</v>
      </c>
      <c r="H491" s="15">
        <f>C491+G492*$O$11</f>
        <v>3439.9726750386994</v>
      </c>
      <c r="I491" s="21">
        <f>_xlfn.FORECAST.LINEAR(A491+$O$12,C491:C493,A491:A493)</f>
        <v>3430.5062499999985</v>
      </c>
      <c r="J491" s="15">
        <f t="shared" si="22"/>
        <v>3439.8780107883126</v>
      </c>
      <c r="K491" s="16">
        <f t="shared" si="23"/>
        <v>0.13851552427703787</v>
      </c>
      <c r="L491" s="17">
        <f t="shared" si="24"/>
        <v>1</v>
      </c>
    </row>
    <row r="492" spans="1:12" x14ac:dyDescent="0.25">
      <c r="A492">
        <v>2028</v>
      </c>
      <c r="B492" s="1">
        <v>44124</v>
      </c>
      <c r="C492" s="2">
        <v>3439.38</v>
      </c>
      <c r="D492" s="2">
        <v>3443.12</v>
      </c>
      <c r="E492" s="8">
        <v>0.21329999999999999</v>
      </c>
      <c r="F492" s="9">
        <v>31.173479007857939</v>
      </c>
      <c r="G492" s="3">
        <f>SLOPE(D492:D516,B492:B516)</f>
        <v>6.2675038699690386</v>
      </c>
      <c r="H492" s="15">
        <f>C492+G493*$O$11</f>
        <v>3439.4385301564948</v>
      </c>
      <c r="I492" s="21">
        <f>_xlfn.FORECAST.LINEAR(A492+$O$12,C492:C494,A492:A494)</f>
        <v>3448.1827333333349</v>
      </c>
      <c r="J492" s="15">
        <f t="shared" si="22"/>
        <v>3439.5259721882635</v>
      </c>
      <c r="K492" s="16">
        <f t="shared" si="23"/>
        <v>0.11116744640000401</v>
      </c>
      <c r="L492" s="17">
        <f t="shared" si="24"/>
        <v>1</v>
      </c>
    </row>
    <row r="493" spans="1:12" x14ac:dyDescent="0.25">
      <c r="A493">
        <v>2027</v>
      </c>
      <c r="B493" s="1">
        <v>44123</v>
      </c>
      <c r="C493" s="2">
        <v>3493.66</v>
      </c>
      <c r="D493" s="2">
        <v>3426.92</v>
      </c>
      <c r="E493" s="8">
        <v>0.21760000000000002</v>
      </c>
      <c r="F493" s="9">
        <v>32.329858498362221</v>
      </c>
      <c r="G493" s="3">
        <f>SLOPE(D493:D517,B493:B517)</f>
        <v>5.8530156494522672</v>
      </c>
      <c r="H493" s="15">
        <f>C493+G494*$O$11</f>
        <v>3493.7169611599998</v>
      </c>
      <c r="I493" s="21">
        <f>_xlfn.FORECAST.LINEAR(A493+$O$12,C493:C495,A493:A495)</f>
        <v>3500.4630333333407</v>
      </c>
      <c r="J493" s="15">
        <f t="shared" si="22"/>
        <v>3493.7844218817331</v>
      </c>
      <c r="K493" s="16">
        <f t="shared" si="23"/>
        <v>2.4730755724076117</v>
      </c>
      <c r="L493" s="17">
        <f t="shared" si="24"/>
        <v>0</v>
      </c>
    </row>
    <row r="494" spans="1:12" x14ac:dyDescent="0.25">
      <c r="A494">
        <v>2026</v>
      </c>
      <c r="B494" s="1">
        <v>44120</v>
      </c>
      <c r="C494" s="2">
        <v>3493.5</v>
      </c>
      <c r="D494" s="2">
        <v>3483.81</v>
      </c>
      <c r="E494" s="8">
        <v>0.182</v>
      </c>
      <c r="F494" s="9">
        <v>27.036950519323828</v>
      </c>
      <c r="G494" s="3">
        <f>SLOPE(D494:D518,B494:B518)</f>
        <v>5.696116</v>
      </c>
      <c r="H494" s="15">
        <f>C494+G495*$O$11</f>
        <v>3493.5519886306729</v>
      </c>
      <c r="I494" s="21">
        <f>_xlfn.FORECAST.LINEAR(A494+$O$12,C494:C496,A494:A496)</f>
        <v>3476.4684833333304</v>
      </c>
      <c r="J494" s="15">
        <f t="shared" si="22"/>
        <v>3493.3811535776995</v>
      </c>
      <c r="K494" s="16">
        <f t="shared" si="23"/>
        <v>0.36375492224517181</v>
      </c>
      <c r="L494" s="17">
        <f t="shared" si="24"/>
        <v>1</v>
      </c>
    </row>
    <row r="495" spans="1:12" x14ac:dyDescent="0.25">
      <c r="A495">
        <v>2025</v>
      </c>
      <c r="B495" s="1">
        <v>44119</v>
      </c>
      <c r="C495" s="2">
        <v>3453.72</v>
      </c>
      <c r="D495" s="2">
        <v>3483.34</v>
      </c>
      <c r="E495" s="8">
        <v>0.17685000000000001</v>
      </c>
      <c r="F495" s="9">
        <v>26.312093644326136</v>
      </c>
      <c r="G495" s="3">
        <f>SLOPE(D495:D519,B495:B519)</f>
        <v>5.1988630672926437</v>
      </c>
      <c r="H495" s="15">
        <f>C495+G496*$O$11</f>
        <v>3453.7668969349843</v>
      </c>
      <c r="I495" s="21">
        <f>_xlfn.FORECAST.LINEAR(A495+$O$12,C495:C497,A495:A497)</f>
        <v>3460.5202166666568</v>
      </c>
      <c r="J495" s="15">
        <f t="shared" si="22"/>
        <v>3453.8344301323009</v>
      </c>
      <c r="K495" s="16">
        <f t="shared" si="23"/>
        <v>1.0759184635912649</v>
      </c>
      <c r="L495" s="17">
        <f t="shared" si="24"/>
        <v>0</v>
      </c>
    </row>
    <row r="496" spans="1:12" x14ac:dyDescent="0.25">
      <c r="A496">
        <v>2024</v>
      </c>
      <c r="B496" s="1">
        <v>44118</v>
      </c>
      <c r="C496" s="2">
        <v>3515.47</v>
      </c>
      <c r="D496" s="2">
        <v>3488.67</v>
      </c>
      <c r="E496" s="8">
        <v>0.18309999999999998</v>
      </c>
      <c r="F496" s="9">
        <v>27.423611422387715</v>
      </c>
      <c r="G496" s="3">
        <f>SLOPE(D496:D520,B496:B520)</f>
        <v>4.6896934984520122</v>
      </c>
      <c r="H496" s="15">
        <f>C496+G497*$O$11</f>
        <v>3515.5071030572753</v>
      </c>
      <c r="I496" s="21">
        <f>_xlfn.FORECAST.LINEAR(A496+$O$12,C496:C498,A496:A498)</f>
        <v>3524.3022500000006</v>
      </c>
      <c r="J496" s="15">
        <f t="shared" si="22"/>
        <v>3515.5950545267024</v>
      </c>
      <c r="K496" s="16">
        <f t="shared" si="23"/>
        <v>0.96456517420275278</v>
      </c>
      <c r="L496" s="17">
        <f t="shared" si="24"/>
        <v>1</v>
      </c>
    </row>
    <row r="497" spans="1:12" x14ac:dyDescent="0.25">
      <c r="A497">
        <v>2023</v>
      </c>
      <c r="B497" s="1">
        <v>44117</v>
      </c>
      <c r="C497" s="2">
        <v>3534.01</v>
      </c>
      <c r="D497" s="2">
        <v>3511.93</v>
      </c>
      <c r="E497" s="8">
        <v>0.18519999999999998</v>
      </c>
      <c r="F497" s="9">
        <v>27.914188949395573</v>
      </c>
      <c r="G497" s="3">
        <f>SLOPE(D497:D521,B497:B521)</f>
        <v>3.7103057275541769</v>
      </c>
      <c r="H497" s="15">
        <f>C497+G498*$O$11</f>
        <v>3534.0395905555556</v>
      </c>
      <c r="I497" s="21">
        <f>_xlfn.FORECAST.LINEAR(A497+$O$12,C497:C499,A497:A499)</f>
        <v>3535.4416999999958</v>
      </c>
      <c r="J497" s="15">
        <f t="shared" si="22"/>
        <v>3534.0536116500002</v>
      </c>
      <c r="K497" s="16">
        <f t="shared" si="23"/>
        <v>0.8503349420305828</v>
      </c>
      <c r="L497" s="17">
        <f t="shared" si="24"/>
        <v>1</v>
      </c>
    </row>
    <row r="498" spans="1:12" x14ac:dyDescent="0.25">
      <c r="A498">
        <v>2022</v>
      </c>
      <c r="B498" s="1">
        <v>44116</v>
      </c>
      <c r="C498" s="2">
        <v>3500.02</v>
      </c>
      <c r="D498" s="2">
        <v>3534.22</v>
      </c>
      <c r="E498" s="8">
        <v>0.17544999999999999</v>
      </c>
      <c r="F498" s="9">
        <v>26.01752621992652</v>
      </c>
      <c r="G498" s="3">
        <f>SLOPE(D498:D522,B498:B522)</f>
        <v>2.9590555555555516</v>
      </c>
      <c r="H498" s="15">
        <f>C498+G499*$O$11</f>
        <v>3500.0317615102281</v>
      </c>
      <c r="I498" s="21">
        <f>_xlfn.FORECAST.LINEAR(A498+$O$12,C498:C500,A498:A500)</f>
        <v>3497.855366666663</v>
      </c>
      <c r="J498" s="15">
        <f t="shared" si="22"/>
        <v>3500.0099975617927</v>
      </c>
      <c r="K498" s="16">
        <f t="shared" si="23"/>
        <v>1.4659834100810072</v>
      </c>
      <c r="L498" s="17">
        <f t="shared" si="24"/>
        <v>0</v>
      </c>
    </row>
    <row r="499" spans="1:12" x14ac:dyDescent="0.25">
      <c r="A499">
        <v>2021</v>
      </c>
      <c r="B499" s="1">
        <v>44113</v>
      </c>
      <c r="C499" s="2">
        <v>3459.67</v>
      </c>
      <c r="D499" s="2">
        <v>3477.14</v>
      </c>
      <c r="E499" s="8">
        <v>0.15875</v>
      </c>
      <c r="F499" s="9">
        <v>23.335872836594181</v>
      </c>
      <c r="G499" s="3">
        <f>SLOPE(D499:D523,B499:B523)</f>
        <v>1.176151022790096</v>
      </c>
      <c r="H499" s="15">
        <f>C499+G500*$O$11</f>
        <v>3459.6669848714364</v>
      </c>
      <c r="I499" s="21">
        <f>_xlfn.FORECAST.LINEAR(A499+$O$12,C499:C501,A499:A501)</f>
        <v>3464.1005500000028</v>
      </c>
      <c r="J499" s="15">
        <f t="shared" si="22"/>
        <v>3459.711320522722</v>
      </c>
      <c r="K499" s="16">
        <f t="shared" si="23"/>
        <v>0.72608792293793845</v>
      </c>
      <c r="L499" s="17">
        <f t="shared" si="24"/>
        <v>1</v>
      </c>
    </row>
    <row r="500" spans="1:12" x14ac:dyDescent="0.25">
      <c r="A500">
        <v>2020</v>
      </c>
      <c r="B500" s="1">
        <v>44112</v>
      </c>
      <c r="C500" s="2">
        <v>3434.28</v>
      </c>
      <c r="D500" s="2">
        <v>3446.83</v>
      </c>
      <c r="E500" s="8">
        <v>0.1646</v>
      </c>
      <c r="F500" s="9">
        <v>24.003538589041657</v>
      </c>
      <c r="G500" s="3">
        <f>SLOPE(D500:D524,B500:B524)</f>
        <v>-0.30151285637759678</v>
      </c>
      <c r="H500" s="15">
        <f>C500+G501*$O$11</f>
        <v>3434.2564801094891</v>
      </c>
      <c r="I500" s="21">
        <f>_xlfn.FORECAST.LINEAR(A500+$O$12,C500:C502,A500:A502)</f>
        <v>3422.0910333333304</v>
      </c>
      <c r="J500" s="15">
        <f t="shared" si="22"/>
        <v>3434.1348256417277</v>
      </c>
      <c r="K500" s="16">
        <f t="shared" si="23"/>
        <v>0.47023825606323938</v>
      </c>
      <c r="L500" s="17">
        <f t="shared" si="24"/>
        <v>1</v>
      </c>
    </row>
    <row r="501" spans="1:12" x14ac:dyDescent="0.25">
      <c r="A501">
        <v>2019</v>
      </c>
      <c r="B501" s="1">
        <v>44111</v>
      </c>
      <c r="C501" s="2">
        <v>3384.56</v>
      </c>
      <c r="D501" s="2">
        <v>3419.44</v>
      </c>
      <c r="E501" s="8">
        <v>0.18835000000000002</v>
      </c>
      <c r="F501" s="9">
        <v>26.997323579230233</v>
      </c>
      <c r="G501" s="3">
        <f>SLOPE(D501:D525,B501:B525)</f>
        <v>-2.351989051094892</v>
      </c>
      <c r="H501" s="15">
        <f>C501+G502*$O$11</f>
        <v>3384.5224304446119</v>
      </c>
      <c r="I501" s="21">
        <f>_xlfn.FORECAST.LINEAR(A501+$O$12,C501:C503,A501:A503)</f>
        <v>3395.5881166666659</v>
      </c>
      <c r="J501" s="15">
        <f t="shared" si="22"/>
        <v>3384.6330873068323</v>
      </c>
      <c r="K501" s="16">
        <f t="shared" si="23"/>
        <v>1.0975992347806156</v>
      </c>
      <c r="L501" s="17">
        <f t="shared" si="24"/>
        <v>0</v>
      </c>
    </row>
    <row r="502" spans="1:12" x14ac:dyDescent="0.25">
      <c r="A502">
        <v>2018</v>
      </c>
      <c r="B502" s="1">
        <v>44110</v>
      </c>
      <c r="C502" s="2">
        <v>3408.74</v>
      </c>
      <c r="D502" s="2">
        <v>3360.97</v>
      </c>
      <c r="E502" s="8">
        <v>0.21815000000000001</v>
      </c>
      <c r="F502" s="9">
        <v>31.711859474942916</v>
      </c>
      <c r="G502" s="3">
        <f>SLOPE(D502:D526,B502:B526)</f>
        <v>-3.7569555388093452</v>
      </c>
      <c r="H502" s="15">
        <f>C502+G503*$O$11</f>
        <v>3408.6943820303859</v>
      </c>
      <c r="I502" s="21">
        <f>_xlfn.FORECAST.LINEAR(A502+$O$12,C502:C504,A502:A504)</f>
        <v>3406.8989999999903</v>
      </c>
      <c r="J502" s="15">
        <f t="shared" si="22"/>
        <v>3408.6764282100817</v>
      </c>
      <c r="K502" s="16">
        <f t="shared" si="23"/>
        <v>1.5938786200173263</v>
      </c>
      <c r="L502" s="17">
        <f t="shared" si="24"/>
        <v>0</v>
      </c>
    </row>
    <row r="503" spans="1:12" x14ac:dyDescent="0.25">
      <c r="A503">
        <v>2017</v>
      </c>
      <c r="B503" s="1">
        <v>44109</v>
      </c>
      <c r="C503" s="2">
        <v>3367.27</v>
      </c>
      <c r="D503" s="2">
        <v>3408.6</v>
      </c>
      <c r="E503" s="8">
        <v>0.20960000000000001</v>
      </c>
      <c r="F503" s="9">
        <v>29.931029634843384</v>
      </c>
      <c r="G503" s="3">
        <f>SLOPE(D503:D527,B503:B527)</f>
        <v>-4.5617969614063671</v>
      </c>
      <c r="H503" s="15">
        <f>C503+G504*$O$11</f>
        <v>3367.2132373414984</v>
      </c>
      <c r="I503" s="21">
        <f>_xlfn.FORECAST.LINEAR(A503+$O$12,C503:C505,A503:A505)</f>
        <v>3354.6336666666648</v>
      </c>
      <c r="J503" s="15">
        <f t="shared" si="22"/>
        <v>3367.0874416347501</v>
      </c>
      <c r="K503" s="16">
        <f t="shared" si="23"/>
        <v>1.3865566967668657</v>
      </c>
      <c r="L503" s="17">
        <f t="shared" si="24"/>
        <v>0</v>
      </c>
    </row>
    <row r="504" spans="1:12" x14ac:dyDescent="0.25">
      <c r="A504">
        <v>2016</v>
      </c>
      <c r="B504" s="1">
        <v>44106</v>
      </c>
      <c r="C504" s="2">
        <v>3338.94</v>
      </c>
      <c r="D504" s="2">
        <v>3348.42</v>
      </c>
      <c r="E504" s="8">
        <v>0.20765</v>
      </c>
      <c r="F504" s="9">
        <v>29.939315472672423</v>
      </c>
      <c r="G504" s="3">
        <f>SLOPE(D504:D528,B504:B528)</f>
        <v>-5.6762658501440919</v>
      </c>
      <c r="H504" s="15">
        <f>C504+G505*$O$11</f>
        <v>3338.8793621337204</v>
      </c>
      <c r="I504" s="21">
        <f>_xlfn.FORECAST.LINEAR(A504+$O$12,C504:C506,A504:A506)</f>
        <v>3354.1936500000002</v>
      </c>
      <c r="J504" s="15">
        <f t="shared" si="22"/>
        <v>3339.0325050123829</v>
      </c>
      <c r="K504" s="16">
        <f t="shared" si="23"/>
        <v>0.31123836613278588</v>
      </c>
      <c r="L504" s="17">
        <f t="shared" si="24"/>
        <v>1</v>
      </c>
    </row>
    <row r="505" spans="1:12" x14ac:dyDescent="0.25">
      <c r="A505">
        <v>2015</v>
      </c>
      <c r="B505" s="1">
        <v>44105</v>
      </c>
      <c r="C505" s="2">
        <v>3385.87</v>
      </c>
      <c r="D505" s="2">
        <v>3380.8</v>
      </c>
      <c r="E505" s="8">
        <v>0.21029999999999999</v>
      </c>
      <c r="F505" s="9">
        <v>30.161753848855891</v>
      </c>
      <c r="G505" s="3">
        <f>SLOPE(D505:D529,B505:B529)</f>
        <v>-6.0637866279725037</v>
      </c>
      <c r="H505" s="15">
        <f>C505+G506*$O$11</f>
        <v>3385.804135073005</v>
      </c>
      <c r="I505" s="21">
        <f>_xlfn.FORECAST.LINEAR(A505+$O$12,C505:C507,A505:A507)</f>
        <v>3376.983083333329</v>
      </c>
      <c r="J505" s="15">
        <f t="shared" si="22"/>
        <v>3385.7159245556081</v>
      </c>
      <c r="K505" s="16">
        <f t="shared" si="23"/>
        <v>0.15940371589654684</v>
      </c>
      <c r="L505" s="17">
        <f t="shared" si="24"/>
        <v>1</v>
      </c>
    </row>
    <row r="506" spans="1:12" x14ac:dyDescent="0.25">
      <c r="A506">
        <v>2014</v>
      </c>
      <c r="B506" s="1">
        <v>44104</v>
      </c>
      <c r="C506" s="2">
        <v>3341.21</v>
      </c>
      <c r="D506" s="2">
        <v>3363</v>
      </c>
      <c r="E506" s="8">
        <v>0.21679999999999999</v>
      </c>
      <c r="F506" s="9">
        <v>30.839460221858214</v>
      </c>
      <c r="G506" s="3">
        <f>SLOPE(D506:D530,B506:B530)</f>
        <v>-6.5864926995095869</v>
      </c>
      <c r="H506" s="15">
        <f>C506+G507*$O$11</f>
        <v>3341.1421539595408</v>
      </c>
      <c r="I506" s="21">
        <f>_xlfn.FORECAST.LINEAR(A506+$O$12,C506:C508,A506:A508)</f>
        <v>3345.7015500000007</v>
      </c>
      <c r="J506" s="15">
        <f t="shared" si="22"/>
        <v>3341.1877479199457</v>
      </c>
      <c r="K506" s="16">
        <f t="shared" si="23"/>
        <v>0.67018521777836471</v>
      </c>
      <c r="L506" s="17">
        <f t="shared" si="24"/>
        <v>1</v>
      </c>
    </row>
    <row r="507" spans="1:12" x14ac:dyDescent="0.25">
      <c r="A507">
        <v>2013</v>
      </c>
      <c r="B507" s="1">
        <v>44103</v>
      </c>
      <c r="C507" s="2">
        <v>3350.92</v>
      </c>
      <c r="D507" s="2">
        <v>3335.47</v>
      </c>
      <c r="E507" s="8">
        <v>0.22770000000000001</v>
      </c>
      <c r="F507" s="9">
        <v>32.546602791928223</v>
      </c>
      <c r="G507" s="3">
        <f>SLOPE(D507:D531,B507:B531)</f>
        <v>-6.7846040459206405</v>
      </c>
      <c r="H507" s="15">
        <f>C507+G508*$O$11</f>
        <v>3350.8525171545703</v>
      </c>
      <c r="I507" s="21">
        <f>_xlfn.FORECAST.LINEAR(A507+$O$12,C507:C509,A507:A509)</f>
        <v>3364.8613000000041</v>
      </c>
      <c r="J507" s="15">
        <f t="shared" si="22"/>
        <v>3350.9926049830242</v>
      </c>
      <c r="K507" s="16">
        <f t="shared" si="23"/>
        <v>0.50364039405284811</v>
      </c>
      <c r="L507" s="17">
        <f t="shared" si="24"/>
        <v>1</v>
      </c>
    </row>
    <row r="508" spans="1:12" x14ac:dyDescent="0.25">
      <c r="A508">
        <v>2012</v>
      </c>
      <c r="B508" s="1">
        <v>44102</v>
      </c>
      <c r="C508" s="2">
        <v>3333.9</v>
      </c>
      <c r="D508" s="2">
        <v>3351.6</v>
      </c>
      <c r="E508" s="8">
        <v>0.21910000000000002</v>
      </c>
      <c r="F508" s="9">
        <v>30.820810177897627</v>
      </c>
      <c r="G508" s="3">
        <f>SLOPE(D508:D532,B508:B532)</f>
        <v>-6.7482845429956084</v>
      </c>
      <c r="H508" s="15">
        <f>C508+G509*$O$11</f>
        <v>3333.8352508898447</v>
      </c>
      <c r="I508" s="21">
        <f>_xlfn.FORECAST.LINEAR(A508+$O$12,C508:C510,A508:A510)</f>
        <v>3319.9854666666652</v>
      </c>
      <c r="J508" s="15">
        <f t="shared" si="22"/>
        <v>3333.6967530476131</v>
      </c>
      <c r="K508" s="16">
        <f t="shared" si="23"/>
        <v>0.62769213059952811</v>
      </c>
      <c r="L508" s="17">
        <f t="shared" si="24"/>
        <v>1</v>
      </c>
    </row>
    <row r="509" spans="1:12" x14ac:dyDescent="0.25">
      <c r="A509">
        <v>2011</v>
      </c>
      <c r="B509" s="1">
        <v>44099</v>
      </c>
      <c r="C509" s="2">
        <v>3236.66</v>
      </c>
      <c r="D509" s="2">
        <v>3298.46</v>
      </c>
      <c r="E509" s="8">
        <v>0.20600000000000002</v>
      </c>
      <c r="F509" s="9">
        <v>28.522337750653076</v>
      </c>
      <c r="G509" s="3">
        <f>SLOPE(D509:D533,B509:B533)</f>
        <v>-6.474911015519571</v>
      </c>
      <c r="H509" s="15">
        <f>C509+G510*$O$11</f>
        <v>3236.6028347208376</v>
      </c>
      <c r="I509" s="21">
        <f>_xlfn.FORECAST.LINEAR(A509+$O$12,C509:C511,A509:A511)</f>
        <v>3218.8277499999967</v>
      </c>
      <c r="J509" s="15">
        <f t="shared" si="22"/>
        <v>3236.4250838736289</v>
      </c>
      <c r="K509" s="16">
        <f t="shared" si="23"/>
        <v>1.9563780739889065</v>
      </c>
      <c r="L509" s="17">
        <f t="shared" si="24"/>
        <v>0</v>
      </c>
    </row>
    <row r="510" spans="1:12" x14ac:dyDescent="0.25">
      <c r="A510">
        <v>2010</v>
      </c>
      <c r="B510" s="1">
        <v>44098</v>
      </c>
      <c r="C510" s="2">
        <v>3226.14</v>
      </c>
      <c r="D510" s="2">
        <v>3246.59</v>
      </c>
      <c r="E510" s="8">
        <v>0.22969999999999999</v>
      </c>
      <c r="F510" s="9">
        <v>31.709063269088212</v>
      </c>
      <c r="G510" s="3">
        <f>SLOPE(D510:D534,B510:B534)</f>
        <v>-5.7165279162512457</v>
      </c>
      <c r="H510" s="15">
        <f>C510+G511*$O$11</f>
        <v>3226.0941758385743</v>
      </c>
      <c r="I510" s="21">
        <f>_xlfn.FORECAST.LINEAR(A510+$O$12,C510:C512,A510:A512)</f>
        <v>3245.5136166666634</v>
      </c>
      <c r="J510" s="15">
        <f t="shared" si="22"/>
        <v>3226.2883702468553</v>
      </c>
      <c r="K510" s="16">
        <f t="shared" si="23"/>
        <v>0.60811576639377485</v>
      </c>
      <c r="L510" s="17">
        <f t="shared" si="24"/>
        <v>1</v>
      </c>
    </row>
    <row r="511" spans="1:12" x14ac:dyDescent="0.25">
      <c r="A511">
        <v>2009</v>
      </c>
      <c r="B511" s="1">
        <v>44097</v>
      </c>
      <c r="C511" s="2">
        <v>3320.11</v>
      </c>
      <c r="D511" s="2">
        <v>3236.92</v>
      </c>
      <c r="E511" s="8">
        <v>0.2361</v>
      </c>
      <c r="F511" s="9">
        <v>33.384481829071525</v>
      </c>
      <c r="G511" s="3">
        <f>SLOPE(D511:D535,B511:B535)</f>
        <v>-4.5824161425576531</v>
      </c>
      <c r="H511" s="15">
        <f>C511+G512*$O$11</f>
        <v>3320.0756408333336</v>
      </c>
      <c r="I511" s="21">
        <f>_xlfn.FORECAST.LINEAR(A511+$O$12,C511:C513,A511:A513)</f>
        <v>3317.9193666666724</v>
      </c>
      <c r="J511" s="15">
        <f t="shared" si="22"/>
        <v>3320.0540780916672</v>
      </c>
      <c r="K511" s="16">
        <f t="shared" si="23"/>
        <v>2.6999336307174393</v>
      </c>
      <c r="L511" s="17">
        <f t="shared" si="24"/>
        <v>0</v>
      </c>
    </row>
    <row r="512" spans="1:12" x14ac:dyDescent="0.25">
      <c r="A512">
        <v>2008</v>
      </c>
      <c r="B512" s="1">
        <v>44096</v>
      </c>
      <c r="C512" s="2">
        <v>3295.75</v>
      </c>
      <c r="D512" s="2">
        <v>3315.57</v>
      </c>
      <c r="E512" s="8">
        <v>0.22005000000000002</v>
      </c>
      <c r="F512" s="9">
        <v>30.79115617726363</v>
      </c>
      <c r="G512" s="3">
        <f>SLOPE(D512:D536,B512:B536)</f>
        <v>-3.4359166666666692</v>
      </c>
      <c r="H512" s="15">
        <f>C512+G513*$O$11</f>
        <v>3295.723078903598</v>
      </c>
      <c r="I512" s="21">
        <f>_xlfn.FORECAST.LINEAR(A512+$O$12,C512:C514,A512:A514)</f>
        <v>3281.776850000002</v>
      </c>
      <c r="J512" s="15">
        <f t="shared" si="22"/>
        <v>3295.5836166145618</v>
      </c>
      <c r="K512" s="16">
        <f t="shared" si="23"/>
        <v>0.57077257803457071</v>
      </c>
      <c r="L512" s="17">
        <f t="shared" si="24"/>
        <v>1</v>
      </c>
    </row>
    <row r="513" spans="1:12" x14ac:dyDescent="0.25">
      <c r="A513">
        <v>2007</v>
      </c>
      <c r="B513" s="1">
        <v>44095</v>
      </c>
      <c r="C513" s="2">
        <v>3285.57</v>
      </c>
      <c r="D513" s="2">
        <v>3281.06</v>
      </c>
      <c r="E513" s="8">
        <v>0.24734999999999999</v>
      </c>
      <c r="F513" s="9">
        <v>35.016369311680194</v>
      </c>
      <c r="G513" s="3">
        <f>SLOPE(D513:D537,B513:B537)</f>
        <v>-2.6921096401900915</v>
      </c>
      <c r="H513" s="15">
        <f>C513+G514*$O$11</f>
        <v>3285.5547571142142</v>
      </c>
      <c r="I513" s="21">
        <f>_xlfn.FORECAST.LINEAR(A513+$O$12,C513:C515,A513:A515)</f>
        <v>3298.9852166666678</v>
      </c>
      <c r="J513" s="15">
        <f t="shared" si="22"/>
        <v>3285.6890617097388</v>
      </c>
      <c r="K513" s="16">
        <f t="shared" si="23"/>
        <v>0.1607821432225349</v>
      </c>
      <c r="L513" s="17">
        <f t="shared" si="24"/>
        <v>1</v>
      </c>
    </row>
    <row r="514" spans="1:12" x14ac:dyDescent="0.25">
      <c r="A514">
        <v>2006</v>
      </c>
      <c r="B514" s="1">
        <v>44092</v>
      </c>
      <c r="C514" s="2">
        <v>3357.38</v>
      </c>
      <c r="D514" s="2">
        <v>3319.47</v>
      </c>
      <c r="E514" s="8">
        <v>0.2011</v>
      </c>
      <c r="F514" s="9">
        <v>28.790894417496702</v>
      </c>
      <c r="G514" s="3">
        <f>SLOPE(D514:D538,B514:B538)</f>
        <v>-1.5242885785791502</v>
      </c>
      <c r="H514" s="15">
        <f>C514+G515*$O$11</f>
        <v>3357.3737644640341</v>
      </c>
      <c r="I514" s="21">
        <f>_xlfn.FORECAST.LINEAR(A514+$O$12,C514:C516,A514:A516)</f>
        <v>3344.6290833333333</v>
      </c>
      <c r="J514" s="15">
        <f t="shared" si="22"/>
        <v>3357.2463176527272</v>
      </c>
      <c r="K514" s="16">
        <f t="shared" si="23"/>
        <v>1.3197584124911028</v>
      </c>
      <c r="L514" s="17">
        <f t="shared" si="24"/>
        <v>0</v>
      </c>
    </row>
    <row r="515" spans="1:12" x14ac:dyDescent="0.25">
      <c r="A515">
        <v>2005</v>
      </c>
      <c r="B515" s="1">
        <v>44091</v>
      </c>
      <c r="C515" s="2">
        <v>3346.86</v>
      </c>
      <c r="D515" s="2">
        <v>3357.01</v>
      </c>
      <c r="E515" s="8">
        <v>0.19825000000000001</v>
      </c>
      <c r="F515" s="9">
        <v>28.6236611907045</v>
      </c>
      <c r="G515" s="3">
        <f>SLOPE(D515:D539,B515:B539)</f>
        <v>-0.62355359661495025</v>
      </c>
      <c r="H515" s="15">
        <f>C515+G516*$O$11</f>
        <v>3346.860093411522</v>
      </c>
      <c r="I515" s="21">
        <f>_xlfn.FORECAST.LINEAR(A515+$O$12,C515:C517,A515:A517)</f>
        <v>3357.8673166666631</v>
      </c>
      <c r="J515" s="15">
        <f t="shared" si="22"/>
        <v>3346.9701656440734</v>
      </c>
      <c r="K515" s="16">
        <f t="shared" si="23"/>
        <v>0.35900202334127262</v>
      </c>
      <c r="L515" s="17">
        <f t="shared" si="24"/>
        <v>1</v>
      </c>
    </row>
    <row r="516" spans="1:12" x14ac:dyDescent="0.25">
      <c r="A516">
        <v>2004</v>
      </c>
      <c r="B516" s="1">
        <v>44090</v>
      </c>
      <c r="C516" s="2">
        <v>3411.23</v>
      </c>
      <c r="D516" s="2">
        <v>3385.49</v>
      </c>
      <c r="E516" s="8">
        <v>0.1928</v>
      </c>
      <c r="F516" s="9">
        <v>27.965954794585656</v>
      </c>
      <c r="G516" s="3">
        <f>SLOPE(D516:D540,B516:B540)</f>
        <v>9.3411521702217535E-3</v>
      </c>
      <c r="H516" s="15">
        <f>C516+G517*$O$11</f>
        <v>3411.2375210962168</v>
      </c>
      <c r="I516" s="21">
        <f>_xlfn.FORECAST.LINEAR(A516+$O$12,C516:C518,A516:A518)</f>
        <v>3418.2466833333383</v>
      </c>
      <c r="J516" s="15">
        <f t="shared" si="22"/>
        <v>3411.3076127185882</v>
      </c>
      <c r="K516" s="16">
        <f t="shared" si="23"/>
        <v>0.88639145696466637</v>
      </c>
      <c r="L516" s="17">
        <f t="shared" si="24"/>
        <v>1</v>
      </c>
    </row>
    <row r="517" spans="1:12" x14ac:dyDescent="0.25">
      <c r="A517">
        <v>2003</v>
      </c>
      <c r="B517" s="1">
        <v>44089</v>
      </c>
      <c r="C517" s="2">
        <v>3407.73</v>
      </c>
      <c r="D517" s="2">
        <v>3401.2</v>
      </c>
      <c r="E517" s="8">
        <v>0.20185</v>
      </c>
      <c r="F517" s="9">
        <v>29.12664885895618</v>
      </c>
      <c r="G517" s="3">
        <f>SLOPE(D517:D541,B517:B541)</f>
        <v>0.75210962167747819</v>
      </c>
      <c r="H517" s="15">
        <f>C517+G518*$O$11</f>
        <v>3407.7422382904119</v>
      </c>
      <c r="I517" s="21">
        <f>_xlfn.FORECAST.LINEAR(A517+$O$12,C517:C519,A517:A519)</f>
        <v>3402.453483333331</v>
      </c>
      <c r="J517" s="15">
        <f t="shared" si="22"/>
        <v>3407.6893507408413</v>
      </c>
      <c r="K517" s="16">
        <f t="shared" si="23"/>
        <v>0.21237929264132818</v>
      </c>
      <c r="L517" s="17">
        <f t="shared" si="24"/>
        <v>1</v>
      </c>
    </row>
    <row r="518" spans="1:12" x14ac:dyDescent="0.25">
      <c r="A518">
        <v>2002</v>
      </c>
      <c r="B518" s="1">
        <v>44088</v>
      </c>
      <c r="C518" s="2">
        <v>3363.56</v>
      </c>
      <c r="D518" s="2">
        <v>3383.54</v>
      </c>
      <c r="E518" s="8">
        <v>0.21445</v>
      </c>
      <c r="F518" s="9">
        <v>30.555477702813814</v>
      </c>
      <c r="G518" s="3">
        <f>SLOPE(D518:D542,B518:B542)</f>
        <v>1.2238290411927659</v>
      </c>
      <c r="H518" s="15">
        <f>C518+G519*$O$11</f>
        <v>3363.5790388089122</v>
      </c>
      <c r="I518" s="21">
        <f>_xlfn.FORECAST.LINEAR(A518+$O$12,C518:C520,A518:A520)</f>
        <v>3351.5283333333282</v>
      </c>
      <c r="J518" s="15">
        <f t="shared" si="22"/>
        <v>3363.4585317541564</v>
      </c>
      <c r="K518" s="16">
        <f t="shared" si="23"/>
        <v>0.62162016857774027</v>
      </c>
      <c r="L518" s="17">
        <f t="shared" si="24"/>
        <v>1</v>
      </c>
    </row>
    <row r="519" spans="1:12" x14ac:dyDescent="0.25">
      <c r="A519">
        <v>2001</v>
      </c>
      <c r="B519" s="1">
        <v>44085</v>
      </c>
      <c r="C519" s="2">
        <v>3352.7</v>
      </c>
      <c r="D519" s="2">
        <v>3340.97</v>
      </c>
      <c r="E519" s="8">
        <v>0.22685</v>
      </c>
      <c r="F519" s="9">
        <v>32.305046169576059</v>
      </c>
      <c r="G519" s="3">
        <f>SLOPE(D519:D543,B519:B543)</f>
        <v>1.9038808912251386</v>
      </c>
      <c r="H519" s="15">
        <f>C519+G520*$O$11</f>
        <v>3352.7282851139685</v>
      </c>
      <c r="I519" s="21">
        <f>_xlfn.FORECAST.LINEAR(A519+$O$12,C519:C521,A519:A521)</f>
        <v>3369.7144000000008</v>
      </c>
      <c r="J519" s="15">
        <f t="shared" ref="J519:J582" si="25">$O$13*I519+(1-$O$13)*H519</f>
        <v>3352.898146262829</v>
      </c>
      <c r="K519" s="16">
        <f t="shared" si="23"/>
        <v>0.32307808931205162</v>
      </c>
      <c r="L519" s="17">
        <f t="shared" si="24"/>
        <v>1</v>
      </c>
    </row>
    <row r="520" spans="1:12" x14ac:dyDescent="0.25">
      <c r="A520">
        <v>2000</v>
      </c>
      <c r="B520" s="1">
        <v>44084</v>
      </c>
      <c r="C520" s="2">
        <v>3412.56</v>
      </c>
      <c r="D520" s="2">
        <v>3339.19</v>
      </c>
      <c r="E520" s="8">
        <v>0.25469999999999998</v>
      </c>
      <c r="F520" s="9">
        <v>36.920319444219921</v>
      </c>
      <c r="G520" s="3">
        <f>SLOPE(D520:D544,B520:B544)</f>
        <v>2.8285113968613933</v>
      </c>
      <c r="H520" s="15">
        <f>C520+G521*$O$11</f>
        <v>3412.59950706466</v>
      </c>
      <c r="I520" s="21">
        <f>_xlfn.FORECAST.LINEAR(A520+$O$12,C520:C522,A520:A522)</f>
        <v>3405.2967333333363</v>
      </c>
      <c r="J520" s="15">
        <f t="shared" si="25"/>
        <v>3412.5264793273468</v>
      </c>
      <c r="K520" s="16">
        <f t="shared" ref="K520:K583" si="26">ABS(J520-D520)/F521</f>
        <v>2.2009117083000898</v>
      </c>
      <c r="L520" s="17">
        <f t="shared" ref="L520:L583" si="27">IF(K520&gt;=0.975, 0, 1)</f>
        <v>0</v>
      </c>
    </row>
    <row r="521" spans="1:12" x14ac:dyDescent="0.25">
      <c r="A521">
        <v>1999</v>
      </c>
      <c r="B521" s="1">
        <v>44083</v>
      </c>
      <c r="C521" s="2">
        <v>3369.82</v>
      </c>
      <c r="D521" s="2">
        <v>3398.96</v>
      </c>
      <c r="E521" s="8">
        <v>0.23449999999999999</v>
      </c>
      <c r="F521" s="9">
        <v>33.320954698355159</v>
      </c>
      <c r="G521" s="3">
        <f>SLOPE(D521:D545,B521:B545)</f>
        <v>3.9507064660112219</v>
      </c>
      <c r="H521" s="15">
        <f>C521+G522*$O$11</f>
        <v>3369.8683537435963</v>
      </c>
      <c r="I521" s="21">
        <f>_xlfn.FORECAST.LINEAR(A521+$O$12,C521:C523,A521:A523)</f>
        <v>3356.1244333333307</v>
      </c>
      <c r="J521" s="15">
        <f t="shared" si="25"/>
        <v>3369.7309145394938</v>
      </c>
      <c r="K521" s="16">
        <f t="shared" si="26"/>
        <v>0.70482267957431033</v>
      </c>
      <c r="L521" s="17">
        <f t="shared" si="27"/>
        <v>1</v>
      </c>
    </row>
    <row r="522" spans="1:12" x14ac:dyDescent="0.25">
      <c r="A522">
        <v>1998</v>
      </c>
      <c r="B522" s="1">
        <v>44082</v>
      </c>
      <c r="C522" s="2">
        <v>3371.88</v>
      </c>
      <c r="D522" s="2">
        <v>3331.84</v>
      </c>
      <c r="E522" s="8">
        <v>0.28375</v>
      </c>
      <c r="F522" s="9">
        <v>41.470126185723217</v>
      </c>
      <c r="G522" s="3">
        <f>SLOPE(D522:D546,B522:B546)</f>
        <v>4.8353743596074334</v>
      </c>
      <c r="H522" s="15">
        <f>C522+G523*$O$11</f>
        <v>3371.9437892800001</v>
      </c>
      <c r="I522" s="21">
        <f>_xlfn.FORECAST.LINEAR(A522+$O$12,C522:C524,A522:A524)</f>
        <v>3366.0123666666623</v>
      </c>
      <c r="J522" s="15">
        <f t="shared" si="25"/>
        <v>3371.8844750538665</v>
      </c>
      <c r="K522" s="16">
        <f t="shared" si="26"/>
        <v>1.1888315818038442</v>
      </c>
      <c r="L522" s="17">
        <f t="shared" si="27"/>
        <v>0</v>
      </c>
    </row>
    <row r="523" spans="1:12" x14ac:dyDescent="0.25">
      <c r="A523">
        <v>1997</v>
      </c>
      <c r="B523" s="1">
        <v>44078</v>
      </c>
      <c r="C523" s="2">
        <v>3453.6</v>
      </c>
      <c r="D523" s="2">
        <v>3426.96</v>
      </c>
      <c r="E523" s="8">
        <v>0.2286</v>
      </c>
      <c r="F523" s="9">
        <v>33.683892375323545</v>
      </c>
      <c r="G523" s="3">
        <f>SLOPE(D523:D547,B523:B547)</f>
        <v>6.3789280000000019</v>
      </c>
      <c r="H523" s="15">
        <f>C523+G524*$O$11</f>
        <v>3453.6706106885758</v>
      </c>
      <c r="I523" s="21">
        <f>_xlfn.FORECAST.LINEAR(A523+$O$12,C523:C525,A523:A525)</f>
        <v>3475.1692000000039</v>
      </c>
      <c r="J523" s="15">
        <f t="shared" si="25"/>
        <v>3453.8855965816897</v>
      </c>
      <c r="K523" s="16">
        <f t="shared" si="26"/>
        <v>0.70823573592874434</v>
      </c>
      <c r="L523" s="17">
        <f t="shared" si="27"/>
        <v>1</v>
      </c>
    </row>
    <row r="524" spans="1:12" x14ac:dyDescent="0.25">
      <c r="A524">
        <v>1996</v>
      </c>
      <c r="B524" s="1">
        <v>44077</v>
      </c>
      <c r="C524" s="2">
        <v>3564.74</v>
      </c>
      <c r="D524" s="2">
        <v>3455.06</v>
      </c>
      <c r="E524" s="8">
        <v>0.24895</v>
      </c>
      <c r="F524" s="9">
        <v>38.017845211355798</v>
      </c>
      <c r="G524" s="3">
        <f>SLOPE(D524:D548,B524:B548)</f>
        <v>7.0610688575899845</v>
      </c>
      <c r="H524" s="15">
        <f>C524+G525*$O$11</f>
        <v>3564.8166116563466</v>
      </c>
      <c r="I524" s="21">
        <f>_xlfn.FORECAST.LINEAR(A524+$O$12,C524:C526,A524:A526)</f>
        <v>3567.5831666666636</v>
      </c>
      <c r="J524" s="15">
        <f t="shared" si="25"/>
        <v>3564.8442772064495</v>
      </c>
      <c r="K524" s="16">
        <f t="shared" si="26"/>
        <v>4.5621268051184813</v>
      </c>
      <c r="L524" s="17">
        <f t="shared" si="27"/>
        <v>0</v>
      </c>
    </row>
    <row r="525" spans="1:12" x14ac:dyDescent="0.25">
      <c r="A525">
        <v>1995</v>
      </c>
      <c r="B525" s="1">
        <v>44076</v>
      </c>
      <c r="C525" s="2">
        <v>3543.76</v>
      </c>
      <c r="D525" s="2">
        <v>3580.84</v>
      </c>
      <c r="E525" s="8">
        <v>0.15999999999999998</v>
      </c>
      <c r="F525" s="9">
        <v>24.064275697746289</v>
      </c>
      <c r="G525" s="3">
        <f>SLOPE(D525:D549,B525:B549)</f>
        <v>7.6611656346749273</v>
      </c>
      <c r="H525" s="15">
        <f>C525+G526*$O$11</f>
        <v>3543.832269380805</v>
      </c>
      <c r="I525" s="21">
        <f>_xlfn.FORECAST.LINEAR(A525+$O$12,C525:C527,A525:A527)</f>
        <v>3537.4951499999988</v>
      </c>
      <c r="J525" s="15">
        <f t="shared" si="25"/>
        <v>3543.7688981869969</v>
      </c>
      <c r="K525" s="16">
        <f t="shared" si="26"/>
        <v>1.614139381587</v>
      </c>
      <c r="L525" s="17">
        <f t="shared" si="27"/>
        <v>0</v>
      </c>
    </row>
    <row r="526" spans="1:12" x14ac:dyDescent="0.25">
      <c r="A526">
        <v>1994</v>
      </c>
      <c r="B526" s="1">
        <v>44075</v>
      </c>
      <c r="C526" s="2">
        <v>3507.44</v>
      </c>
      <c r="D526" s="2">
        <v>3526.65</v>
      </c>
      <c r="E526" s="8">
        <v>0.15384999999999999</v>
      </c>
      <c r="F526" s="9">
        <v>22.96648123197107</v>
      </c>
      <c r="G526" s="3">
        <f>SLOPE(D526:D550,B526:B550)</f>
        <v>7.2269380804953602</v>
      </c>
      <c r="H526" s="15">
        <f>C526+G527*$O$11</f>
        <v>3507.5129107120501</v>
      </c>
      <c r="I526" s="21">
        <f>_xlfn.FORECAST.LINEAR(A526+$O$12,C526:C528,A526:A528)</f>
        <v>3510.3920833333323</v>
      </c>
      <c r="J526" s="15">
        <f t="shared" si="25"/>
        <v>3507.5417024382627</v>
      </c>
      <c r="K526" s="16">
        <f t="shared" si="26"/>
        <v>0.81378447736594084</v>
      </c>
      <c r="L526" s="17">
        <f t="shared" si="27"/>
        <v>1</v>
      </c>
    </row>
    <row r="527" spans="1:12" x14ac:dyDescent="0.25">
      <c r="A527">
        <v>1993</v>
      </c>
      <c r="B527" s="1">
        <v>44074</v>
      </c>
      <c r="C527" s="2">
        <v>3509.73</v>
      </c>
      <c r="D527" s="2">
        <v>3500.31</v>
      </c>
      <c r="E527" s="8">
        <v>0.15695000000000001</v>
      </c>
      <c r="F527" s="9">
        <v>23.480784032139713</v>
      </c>
      <c r="G527" s="3">
        <f>SLOPE(D527:D551,B527:B551)</f>
        <v>7.2910712050078246</v>
      </c>
      <c r="H527" s="15">
        <f>C527+G528*$O$11</f>
        <v>3509.8028308399998</v>
      </c>
      <c r="I527" s="21">
        <f>_xlfn.FORECAST.LINEAR(A527+$O$12,C527:C529,A527:A529)</f>
        <v>3508.9379499999995</v>
      </c>
      <c r="J527" s="15">
        <f t="shared" si="25"/>
        <v>3509.7941820316</v>
      </c>
      <c r="K527" s="16">
        <f t="shared" si="26"/>
        <v>0.49821132934297202</v>
      </c>
      <c r="L527" s="17">
        <f t="shared" si="27"/>
        <v>1</v>
      </c>
    </row>
    <row r="528" spans="1:12" x14ac:dyDescent="0.25">
      <c r="A528">
        <v>1992</v>
      </c>
      <c r="B528" s="1">
        <v>44071</v>
      </c>
      <c r="C528" s="2">
        <v>3494.69</v>
      </c>
      <c r="D528" s="2">
        <v>3508.01</v>
      </c>
      <c r="E528" s="8">
        <v>0.12809999999999999</v>
      </c>
      <c r="F528" s="9">
        <v>19.036463992313411</v>
      </c>
      <c r="G528" s="3">
        <f>SLOPE(D528:D552,B528:B552)</f>
        <v>7.2830840000000041</v>
      </c>
      <c r="H528" s="15">
        <f>C528+G529*$O$11</f>
        <v>3494.7608770344286</v>
      </c>
      <c r="I528" s="21">
        <f>_xlfn.FORECAST.LINEAR(A528+$O$12,C528:C530,A528:A530)</f>
        <v>3499.1835999999967</v>
      </c>
      <c r="J528" s="15">
        <f t="shared" si="25"/>
        <v>3494.8051042640845</v>
      </c>
      <c r="K528" s="16">
        <f t="shared" si="26"/>
        <v>0.58925472411178081</v>
      </c>
      <c r="L528" s="17">
        <f t="shared" si="27"/>
        <v>1</v>
      </c>
    </row>
    <row r="529" spans="1:12" x14ac:dyDescent="0.25">
      <c r="A529">
        <v>1991</v>
      </c>
      <c r="B529" s="1">
        <v>44070</v>
      </c>
      <c r="C529" s="2">
        <v>3485.14</v>
      </c>
      <c r="D529" s="2">
        <v>3484.55</v>
      </c>
      <c r="E529" s="8">
        <v>0.15105000000000002</v>
      </c>
      <c r="F529" s="9">
        <v>22.409486416626027</v>
      </c>
      <c r="G529" s="3">
        <f>SLOPE(D529:D553,B529:B553)</f>
        <v>7.0877034428794987</v>
      </c>
      <c r="H529" s="15">
        <f>C529+G530*$O$11</f>
        <v>3485.2080008436533</v>
      </c>
      <c r="I529" s="21">
        <f>_xlfn.FORECAST.LINEAR(A529+$O$12,C529:C531,A529:A531)</f>
        <v>3481.8609499999948</v>
      </c>
      <c r="J529" s="15">
        <f t="shared" si="25"/>
        <v>3485.1745303352168</v>
      </c>
      <c r="K529" s="16">
        <f t="shared" si="26"/>
        <v>2.8416536537631435E-2</v>
      </c>
      <c r="L529" s="17">
        <f t="shared" si="27"/>
        <v>1</v>
      </c>
    </row>
    <row r="530" spans="1:12" x14ac:dyDescent="0.25">
      <c r="A530">
        <v>1990</v>
      </c>
      <c r="B530" s="1">
        <v>44069</v>
      </c>
      <c r="C530" s="2">
        <v>3449.97</v>
      </c>
      <c r="D530" s="2">
        <v>3478.73</v>
      </c>
      <c r="E530" s="8">
        <v>0.14965000000000001</v>
      </c>
      <c r="F530" s="9">
        <v>21.977707747372804</v>
      </c>
      <c r="G530" s="3">
        <f>SLOPE(D530:D554,B530:B554)</f>
        <v>6.8000843653250778</v>
      </c>
      <c r="H530" s="15">
        <f>C530+G531*$O$11</f>
        <v>3450.0319448142413</v>
      </c>
      <c r="I530" s="21">
        <f>_xlfn.FORECAST.LINEAR(A530+$O$12,C530:C532,A530:A532)</f>
        <v>3450.769400000001</v>
      </c>
      <c r="J530" s="15">
        <f t="shared" si="25"/>
        <v>3450.0393193660989</v>
      </c>
      <c r="K530" s="16">
        <f t="shared" si="26"/>
        <v>1.4095065909319986</v>
      </c>
      <c r="L530" s="17">
        <f t="shared" si="27"/>
        <v>0</v>
      </c>
    </row>
    <row r="531" spans="1:12" x14ac:dyDescent="0.25">
      <c r="A531">
        <v>1989</v>
      </c>
      <c r="B531" s="1">
        <v>44068</v>
      </c>
      <c r="C531" s="2">
        <v>3435.95</v>
      </c>
      <c r="D531" s="2">
        <v>3443.62</v>
      </c>
      <c r="E531" s="8">
        <v>0.1391</v>
      </c>
      <c r="F531" s="9">
        <v>20.355123430058025</v>
      </c>
      <c r="G531" s="3">
        <f>SLOPE(D531:D555,B531:B555)</f>
        <v>6.1944814241486075</v>
      </c>
      <c r="H531" s="15">
        <f>C531+G532*$O$11</f>
        <v>3436.0088295696401</v>
      </c>
      <c r="I531" s="21">
        <f>_xlfn.FORECAST.LINEAR(A531+$O$12,C531:C533,A531:A533)</f>
        <v>3438.5697</v>
      </c>
      <c r="J531" s="15">
        <f t="shared" si="25"/>
        <v>3436.0344382739436</v>
      </c>
      <c r="K531" s="16">
        <f t="shared" si="26"/>
        <v>0.35569149722088622</v>
      </c>
      <c r="L531" s="17">
        <f t="shared" si="27"/>
        <v>1</v>
      </c>
    </row>
    <row r="532" spans="1:12" x14ac:dyDescent="0.25">
      <c r="A532">
        <v>1988</v>
      </c>
      <c r="B532" s="1">
        <v>44067</v>
      </c>
      <c r="C532" s="2">
        <v>3418.09</v>
      </c>
      <c r="D532" s="2">
        <v>3431.28</v>
      </c>
      <c r="E532" s="8">
        <v>0.1472</v>
      </c>
      <c r="F532" s="9">
        <v>21.326238567197574</v>
      </c>
      <c r="G532" s="3">
        <f>SLOPE(D532:D556,B532:B556)</f>
        <v>5.882956964006258</v>
      </c>
      <c r="H532" s="15">
        <f>C532+G533*$O$11</f>
        <v>3418.1462143200001</v>
      </c>
      <c r="I532" s="21">
        <f>_xlfn.FORECAST.LINEAR(A532+$O$12,C532:C534,A532:A534)</f>
        <v>3417.2863833333322</v>
      </c>
      <c r="J532" s="15">
        <f t="shared" si="25"/>
        <v>3418.1376160101336</v>
      </c>
      <c r="K532" s="16">
        <f t="shared" si="26"/>
        <v>0.67676410418432564</v>
      </c>
      <c r="L532" s="17">
        <f t="shared" si="27"/>
        <v>1</v>
      </c>
    </row>
    <row r="533" spans="1:12" x14ac:dyDescent="0.25">
      <c r="A533">
        <v>1987</v>
      </c>
      <c r="B533" s="1">
        <v>44064</v>
      </c>
      <c r="C533" s="2">
        <v>3386.01</v>
      </c>
      <c r="D533" s="2">
        <v>3397.16</v>
      </c>
      <c r="E533" s="8">
        <v>0.13450000000000001</v>
      </c>
      <c r="F533" s="9">
        <v>19.419446020569566</v>
      </c>
      <c r="G533" s="3">
        <f>SLOPE(D533:D557,B533:B557)</f>
        <v>5.6214319999999987</v>
      </c>
      <c r="H533" s="15">
        <f>C533+G534*$O$11</f>
        <v>3386.0654657042255</v>
      </c>
      <c r="I533" s="21">
        <f>_xlfn.FORECAST.LINEAR(A533+$O$12,C533:C535,A533:A535)</f>
        <v>3376.3841666666658</v>
      </c>
      <c r="J533" s="15">
        <f t="shared" si="25"/>
        <v>3385.9686527138501</v>
      </c>
      <c r="K533" s="16">
        <f t="shared" si="26"/>
        <v>0.559400237580017</v>
      </c>
      <c r="L533" s="17">
        <f t="shared" si="27"/>
        <v>1</v>
      </c>
    </row>
    <row r="534" spans="1:12" x14ac:dyDescent="0.25">
      <c r="A534">
        <v>1986</v>
      </c>
      <c r="B534" s="1">
        <v>44063</v>
      </c>
      <c r="C534" s="2">
        <v>3360.48</v>
      </c>
      <c r="D534" s="2">
        <v>3385.51</v>
      </c>
      <c r="E534" s="8">
        <v>0.13900000000000001</v>
      </c>
      <c r="F534" s="9">
        <v>20.005975211172309</v>
      </c>
      <c r="G534" s="3">
        <f>SLOPE(D534:D558,B534:B558)</f>
        <v>5.5465704225352059</v>
      </c>
      <c r="H534" s="15">
        <f>C534+G535*$O$11</f>
        <v>3360.5355535448916</v>
      </c>
      <c r="I534" s="21">
        <f>_xlfn.FORECAST.LINEAR(A534+$O$12,C534:C536,A534:A536)</f>
        <v>3366.5971999999965</v>
      </c>
      <c r="J534" s="15">
        <f t="shared" si="25"/>
        <v>3360.5961700094426</v>
      </c>
      <c r="K534" s="16">
        <f t="shared" si="26"/>
        <v>1.1942966143028266</v>
      </c>
      <c r="L534" s="17">
        <f t="shared" si="27"/>
        <v>0</v>
      </c>
    </row>
    <row r="535" spans="1:12" x14ac:dyDescent="0.25">
      <c r="A535">
        <v>1985</v>
      </c>
      <c r="B535" s="1">
        <v>44062</v>
      </c>
      <c r="C535" s="2">
        <v>3392.51</v>
      </c>
      <c r="D535" s="2">
        <v>3374.85</v>
      </c>
      <c r="E535" s="8">
        <v>0.14429999999999998</v>
      </c>
      <c r="F535" s="9">
        <v>20.860672040924349</v>
      </c>
      <c r="G535" s="3">
        <f>SLOPE(D535:D559,B535:B559)</f>
        <v>5.5553544891640829</v>
      </c>
      <c r="H535" s="15">
        <f>C535+G536*$O$11</f>
        <v>3392.5650949148608</v>
      </c>
      <c r="I535" s="21">
        <f>_xlfn.FORECAST.LINEAR(A535+$O$12,C535:C537,A535:A537)</f>
        <v>3392.6865833333341</v>
      </c>
      <c r="J535" s="15">
        <f t="shared" si="25"/>
        <v>3392.5663097990455</v>
      </c>
      <c r="K535" s="16">
        <f t="shared" si="26"/>
        <v>0.87145590166644338</v>
      </c>
      <c r="L535" s="17">
        <f t="shared" si="27"/>
        <v>1</v>
      </c>
    </row>
    <row r="536" spans="1:12" x14ac:dyDescent="0.25">
      <c r="A536">
        <v>1984</v>
      </c>
      <c r="B536" s="1">
        <v>44061</v>
      </c>
      <c r="C536" s="2">
        <v>3387.04</v>
      </c>
      <c r="D536" s="2">
        <v>3389.78</v>
      </c>
      <c r="E536" s="8">
        <v>0.14094999999999999</v>
      </c>
      <c r="F536" s="9">
        <v>20.329553985654954</v>
      </c>
      <c r="G536" s="3">
        <f>SLOPE(D536:D560,B536:B560)</f>
        <v>5.5094914860681081</v>
      </c>
      <c r="H536" s="15">
        <f>C536+G537*$O$11</f>
        <v>3387.094967339593</v>
      </c>
      <c r="I536" s="21">
        <f>_xlfn.FORECAST.LINEAR(A536+$O$12,C536:C538,A536:A538)</f>
        <v>3388.1352333333307</v>
      </c>
      <c r="J536" s="15">
        <f t="shared" si="25"/>
        <v>3387.1053699995305</v>
      </c>
      <c r="K536" s="16">
        <f t="shared" si="26"/>
        <v>0.12814711123925837</v>
      </c>
      <c r="L536" s="17">
        <f t="shared" si="27"/>
        <v>1</v>
      </c>
    </row>
    <row r="537" spans="1:12" x14ac:dyDescent="0.25">
      <c r="A537">
        <v>1983</v>
      </c>
      <c r="B537" s="1">
        <v>44060</v>
      </c>
      <c r="C537" s="2">
        <v>3380.86</v>
      </c>
      <c r="D537" s="2">
        <v>3381.99</v>
      </c>
      <c r="E537" s="8">
        <v>0.14510000000000001</v>
      </c>
      <c r="F537" s="9">
        <v>20.87155905899461</v>
      </c>
      <c r="G537" s="3">
        <f>SLOPE(D537:D561,B537:B561)</f>
        <v>5.4967339593114177</v>
      </c>
      <c r="H537" s="15">
        <f>C537+G538*$O$11</f>
        <v>3380.9173660800002</v>
      </c>
      <c r="I537" s="21">
        <f>_xlfn.FORECAST.LINEAR(A537+$O$12,C537:C539,A537:A539)</f>
        <v>3378.1512166666671</v>
      </c>
      <c r="J537" s="15">
        <f t="shared" si="25"/>
        <v>3380.8897045858671</v>
      </c>
      <c r="K537" s="16">
        <f t="shared" si="26"/>
        <v>5.5702746799029819E-2</v>
      </c>
      <c r="L537" s="17">
        <f t="shared" si="27"/>
        <v>1</v>
      </c>
    </row>
    <row r="538" spans="1:12" x14ac:dyDescent="0.25">
      <c r="A538">
        <v>1982</v>
      </c>
      <c r="B538" s="1">
        <v>44057</v>
      </c>
      <c r="C538" s="2">
        <v>3368.66</v>
      </c>
      <c r="D538" s="2">
        <v>3372.85</v>
      </c>
      <c r="E538" s="8">
        <v>0.13730000000000001</v>
      </c>
      <c r="F538" s="9">
        <v>19.752983063877419</v>
      </c>
      <c r="G538" s="3">
        <f>SLOPE(D538:D562,B538:B562)</f>
        <v>5.7366079999999986</v>
      </c>
      <c r="H538" s="15">
        <f>C538+G539*$O$11</f>
        <v>3368.7159974413144</v>
      </c>
      <c r="I538" s="21">
        <f>_xlfn.FORECAST.LINEAR(A538+$O$12,C538:C540,A538:A540)</f>
        <v>3372.3559999999998</v>
      </c>
      <c r="J538" s="15">
        <f t="shared" si="25"/>
        <v>3368.7523974669011</v>
      </c>
      <c r="K538" s="16">
        <f t="shared" si="26"/>
        <v>0.20051858969434486</v>
      </c>
      <c r="L538" s="17">
        <f t="shared" si="27"/>
        <v>1</v>
      </c>
    </row>
    <row r="539" spans="1:12" x14ac:dyDescent="0.25">
      <c r="A539">
        <v>1981</v>
      </c>
      <c r="B539" s="1">
        <v>44056</v>
      </c>
      <c r="C539" s="2">
        <v>3372.95</v>
      </c>
      <c r="D539" s="2">
        <v>3373.43</v>
      </c>
      <c r="E539" s="8">
        <v>0.14174999999999999</v>
      </c>
      <c r="F539" s="9">
        <v>20.435025696843621</v>
      </c>
      <c r="G539" s="3">
        <f>SLOPE(D539:D563,B539:B563)</f>
        <v>5.5997441314553962</v>
      </c>
      <c r="H539" s="15">
        <f>C539+G540*$O$11</f>
        <v>3373.0061277786376</v>
      </c>
      <c r="I539" s="21">
        <f>_xlfn.FORECAST.LINEAR(A539+$O$12,C539:C541,A539:A541)</f>
        <v>3367.5680499999999</v>
      </c>
      <c r="J539" s="15">
        <f t="shared" si="25"/>
        <v>3372.9517470008514</v>
      </c>
      <c r="K539" s="16">
        <f t="shared" si="26"/>
        <v>2.2767458257481256E-2</v>
      </c>
      <c r="L539" s="17">
        <f t="shared" si="27"/>
        <v>1</v>
      </c>
    </row>
    <row r="540" spans="1:12" x14ac:dyDescent="0.25">
      <c r="A540">
        <v>1980</v>
      </c>
      <c r="B540" s="1">
        <v>44055</v>
      </c>
      <c r="C540" s="2">
        <v>3355.46</v>
      </c>
      <c r="D540" s="2">
        <v>3380.35</v>
      </c>
      <c r="E540" s="8">
        <v>0.14774999999999999</v>
      </c>
      <c r="F540" s="9">
        <v>21.0059899414257</v>
      </c>
      <c r="G540" s="3">
        <f>SLOPE(D540:D564,B540:B564)</f>
        <v>5.6127778637770875</v>
      </c>
      <c r="H540" s="15">
        <f>C540+G541*$O$11</f>
        <v>3355.5136722523221</v>
      </c>
      <c r="I540" s="21">
        <f>_xlfn.FORECAST.LINEAR(A540+$O$12,C540:C542,A540:A542)</f>
        <v>3360.3204333333333</v>
      </c>
      <c r="J540" s="15">
        <f t="shared" si="25"/>
        <v>3355.5617398631321</v>
      </c>
      <c r="K540" s="16">
        <f t="shared" si="26"/>
        <v>0.96980062009421064</v>
      </c>
      <c r="L540" s="17">
        <f t="shared" si="27"/>
        <v>1</v>
      </c>
    </row>
    <row r="541" spans="1:12" x14ac:dyDescent="0.25">
      <c r="A541">
        <v>1979</v>
      </c>
      <c r="B541" s="1">
        <v>44054</v>
      </c>
      <c r="C541" s="2">
        <v>3370.34</v>
      </c>
      <c r="D541" s="2">
        <v>3333.69</v>
      </c>
      <c r="E541" s="8">
        <v>0.17835000000000001</v>
      </c>
      <c r="F541" s="9">
        <v>25.560161154011027</v>
      </c>
      <c r="G541" s="3">
        <f>SLOPE(D541:D565,B541:B565)</f>
        <v>5.367225232198142</v>
      </c>
      <c r="H541" s="15">
        <f>C541+G542*$O$11</f>
        <v>3370.3952711580596</v>
      </c>
      <c r="I541" s="21">
        <f>_xlfn.FORECAST.LINEAR(A541+$O$12,C541:C543,A541:A543)</f>
        <v>3370.7731166666636</v>
      </c>
      <c r="J541" s="15">
        <f t="shared" si="25"/>
        <v>3370.3990496131455</v>
      </c>
      <c r="K541" s="16">
        <f t="shared" si="26"/>
        <v>1.6897730794433721</v>
      </c>
      <c r="L541" s="17">
        <f t="shared" si="27"/>
        <v>0</v>
      </c>
    </row>
    <row r="542" spans="1:12" x14ac:dyDescent="0.25">
      <c r="A542">
        <v>1978</v>
      </c>
      <c r="B542" s="1">
        <v>44053</v>
      </c>
      <c r="C542" s="2">
        <v>3356.04</v>
      </c>
      <c r="D542" s="2">
        <v>3360.47</v>
      </c>
      <c r="E542" s="8">
        <v>0.152</v>
      </c>
      <c r="F542" s="9">
        <v>21.724248101548508</v>
      </c>
      <c r="G542" s="3">
        <f>SLOPE(D542:D566,B542:B566)</f>
        <v>5.5271158059467878</v>
      </c>
      <c r="H542" s="15">
        <f>C542+G543*$O$11</f>
        <v>3356.0919496799997</v>
      </c>
      <c r="I542" s="21">
        <f>_xlfn.FORECAST.LINEAR(A542+$O$12,C542:C544,A542:A544)</f>
        <v>3356.3526833333308</v>
      </c>
      <c r="J542" s="15">
        <f t="shared" si="25"/>
        <v>3356.0945570165331</v>
      </c>
      <c r="K542" s="16">
        <f t="shared" si="26"/>
        <v>0.21649069869043144</v>
      </c>
      <c r="L542" s="17">
        <f t="shared" si="27"/>
        <v>1</v>
      </c>
    </row>
    <row r="543" spans="1:12" x14ac:dyDescent="0.25">
      <c r="A543">
        <v>1977</v>
      </c>
      <c r="B543" s="1">
        <v>44050</v>
      </c>
      <c r="C543" s="2">
        <v>3340.05</v>
      </c>
      <c r="D543" s="2">
        <v>3351.28</v>
      </c>
      <c r="E543" s="8">
        <v>0.14149999999999999</v>
      </c>
      <c r="F543" s="9">
        <v>20.210766605373994</v>
      </c>
      <c r="G543" s="3">
        <f>SLOPE(D543:D567,B543:B567)</f>
        <v>5.1949680000000011</v>
      </c>
      <c r="H543" s="15">
        <f>C543+G544*$O$11</f>
        <v>3340.1002193784334</v>
      </c>
      <c r="I543" s="21">
        <f>_xlfn.FORECAST.LINEAR(A543+$O$12,C543:C545,A543:A545)</f>
        <v>3338.3167333333331</v>
      </c>
      <c r="J543" s="15">
        <f t="shared" si="25"/>
        <v>3340.0823845179825</v>
      </c>
      <c r="K543" s="16">
        <f t="shared" si="26"/>
        <v>0.54283364856130456</v>
      </c>
      <c r="L543" s="17">
        <f t="shared" si="27"/>
        <v>1</v>
      </c>
    </row>
    <row r="544" spans="1:12" x14ac:dyDescent="0.25">
      <c r="A544">
        <v>1976</v>
      </c>
      <c r="B544" s="1">
        <v>44049</v>
      </c>
      <c r="C544" s="2">
        <v>3323.17</v>
      </c>
      <c r="D544" s="2">
        <v>3349.16</v>
      </c>
      <c r="E544" s="8">
        <v>0.14534999999999998</v>
      </c>
      <c r="F544" s="9">
        <v>20.62807917618078</v>
      </c>
      <c r="G544" s="3">
        <f>SLOPE(D544:D568,B544:B568)</f>
        <v>5.0219378433430011</v>
      </c>
      <c r="H544" s="15">
        <f>C544+G545*$O$11</f>
        <v>3323.2187296760962</v>
      </c>
      <c r="I544" s="21">
        <f>_xlfn.FORECAST.LINEAR(A544+$O$12,C544:C546,A544:A546)</f>
        <v>3326.9445833333339</v>
      </c>
      <c r="J544" s="15">
        <f t="shared" si="25"/>
        <v>3323.2559882126689</v>
      </c>
      <c r="K544" s="16">
        <f t="shared" si="26"/>
        <v>1.1928504984342805</v>
      </c>
      <c r="L544" s="17">
        <f t="shared" si="27"/>
        <v>0</v>
      </c>
    </row>
    <row r="545" spans="1:12" x14ac:dyDescent="0.25">
      <c r="A545">
        <v>1975</v>
      </c>
      <c r="B545" s="1">
        <v>44048</v>
      </c>
      <c r="C545" s="2">
        <v>3317.37</v>
      </c>
      <c r="D545" s="2">
        <v>3327.77</v>
      </c>
      <c r="E545" s="8">
        <v>0.154</v>
      </c>
      <c r="F545" s="9">
        <v>21.71605898755314</v>
      </c>
      <c r="G545" s="3">
        <f>SLOPE(D545:D569,B545:B569)</f>
        <v>4.8729676096266319</v>
      </c>
      <c r="H545" s="15">
        <f>C545+G546*$O$11</f>
        <v>3317.4187175905481</v>
      </c>
      <c r="I545" s="21">
        <f>_xlfn.FORECAST.LINEAR(A545+$O$12,C545:C547,A545:A547)</f>
        <v>3313.2172166666678</v>
      </c>
      <c r="J545" s="15">
        <f t="shared" si="25"/>
        <v>3317.3767025813095</v>
      </c>
      <c r="K545" s="16">
        <f t="shared" si="26"/>
        <v>0.42956189012934143</v>
      </c>
      <c r="L545" s="17">
        <f t="shared" si="27"/>
        <v>1</v>
      </c>
    </row>
    <row r="546" spans="1:12" x14ac:dyDescent="0.25">
      <c r="A546">
        <v>1974</v>
      </c>
      <c r="B546" s="1">
        <v>44047</v>
      </c>
      <c r="C546" s="2">
        <v>3289.92</v>
      </c>
      <c r="D546" s="2">
        <v>3306.51</v>
      </c>
      <c r="E546" s="8">
        <v>0.17219999999999999</v>
      </c>
      <c r="F546" s="9">
        <v>24.195110547542004</v>
      </c>
      <c r="G546" s="3">
        <f>SLOPE(D546:D570,B546:B570)</f>
        <v>4.8717590548362084</v>
      </c>
      <c r="H546" s="15">
        <f>C546+G547*$O$11</f>
        <v>3289.9722024804373</v>
      </c>
      <c r="I546" s="21">
        <f>_xlfn.FORECAST.LINEAR(A546+$O$12,C546:C548,A546:A548)</f>
        <v>3292.7090166666676</v>
      </c>
      <c r="J546" s="15">
        <f t="shared" si="25"/>
        <v>3289.9995706222999</v>
      </c>
      <c r="K546" s="16">
        <f t="shared" si="26"/>
        <v>0.65750481119582638</v>
      </c>
      <c r="L546" s="17">
        <f t="shared" si="27"/>
        <v>1</v>
      </c>
    </row>
    <row r="547" spans="1:12" x14ac:dyDescent="0.25">
      <c r="A547">
        <v>1973</v>
      </c>
      <c r="B547" s="1">
        <v>44046</v>
      </c>
      <c r="C547" s="2">
        <v>3288.26</v>
      </c>
      <c r="D547" s="2">
        <v>3294.61</v>
      </c>
      <c r="E547" s="8">
        <v>0.18</v>
      </c>
      <c r="F547" s="9">
        <v>25.110735460128829</v>
      </c>
      <c r="G547" s="3">
        <f>SLOPE(D547:D571,B547:B571)</f>
        <v>5.220248043724987</v>
      </c>
      <c r="H547" s="15">
        <f>C547+G548*$O$11</f>
        <v>3288.3180367361074</v>
      </c>
      <c r="I547" s="21">
        <f>_xlfn.FORECAST.LINEAR(A547+$O$12,C547:C549,A547:A549)</f>
        <v>3292.0224999999991</v>
      </c>
      <c r="J547" s="15">
        <f t="shared" si="25"/>
        <v>3288.3550813687461</v>
      </c>
      <c r="K547" s="16">
        <f t="shared" si="26"/>
        <v>0.26885291349159346</v>
      </c>
      <c r="L547" s="17">
        <f t="shared" si="27"/>
        <v>1</v>
      </c>
    </row>
    <row r="548" spans="1:12" x14ac:dyDescent="0.25">
      <c r="A548">
        <v>1972</v>
      </c>
      <c r="B548" s="1">
        <v>44043</v>
      </c>
      <c r="C548" s="2">
        <v>3270.45</v>
      </c>
      <c r="D548" s="2">
        <v>3271.12</v>
      </c>
      <c r="E548" s="8">
        <v>0.16804999999999998</v>
      </c>
      <c r="F548" s="9">
        <v>23.265206800333097</v>
      </c>
      <c r="G548" s="3">
        <f>SLOPE(D548:D572,B548:B572)</f>
        <v>5.8036736107018614</v>
      </c>
      <c r="H548" s="15">
        <f>C548+G549*$O$11</f>
        <v>3270.508245718755</v>
      </c>
      <c r="I548" s="21">
        <f>_xlfn.FORECAST.LINEAR(A548+$O$12,C548:C550,A548:A550)</f>
        <v>3264.9744833333389</v>
      </c>
      <c r="J548" s="15">
        <f t="shared" si="25"/>
        <v>3270.452908094901</v>
      </c>
      <c r="K548" s="16">
        <f t="shared" si="26"/>
        <v>2.6025964398290885E-2</v>
      </c>
      <c r="L548" s="17">
        <f t="shared" si="27"/>
        <v>1</v>
      </c>
    </row>
    <row r="549" spans="1:12" x14ac:dyDescent="0.25">
      <c r="A549">
        <v>1971</v>
      </c>
      <c r="B549" s="1">
        <v>44042</v>
      </c>
      <c r="C549" s="2">
        <v>3231.76</v>
      </c>
      <c r="D549" s="2">
        <v>3246.22</v>
      </c>
      <c r="E549" s="8">
        <v>0.18445</v>
      </c>
      <c r="F549" s="9">
        <v>25.631784278576891</v>
      </c>
      <c r="G549" s="3">
        <f>SLOPE(D549:D573,B549:B573)</f>
        <v>5.824571875538199</v>
      </c>
      <c r="H549" s="15">
        <f>C549+G550*$O$11</f>
        <v>3231.8215618881218</v>
      </c>
      <c r="I549" s="21">
        <f>_xlfn.FORECAST.LINEAR(A549+$O$12,C549:C551,A549:A551)</f>
        <v>3229.8157833333335</v>
      </c>
      <c r="J549" s="15">
        <f t="shared" si="25"/>
        <v>3231.8015041025737</v>
      </c>
      <c r="K549" s="16">
        <f t="shared" si="26"/>
        <v>0.59651962164122008</v>
      </c>
      <c r="L549" s="17">
        <f t="shared" si="27"/>
        <v>1</v>
      </c>
    </row>
    <row r="550" spans="1:12" x14ac:dyDescent="0.25">
      <c r="A550">
        <v>1970</v>
      </c>
      <c r="B550" s="1">
        <v>44041</v>
      </c>
      <c r="C550" s="2">
        <v>3227.22</v>
      </c>
      <c r="D550" s="2">
        <v>3258.44</v>
      </c>
      <c r="E550" s="8">
        <v>0.17609999999999998</v>
      </c>
      <c r="F550" s="9">
        <v>24.171033733569516</v>
      </c>
      <c r="G550" s="3">
        <f>SLOPE(D550:D574,B550:B574)</f>
        <v>6.1561888121781436</v>
      </c>
      <c r="H550" s="15">
        <f>C550+G551*$O$11</f>
        <v>3227.2784412552887</v>
      </c>
      <c r="I550" s="21">
        <f>_xlfn.FORECAST.LINEAR(A550+$O$12,C550:C552,A550:A552)</f>
        <v>3230.8368999999998</v>
      </c>
      <c r="J550" s="15">
        <f t="shared" si="25"/>
        <v>3227.3140258427356</v>
      </c>
      <c r="K550" s="16">
        <f t="shared" si="26"/>
        <v>1.1542151470358188</v>
      </c>
      <c r="L550" s="17">
        <f t="shared" si="27"/>
        <v>0</v>
      </c>
    </row>
    <row r="551" spans="1:12" x14ac:dyDescent="0.25">
      <c r="A551">
        <v>1969</v>
      </c>
      <c r="B551" s="1">
        <v>44040</v>
      </c>
      <c r="C551" s="2">
        <v>3234.27</v>
      </c>
      <c r="D551" s="2">
        <v>3218.44</v>
      </c>
      <c r="E551" s="8">
        <v>0.19519999999999998</v>
      </c>
      <c r="F551" s="9">
        <v>26.967220311741823</v>
      </c>
      <c r="G551" s="3">
        <f>SLOPE(D551:D575,B551:B575)</f>
        <v>5.8441255289139606</v>
      </c>
      <c r="H551" s="15">
        <f>C551+G552*$O$11</f>
        <v>3234.328630228656</v>
      </c>
      <c r="I551" s="21">
        <f>_xlfn.FORECAST.LINEAR(A551+$O$12,C551:C553,A551:A553)</f>
        <v>3232.1534499999998</v>
      </c>
      <c r="J551" s="15">
        <f t="shared" si="25"/>
        <v>3234.3068784263692</v>
      </c>
      <c r="K551" s="16">
        <f t="shared" si="26"/>
        <v>0.60166629998236631</v>
      </c>
      <c r="L551" s="17">
        <f t="shared" si="27"/>
        <v>1</v>
      </c>
    </row>
    <row r="552" spans="1:12" x14ac:dyDescent="0.25">
      <c r="A552">
        <v>1968</v>
      </c>
      <c r="B552" s="1">
        <v>44039</v>
      </c>
      <c r="C552" s="2">
        <v>3219.84</v>
      </c>
      <c r="D552" s="2">
        <v>3239.41</v>
      </c>
      <c r="E552" s="8">
        <v>0.1923</v>
      </c>
      <c r="F552" s="9">
        <v>26.371559163001386</v>
      </c>
      <c r="G552" s="3">
        <f>SLOPE(D552:D576,B552:B576)</f>
        <v>5.8630228655935372</v>
      </c>
      <c r="H552" s="15">
        <f>C552+G553*$O$11</f>
        <v>3219.8975231882214</v>
      </c>
      <c r="I552" s="21">
        <f>_xlfn.FORECAST.LINEAR(A552+$O$12,C552:C554,A552:A554)</f>
        <v>3210.5276666666687</v>
      </c>
      <c r="J552" s="15">
        <f t="shared" si="25"/>
        <v>3219.8038246230058</v>
      </c>
      <c r="K552" s="16">
        <f t="shared" si="26"/>
        <v>0.75676250474820894</v>
      </c>
      <c r="L552" s="17">
        <f t="shared" si="27"/>
        <v>1</v>
      </c>
    </row>
    <row r="553" spans="1:12" x14ac:dyDescent="0.25">
      <c r="A553">
        <v>1967</v>
      </c>
      <c r="B553" s="1">
        <v>44036</v>
      </c>
      <c r="C553" s="2">
        <v>3218.58</v>
      </c>
      <c r="D553" s="2">
        <v>3215.63</v>
      </c>
      <c r="E553" s="8">
        <v>0.18775</v>
      </c>
      <c r="F553" s="9">
        <v>25.907963534104379</v>
      </c>
      <c r="G553" s="3">
        <f>SLOPE(D553:D577,B553:B577)</f>
        <v>5.7523188221317048</v>
      </c>
      <c r="H553" s="15">
        <f>C553+G554*$O$11</f>
        <v>3218.6356898958334</v>
      </c>
      <c r="I553" s="21">
        <f>_xlfn.FORECAST.LINEAR(A553+$O$12,C553:C555,A553:A555)</f>
        <v>3230.0385999999999</v>
      </c>
      <c r="J553" s="15">
        <f t="shared" si="25"/>
        <v>3218.7497189968749</v>
      </c>
      <c r="K553" s="16">
        <f t="shared" si="26"/>
        <v>0.11733827340101992</v>
      </c>
      <c r="L553" s="17">
        <f t="shared" si="27"/>
        <v>1</v>
      </c>
    </row>
    <row r="554" spans="1:12" x14ac:dyDescent="0.25">
      <c r="A554">
        <v>1966</v>
      </c>
      <c r="B554" s="1">
        <v>44035</v>
      </c>
      <c r="C554" s="2">
        <v>3271.64</v>
      </c>
      <c r="D554" s="2">
        <v>3235.66</v>
      </c>
      <c r="E554" s="8">
        <v>0.1903</v>
      </c>
      <c r="F554" s="9">
        <v>26.587394772826645</v>
      </c>
      <c r="G554" s="3">
        <f>SLOPE(D554:D578,B554:B578)</f>
        <v>5.5689895833333329</v>
      </c>
      <c r="H554" s="15">
        <f>C554+G555*$O$11</f>
        <v>3271.6926987807569</v>
      </c>
      <c r="I554" s="21">
        <f>_xlfn.FORECAST.LINEAR(A554+$O$12,C554:C556,A554:A556)</f>
        <v>3266.5822666666668</v>
      </c>
      <c r="J554" s="15">
        <f t="shared" si="25"/>
        <v>3271.641594459616</v>
      </c>
      <c r="K554" s="16">
        <f t="shared" si="26"/>
        <v>1.4490592493251215</v>
      </c>
      <c r="L554" s="17">
        <f t="shared" si="27"/>
        <v>0</v>
      </c>
    </row>
    <row r="555" spans="1:12" x14ac:dyDescent="0.25">
      <c r="A555">
        <v>1965</v>
      </c>
      <c r="B555" s="1">
        <v>44034</v>
      </c>
      <c r="C555" s="2">
        <v>3254.86</v>
      </c>
      <c r="D555" s="2">
        <v>3276.02</v>
      </c>
      <c r="E555" s="8">
        <v>0.17874999999999999</v>
      </c>
      <c r="F555" s="9">
        <v>24.831002925776914</v>
      </c>
      <c r="G555" s="3">
        <f>SLOPE(D555:D579,B555:B579)</f>
        <v>5.2698780756923789</v>
      </c>
      <c r="H555" s="15">
        <f>C555+G556*$O$11</f>
        <v>3254.9061947933978</v>
      </c>
      <c r="I555" s="21">
        <f>_xlfn.FORECAST.LINEAR(A555+$O$12,C555:C557,A555:A557)</f>
        <v>3264.66118333333</v>
      </c>
      <c r="J555" s="15">
        <f t="shared" si="25"/>
        <v>3255.0037446787969</v>
      </c>
      <c r="K555" s="16">
        <f t="shared" si="26"/>
        <v>0.76248021393004672</v>
      </c>
      <c r="L555" s="17">
        <f t="shared" si="27"/>
        <v>1</v>
      </c>
    </row>
    <row r="556" spans="1:12" x14ac:dyDescent="0.25">
      <c r="A556">
        <v>1964</v>
      </c>
      <c r="B556" s="1">
        <v>44033</v>
      </c>
      <c r="C556" s="2">
        <v>3268.52</v>
      </c>
      <c r="D556" s="2">
        <v>3257.3</v>
      </c>
      <c r="E556" s="8">
        <v>0.19874999999999998</v>
      </c>
      <c r="F556" s="9">
        <v>27.563017291791894</v>
      </c>
      <c r="G556" s="3">
        <f>SLOPE(D556:D580,B556:B580)</f>
        <v>4.6194793397585041</v>
      </c>
      <c r="H556" s="15">
        <f>C556+G557*$O$11</f>
        <v>3268.5637603393498</v>
      </c>
      <c r="I556" s="21">
        <f>_xlfn.FORECAST.LINEAR(A556+$O$12,C556:C558,A556:A558)</f>
        <v>3261.3832166666689</v>
      </c>
      <c r="J556" s="15">
        <f t="shared" si="25"/>
        <v>3268.4919549026231</v>
      </c>
      <c r="K556" s="16">
        <f t="shared" si="26"/>
        <v>0.43207239252195639</v>
      </c>
      <c r="L556" s="17">
        <f t="shared" si="27"/>
        <v>1</v>
      </c>
    </row>
    <row r="557" spans="1:12" x14ac:dyDescent="0.25">
      <c r="A557">
        <v>1963</v>
      </c>
      <c r="B557" s="1">
        <v>44032</v>
      </c>
      <c r="C557" s="2">
        <v>3224.29</v>
      </c>
      <c r="D557" s="2">
        <v>3251.84</v>
      </c>
      <c r="E557" s="8">
        <v>0.18835000000000002</v>
      </c>
      <c r="F557" s="9">
        <v>25.902962319107612</v>
      </c>
      <c r="G557" s="3">
        <f>SLOPE(D557:D581,B557:B581)</f>
        <v>4.3760339349977544</v>
      </c>
      <c r="H557" s="15">
        <f>C557+G558*$O$11</f>
        <v>3224.3318860546037</v>
      </c>
      <c r="I557" s="21">
        <f>_xlfn.FORECAST.LINEAR(A557+$O$12,C557:C559,A557:A559)</f>
        <v>3226.9979833333327</v>
      </c>
      <c r="J557" s="15">
        <f t="shared" si="25"/>
        <v>3224.3585470273911</v>
      </c>
      <c r="K557" s="16">
        <f t="shared" si="26"/>
        <v>1.0941688535218741</v>
      </c>
      <c r="L557" s="17">
        <f t="shared" si="27"/>
        <v>0</v>
      </c>
    </row>
    <row r="558" spans="1:12" x14ac:dyDescent="0.25">
      <c r="A558">
        <v>1962</v>
      </c>
      <c r="B558" s="1">
        <v>44029</v>
      </c>
      <c r="C558" s="2">
        <v>3224.21</v>
      </c>
      <c r="D558" s="2">
        <v>3224.73</v>
      </c>
      <c r="E558" s="8">
        <v>0.18315000000000001</v>
      </c>
      <c r="F558" s="9">
        <v>25.11628153566307</v>
      </c>
      <c r="G558" s="3">
        <f>SLOPE(D558:D582,B558:B582)</f>
        <v>4.1886054603854417</v>
      </c>
      <c r="H558" s="15">
        <f>C558+G559*$O$11</f>
        <v>3224.2530484535223</v>
      </c>
      <c r="I558" s="21">
        <f>_xlfn.FORECAST.LINEAR(A558+$O$12,C558:C560,A558:A560)</f>
        <v>3218.6228166666669</v>
      </c>
      <c r="J558" s="15">
        <f t="shared" si="25"/>
        <v>3224.1967461356539</v>
      </c>
      <c r="K558" s="16">
        <f t="shared" si="26"/>
        <v>1.9671505034359285E-2</v>
      </c>
      <c r="L558" s="17">
        <f t="shared" si="27"/>
        <v>1</v>
      </c>
    </row>
    <row r="559" spans="1:12" x14ac:dyDescent="0.25">
      <c r="A559">
        <v>1961</v>
      </c>
      <c r="B559" s="1">
        <v>44028</v>
      </c>
      <c r="C559" s="2">
        <v>3208.36</v>
      </c>
      <c r="D559" s="2">
        <v>3215.57</v>
      </c>
      <c r="E559" s="8">
        <v>0.19700000000000001</v>
      </c>
      <c r="F559" s="9">
        <v>27.107934213201794</v>
      </c>
      <c r="G559" s="3">
        <f>SLOPE(D559:D583,B559:B583)</f>
        <v>4.3048453522068666</v>
      </c>
      <c r="H559" s="15">
        <f>C559+G560*$O$11</f>
        <v>3208.3924948701515</v>
      </c>
      <c r="I559" s="21">
        <f>_xlfn.FORECAST.LINEAR(A559+$O$12,C559:C561,A559:A561)</f>
        <v>3225.7779166666587</v>
      </c>
      <c r="J559" s="15">
        <f t="shared" si="25"/>
        <v>3208.5663490881166</v>
      </c>
      <c r="K559" s="16">
        <f t="shared" si="26"/>
        <v>0.24294937557507257</v>
      </c>
      <c r="L559" s="17">
        <f t="shared" si="27"/>
        <v>1</v>
      </c>
    </row>
    <row r="560" spans="1:12" x14ac:dyDescent="0.25">
      <c r="A560">
        <v>1960</v>
      </c>
      <c r="B560" s="1">
        <v>44027</v>
      </c>
      <c r="C560" s="2">
        <v>3225.98</v>
      </c>
      <c r="D560" s="2">
        <v>3226.56</v>
      </c>
      <c r="E560" s="8">
        <v>0.21139999999999998</v>
      </c>
      <c r="F560" s="9">
        <v>28.827614375651827</v>
      </c>
      <c r="G560" s="3">
        <f>SLOPE(D560:D584,B560:B584)</f>
        <v>3.2494870151582718</v>
      </c>
      <c r="H560" s="15">
        <f>C560+G561*$O$11</f>
        <v>3226.0002654851796</v>
      </c>
      <c r="I560" s="21">
        <f>_xlfn.FORECAST.LINEAR(A560+$O$12,C560:C562,A560:A562)</f>
        <v>3201.2778333333335</v>
      </c>
      <c r="J560" s="15">
        <f t="shared" si="25"/>
        <v>3225.7530411636612</v>
      </c>
      <c r="K560" s="16">
        <f t="shared" si="26"/>
        <v>2.6204770910152254E-2</v>
      </c>
      <c r="L560" s="17">
        <f t="shared" si="27"/>
        <v>1</v>
      </c>
    </row>
    <row r="561" spans="1:12" x14ac:dyDescent="0.25">
      <c r="A561">
        <v>1959</v>
      </c>
      <c r="B561" s="1">
        <v>44026</v>
      </c>
      <c r="C561" s="2">
        <v>3141.11</v>
      </c>
      <c r="D561" s="2">
        <v>3197.52</v>
      </c>
      <c r="E561" s="8">
        <v>0.22885</v>
      </c>
      <c r="F561" s="9">
        <v>30.794348063774766</v>
      </c>
      <c r="G561" s="3">
        <f>SLOPE(D561:D585,B561:B585)</f>
        <v>2.0265485179758849</v>
      </c>
      <c r="H561" s="15">
        <f>C561+G562*$O$11</f>
        <v>3141.1182784582134</v>
      </c>
      <c r="I561" s="21">
        <f>_xlfn.FORECAST.LINEAR(A561+$O$12,C561:C563,A561:A563)</f>
        <v>3160.4831999999988</v>
      </c>
      <c r="J561" s="15">
        <f t="shared" si="25"/>
        <v>3141.3119276736311</v>
      </c>
      <c r="K561" s="16">
        <f t="shared" si="26"/>
        <v>1.639147267380308</v>
      </c>
      <c r="L561" s="17">
        <f t="shared" si="27"/>
        <v>0</v>
      </c>
    </row>
    <row r="562" spans="1:12" x14ac:dyDescent="0.25">
      <c r="A562">
        <v>1958</v>
      </c>
      <c r="B562" s="1">
        <v>44025</v>
      </c>
      <c r="C562" s="2">
        <v>3205.08</v>
      </c>
      <c r="D562" s="2">
        <v>3155.22</v>
      </c>
      <c r="E562" s="8">
        <v>0.25245000000000001</v>
      </c>
      <c r="F562" s="9">
        <v>34.291044767564337</v>
      </c>
      <c r="G562" s="3">
        <f>SLOPE(D562:D586,B562:B586)</f>
        <v>0.82784582132565254</v>
      </c>
      <c r="H562" s="15">
        <f>C562+G563*$O$11</f>
        <v>3205.0808076910762</v>
      </c>
      <c r="I562" s="21">
        <f>_xlfn.FORECAST.LINEAR(A562+$O$12,C562:C564,A562:A564)</f>
        <v>3192.5062166666648</v>
      </c>
      <c r="J562" s="15">
        <f t="shared" si="25"/>
        <v>3204.9550617808318</v>
      </c>
      <c r="K562" s="16">
        <f t="shared" si="26"/>
        <v>1.9539516050059818</v>
      </c>
      <c r="L562" s="17">
        <f t="shared" si="27"/>
        <v>0</v>
      </c>
    </row>
    <row r="563" spans="1:12" x14ac:dyDescent="0.25">
      <c r="A563">
        <v>1957</v>
      </c>
      <c r="B563" s="1">
        <v>44022</v>
      </c>
      <c r="C563" s="2">
        <v>3152.47</v>
      </c>
      <c r="D563" s="2">
        <v>3185.04</v>
      </c>
      <c r="E563" s="8">
        <v>0.18935000000000002</v>
      </c>
      <c r="F563" s="9">
        <v>25.453579123153219</v>
      </c>
      <c r="G563" s="3">
        <f>SLOPE(D563:D587,B563:B587)</f>
        <v>8.0769107631416731E-2</v>
      </c>
      <c r="H563" s="15">
        <f>C563+G564*$O$11</f>
        <v>3152.466959673352</v>
      </c>
      <c r="I563" s="21">
        <f>_xlfn.FORECAST.LINEAR(A563+$O$12,C563:C565,A563:A565)</f>
        <v>3160.2669999999994</v>
      </c>
      <c r="J563" s="15">
        <f t="shared" si="25"/>
        <v>3152.5449600766187</v>
      </c>
      <c r="K563" s="16">
        <f t="shared" si="26"/>
        <v>1.1427022042755379</v>
      </c>
      <c r="L563" s="17">
        <f t="shared" si="27"/>
        <v>0</v>
      </c>
    </row>
    <row r="564" spans="1:12" x14ac:dyDescent="0.25">
      <c r="A564">
        <v>1956</v>
      </c>
      <c r="B564" s="1">
        <v>44021</v>
      </c>
      <c r="C564" s="2">
        <v>3176.17</v>
      </c>
      <c r="D564" s="2">
        <v>3152.05</v>
      </c>
      <c r="E564" s="8">
        <v>0.21034999999999998</v>
      </c>
      <c r="F564" s="9">
        <v>28.437015174905319</v>
      </c>
      <c r="G564" s="3">
        <f>SLOPE(D564:D588,B564:B588)</f>
        <v>-0.30403266477304974</v>
      </c>
      <c r="H564" s="15">
        <f>C564+G565*$O$11</f>
        <v>3176.1642005474455</v>
      </c>
      <c r="I564" s="21">
        <f>_xlfn.FORECAST.LINEAR(A564+$O$12,C564:C566,A564:A566)</f>
        <v>3170.1403166666678</v>
      </c>
      <c r="J564" s="15">
        <f t="shared" si="25"/>
        <v>3176.1039617086376</v>
      </c>
      <c r="K564" s="16">
        <f t="shared" si="26"/>
        <v>0.88422619535677449</v>
      </c>
      <c r="L564" s="17">
        <f t="shared" si="27"/>
        <v>1</v>
      </c>
    </row>
    <row r="565" spans="1:12" x14ac:dyDescent="0.25">
      <c r="A565">
        <v>1955</v>
      </c>
      <c r="B565" s="1">
        <v>44020</v>
      </c>
      <c r="C565" s="2">
        <v>3153.07</v>
      </c>
      <c r="D565" s="2">
        <v>3169.94</v>
      </c>
      <c r="E565" s="8">
        <v>0.20280000000000001</v>
      </c>
      <c r="F565" s="9">
        <v>27.203403195866571</v>
      </c>
      <c r="G565" s="3">
        <f>SLOPE(D565:D589,B565:B589)</f>
        <v>-0.57994525547444653</v>
      </c>
      <c r="H565" s="15">
        <f>C565+G566*$O$11</f>
        <v>3153.0623917728112</v>
      </c>
      <c r="I565" s="21">
        <f>_xlfn.FORECAST.LINEAR(A565+$O$12,C565:C567,A565:A567)</f>
        <v>3157.1455666666661</v>
      </c>
      <c r="J565" s="15">
        <f t="shared" si="25"/>
        <v>3153.1032235217499</v>
      </c>
      <c r="K565" s="16">
        <f t="shared" si="26"/>
        <v>0.57137323157245656</v>
      </c>
      <c r="L565" s="17">
        <f t="shared" si="27"/>
        <v>1</v>
      </c>
    </row>
    <row r="566" spans="1:12" x14ac:dyDescent="0.25">
      <c r="A566">
        <v>1954</v>
      </c>
      <c r="B566" s="1">
        <v>44019</v>
      </c>
      <c r="C566" s="2">
        <v>3166.44</v>
      </c>
      <c r="D566" s="2">
        <v>3145.32</v>
      </c>
      <c r="E566" s="8">
        <v>0.21729999999999999</v>
      </c>
      <c r="F566" s="9">
        <v>29.467212581720439</v>
      </c>
      <c r="G566" s="3">
        <f>SLOPE(D566:D590,B566:B590)</f>
        <v>-0.76082271888577602</v>
      </c>
      <c r="H566" s="15">
        <f>C566+G567*$O$11</f>
        <v>3166.4331851403649</v>
      </c>
      <c r="I566" s="21">
        <f>_xlfn.FORECAST.LINEAR(A566+$O$12,C566:C568,A566:A568)</f>
        <v>3166.6373333333322</v>
      </c>
      <c r="J566" s="15">
        <f t="shared" si="25"/>
        <v>3166.4352266222945</v>
      </c>
      <c r="K566" s="16">
        <f t="shared" si="26"/>
        <v>0.75830735167483332</v>
      </c>
      <c r="L566" s="17">
        <f t="shared" si="27"/>
        <v>1</v>
      </c>
    </row>
    <row r="567" spans="1:12" x14ac:dyDescent="0.25">
      <c r="A567">
        <v>1953</v>
      </c>
      <c r="B567" s="1">
        <v>44018</v>
      </c>
      <c r="C567" s="2">
        <v>3155.29</v>
      </c>
      <c r="D567" s="2">
        <v>3179.72</v>
      </c>
      <c r="E567" s="8">
        <v>0.20860000000000001</v>
      </c>
      <c r="F567" s="9">
        <v>27.845208905938041</v>
      </c>
      <c r="G567" s="3">
        <f>SLOPE(D567:D591,B567:B591)</f>
        <v>-0.68148596351126944</v>
      </c>
      <c r="H567" s="15">
        <f>C567+G568*$O$11</f>
        <v>3155.2818841471048</v>
      </c>
      <c r="I567" s="21">
        <f>_xlfn.FORECAST.LINEAR(A567+$O$12,C567:C569,A567:A569)</f>
        <v>3159.8818499999979</v>
      </c>
      <c r="J567" s="15">
        <f t="shared" si="25"/>
        <v>3155.327883805634</v>
      </c>
      <c r="K567" s="16">
        <f t="shared" si="26"/>
        <v>1.0240518076532719</v>
      </c>
      <c r="L567" s="17">
        <f t="shared" si="27"/>
        <v>0</v>
      </c>
    </row>
    <row r="568" spans="1:12" x14ac:dyDescent="0.25">
      <c r="A568">
        <v>1952</v>
      </c>
      <c r="B568" s="1">
        <v>44014</v>
      </c>
      <c r="C568" s="2">
        <v>3143.64</v>
      </c>
      <c r="D568" s="2">
        <v>3130.01</v>
      </c>
      <c r="E568" s="8">
        <v>0.17925000000000002</v>
      </c>
      <c r="F568" s="9">
        <v>23.81922087541944</v>
      </c>
      <c r="G568" s="3">
        <f>SLOPE(D568:D592,B568:B592)</f>
        <v>-0.81158528951486253</v>
      </c>
      <c r="H568" s="15">
        <f>C568+G569*$O$11</f>
        <v>3143.6350846052628</v>
      </c>
      <c r="I568" s="21">
        <f>_xlfn.FORECAST.LINEAR(A568+$O$12,C568:C570,A568:A570)</f>
        <v>3147.1071999999986</v>
      </c>
      <c r="J568" s="15">
        <f t="shared" si="25"/>
        <v>3143.6698057592098</v>
      </c>
      <c r="K568" s="16">
        <f t="shared" si="26"/>
        <v>0.51322520643030034</v>
      </c>
      <c r="L568" s="17">
        <f t="shared" si="27"/>
        <v>1</v>
      </c>
    </row>
    <row r="569" spans="1:12" x14ac:dyDescent="0.25">
      <c r="A569">
        <v>1951</v>
      </c>
      <c r="B569" s="1">
        <v>44013</v>
      </c>
      <c r="C569" s="2">
        <v>3105.92</v>
      </c>
      <c r="D569" s="2">
        <v>3115.86</v>
      </c>
      <c r="E569" s="8">
        <v>0.20130000000000001</v>
      </c>
      <c r="F569" s="9">
        <v>26.61561744836996</v>
      </c>
      <c r="G569" s="3">
        <f>SLOPE(D569:D593,B569:B593)</f>
        <v>-0.49153947368420786</v>
      </c>
      <c r="H569" s="15">
        <f>C569+G570*$O$11</f>
        <v>3105.918079109907</v>
      </c>
      <c r="I569" s="21">
        <f>_xlfn.FORECAST.LINEAR(A569+$O$12,C569:C571,A569:A571)</f>
        <v>3102.3383166666608</v>
      </c>
      <c r="J569" s="15">
        <f t="shared" si="25"/>
        <v>3105.8822814854743</v>
      </c>
      <c r="K569" s="16">
        <f t="shared" si="26"/>
        <v>0.33763671479892599</v>
      </c>
      <c r="L569" s="17">
        <f t="shared" si="27"/>
        <v>1</v>
      </c>
    </row>
    <row r="570" spans="1:12" x14ac:dyDescent="0.25">
      <c r="A570">
        <v>1950</v>
      </c>
      <c r="B570" s="1">
        <v>44012</v>
      </c>
      <c r="C570" s="2">
        <v>3050.2</v>
      </c>
      <c r="D570" s="2">
        <v>3100.29</v>
      </c>
      <c r="E570" s="8">
        <v>0.22694999999999999</v>
      </c>
      <c r="F570" s="9">
        <v>29.551639609062871</v>
      </c>
      <c r="G570" s="3">
        <f>SLOPE(D570:D594,B570:B594)</f>
        <v>-0.19208900928792569</v>
      </c>
      <c r="H570" s="15">
        <f>C570+G571*$O$11</f>
        <v>3050.2045031846633</v>
      </c>
      <c r="I570" s="21">
        <f>_xlfn.FORECAST.LINEAR(A570+$O$12,C570:C572,A570:A572)</f>
        <v>3035.7150000000001</v>
      </c>
      <c r="J570" s="15">
        <f t="shared" si="25"/>
        <v>3050.0596081528165</v>
      </c>
      <c r="K570" s="16">
        <f t="shared" si="26"/>
        <v>1.5368014638597638</v>
      </c>
      <c r="L570" s="17">
        <f t="shared" si="27"/>
        <v>0</v>
      </c>
    </row>
    <row r="571" spans="1:12" x14ac:dyDescent="0.25">
      <c r="A571">
        <v>1949</v>
      </c>
      <c r="B571" s="1">
        <v>44011</v>
      </c>
      <c r="C571" s="2">
        <v>3018.59</v>
      </c>
      <c r="D571" s="2">
        <v>3053.24</v>
      </c>
      <c r="E571" s="8">
        <v>0.25469999999999998</v>
      </c>
      <c r="F571" s="9">
        <v>32.68502342588026</v>
      </c>
      <c r="G571" s="3">
        <f>SLOPE(D571:D595,B571:B595)</f>
        <v>0.45031846635367767</v>
      </c>
      <c r="H571" s="15">
        <f>C571+G572*$O$11</f>
        <v>3018.6071867820506</v>
      </c>
      <c r="I571" s="21">
        <f>_xlfn.FORECAST.LINEAR(A571+$O$12,C571:C573,A571:A573)</f>
        <v>3031.9849500000018</v>
      </c>
      <c r="J571" s="15">
        <f t="shared" si="25"/>
        <v>3018.7409644142303</v>
      </c>
      <c r="K571" s="16">
        <f t="shared" si="26"/>
        <v>0.91115920622608138</v>
      </c>
      <c r="L571" s="17">
        <f t="shared" si="27"/>
        <v>1</v>
      </c>
    </row>
    <row r="572" spans="1:12" x14ac:dyDescent="0.25">
      <c r="A572">
        <v>1948</v>
      </c>
      <c r="B572" s="1">
        <v>44008</v>
      </c>
      <c r="C572" s="2">
        <v>3073.2</v>
      </c>
      <c r="D572" s="2">
        <v>3009.05</v>
      </c>
      <c r="E572" s="8">
        <v>0.28789999999999999</v>
      </c>
      <c r="F572" s="9">
        <v>37.862796479509377</v>
      </c>
      <c r="G572" s="3">
        <f>SLOPE(D572:D596,B572:B596)</f>
        <v>1.718678205049452</v>
      </c>
      <c r="H572" s="15">
        <f>C572+G573*$O$11</f>
        <v>3073.231412979882</v>
      </c>
      <c r="I572" s="21">
        <f>_xlfn.FORECAST.LINEAR(A572+$O$12,C572:C574,A572:A574)</f>
        <v>3057.2606666666688</v>
      </c>
      <c r="J572" s="15">
        <f t="shared" si="25"/>
        <v>3073.0717055167497</v>
      </c>
      <c r="K572" s="16">
        <f t="shared" si="26"/>
        <v>2.0066930474946072</v>
      </c>
      <c r="L572" s="17">
        <f t="shared" si="27"/>
        <v>0</v>
      </c>
    </row>
    <row r="573" spans="1:12" x14ac:dyDescent="0.25">
      <c r="A573">
        <v>1947</v>
      </c>
      <c r="B573" s="1">
        <v>44007</v>
      </c>
      <c r="C573" s="2">
        <v>3046.6</v>
      </c>
      <c r="D573" s="2">
        <v>3083.76</v>
      </c>
      <c r="E573" s="8">
        <v>0.24525</v>
      </c>
      <c r="F573" s="9">
        <v>31.904084980352028</v>
      </c>
      <c r="G573" s="3">
        <f>SLOPE(D573:D597,B573:B597)</f>
        <v>3.1412979882149852</v>
      </c>
      <c r="H573" s="15">
        <f>C573+G574*$O$11</f>
        <v>3046.6384587226275</v>
      </c>
      <c r="I573" s="21">
        <f>_xlfn.FORECAST.LINEAR(A573+$O$12,C573:C575,A573:A575)</f>
        <v>3053.3895000000048</v>
      </c>
      <c r="J573" s="15">
        <f t="shared" si="25"/>
        <v>3046.7059691354011</v>
      </c>
      <c r="K573" s="16">
        <f t="shared" si="26"/>
        <v>0.98012585830887988</v>
      </c>
      <c r="L573" s="17">
        <f t="shared" si="27"/>
        <v>0</v>
      </c>
    </row>
    <row r="574" spans="1:12" x14ac:dyDescent="0.25">
      <c r="A574">
        <v>1946</v>
      </c>
      <c r="B574" s="1">
        <v>44006</v>
      </c>
      <c r="C574" s="2">
        <v>3114.4</v>
      </c>
      <c r="D574" s="2">
        <v>3050.33</v>
      </c>
      <c r="E574" s="8">
        <v>0.28310000000000002</v>
      </c>
      <c r="F574" s="9">
        <v>37.80538035036902</v>
      </c>
      <c r="G574" s="3">
        <f>SLOPE(D574:D598,B574:B598)</f>
        <v>3.8458722627737196</v>
      </c>
      <c r="H574" s="15">
        <f>C574+G575*$O$11</f>
        <v>3114.4503279549012</v>
      </c>
      <c r="I574" s="21">
        <f>_xlfn.FORECAST.LINEAR(A574+$O$12,C574:C576,A574:A576)</f>
        <v>3125.9298999999992</v>
      </c>
      <c r="J574" s="15">
        <f t="shared" si="25"/>
        <v>3114.565123675352</v>
      </c>
      <c r="K574" s="16">
        <f t="shared" si="26"/>
        <v>1.9208237351937119</v>
      </c>
      <c r="L574" s="17">
        <f t="shared" si="27"/>
        <v>0</v>
      </c>
    </row>
    <row r="575" spans="1:12" x14ac:dyDescent="0.25">
      <c r="A575">
        <v>1945</v>
      </c>
      <c r="B575" s="1">
        <v>44005</v>
      </c>
      <c r="C575" s="2">
        <v>3138.7</v>
      </c>
      <c r="D575" s="2">
        <v>3131.29</v>
      </c>
      <c r="E575" s="8">
        <v>0.2515</v>
      </c>
      <c r="F575" s="9">
        <v>33.441446239143872</v>
      </c>
      <c r="G575" s="3">
        <f>SLOPE(D575:D599,B575:B599)</f>
        <v>5.0327954901165102</v>
      </c>
      <c r="H575" s="15">
        <f>C575+G576*$O$11</f>
        <v>3138.7543786279757</v>
      </c>
      <c r="I575" s="21">
        <f>_xlfn.FORECAST.LINEAR(A575+$O$12,C575:C577,A575:A577)</f>
        <v>3123.6670499999991</v>
      </c>
      <c r="J575" s="15">
        <f t="shared" si="25"/>
        <v>3138.6035053416958</v>
      </c>
      <c r="K575" s="16">
        <f t="shared" si="26"/>
        <v>0.20874527225083778</v>
      </c>
      <c r="L575" s="17">
        <f t="shared" si="27"/>
        <v>1</v>
      </c>
    </row>
    <row r="576" spans="1:12" x14ac:dyDescent="0.25">
      <c r="A576">
        <v>1944</v>
      </c>
      <c r="B576" s="1">
        <v>44004</v>
      </c>
      <c r="C576" s="2">
        <v>3094.42</v>
      </c>
      <c r="D576" s="2">
        <v>3117.86</v>
      </c>
      <c r="E576" s="8">
        <v>0.26519999999999999</v>
      </c>
      <c r="F576" s="9">
        <v>35.035549609514668</v>
      </c>
      <c r="G576" s="3">
        <f>SLOPE(D576:D600,B576:B600)</f>
        <v>5.4378627976017189</v>
      </c>
      <c r="H576" s="15">
        <f>C576+G577*$O$11</f>
        <v>3094.4842053746397</v>
      </c>
      <c r="I576" s="21">
        <f>_xlfn.FORECAST.LINEAR(A576+$O$12,C576:C578,A576:A578)</f>
        <v>3108.4705666666659</v>
      </c>
      <c r="J576" s="15">
        <f t="shared" si="25"/>
        <v>3094.6240689875599</v>
      </c>
      <c r="K576" s="16">
        <f t="shared" si="26"/>
        <v>0.66283751002622238</v>
      </c>
      <c r="L576" s="17">
        <f t="shared" si="27"/>
        <v>1</v>
      </c>
    </row>
    <row r="577" spans="1:12" x14ac:dyDescent="0.25">
      <c r="A577">
        <v>1943</v>
      </c>
      <c r="B577" s="1">
        <v>44001</v>
      </c>
      <c r="C577" s="2">
        <v>3140.29</v>
      </c>
      <c r="D577" s="2">
        <v>3097.74</v>
      </c>
      <c r="E577" s="8">
        <v>0.26385000000000003</v>
      </c>
      <c r="F577" s="9">
        <v>35.055244552350395</v>
      </c>
      <c r="G577" s="3">
        <f>SLOPE(D577:D601,B577:B601)</f>
        <v>6.4205374639769408</v>
      </c>
      <c r="H577" s="15">
        <f>C577+G578*$O$11</f>
        <v>3140.3635447903753</v>
      </c>
      <c r="I577" s="21">
        <f>_xlfn.FORECAST.LINEAR(A577+$O$12,C577:C579,A577:A579)</f>
        <v>3128.1208000000001</v>
      </c>
      <c r="J577" s="15">
        <f t="shared" si="25"/>
        <v>3140.2411173424712</v>
      </c>
      <c r="K577" s="16">
        <f t="shared" si="26"/>
        <v>1.2634018617681768</v>
      </c>
      <c r="L577" s="17">
        <f t="shared" si="27"/>
        <v>0</v>
      </c>
    </row>
    <row r="578" spans="1:12" x14ac:dyDescent="0.25">
      <c r="A578">
        <v>1942</v>
      </c>
      <c r="B578" s="1">
        <v>44000</v>
      </c>
      <c r="C578" s="2">
        <v>3101.64</v>
      </c>
      <c r="D578" s="2">
        <v>3115.34</v>
      </c>
      <c r="E578" s="8">
        <v>0.25334999999999996</v>
      </c>
      <c r="F578" s="9">
        <v>33.640220604859273</v>
      </c>
      <c r="G578" s="3">
        <f>SLOPE(D578:D602,B578:B602)</f>
        <v>7.3544790375295817</v>
      </c>
      <c r="H578" s="15">
        <f>C578+G579*$O$11</f>
        <v>3101.722665988631</v>
      </c>
      <c r="I578" s="21">
        <f>_xlfn.FORECAST.LINEAR(A578+$O$12,C578:C580,A578:A580)</f>
        <v>3108.0965333333334</v>
      </c>
      <c r="J578" s="15">
        <f t="shared" si="25"/>
        <v>3101.786404662078</v>
      </c>
      <c r="K578" s="16">
        <f t="shared" si="26"/>
        <v>0.36910485817861333</v>
      </c>
      <c r="L578" s="17">
        <f t="shared" si="27"/>
        <v>1</v>
      </c>
    </row>
    <row r="579" spans="1:12" x14ac:dyDescent="0.25">
      <c r="A579">
        <v>1941</v>
      </c>
      <c r="B579" s="1">
        <v>43999</v>
      </c>
      <c r="C579" s="2">
        <v>3136.13</v>
      </c>
      <c r="D579" s="2">
        <v>3113.49</v>
      </c>
      <c r="E579" s="8">
        <v>0.27555000000000002</v>
      </c>
      <c r="F579" s="9">
        <v>36.720175954344789</v>
      </c>
      <c r="G579" s="3">
        <f>SLOPE(D579:D603,B579:B603)</f>
        <v>8.2665988631297296</v>
      </c>
      <c r="H579" s="15">
        <f>C579+G580*$O$11</f>
        <v>3136.2177688140882</v>
      </c>
      <c r="I579" s="21">
        <f>_xlfn.FORECAST.LINEAR(A579+$O$12,C579:C581,A579:A581)</f>
        <v>3158.8601833333087</v>
      </c>
      <c r="J579" s="15">
        <f t="shared" si="25"/>
        <v>3136.4441929592804</v>
      </c>
      <c r="K579" s="16">
        <f t="shared" si="26"/>
        <v>0.58272130153165969</v>
      </c>
      <c r="L579" s="17">
        <f t="shared" si="27"/>
        <v>1</v>
      </c>
    </row>
    <row r="580" spans="1:12" x14ac:dyDescent="0.25">
      <c r="A580">
        <v>1940</v>
      </c>
      <c r="B580" s="1">
        <v>43998</v>
      </c>
      <c r="C580" s="2">
        <v>3131</v>
      </c>
      <c r="D580" s="2">
        <v>3124.74</v>
      </c>
      <c r="E580" s="8">
        <v>0.30120000000000002</v>
      </c>
      <c r="F580" s="9">
        <v>39.391374399642523</v>
      </c>
      <c r="G580" s="3">
        <f>SLOPE(D580:D604,B580:B604)</f>
        <v>8.7768814088274549</v>
      </c>
      <c r="H580" s="15">
        <f>C580+G581*$O$11</f>
        <v>3131.0879745956836</v>
      </c>
      <c r="I580" s="21">
        <f>_xlfn.FORECAST.LINEAR(A580+$O$12,C580:C582,A580:A582)</f>
        <v>3095.5464666666667</v>
      </c>
      <c r="J580" s="15">
        <f t="shared" si="25"/>
        <v>3130.7325595163934</v>
      </c>
      <c r="K580" s="16">
        <f t="shared" si="26"/>
        <v>0.15180564054513546</v>
      </c>
      <c r="L580" s="17">
        <f t="shared" si="27"/>
        <v>1</v>
      </c>
    </row>
    <row r="581" spans="1:12" x14ac:dyDescent="0.25">
      <c r="A581">
        <v>1939</v>
      </c>
      <c r="B581" s="1">
        <v>43997</v>
      </c>
      <c r="C581" s="2">
        <v>2993.76</v>
      </c>
      <c r="D581" s="2">
        <v>3066.59</v>
      </c>
      <c r="E581" s="8">
        <v>0.30435000000000001</v>
      </c>
      <c r="F581" s="9">
        <v>39.475209846447576</v>
      </c>
      <c r="G581" s="3">
        <f>SLOPE(D581:D605,B581:B605)</f>
        <v>8.7974595683534282</v>
      </c>
      <c r="H581" s="15">
        <f>C581+G582*$O$11</f>
        <v>2993.8503518373259</v>
      </c>
      <c r="I581" s="21">
        <f>_xlfn.FORECAST.LINEAR(A581+$O$12,C581:C583,A581:A583)</f>
        <v>2997.242816666665</v>
      </c>
      <c r="J581" s="15">
        <f t="shared" si="25"/>
        <v>2993.8842764856195</v>
      </c>
      <c r="K581" s="16">
        <f t="shared" si="26"/>
        <v>1.859143297613149</v>
      </c>
      <c r="L581" s="17">
        <f t="shared" si="27"/>
        <v>0</v>
      </c>
    </row>
    <row r="582" spans="1:12" x14ac:dyDescent="0.25">
      <c r="A582">
        <v>1938</v>
      </c>
      <c r="B582" s="1">
        <v>43994</v>
      </c>
      <c r="C582" s="2">
        <v>3071.04</v>
      </c>
      <c r="D582" s="2">
        <v>3041.31</v>
      </c>
      <c r="E582" s="8">
        <v>0.30545</v>
      </c>
      <c r="F582" s="9">
        <v>39.107111112803153</v>
      </c>
      <c r="G582" s="3">
        <f>SLOPE(D582:D606,B582:B606)</f>
        <v>9.0351837325686013</v>
      </c>
      <c r="H582" s="15">
        <f>C582+G583*$O$11</f>
        <v>3071.135555432314</v>
      </c>
      <c r="I582" s="21">
        <f>_xlfn.FORECAST.LINEAR(A582+$O$12,C582:C584,A582:A584)</f>
        <v>3064.0947666666762</v>
      </c>
      <c r="J582" s="15">
        <f t="shared" si="25"/>
        <v>3071.0651475446575</v>
      </c>
      <c r="K582" s="16">
        <f t="shared" si="26"/>
        <v>0.62774573084429497</v>
      </c>
      <c r="L582" s="17">
        <f t="shared" si="27"/>
        <v>1</v>
      </c>
    </row>
    <row r="583" spans="1:12" x14ac:dyDescent="0.25">
      <c r="A583">
        <v>1937</v>
      </c>
      <c r="B583" s="1">
        <v>43993</v>
      </c>
      <c r="C583" s="2">
        <v>3123.53</v>
      </c>
      <c r="D583" s="2">
        <v>3002.1</v>
      </c>
      <c r="E583" s="8">
        <v>0.34840000000000004</v>
      </c>
      <c r="F583" s="9">
        <v>47.399999844902162</v>
      </c>
      <c r="G583" s="3">
        <f>SLOPE(D583:D607,B583:B607)</f>
        <v>9.5555432314168538</v>
      </c>
      <c r="H583" s="15">
        <f>C583+G584*$O$11</f>
        <v>3123.6351466001879</v>
      </c>
      <c r="I583" s="21">
        <f>_xlfn.FORECAST.LINEAR(A583+$O$12,C583:C585,A583:A585)</f>
        <v>3138.0793833333446</v>
      </c>
      <c r="J583" s="15">
        <f t="shared" ref="J583:J646" si="28">$O$13*I583+(1-$O$13)*H583</f>
        <v>3123.7795889675194</v>
      </c>
      <c r="K583" s="16">
        <f t="shared" si="26"/>
        <v>3.8873445090739835</v>
      </c>
      <c r="L583" s="17">
        <f t="shared" si="27"/>
        <v>0</v>
      </c>
    </row>
    <row r="584" spans="1:12" x14ac:dyDescent="0.25">
      <c r="A584">
        <v>1936</v>
      </c>
      <c r="B584" s="1">
        <v>43992</v>
      </c>
      <c r="C584" s="2">
        <v>3213.42</v>
      </c>
      <c r="D584" s="2">
        <v>3190.14</v>
      </c>
      <c r="E584" s="8">
        <v>0.22885</v>
      </c>
      <c r="F584" s="9">
        <v>31.301467797230352</v>
      </c>
      <c r="G584" s="3">
        <f>SLOPE(D584:D608,B584:B608)</f>
        <v>10.514660018757583</v>
      </c>
      <c r="H584" s="15">
        <f>C584+G585*$O$11</f>
        <v>3213.5213328125001</v>
      </c>
      <c r="I584" s="21">
        <f>_xlfn.FORECAST.LINEAR(A584+$O$12,C584:C586,A584:A586)</f>
        <v>3215.7041666666664</v>
      </c>
      <c r="J584" s="15">
        <f t="shared" si="28"/>
        <v>3213.5431611510417</v>
      </c>
      <c r="K584" s="16">
        <f t="shared" ref="K584:K647" si="29">ABS(J584-D584)/F585</f>
        <v>0.74870894458465398</v>
      </c>
      <c r="L584" s="17">
        <f t="shared" ref="L584:L647" si="30">IF(K584&gt;=0.975, 0, 1)</f>
        <v>1</v>
      </c>
    </row>
    <row r="585" spans="1:12" x14ac:dyDescent="0.25">
      <c r="A585">
        <v>1935</v>
      </c>
      <c r="B585" s="1">
        <v>43991</v>
      </c>
      <c r="C585" s="2">
        <v>3213.32</v>
      </c>
      <c r="D585" s="2">
        <v>3207.18</v>
      </c>
      <c r="E585" s="8">
        <v>0.22675000000000001</v>
      </c>
      <c r="F585" s="9">
        <v>31.258022653949567</v>
      </c>
      <c r="G585" s="3">
        <f>SLOPE(D585:D609,B585:B609)</f>
        <v>10.133281249999994</v>
      </c>
      <c r="H585" s="15">
        <f>C585+G586*$O$11</f>
        <v>3213.4167521003055</v>
      </c>
      <c r="I585" s="21">
        <f>_xlfn.FORECAST.LINEAR(A585+$O$12,C585:C587,A585:A587)</f>
        <v>3217.3473999999987</v>
      </c>
      <c r="J585" s="15">
        <f t="shared" si="28"/>
        <v>3213.4560585793024</v>
      </c>
      <c r="K585" s="16">
        <f t="shared" si="29"/>
        <v>0.21034291394174057</v>
      </c>
      <c r="L585" s="17">
        <f t="shared" si="30"/>
        <v>1</v>
      </c>
    </row>
    <row r="586" spans="1:12" x14ac:dyDescent="0.25">
      <c r="A586">
        <v>1934</v>
      </c>
      <c r="B586" s="1">
        <v>43990</v>
      </c>
      <c r="C586" s="2">
        <v>3199.92</v>
      </c>
      <c r="D586" s="2">
        <v>3232.39</v>
      </c>
      <c r="E586" s="8">
        <v>0.21905000000000002</v>
      </c>
      <c r="F586" s="9">
        <v>29.837271252412496</v>
      </c>
      <c r="G586" s="3">
        <f>SLOPE(D586:D610,B586:B610)</f>
        <v>9.6752100305498949</v>
      </c>
      <c r="H586" s="15">
        <f>C586+G587*$O$11</f>
        <v>3200.0081812937265</v>
      </c>
      <c r="I586" s="21">
        <f>_xlfn.FORECAST.LINEAR(A586+$O$12,C586:C588,A586:A588)</f>
        <v>3203.0618000000104</v>
      </c>
      <c r="J586" s="15">
        <f t="shared" si="28"/>
        <v>3200.0387174807893</v>
      </c>
      <c r="K586" s="16">
        <f t="shared" si="29"/>
        <v>1.3469579372171232</v>
      </c>
      <c r="L586" s="17">
        <f t="shared" si="30"/>
        <v>0</v>
      </c>
    </row>
    <row r="587" spans="1:12" x14ac:dyDescent="0.25">
      <c r="A587">
        <v>1933</v>
      </c>
      <c r="B587" s="1">
        <v>43987</v>
      </c>
      <c r="C587" s="2">
        <v>3163.84</v>
      </c>
      <c r="D587" s="2">
        <v>3193.93</v>
      </c>
      <c r="E587" s="8">
        <v>0.18095</v>
      </c>
      <c r="F587" s="9">
        <v>24.018034732435542</v>
      </c>
      <c r="G587" s="3">
        <f>SLOPE(D587:D611,B587:B611)</f>
        <v>8.8181293726181682</v>
      </c>
      <c r="H587" s="15">
        <f>C587+G588*$O$11</f>
        <v>3163.9150257334277</v>
      </c>
      <c r="I587" s="21">
        <f>_xlfn.FORECAST.LINEAR(A587+$O$12,C587:C589,A587:A589)</f>
        <v>3157.5613666666613</v>
      </c>
      <c r="J587" s="15">
        <f t="shared" si="28"/>
        <v>3163.8514891427599</v>
      </c>
      <c r="K587" s="16">
        <f t="shared" si="29"/>
        <v>1.2064411162631548</v>
      </c>
      <c r="L587" s="17">
        <f t="shared" si="30"/>
        <v>0</v>
      </c>
    </row>
    <row r="588" spans="1:12" x14ac:dyDescent="0.25">
      <c r="A588">
        <v>1932</v>
      </c>
      <c r="B588" s="1">
        <v>43986</v>
      </c>
      <c r="C588" s="2">
        <v>3111.56</v>
      </c>
      <c r="D588" s="2">
        <v>3112.35</v>
      </c>
      <c r="E588" s="8">
        <v>0.18719999999999998</v>
      </c>
      <c r="F588" s="9">
        <v>24.931602920170281</v>
      </c>
      <c r="G588" s="3">
        <f>SLOPE(D588:D612,B588:B612)</f>
        <v>7.5025733427362491</v>
      </c>
      <c r="H588" s="15">
        <f>C588+G589*$O$11</f>
        <v>3111.6246985357366</v>
      </c>
      <c r="I588" s="21">
        <f>_xlfn.FORECAST.LINEAR(A588+$O$12,C588:C590,A588:A590)</f>
        <v>3115.3705666666647</v>
      </c>
      <c r="J588" s="15">
        <f t="shared" si="28"/>
        <v>3111.6621572170457</v>
      </c>
      <c r="K588" s="16">
        <f t="shared" si="29"/>
        <v>2.7125334320927657E-2</v>
      </c>
      <c r="L588" s="17">
        <f t="shared" si="30"/>
        <v>1</v>
      </c>
    </row>
    <row r="589" spans="1:12" x14ac:dyDescent="0.25">
      <c r="A589">
        <v>1931</v>
      </c>
      <c r="B589" s="1">
        <v>43985</v>
      </c>
      <c r="C589" s="2">
        <v>3098.9</v>
      </c>
      <c r="D589" s="2">
        <v>3122.87</v>
      </c>
      <c r="E589" s="8">
        <v>0.193</v>
      </c>
      <c r="F589" s="9">
        <v>25.357946737768554</v>
      </c>
      <c r="G589" s="3">
        <f>SLOPE(D589:D613,B589:B613)</f>
        <v>6.4698535736517471</v>
      </c>
      <c r="H589" s="15">
        <f>C589+G590*$O$11</f>
        <v>3098.9575982906599</v>
      </c>
      <c r="I589" s="21">
        <f>_xlfn.FORECAST.LINEAR(A589+$O$12,C589:C591,A589:A591)</f>
        <v>3097.8472666666639</v>
      </c>
      <c r="J589" s="15">
        <f t="shared" si="28"/>
        <v>3098.9464949744201</v>
      </c>
      <c r="K589" s="16">
        <f t="shared" si="29"/>
        <v>0.89050433900009174</v>
      </c>
      <c r="L589" s="17">
        <f t="shared" si="30"/>
        <v>1</v>
      </c>
    </row>
    <row r="590" spans="1:12" x14ac:dyDescent="0.25">
      <c r="A590">
        <v>1930</v>
      </c>
      <c r="B590" s="1">
        <v>43984</v>
      </c>
      <c r="C590" s="2">
        <v>3064.78</v>
      </c>
      <c r="D590" s="2">
        <v>3080.82</v>
      </c>
      <c r="E590" s="8">
        <v>0.20615</v>
      </c>
      <c r="F590" s="9">
        <v>26.865118986890504</v>
      </c>
      <c r="G590" s="3">
        <f>SLOPE(D590:D614,B590:B614)</f>
        <v>5.7598290659624531</v>
      </c>
      <c r="H590" s="15">
        <f>C590+G591*$O$11</f>
        <v>3064.831229010254</v>
      </c>
      <c r="I590" s="21">
        <f>_xlfn.FORECAST.LINEAR(A590+$O$12,C590:C592,A590:A592)</f>
        <v>3062.9130499999956</v>
      </c>
      <c r="J590" s="15">
        <f t="shared" si="28"/>
        <v>3064.8120472201513</v>
      </c>
      <c r="K590" s="16">
        <f t="shared" si="29"/>
        <v>0.53642864497896892</v>
      </c>
      <c r="L590" s="17">
        <f t="shared" si="30"/>
        <v>1</v>
      </c>
    </row>
    <row r="591" spans="1:12" x14ac:dyDescent="0.25">
      <c r="A591">
        <v>1929</v>
      </c>
      <c r="B591" s="1">
        <v>43983</v>
      </c>
      <c r="C591" s="2">
        <v>3038.78</v>
      </c>
      <c r="D591" s="2">
        <v>3055.73</v>
      </c>
      <c r="E591" s="8">
        <v>0.22985</v>
      </c>
      <c r="F591" s="9">
        <v>29.841718800226445</v>
      </c>
      <c r="G591" s="3">
        <f>SLOPE(D591:D615,B591:B615)</f>
        <v>5.1229010253992531</v>
      </c>
      <c r="H591" s="15">
        <f>C591+G592*$O$11</f>
        <v>3038.8274277328119</v>
      </c>
      <c r="I591" s="21">
        <f>_xlfn.FORECAST.LINEAR(A591+$O$12,C591:C593,A591:A593)</f>
        <v>3032.8991833333348</v>
      </c>
      <c r="J591" s="15">
        <f t="shared" si="28"/>
        <v>3038.7681452888173</v>
      </c>
      <c r="K591" s="16">
        <f t="shared" si="29"/>
        <v>0.63158081806106237</v>
      </c>
      <c r="L591" s="17">
        <f t="shared" si="30"/>
        <v>1</v>
      </c>
    </row>
    <row r="592" spans="1:12" x14ac:dyDescent="0.25">
      <c r="A592">
        <v>1928</v>
      </c>
      <c r="B592" s="1">
        <v>43980</v>
      </c>
      <c r="C592" s="2">
        <v>3025.17</v>
      </c>
      <c r="D592" s="2">
        <v>3044.31</v>
      </c>
      <c r="E592" s="8">
        <v>0.20785000000000001</v>
      </c>
      <c r="F592" s="9">
        <v>26.856190413216119</v>
      </c>
      <c r="G592" s="3">
        <f>SLOPE(D592:D616,B592:B616)</f>
        <v>4.7427732811660022</v>
      </c>
      <c r="H592" s="15">
        <f>C592+G593*$O$11</f>
        <v>3025.2156579778029</v>
      </c>
      <c r="I592" s="21">
        <f>_xlfn.FORECAST.LINEAR(A592+$O$12,C592:C594,A592:A594)</f>
        <v>3033.9509333333335</v>
      </c>
      <c r="J592" s="15">
        <f t="shared" si="28"/>
        <v>3025.3030107313584</v>
      </c>
      <c r="K592" s="16">
        <f t="shared" si="29"/>
        <v>0.6980125680874375</v>
      </c>
      <c r="L592" s="17">
        <f t="shared" si="30"/>
        <v>1</v>
      </c>
    </row>
    <row r="593" spans="1:12" x14ac:dyDescent="0.25">
      <c r="A593">
        <v>1927</v>
      </c>
      <c r="B593" s="1">
        <v>43979</v>
      </c>
      <c r="C593" s="2">
        <v>3046.61</v>
      </c>
      <c r="D593" s="2">
        <v>3029.73</v>
      </c>
      <c r="E593" s="8">
        <v>0.21029999999999999</v>
      </c>
      <c r="F593" s="9">
        <v>27.230153349130788</v>
      </c>
      <c r="G593" s="3">
        <f>SLOPE(D593:D617,B593:B617)</f>
        <v>4.5657977802971574</v>
      </c>
      <c r="H593" s="15">
        <f>C593+G594*$O$11</f>
        <v>3046.6536239550032</v>
      </c>
      <c r="I593" s="21">
        <f>_xlfn.FORECAST.LINEAR(A593+$O$12,C593:C595,A593:A595)</f>
        <v>3043.590983333328</v>
      </c>
      <c r="J593" s="15">
        <f t="shared" si="28"/>
        <v>3046.6229975487868</v>
      </c>
      <c r="K593" s="16">
        <f t="shared" si="29"/>
        <v>0.63868800905780387</v>
      </c>
      <c r="L593" s="17">
        <f t="shared" si="30"/>
        <v>1</v>
      </c>
    </row>
    <row r="594" spans="1:12" x14ac:dyDescent="0.25">
      <c r="A594">
        <v>1926</v>
      </c>
      <c r="B594" s="1">
        <v>43978</v>
      </c>
      <c r="C594" s="2">
        <v>3015.65</v>
      </c>
      <c r="D594" s="2">
        <v>3036.13</v>
      </c>
      <c r="E594" s="8">
        <v>0.20729999999999998</v>
      </c>
      <c r="F594" s="9">
        <v>26.449529831799094</v>
      </c>
      <c r="G594" s="3">
        <f>SLOPE(D594:D618,B594:B618)</f>
        <v>4.3623955003317452</v>
      </c>
      <c r="H594" s="15">
        <f>C594+G595*$O$11</f>
        <v>3015.6938786695268</v>
      </c>
      <c r="I594" s="21">
        <f>_xlfn.FORECAST.LINEAR(A594+$O$12,C594:C596,A594:A596)</f>
        <v>3023.398000000001</v>
      </c>
      <c r="J594" s="15">
        <f t="shared" si="28"/>
        <v>3015.7709198828315</v>
      </c>
      <c r="K594" s="16">
        <f t="shared" si="29"/>
        <v>0.75128656706985941</v>
      </c>
      <c r="L594" s="17">
        <f t="shared" si="30"/>
        <v>1</v>
      </c>
    </row>
    <row r="595" spans="1:12" x14ac:dyDescent="0.25">
      <c r="A595">
        <v>1925</v>
      </c>
      <c r="B595" s="1">
        <v>43977</v>
      </c>
      <c r="C595" s="2">
        <v>3004.08</v>
      </c>
      <c r="D595" s="2">
        <v>2991.77</v>
      </c>
      <c r="E595" s="8">
        <v>0.215</v>
      </c>
      <c r="F595" s="9">
        <v>27.098953993776707</v>
      </c>
      <c r="G595" s="3">
        <f>SLOPE(D595:D619,B595:B619)</f>
        <v>4.3878669526572427</v>
      </c>
      <c r="H595" s="15">
        <f>C595+G596*$O$11</f>
        <v>3004.1204585999999</v>
      </c>
      <c r="I595" s="21">
        <f>_xlfn.FORECAST.LINEAR(A595+$O$12,C595:C597,A595:A597)</f>
        <v>2991.2623166666599</v>
      </c>
      <c r="J595" s="15">
        <f t="shared" si="28"/>
        <v>3003.9918771806665</v>
      </c>
      <c r="K595" s="16">
        <f t="shared" si="29"/>
        <v>0.4873161653194848</v>
      </c>
      <c r="L595" s="17">
        <f t="shared" si="30"/>
        <v>1</v>
      </c>
    </row>
    <row r="596" spans="1:12" x14ac:dyDescent="0.25">
      <c r="A596">
        <v>1924</v>
      </c>
      <c r="B596" s="1">
        <v>43973</v>
      </c>
      <c r="C596" s="2">
        <v>2948.05</v>
      </c>
      <c r="D596" s="2">
        <v>2955.45</v>
      </c>
      <c r="E596" s="8">
        <v>0.19944999999999999</v>
      </c>
      <c r="F596" s="9">
        <v>25.079974871455072</v>
      </c>
      <c r="G596" s="3">
        <f>SLOPE(D596:D620,B596:B620)</f>
        <v>4.0458600000000011</v>
      </c>
      <c r="H596" s="15">
        <f>C596+G597*$O$11</f>
        <v>2948.0841401330204</v>
      </c>
      <c r="I596" s="21">
        <f>_xlfn.FORECAST.LINEAR(A596+$O$12,C596:C598,A596:A598)</f>
        <v>2954.3921</v>
      </c>
      <c r="J596" s="15">
        <f t="shared" si="28"/>
        <v>2948.1472197316903</v>
      </c>
      <c r="K596" s="16">
        <f t="shared" si="29"/>
        <v>0.27117336890360394</v>
      </c>
      <c r="L596" s="17">
        <f t="shared" si="30"/>
        <v>1</v>
      </c>
    </row>
    <row r="597" spans="1:12" x14ac:dyDescent="0.25">
      <c r="A597">
        <v>1923</v>
      </c>
      <c r="B597" s="1">
        <v>43972</v>
      </c>
      <c r="C597" s="2">
        <v>2969.95</v>
      </c>
      <c r="D597" s="2">
        <v>2948.51</v>
      </c>
      <c r="E597" s="8">
        <v>0.21250000000000002</v>
      </c>
      <c r="F597" s="9">
        <v>26.930300338251641</v>
      </c>
      <c r="G597" s="3">
        <f>SLOPE(D597:D621,B597:B621)</f>
        <v>3.4140133020344305</v>
      </c>
      <c r="H597" s="15">
        <f>C597+G598*$O$11</f>
        <v>2969.9833045201235</v>
      </c>
      <c r="I597" s="21">
        <f>_xlfn.FORECAST.LINEAR(A597+$O$12,C597:C599,A597:A599)</f>
        <v>2968.1767999999975</v>
      </c>
      <c r="J597" s="15">
        <f t="shared" si="28"/>
        <v>2969.9652394749223</v>
      </c>
      <c r="K597" s="16">
        <f t="shared" si="29"/>
        <v>0.81960334026971471</v>
      </c>
      <c r="L597" s="17">
        <f t="shared" si="30"/>
        <v>1</v>
      </c>
    </row>
    <row r="598" spans="1:12" x14ac:dyDescent="0.25">
      <c r="A598">
        <v>1922</v>
      </c>
      <c r="B598" s="1">
        <v>43971</v>
      </c>
      <c r="C598" s="2">
        <v>2953.63</v>
      </c>
      <c r="D598" s="2">
        <v>2971.61</v>
      </c>
      <c r="E598" s="8">
        <v>0.21000000000000002</v>
      </c>
      <c r="F598" s="9">
        <v>26.177589110192777</v>
      </c>
      <c r="G598" s="3">
        <f>SLOPE(D598:D622,B598:B622)</f>
        <v>3.3304520123839012</v>
      </c>
      <c r="H598" s="15">
        <f>C598+G599*$O$11</f>
        <v>2953.6612267879259</v>
      </c>
      <c r="I598" s="21">
        <f>_xlfn.FORECAST.LINEAR(A598+$O$12,C598:C600,A598:A600)</f>
        <v>2958.7771833333318</v>
      </c>
      <c r="J598" s="15">
        <f t="shared" si="28"/>
        <v>2953.7123863533798</v>
      </c>
      <c r="K598" s="16">
        <f t="shared" si="29"/>
        <v>0.61224584384032166</v>
      </c>
      <c r="L598" s="17">
        <f t="shared" si="30"/>
        <v>1</v>
      </c>
    </row>
    <row r="599" spans="1:12" x14ac:dyDescent="0.25">
      <c r="A599">
        <v>1921</v>
      </c>
      <c r="B599" s="1">
        <v>43970</v>
      </c>
      <c r="C599" s="2">
        <v>2948.59</v>
      </c>
      <c r="D599" s="2">
        <v>2922.94</v>
      </c>
      <c r="E599" s="8">
        <v>0.23205000000000001</v>
      </c>
      <c r="F599" s="9">
        <v>29.232723793365906</v>
      </c>
      <c r="G599" s="3">
        <f>SLOPE(D599:D623,B599:B623)</f>
        <v>3.1226787925696584</v>
      </c>
      <c r="H599" s="15">
        <f>C599+G600*$O$11</f>
        <v>2948.6176613771518</v>
      </c>
      <c r="I599" s="21">
        <f>_xlfn.FORECAST.LINEAR(A599+$O$12,C599:C601,A599:A601)</f>
        <v>2957.3798666666698</v>
      </c>
      <c r="J599" s="15">
        <f t="shared" si="28"/>
        <v>2948.7052834300471</v>
      </c>
      <c r="K599" s="16">
        <f t="shared" si="29"/>
        <v>0.94435173952342921</v>
      </c>
      <c r="L599" s="17">
        <f t="shared" si="30"/>
        <v>1</v>
      </c>
    </row>
    <row r="600" spans="1:12" x14ac:dyDescent="0.25">
      <c r="A600">
        <v>1920</v>
      </c>
      <c r="B600" s="1">
        <v>43969</v>
      </c>
      <c r="C600" s="2">
        <v>2913.86</v>
      </c>
      <c r="D600" s="2">
        <v>2953.91</v>
      </c>
      <c r="E600" s="8">
        <v>0.22339999999999999</v>
      </c>
      <c r="F600" s="9">
        <v>27.283566442149585</v>
      </c>
      <c r="G600" s="3">
        <f>SLOPE(D600:D624,B600:B624)</f>
        <v>2.766137715179966</v>
      </c>
      <c r="H600" s="15">
        <f>C600+G601*$O$11</f>
        <v>2913.8867822400002</v>
      </c>
      <c r="I600" s="21">
        <f>_xlfn.FORECAST.LINEAR(A600+$O$12,C600:C602,A600:A602)</f>
        <v>2906.3732666666765</v>
      </c>
      <c r="J600" s="15">
        <f t="shared" si="28"/>
        <v>2913.811647084267</v>
      </c>
      <c r="K600" s="16">
        <f t="shared" si="29"/>
        <v>1.3299077173272458</v>
      </c>
      <c r="L600" s="17">
        <f t="shared" si="30"/>
        <v>0</v>
      </c>
    </row>
    <row r="601" spans="1:12" x14ac:dyDescent="0.25">
      <c r="A601">
        <v>1919</v>
      </c>
      <c r="B601" s="1">
        <v>43966</v>
      </c>
      <c r="C601" s="2">
        <v>2829.95</v>
      </c>
      <c r="D601" s="2">
        <v>2863.7</v>
      </c>
      <c r="E601" s="8">
        <v>0.24785000000000001</v>
      </c>
      <c r="F601" s="9">
        <v>30.151229587809091</v>
      </c>
      <c r="G601" s="3">
        <f>SLOPE(D601:D625,B601:B625)</f>
        <v>2.6782239999999984</v>
      </c>
      <c r="H601" s="15">
        <f>C601+G602*$O$11</f>
        <v>2829.9788858588972</v>
      </c>
      <c r="I601" s="21">
        <f>_xlfn.FORECAST.LINEAR(A601+$O$12,C601:C603,A601:A603)</f>
        <v>2811.9821166666661</v>
      </c>
      <c r="J601" s="15">
        <f t="shared" si="28"/>
        <v>2829.7989181669745</v>
      </c>
      <c r="K601" s="16">
        <f t="shared" si="29"/>
        <v>1.0185594166056404</v>
      </c>
      <c r="L601" s="17">
        <f t="shared" si="30"/>
        <v>0</v>
      </c>
    </row>
    <row r="602" spans="1:12" x14ac:dyDescent="0.25">
      <c r="A602">
        <v>1918</v>
      </c>
      <c r="B602" s="1">
        <v>43965</v>
      </c>
      <c r="C602" s="2">
        <v>2794.54</v>
      </c>
      <c r="D602" s="2">
        <v>2852.5</v>
      </c>
      <c r="E602" s="8">
        <v>0.27675</v>
      </c>
      <c r="F602" s="9">
        <v>33.283362050690151</v>
      </c>
      <c r="G602" s="3">
        <f>SLOPE(D602:D626,B602:B626)</f>
        <v>2.8885858897598893</v>
      </c>
      <c r="H602" s="15">
        <f>C602+G603*$O$11</f>
        <v>2794.5741661740758</v>
      </c>
      <c r="I602" s="21">
        <f>_xlfn.FORECAST.LINEAR(A602+$O$12,C602:C604,A602:A604)</f>
        <v>2793.4285333333246</v>
      </c>
      <c r="J602" s="15">
        <f t="shared" si="28"/>
        <v>2794.5627098456685</v>
      </c>
      <c r="K602" s="16">
        <f t="shared" si="29"/>
        <v>1.5348053443276986</v>
      </c>
      <c r="L602" s="17">
        <f t="shared" si="30"/>
        <v>0</v>
      </c>
    </row>
    <row r="603" spans="1:12" x14ac:dyDescent="0.25">
      <c r="A603">
        <v>1917</v>
      </c>
      <c r="B603" s="1">
        <v>43964</v>
      </c>
      <c r="C603" s="2">
        <v>2865.86</v>
      </c>
      <c r="D603" s="2">
        <v>2820</v>
      </c>
      <c r="E603" s="8">
        <v>0.30840000000000001</v>
      </c>
      <c r="F603" s="9">
        <v>37.748949968447121</v>
      </c>
      <c r="G603" s="3">
        <f>SLOPE(D603:D627,B603:B627)</f>
        <v>3.4166174075637827</v>
      </c>
      <c r="H603" s="15">
        <f>C603+G604*$O$11</f>
        <v>2865.9071477086941</v>
      </c>
      <c r="I603" s="21">
        <f>_xlfn.FORECAST.LINEAR(A603+$O$12,C603:C605,A603:A605)</f>
        <v>2881.8920000000071</v>
      </c>
      <c r="J603" s="15">
        <f t="shared" si="28"/>
        <v>2866.0669962316074</v>
      </c>
      <c r="K603" s="16">
        <f t="shared" si="29"/>
        <v>1.4927759568834356</v>
      </c>
      <c r="L603" s="17">
        <f t="shared" si="30"/>
        <v>0</v>
      </c>
    </row>
    <row r="604" spans="1:12" x14ac:dyDescent="0.25">
      <c r="A604">
        <v>1916</v>
      </c>
      <c r="B604" s="1">
        <v>43963</v>
      </c>
      <c r="C604" s="2">
        <v>2939.5</v>
      </c>
      <c r="D604" s="2">
        <v>2870.12</v>
      </c>
      <c r="E604" s="8">
        <v>0.24695</v>
      </c>
      <c r="F604" s="9">
        <v>30.859953242939699</v>
      </c>
      <c r="G604" s="3">
        <f>SLOPE(D604:D628,B604:B628)</f>
        <v>4.7147708693836154</v>
      </c>
      <c r="H604" s="15">
        <f>C604+G605*$O$11</f>
        <v>2939.5556490024492</v>
      </c>
      <c r="I604" s="21">
        <f>_xlfn.FORECAST.LINEAR(A604+$O$12,C604:C606,A604:A606)</f>
        <v>2936.751683333332</v>
      </c>
      <c r="J604" s="15">
        <f t="shared" si="28"/>
        <v>2939.5276093457583</v>
      </c>
      <c r="K604" s="16">
        <f t="shared" si="29"/>
        <v>2.5616467084584982</v>
      </c>
      <c r="L604" s="17">
        <f t="shared" si="30"/>
        <v>0</v>
      </c>
    </row>
    <row r="605" spans="1:12" x14ac:dyDescent="0.25">
      <c r="A605">
        <v>1915</v>
      </c>
      <c r="B605" s="1">
        <v>43962</v>
      </c>
      <c r="C605" s="2">
        <v>2915.46</v>
      </c>
      <c r="D605" s="2">
        <v>2930.19</v>
      </c>
      <c r="E605" s="8">
        <v>0.21684999999999999</v>
      </c>
      <c r="F605" s="9">
        <v>27.094918716377265</v>
      </c>
      <c r="G605" s="3">
        <f>SLOPE(D605:D629,B605:B629)</f>
        <v>5.5649002449077143</v>
      </c>
      <c r="H605" s="15">
        <f>C605+G606*$O$11</f>
        <v>2915.5307453532914</v>
      </c>
      <c r="I605" s="21">
        <f>_xlfn.FORECAST.LINEAR(A605+$O$12,C605:C607,A605:A607)</f>
        <v>2919.6359999999986</v>
      </c>
      <c r="J605" s="15">
        <f t="shared" si="28"/>
        <v>2915.5717978997586</v>
      </c>
      <c r="K605" s="16">
        <f t="shared" si="29"/>
        <v>0.58061687412205498</v>
      </c>
      <c r="L605" s="17">
        <f t="shared" si="30"/>
        <v>1</v>
      </c>
    </row>
    <row r="606" spans="1:12" x14ac:dyDescent="0.25">
      <c r="A606">
        <v>1914</v>
      </c>
      <c r="B606" s="1">
        <v>43959</v>
      </c>
      <c r="C606" s="2">
        <v>2908.83</v>
      </c>
      <c r="D606" s="2">
        <v>2929.8</v>
      </c>
      <c r="E606" s="8">
        <v>0.2049</v>
      </c>
      <c r="F606" s="9">
        <v>25.177019049516037</v>
      </c>
      <c r="G606" s="3">
        <f>SLOPE(D606:D630,B606:B630)</f>
        <v>7.0745353291295876</v>
      </c>
      <c r="H606" s="15">
        <f>C606+G607*$O$11</f>
        <v>2908.9096386331016</v>
      </c>
      <c r="I606" s="21">
        <f>_xlfn.FORECAST.LINEAR(A606+$O$12,C606:C608,A606:A608)</f>
        <v>2903.0501166666691</v>
      </c>
      <c r="J606" s="15">
        <f t="shared" si="28"/>
        <v>2908.8510434134373</v>
      </c>
      <c r="K606" s="16">
        <f t="shared" si="29"/>
        <v>0.70778524246392327</v>
      </c>
      <c r="L606" s="17">
        <f t="shared" si="30"/>
        <v>1</v>
      </c>
    </row>
    <row r="607" spans="1:12" x14ac:dyDescent="0.25">
      <c r="A607">
        <v>1913</v>
      </c>
      <c r="B607" s="1">
        <v>43958</v>
      </c>
      <c r="C607" s="2">
        <v>2878.26</v>
      </c>
      <c r="D607" s="2">
        <v>2881.19</v>
      </c>
      <c r="E607" s="8">
        <v>0.24365000000000001</v>
      </c>
      <c r="F607" s="9">
        <v>29.597899658992489</v>
      </c>
      <c r="G607" s="3">
        <f>SLOPE(D607:D631,B607:B631)</f>
        <v>7.9638633101785352</v>
      </c>
      <c r="H607" s="15">
        <f>C607+G608*$O$11</f>
        <v>2878.3530728538285</v>
      </c>
      <c r="I607" s="21">
        <f>_xlfn.FORECAST.LINEAR(A607+$O$12,C607:C609,A607:A609)</f>
        <v>2881.4969000000001</v>
      </c>
      <c r="J607" s="15">
        <f t="shared" si="28"/>
        <v>2878.3845111252904</v>
      </c>
      <c r="K607" s="16">
        <f t="shared" si="29"/>
        <v>8.5049527427323066E-2</v>
      </c>
      <c r="L607" s="17">
        <f t="shared" si="30"/>
        <v>1</v>
      </c>
    </row>
    <row r="608" spans="1:12" x14ac:dyDescent="0.25">
      <c r="A608">
        <v>1912</v>
      </c>
      <c r="B608" s="1">
        <v>43957</v>
      </c>
      <c r="C608" s="2">
        <v>2883.14</v>
      </c>
      <c r="D608" s="2">
        <v>2848.42</v>
      </c>
      <c r="E608" s="8">
        <v>0.26965</v>
      </c>
      <c r="F608" s="9">
        <v>32.986531019905328</v>
      </c>
      <c r="G608" s="3">
        <f>SLOPE(D608:D632,B608:B632)</f>
        <v>9.3072853828306279</v>
      </c>
      <c r="H608" s="15">
        <f>C608+G609*$O$11</f>
        <v>2883.2397416995768</v>
      </c>
      <c r="I608" s="21">
        <f>_xlfn.FORECAST.LINEAR(A608+$O$12,C608:C610,A608:A610)</f>
        <v>2890.0823166666669</v>
      </c>
      <c r="J608" s="15">
        <f t="shared" si="28"/>
        <v>2883.3081674492478</v>
      </c>
      <c r="K608" s="16">
        <f t="shared" si="29"/>
        <v>1.0392681325338153</v>
      </c>
      <c r="L608" s="17">
        <f t="shared" si="30"/>
        <v>0</v>
      </c>
    </row>
    <row r="609" spans="1:12" x14ac:dyDescent="0.25">
      <c r="A609">
        <v>1911</v>
      </c>
      <c r="B609" s="1">
        <v>43956</v>
      </c>
      <c r="C609" s="2">
        <v>2868.88</v>
      </c>
      <c r="D609" s="2">
        <v>2868.44</v>
      </c>
      <c r="E609" s="8">
        <v>0.27690000000000003</v>
      </c>
      <c r="F609" s="9">
        <v>33.569938649218152</v>
      </c>
      <c r="G609" s="3">
        <f>SLOPE(D609:D633,B609:B633)</f>
        <v>9.9741699576868754</v>
      </c>
      <c r="H609" s="15">
        <f>C609+G610*$O$11</f>
        <v>2868.9819137378422</v>
      </c>
      <c r="I609" s="21">
        <f>_xlfn.FORECAST.LINEAR(A609+$O$12,C609:C611,A609:A611)</f>
        <v>2850.8872833333335</v>
      </c>
      <c r="J609" s="15">
        <f t="shared" si="28"/>
        <v>2868.8009674337973</v>
      </c>
      <c r="K609" s="16">
        <f t="shared" si="29"/>
        <v>9.5468574547319766E-3</v>
      </c>
      <c r="L609" s="17">
        <f t="shared" si="30"/>
        <v>1</v>
      </c>
    </row>
    <row r="610" spans="1:12" x14ac:dyDescent="0.25">
      <c r="A610">
        <v>1910</v>
      </c>
      <c r="B610" s="1">
        <v>43955</v>
      </c>
      <c r="C610" s="2">
        <v>2815.01</v>
      </c>
      <c r="D610" s="2">
        <v>2842.74</v>
      </c>
      <c r="E610" s="8">
        <v>0.31320000000000003</v>
      </c>
      <c r="F610" s="9">
        <v>37.810078919560837</v>
      </c>
      <c r="G610" s="3">
        <f>SLOPE(D610:D634,B610:B634)</f>
        <v>10.19137378419885</v>
      </c>
      <c r="H610" s="15">
        <f>C610+G611*$O$11</f>
        <v>2815.1192802528853</v>
      </c>
      <c r="I610" s="21">
        <f>_xlfn.FORECAST.LINEAR(A610+$O$12,C610:C612,A610:A612)</f>
        <v>2813.1404999999941</v>
      </c>
      <c r="J610" s="15">
        <f t="shared" si="28"/>
        <v>2815.0994924503566</v>
      </c>
      <c r="K610" s="16">
        <f t="shared" si="29"/>
        <v>0.73456310201695851</v>
      </c>
      <c r="L610" s="17">
        <f t="shared" si="30"/>
        <v>1</v>
      </c>
    </row>
    <row r="611" spans="1:12" x14ac:dyDescent="0.25">
      <c r="A611">
        <v>1909</v>
      </c>
      <c r="B611" s="1">
        <v>43952</v>
      </c>
      <c r="C611" s="2">
        <v>2869.09</v>
      </c>
      <c r="D611" s="2">
        <v>2830.71</v>
      </c>
      <c r="E611" s="8">
        <v>0.30295</v>
      </c>
      <c r="F611" s="9">
        <v>37.628499816759195</v>
      </c>
      <c r="G611" s="3">
        <f>SLOPE(D611:D635,B611:B635)</f>
        <v>10.928025288526813</v>
      </c>
      <c r="H611" s="15">
        <f>C611+G612*$O$11</f>
        <v>2869.1989389583337</v>
      </c>
      <c r="I611" s="21">
        <f>_xlfn.FORECAST.LINEAR(A611+$O$12,C611:C613,A611:A613)</f>
        <v>2881.2214833333346</v>
      </c>
      <c r="J611" s="15">
        <f t="shared" si="28"/>
        <v>2869.3191644020835</v>
      </c>
      <c r="K611" s="16">
        <f t="shared" si="29"/>
        <v>1.1951174584139452</v>
      </c>
      <c r="L611" s="17">
        <f t="shared" si="30"/>
        <v>0</v>
      </c>
    </row>
    <row r="612" spans="1:12" x14ac:dyDescent="0.25">
      <c r="A612">
        <v>1908</v>
      </c>
      <c r="B612" s="1">
        <v>43951</v>
      </c>
      <c r="C612" s="2">
        <v>2930.91</v>
      </c>
      <c r="D612" s="2">
        <v>2912.43</v>
      </c>
      <c r="E612" s="8">
        <v>0.25769999999999998</v>
      </c>
      <c r="F612" s="9">
        <v>32.305748803403951</v>
      </c>
      <c r="G612" s="3">
        <f>SLOPE(D612:D636,B612:B636)</f>
        <v>10.893895833333334</v>
      </c>
      <c r="H612" s="15">
        <f>C612+G613*$O$11</f>
        <v>2931.0226548590422</v>
      </c>
      <c r="I612" s="21">
        <f>_xlfn.FORECAST.LINEAR(A612+$O$12,C612:C614,A612:A614)</f>
        <v>2930.3564166666692</v>
      </c>
      <c r="J612" s="15">
        <f t="shared" si="28"/>
        <v>2931.0159924771183</v>
      </c>
      <c r="K612" s="16">
        <f t="shared" si="29"/>
        <v>0.63140449010674804</v>
      </c>
      <c r="L612" s="17">
        <f t="shared" si="30"/>
        <v>1</v>
      </c>
    </row>
    <row r="613" spans="1:12" x14ac:dyDescent="0.25">
      <c r="A613">
        <v>1907</v>
      </c>
      <c r="B613" s="1">
        <v>43950</v>
      </c>
      <c r="C613" s="2">
        <v>2918.46</v>
      </c>
      <c r="D613" s="2">
        <v>2939.51</v>
      </c>
      <c r="E613" s="8">
        <v>0.24104999999999999</v>
      </c>
      <c r="F613" s="9">
        <v>29.43595233853377</v>
      </c>
      <c r="G613" s="3">
        <f>SLOPE(D613:D637,B613:B637)</f>
        <v>11.265485904225971</v>
      </c>
      <c r="H613" s="15">
        <f>C613+G614*$O$11</f>
        <v>2918.5746550445883</v>
      </c>
      <c r="I613" s="21">
        <f>_xlfn.FORECAST.LINEAR(A613+$O$12,C613:C615,A613:A615)</f>
        <v>2926.5807166666636</v>
      </c>
      <c r="J613" s="15">
        <f t="shared" si="28"/>
        <v>2918.654715660809</v>
      </c>
      <c r="K613" s="16">
        <f t="shared" si="29"/>
        <v>0.63096713051781272</v>
      </c>
      <c r="L613" s="17">
        <f t="shared" si="30"/>
        <v>1</v>
      </c>
    </row>
    <row r="614" spans="1:12" x14ac:dyDescent="0.25">
      <c r="A614">
        <v>1906</v>
      </c>
      <c r="B614" s="1">
        <v>43949</v>
      </c>
      <c r="C614" s="2">
        <v>2909.96</v>
      </c>
      <c r="D614" s="2">
        <v>2863.39</v>
      </c>
      <c r="E614" s="8">
        <v>0.26924999999999999</v>
      </c>
      <c r="F614" s="9">
        <v>33.052885531574447</v>
      </c>
      <c r="G614" s="3">
        <f>SLOPE(D614:D638,B614:B638)</f>
        <v>11.465504458845681</v>
      </c>
      <c r="H614" s="15">
        <f>C614+G615*$O$11</f>
        <v>2910.0921928784301</v>
      </c>
      <c r="I614" s="21">
        <f>_xlfn.FORECAST.LINEAR(A614+$O$12,C614:C616,A614:A616)</f>
        <v>2908.2299333333212</v>
      </c>
      <c r="J614" s="15">
        <f t="shared" si="28"/>
        <v>2910.0735702829788</v>
      </c>
      <c r="K614" s="16">
        <f t="shared" si="29"/>
        <v>1.4479610031975745</v>
      </c>
      <c r="L614" s="17">
        <f t="shared" si="30"/>
        <v>0</v>
      </c>
    </row>
    <row r="615" spans="1:12" x14ac:dyDescent="0.25">
      <c r="A615">
        <v>1905</v>
      </c>
      <c r="B615" s="1">
        <v>43948</v>
      </c>
      <c r="C615" s="2">
        <v>2854.65</v>
      </c>
      <c r="D615" s="2">
        <v>2878.48</v>
      </c>
      <c r="E615" s="8">
        <v>0.26649999999999996</v>
      </c>
      <c r="F615" s="9">
        <v>32.24090302148074</v>
      </c>
      <c r="G615" s="3">
        <f>SLOPE(D615:D639,B615:B639)</f>
        <v>13.219287843004949</v>
      </c>
      <c r="H615" s="15">
        <f>C615+G616*$O$11</f>
        <v>2854.7916823312298</v>
      </c>
      <c r="I615" s="21">
        <f>_xlfn.FORECAST.LINEAR(A615+$O$12,C615:C617,A615:A617)</f>
        <v>2848.239483333331</v>
      </c>
      <c r="J615" s="15">
        <f t="shared" si="28"/>
        <v>2854.7261603412508</v>
      </c>
      <c r="K615" s="16">
        <f t="shared" si="29"/>
        <v>0.73379865210011674</v>
      </c>
      <c r="L615" s="17">
        <f t="shared" si="30"/>
        <v>1</v>
      </c>
    </row>
    <row r="616" spans="1:12" x14ac:dyDescent="0.25">
      <c r="A616">
        <v>1904</v>
      </c>
      <c r="B616" s="1">
        <v>43945</v>
      </c>
      <c r="C616" s="2">
        <v>2812.64</v>
      </c>
      <c r="D616" s="2">
        <v>2836.74</v>
      </c>
      <c r="E616" s="8">
        <v>0.27129999999999999</v>
      </c>
      <c r="F616" s="9">
        <v>32.371059269141817</v>
      </c>
      <c r="G616" s="3">
        <f>SLOPE(D616:D640,B616:B640)</f>
        <v>14.168233122957282</v>
      </c>
      <c r="H616" s="15">
        <f>C616+G617*$O$11</f>
        <v>2812.7831079566986</v>
      </c>
      <c r="I616" s="21">
        <f>_xlfn.FORECAST.LINEAR(A616+$O$12,C616:C618,A616:A618)</f>
        <v>2816.1487500000003</v>
      </c>
      <c r="J616" s="15">
        <f t="shared" si="28"/>
        <v>2812.8167643771317</v>
      </c>
      <c r="K616" s="16">
        <f t="shared" si="29"/>
        <v>0.62700600493027048</v>
      </c>
      <c r="L616" s="17">
        <f t="shared" si="30"/>
        <v>1</v>
      </c>
    </row>
    <row r="617" spans="1:12" x14ac:dyDescent="0.25">
      <c r="A617">
        <v>1903</v>
      </c>
      <c r="B617" s="1">
        <v>43944</v>
      </c>
      <c r="C617" s="2">
        <v>2810.42</v>
      </c>
      <c r="D617" s="2">
        <v>2797.8</v>
      </c>
      <c r="E617" s="8">
        <v>0.3196</v>
      </c>
      <c r="F617" s="9">
        <v>38.154715321312779</v>
      </c>
      <c r="G617" s="3">
        <f>SLOPE(D617:D641,B617:B641)</f>
        <v>14.310795669861786</v>
      </c>
      <c r="H617" s="15">
        <f>C617+G618*$O$11</f>
        <v>2810.5665171129626</v>
      </c>
      <c r="I617" s="21">
        <f>_xlfn.FORECAST.LINEAR(A617+$O$12,C617:C619,A617:A619)</f>
        <v>2807.3063833333326</v>
      </c>
      <c r="J617" s="15">
        <f t="shared" si="28"/>
        <v>2810.5339157751664</v>
      </c>
      <c r="K617" s="16">
        <f t="shared" si="29"/>
        <v>0.31484778612057662</v>
      </c>
      <c r="L617" s="17">
        <f t="shared" si="30"/>
        <v>1</v>
      </c>
    </row>
    <row r="618" spans="1:12" x14ac:dyDescent="0.25">
      <c r="A618">
        <v>1902</v>
      </c>
      <c r="B618" s="1">
        <v>43943</v>
      </c>
      <c r="C618" s="2">
        <v>2787.89</v>
      </c>
      <c r="D618" s="2">
        <v>2799.31</v>
      </c>
      <c r="E618" s="8">
        <v>0.34655000000000002</v>
      </c>
      <c r="F618" s="9">
        <v>40.444673065890775</v>
      </c>
      <c r="G618" s="3">
        <f>SLOPE(D618:D642,B618:B642)</f>
        <v>14.65171129625501</v>
      </c>
      <c r="H618" s="15">
        <f>C618+G619*$O$11</f>
        <v>2788.0310758353994</v>
      </c>
      <c r="I618" s="21">
        <f>_xlfn.FORECAST.LINEAR(A618+$O$12,C618:C620,A618:A620)</f>
        <v>2776.9530166666664</v>
      </c>
      <c r="J618" s="15">
        <f t="shared" si="28"/>
        <v>2787.9202952437122</v>
      </c>
      <c r="K618" s="16">
        <f t="shared" si="29"/>
        <v>0.2350577589775926</v>
      </c>
      <c r="L618" s="17">
        <f t="shared" si="30"/>
        <v>1</v>
      </c>
    </row>
    <row r="619" spans="1:12" x14ac:dyDescent="0.25">
      <c r="A619">
        <v>1901</v>
      </c>
      <c r="B619" s="1">
        <v>43942</v>
      </c>
      <c r="C619" s="2">
        <v>2784.81</v>
      </c>
      <c r="D619" s="2">
        <v>2736.56</v>
      </c>
      <c r="E619" s="8">
        <v>0.40244999999999997</v>
      </c>
      <c r="F619" s="9">
        <v>48.454919360366681</v>
      </c>
      <c r="G619" s="3">
        <f>SLOPE(D619:D643,B619:B643)</f>
        <v>14.107583539952664</v>
      </c>
      <c r="H619" s="15">
        <f>C619+G620*$O$11</f>
        <v>2784.9581110446684</v>
      </c>
      <c r="I619" s="21">
        <f>_xlfn.FORECAST.LINEAR(A619+$O$12,C619:C621,A619:A621)</f>
        <v>2795.1885666666712</v>
      </c>
      <c r="J619" s="15">
        <f t="shared" si="28"/>
        <v>2785.0604156008885</v>
      </c>
      <c r="K619" s="16">
        <f t="shared" si="29"/>
        <v>1.0480130119241422</v>
      </c>
      <c r="L619" s="17">
        <f t="shared" si="30"/>
        <v>0</v>
      </c>
    </row>
    <row r="620" spans="1:12" x14ac:dyDescent="0.25">
      <c r="A620">
        <v>1900</v>
      </c>
      <c r="B620" s="1">
        <v>43941</v>
      </c>
      <c r="C620" s="2">
        <v>2845.62</v>
      </c>
      <c r="D620" s="2">
        <v>2823.16</v>
      </c>
      <c r="E620" s="8">
        <v>0.3775</v>
      </c>
      <c r="F620" s="9">
        <v>46.27844792865907</v>
      </c>
      <c r="G620" s="3">
        <f>SLOPE(D620:D644,B620:B644)</f>
        <v>14.811104466858787</v>
      </c>
      <c r="H620" s="15">
        <f>C620+G621*$O$11</f>
        <v>2845.7449667486467</v>
      </c>
      <c r="I620" s="21">
        <f>_xlfn.FORECAST.LINEAR(A620+$O$12,C620:C622,A620:A622)</f>
        <v>2852.5013999999937</v>
      </c>
      <c r="J620" s="15">
        <f t="shared" si="28"/>
        <v>2845.8125310811602</v>
      </c>
      <c r="K620" s="16">
        <f t="shared" si="29"/>
        <v>0.61570954059542327</v>
      </c>
      <c r="L620" s="17">
        <f t="shared" si="30"/>
        <v>1</v>
      </c>
    </row>
    <row r="621" spans="1:12" x14ac:dyDescent="0.25">
      <c r="A621">
        <v>1899</v>
      </c>
      <c r="B621" s="1">
        <v>43938</v>
      </c>
      <c r="C621" s="2">
        <v>2842.43</v>
      </c>
      <c r="D621" s="2">
        <v>2874.56</v>
      </c>
      <c r="E621" s="8">
        <v>0.30815000000000003</v>
      </c>
      <c r="F621" s="9">
        <v>36.790937264434987</v>
      </c>
      <c r="G621" s="3">
        <f>SLOPE(D621:D645,B621:B645)</f>
        <v>12.496674864660338</v>
      </c>
      <c r="H621" s="15">
        <f>C621+G622*$O$11</f>
        <v>2842.5419384021216</v>
      </c>
      <c r="I621" s="21">
        <f>_xlfn.FORECAST.LINEAR(A621+$O$12,C621:C623,A621:A623)</f>
        <v>2836.0989500000069</v>
      </c>
      <c r="J621" s="15">
        <f t="shared" si="28"/>
        <v>2842.4775085181004</v>
      </c>
      <c r="K621" s="16">
        <f t="shared" si="29"/>
        <v>0.7948139400054367</v>
      </c>
      <c r="L621" s="17">
        <f t="shared" si="30"/>
        <v>1</v>
      </c>
    </row>
    <row r="622" spans="1:12" x14ac:dyDescent="0.25">
      <c r="A622">
        <v>1898</v>
      </c>
      <c r="B622" s="1">
        <v>43937</v>
      </c>
      <c r="C622" s="2">
        <v>2799.34</v>
      </c>
      <c r="D622" s="2">
        <v>2799.55</v>
      </c>
      <c r="E622" s="8">
        <v>0.34005000000000002</v>
      </c>
      <c r="F622" s="9">
        <v>40.364782079287728</v>
      </c>
      <c r="G622" s="3">
        <f>SLOPE(D622:D646,B622:B646)</f>
        <v>11.193840212161613</v>
      </c>
      <c r="H622" s="15">
        <f>C622+G623*$O$11</f>
        <v>2799.4264845255475</v>
      </c>
      <c r="I622" s="21">
        <f>_xlfn.FORECAST.LINEAR(A622+$O$12,C622:C624,A622:A624)</f>
        <v>2797.1178666666683</v>
      </c>
      <c r="J622" s="15">
        <f t="shared" si="28"/>
        <v>2799.4033983469585</v>
      </c>
      <c r="K622" s="16">
        <f t="shared" si="29"/>
        <v>3.4119377771320201E-3</v>
      </c>
      <c r="L622" s="17">
        <f t="shared" si="30"/>
        <v>1</v>
      </c>
    </row>
    <row r="623" spans="1:12" x14ac:dyDescent="0.25">
      <c r="A623">
        <v>1897</v>
      </c>
      <c r="B623" s="1">
        <v>43936</v>
      </c>
      <c r="C623" s="2">
        <v>2795.64</v>
      </c>
      <c r="D623" s="2">
        <v>2783.36</v>
      </c>
      <c r="E623" s="8">
        <v>0.35399999999999998</v>
      </c>
      <c r="F623" s="9">
        <v>42.967270395212253</v>
      </c>
      <c r="G623" s="3">
        <f>SLOPE(D623:D647,B623:B647)</f>
        <v>8.648452554744523</v>
      </c>
      <c r="H623" s="15">
        <f>C623+G624*$O$11</f>
        <v>2795.6934552556395</v>
      </c>
      <c r="I623" s="21">
        <f>_xlfn.FORECAST.LINEAR(A623+$O$12,C623:C625,A623:A625)</f>
        <v>2801.0558999999994</v>
      </c>
      <c r="J623" s="15">
        <f t="shared" si="28"/>
        <v>2795.7470797030828</v>
      </c>
      <c r="K623" s="16">
        <f t="shared" si="29"/>
        <v>0.31437786091330555</v>
      </c>
      <c r="L623" s="17">
        <f t="shared" si="30"/>
        <v>1</v>
      </c>
    </row>
    <row r="624" spans="1:12" x14ac:dyDescent="0.25">
      <c r="A624">
        <v>1896</v>
      </c>
      <c r="B624" s="1">
        <v>43935</v>
      </c>
      <c r="C624" s="2">
        <v>2805.1</v>
      </c>
      <c r="D624" s="2">
        <v>2846.06</v>
      </c>
      <c r="E624" s="8">
        <v>0.33455000000000001</v>
      </c>
      <c r="F624" s="9">
        <v>39.401883030493089</v>
      </c>
      <c r="G624" s="3">
        <f>SLOPE(D624:D648,B624:B648)</f>
        <v>5.3455255639545243</v>
      </c>
      <c r="H624" s="15">
        <f>C624+G625*$O$11</f>
        <v>2805.1236842557896</v>
      </c>
      <c r="I624" s="21">
        <f>_xlfn.FORECAST.LINEAR(A624+$O$12,C624:C626,A624:A626)</f>
        <v>2802.378883333331</v>
      </c>
      <c r="J624" s="15">
        <f t="shared" si="28"/>
        <v>2805.0962362465648</v>
      </c>
      <c r="K624" s="16">
        <f t="shared" si="29"/>
        <v>0.90283724610494109</v>
      </c>
      <c r="L624" s="17">
        <f t="shared" si="30"/>
        <v>1</v>
      </c>
    </row>
    <row r="625" spans="1:12" x14ac:dyDescent="0.25">
      <c r="A625">
        <v>1895</v>
      </c>
      <c r="B625" s="1">
        <v>43934</v>
      </c>
      <c r="C625" s="2">
        <v>2782.46</v>
      </c>
      <c r="D625" s="2">
        <v>2761.63</v>
      </c>
      <c r="E625" s="8">
        <v>0.38134999999999997</v>
      </c>
      <c r="F625" s="9">
        <v>45.372257214866551</v>
      </c>
      <c r="G625" s="3">
        <f>SLOPE(D625:D649,B625:B649)</f>
        <v>2.3684255789667668</v>
      </c>
      <c r="H625" s="15">
        <f>C625+G626*$O$11</f>
        <v>2782.4410938810643</v>
      </c>
      <c r="I625" s="21">
        <f>_xlfn.FORECAST.LINEAR(A625+$O$12,C625:C627,A625:A627)</f>
        <v>2797.3672999999835</v>
      </c>
      <c r="J625" s="15">
        <f t="shared" si="28"/>
        <v>2782.5903559422536</v>
      </c>
      <c r="K625" s="16">
        <f t="shared" si="29"/>
        <v>0.50365582047220336</v>
      </c>
      <c r="L625" s="17">
        <f t="shared" si="30"/>
        <v>1</v>
      </c>
    </row>
    <row r="626" spans="1:12" x14ac:dyDescent="0.25">
      <c r="A626">
        <v>1894</v>
      </c>
      <c r="B626" s="1">
        <v>43930</v>
      </c>
      <c r="C626" s="2">
        <v>2776.99</v>
      </c>
      <c r="D626" s="2">
        <v>2789.82</v>
      </c>
      <c r="E626" s="8">
        <v>0.35485</v>
      </c>
      <c r="F626" s="9">
        <v>41.616427509171011</v>
      </c>
      <c r="G626" s="3">
        <f>SLOPE(D626:D650,B626:B650)</f>
        <v>-1.8906118935837219</v>
      </c>
      <c r="H626" s="15">
        <f>C626+G627*$O$11</f>
        <v>2776.9270454643961</v>
      </c>
      <c r="I626" s="21">
        <f>_xlfn.FORECAST.LINEAR(A626+$O$12,C626:C628,A626:A628)</f>
        <v>2752.9083666666702</v>
      </c>
      <c r="J626" s="15">
        <f t="shared" si="28"/>
        <v>2776.686858676419</v>
      </c>
      <c r="K626" s="16">
        <f t="shared" si="29"/>
        <v>0.30813149643833232</v>
      </c>
      <c r="L626" s="17">
        <f t="shared" si="30"/>
        <v>1</v>
      </c>
    </row>
    <row r="627" spans="1:12" x14ac:dyDescent="0.25">
      <c r="A627">
        <v>1893</v>
      </c>
      <c r="B627" s="1">
        <v>43929</v>
      </c>
      <c r="C627" s="2">
        <v>2685</v>
      </c>
      <c r="D627" s="2">
        <v>2749.98</v>
      </c>
      <c r="E627" s="8">
        <v>0.37580000000000002</v>
      </c>
      <c r="F627" s="9">
        <v>42.621872399888133</v>
      </c>
      <c r="G627" s="3">
        <f>SLOPE(D627:D651,B627:B651)</f>
        <v>-6.2954535603715165</v>
      </c>
      <c r="H627" s="15">
        <f>C627+G628*$O$11</f>
        <v>2684.8903257739939</v>
      </c>
      <c r="I627" s="21">
        <f>_xlfn.FORECAST.LINEAR(A627+$O$12,C627:C629,A627:A629)</f>
        <v>2721.203600000008</v>
      </c>
      <c r="J627" s="15">
        <f t="shared" si="28"/>
        <v>2685.2534585162539</v>
      </c>
      <c r="K627" s="16">
        <f t="shared" si="29"/>
        <v>1.3939658528350378</v>
      </c>
      <c r="L627" s="17">
        <f t="shared" si="30"/>
        <v>0</v>
      </c>
    </row>
    <row r="628" spans="1:12" x14ac:dyDescent="0.25">
      <c r="A628">
        <v>1892</v>
      </c>
      <c r="B628" s="1">
        <v>43928</v>
      </c>
      <c r="C628" s="2">
        <v>2738.65</v>
      </c>
      <c r="D628" s="2">
        <v>2659.41</v>
      </c>
      <c r="E628" s="8">
        <v>0.40875</v>
      </c>
      <c r="F628" s="9">
        <v>46.433376651304442</v>
      </c>
      <c r="G628" s="3">
        <f>SLOPE(D628:D652,B628:B652)</f>
        <v>-10.967422600619194</v>
      </c>
      <c r="H628" s="15">
        <f>C628+G629*$O$11</f>
        <v>2738.5092932942098</v>
      </c>
      <c r="I628" s="21">
        <f>_xlfn.FORECAST.LINEAR(A628+$O$12,C628:C630,A628:A630)</f>
        <v>2723.6003166666487</v>
      </c>
      <c r="J628" s="15">
        <f t="shared" si="28"/>
        <v>2738.3602035279346</v>
      </c>
      <c r="K628" s="16">
        <f t="shared" si="29"/>
        <v>1.9371700942281294</v>
      </c>
      <c r="L628" s="17">
        <f t="shared" si="30"/>
        <v>0</v>
      </c>
    </row>
    <row r="629" spans="1:12" x14ac:dyDescent="0.25">
      <c r="A629">
        <v>1891</v>
      </c>
      <c r="B629" s="1">
        <v>43927</v>
      </c>
      <c r="C629" s="2">
        <v>2578.2800000000002</v>
      </c>
      <c r="D629" s="2">
        <v>2663.68</v>
      </c>
      <c r="E629" s="8">
        <v>0.38400000000000001</v>
      </c>
      <c r="F629" s="9">
        <v>40.755431731663521</v>
      </c>
      <c r="G629" s="3">
        <f>SLOPE(D629:D653,B629:B653)</f>
        <v>-14.070670579029725</v>
      </c>
      <c r="H629" s="15">
        <f>C629+G630*$O$11</f>
        <v>2578.1022351600004</v>
      </c>
      <c r="I629" s="21">
        <f>_xlfn.FORECAST.LINEAR(A629+$O$12,C629:C631,A629:A631)</f>
        <v>2577.7153666666709</v>
      </c>
      <c r="J629" s="15">
        <f t="shared" si="28"/>
        <v>2578.0983664750675</v>
      </c>
      <c r="K629" s="16">
        <f t="shared" si="29"/>
        <v>1.9799280254217417</v>
      </c>
      <c r="L629" s="17">
        <f t="shared" si="30"/>
        <v>0</v>
      </c>
    </row>
    <row r="630" spans="1:12" x14ac:dyDescent="0.25">
      <c r="A630">
        <v>1890</v>
      </c>
      <c r="B630" s="1">
        <v>43924</v>
      </c>
      <c r="C630" s="2">
        <v>2514.92</v>
      </c>
      <c r="D630" s="2">
        <v>2488.65</v>
      </c>
      <c r="E630" s="8">
        <v>0.40110000000000001</v>
      </c>
      <c r="F630" s="9">
        <v>43.224618484150582</v>
      </c>
      <c r="G630" s="3">
        <f>SLOPE(D630:D654,B630:B654)</f>
        <v>-17.776483999999996</v>
      </c>
      <c r="H630" s="15">
        <f>C630+G631*$O$11</f>
        <v>2514.7339131533645</v>
      </c>
      <c r="I630" s="21">
        <f>_xlfn.FORECAST.LINEAR(A630+$O$12,C630:C632,A630:A632)</f>
        <v>2499.0175333333336</v>
      </c>
      <c r="J630" s="15">
        <f t="shared" si="28"/>
        <v>2514.5767493551643</v>
      </c>
      <c r="K630" s="16">
        <f t="shared" si="29"/>
        <v>0.5622069538478327</v>
      </c>
      <c r="L630" s="17">
        <f t="shared" si="30"/>
        <v>1</v>
      </c>
    </row>
    <row r="631" spans="1:12" x14ac:dyDescent="0.25">
      <c r="A631">
        <v>1889</v>
      </c>
      <c r="B631" s="1">
        <v>43923</v>
      </c>
      <c r="C631" s="2">
        <v>2458.54</v>
      </c>
      <c r="D631" s="2">
        <v>2526.9</v>
      </c>
      <c r="E631" s="8">
        <v>0.43769999999999998</v>
      </c>
      <c r="F631" s="9">
        <v>46.116023961848043</v>
      </c>
      <c r="G631" s="3">
        <f>SLOPE(D631:D655,B631:B655)</f>
        <v>-18.608684663536764</v>
      </c>
      <c r="H631" s="15">
        <f>C631+G632*$O$11</f>
        <v>2458.3428200541794</v>
      </c>
      <c r="I631" s="21">
        <f>_xlfn.FORECAST.LINEAR(A631+$O$12,C631:C633,A631:A633)</f>
        <v>2444.9142500000016</v>
      </c>
      <c r="J631" s="15">
        <f t="shared" si="28"/>
        <v>2458.2085343536378</v>
      </c>
      <c r="K631" s="16">
        <f t="shared" si="29"/>
        <v>1.2021417463469486</v>
      </c>
      <c r="L631" s="17">
        <f t="shared" si="30"/>
        <v>0</v>
      </c>
    </row>
    <row r="632" spans="1:12" x14ac:dyDescent="0.25">
      <c r="A632">
        <v>1888</v>
      </c>
      <c r="B632" s="1">
        <v>43922</v>
      </c>
      <c r="C632" s="2">
        <v>2498.08</v>
      </c>
      <c r="D632" s="2">
        <v>2470.5</v>
      </c>
      <c r="E632" s="8">
        <v>0.51839999999999997</v>
      </c>
      <c r="F632" s="9">
        <v>57.140903604005906</v>
      </c>
      <c r="G632" s="3">
        <f>SLOPE(D632:D656,B632:B656)</f>
        <v>-19.717994582043342</v>
      </c>
      <c r="H632" s="15">
        <f>C632+G633*$O$11</f>
        <v>2497.8678825309598</v>
      </c>
      <c r="I632" s="21">
        <f>_xlfn.FORECAST.LINEAR(A632+$O$12,C632:C634,A632:A634)</f>
        <v>2526.4955000000045</v>
      </c>
      <c r="J632" s="15">
        <f t="shared" si="28"/>
        <v>2498.1541587056504</v>
      </c>
      <c r="K632" s="16">
        <f t="shared" si="29"/>
        <v>0.53067433753757753</v>
      </c>
      <c r="L632" s="17">
        <f t="shared" si="30"/>
        <v>1</v>
      </c>
    </row>
    <row r="633" spans="1:12" x14ac:dyDescent="0.25">
      <c r="A633">
        <v>1887</v>
      </c>
      <c r="B633" s="1">
        <v>43921</v>
      </c>
      <c r="C633" s="2">
        <v>2614.69</v>
      </c>
      <c r="D633" s="2">
        <v>2584.59</v>
      </c>
      <c r="E633" s="8">
        <v>0.46519999999999995</v>
      </c>
      <c r="F633" s="9">
        <v>52.111354835755883</v>
      </c>
      <c r="G633" s="3">
        <f>SLOPE(D633:D657,B633:B657)</f>
        <v>-21.211746904024768</v>
      </c>
      <c r="H633" s="15">
        <f>C633+G634*$O$11</f>
        <v>2614.4559455007825</v>
      </c>
      <c r="I633" s="21">
        <f>_xlfn.FORECAST.LINEAR(A633+$O$12,C633:C635,A633:A635)</f>
        <v>2606.2174333333387</v>
      </c>
      <c r="J633" s="15">
        <f t="shared" si="28"/>
        <v>2614.3735603791083</v>
      </c>
      <c r="K633" s="16">
        <f t="shared" si="29"/>
        <v>0.5233599811306211</v>
      </c>
      <c r="L633" s="17">
        <f t="shared" si="30"/>
        <v>1</v>
      </c>
    </row>
    <row r="634" spans="1:12" x14ac:dyDescent="0.25">
      <c r="A634">
        <v>1886</v>
      </c>
      <c r="B634" s="1">
        <v>43920</v>
      </c>
      <c r="C634" s="2">
        <v>2558.98</v>
      </c>
      <c r="D634" s="2">
        <v>2626.65</v>
      </c>
      <c r="E634" s="8">
        <v>0.52505000000000002</v>
      </c>
      <c r="F634" s="9">
        <v>56.908364133547941</v>
      </c>
      <c r="G634" s="3">
        <f>SLOPE(D634:D658,B634:B658)</f>
        <v>-23.405449921752727</v>
      </c>
      <c r="H634" s="15">
        <f>C634+G635*$O$11</f>
        <v>2558.7151159599998</v>
      </c>
      <c r="I634" s="21">
        <f>_xlfn.FORECAST.LINEAR(A634+$O$12,C634:C636,A634:A636)</f>
        <v>2567.8467833333343</v>
      </c>
      <c r="J634" s="15">
        <f t="shared" si="28"/>
        <v>2558.806432633733</v>
      </c>
      <c r="K634" s="16">
        <f t="shared" si="29"/>
        <v>0.97809589515478745</v>
      </c>
      <c r="L634" s="17">
        <f t="shared" si="30"/>
        <v>0</v>
      </c>
    </row>
    <row r="635" spans="1:12" x14ac:dyDescent="0.25">
      <c r="A635">
        <v>1885</v>
      </c>
      <c r="B635" s="1">
        <v>43917</v>
      </c>
      <c r="C635" s="2">
        <v>2555.87</v>
      </c>
      <c r="D635" s="2">
        <v>2541.4699999999998</v>
      </c>
      <c r="E635" s="8">
        <v>0.61840000000000006</v>
      </c>
      <c r="F635" s="9">
        <v>69.362899591282456</v>
      </c>
      <c r="G635" s="3">
        <f>SLOPE(D635:D659,B635:B659)</f>
        <v>-26.488404000000003</v>
      </c>
      <c r="H635" s="15">
        <f>C635+G636*$O$11</f>
        <v>2555.5835205712051</v>
      </c>
      <c r="I635" s="21">
        <f>_xlfn.FORECAST.LINEAR(A635+$O$12,C635:C637,A635:A637)</f>
        <v>2554.517166666672</v>
      </c>
      <c r="J635" s="15">
        <f t="shared" si="28"/>
        <v>2555.5728570321598</v>
      </c>
      <c r="K635" s="16">
        <f t="shared" si="29"/>
        <v>0.22272703646978612</v>
      </c>
      <c r="L635" s="17">
        <f t="shared" si="30"/>
        <v>1</v>
      </c>
    </row>
    <row r="636" spans="1:12" x14ac:dyDescent="0.25">
      <c r="A636">
        <v>1884</v>
      </c>
      <c r="B636" s="1">
        <v>43916</v>
      </c>
      <c r="C636" s="2">
        <v>2501.29</v>
      </c>
      <c r="D636" s="2">
        <v>2630.07</v>
      </c>
      <c r="E636" s="8">
        <v>0.59975000000000001</v>
      </c>
      <c r="F636" s="9">
        <v>63.319017105824777</v>
      </c>
      <c r="G636" s="3">
        <f>SLOPE(D636:D660,B636:B660)</f>
        <v>-28.647942879499212</v>
      </c>
      <c r="H636" s="15">
        <f>C636+G637*$O$11</f>
        <v>2500.9766048529414</v>
      </c>
      <c r="I636" s="21">
        <f>_xlfn.FORECAST.LINEAR(A636+$O$12,C636:C638,A636:A638)</f>
        <v>2513.7092500000144</v>
      </c>
      <c r="J636" s="15">
        <f t="shared" si="28"/>
        <v>2501.1039313044121</v>
      </c>
      <c r="K636" s="16">
        <f t="shared" si="29"/>
        <v>1.7176000441464878</v>
      </c>
      <c r="L636" s="17">
        <f t="shared" si="30"/>
        <v>0</v>
      </c>
    </row>
    <row r="637" spans="1:12" x14ac:dyDescent="0.25">
      <c r="A637">
        <v>1883</v>
      </c>
      <c r="B637" s="1">
        <v>43915</v>
      </c>
      <c r="C637" s="2">
        <v>2457.77</v>
      </c>
      <c r="D637" s="2">
        <v>2475.56</v>
      </c>
      <c r="E637" s="8">
        <v>0.71940000000000004</v>
      </c>
      <c r="F637" s="9">
        <v>75.085040394065715</v>
      </c>
      <c r="G637" s="3">
        <f>SLOPE(D637:D661,B637:B661)</f>
        <v>-31.339514705882348</v>
      </c>
      <c r="H637" s="15">
        <f>C637+G638*$O$11</f>
        <v>2457.4418043498454</v>
      </c>
      <c r="I637" s="21">
        <f>_xlfn.FORECAST.LINEAR(A637+$O$12,C637:C639,A637:A639)</f>
        <v>2448.6719666666468</v>
      </c>
      <c r="J637" s="15">
        <f t="shared" si="28"/>
        <v>2457.3541059730132</v>
      </c>
      <c r="K637" s="16">
        <f t="shared" si="29"/>
        <v>0.26903525733525152</v>
      </c>
      <c r="L637" s="17">
        <f t="shared" si="30"/>
        <v>1</v>
      </c>
    </row>
    <row r="638" spans="1:12" x14ac:dyDescent="0.25">
      <c r="A638">
        <v>1882</v>
      </c>
      <c r="B638" s="1">
        <v>43914</v>
      </c>
      <c r="C638" s="2">
        <v>2344.44</v>
      </c>
      <c r="D638" s="2">
        <v>2447.33</v>
      </c>
      <c r="E638" s="8">
        <v>0.70920000000000005</v>
      </c>
      <c r="F638" s="9">
        <v>67.671033928091745</v>
      </c>
      <c r="G638" s="3">
        <f>SLOPE(D638:D662,B638:B662)</f>
        <v>-32.819565015479874</v>
      </c>
      <c r="H638" s="15">
        <f>C638+G639*$O$11</f>
        <v>2344.1027309780907</v>
      </c>
      <c r="I638" s="21">
        <f>_xlfn.FORECAST.LINEAR(A638+$O$12,C638:C640,A638:A640)</f>
        <v>2311.5091666666704</v>
      </c>
      <c r="J638" s="15">
        <f t="shared" si="28"/>
        <v>2343.7767953349762</v>
      </c>
      <c r="K638" s="16">
        <f t="shared" si="29"/>
        <v>1.4262903129397939</v>
      </c>
      <c r="L638" s="17">
        <f t="shared" si="30"/>
        <v>0</v>
      </c>
    </row>
    <row r="639" spans="1:12" x14ac:dyDescent="0.25">
      <c r="A639">
        <v>1881</v>
      </c>
      <c r="B639" s="1">
        <v>43913</v>
      </c>
      <c r="C639" s="2">
        <v>2290.71</v>
      </c>
      <c r="D639" s="2">
        <v>2237.4</v>
      </c>
      <c r="E639" s="8">
        <v>0.73860000000000003</v>
      </c>
      <c r="F639" s="9">
        <v>72.603174631106725</v>
      </c>
      <c r="G639" s="3">
        <f>SLOPE(D639:D663,B639:B663)</f>
        <v>-33.726902190923298</v>
      </c>
      <c r="H639" s="15">
        <f>C639+G640*$O$11</f>
        <v>2290.3894670541804</v>
      </c>
      <c r="I639" s="21">
        <f>_xlfn.FORECAST.LINEAR(A639+$O$12,C639:C641,A639:A641)</f>
        <v>2320.1444833333371</v>
      </c>
      <c r="J639" s="15">
        <f t="shared" si="28"/>
        <v>2290.687017216972</v>
      </c>
      <c r="K639" s="16">
        <f t="shared" si="29"/>
        <v>0.70937646318031111</v>
      </c>
      <c r="L639" s="17">
        <f t="shared" si="30"/>
        <v>1</v>
      </c>
    </row>
    <row r="640" spans="1:12" x14ac:dyDescent="0.25">
      <c r="A640">
        <v>1880</v>
      </c>
      <c r="B640" s="1">
        <v>43910</v>
      </c>
      <c r="C640" s="2">
        <v>2431.94</v>
      </c>
      <c r="D640" s="2">
        <v>2304.92</v>
      </c>
      <c r="E640" s="8">
        <v>0.73104999999999998</v>
      </c>
      <c r="F640" s="9">
        <v>75.118107214994055</v>
      </c>
      <c r="G640" s="3">
        <f>SLOPE(D640:D664,B640:B664)</f>
        <v>-32.053294581976772</v>
      </c>
      <c r="H640" s="15">
        <f>C640+G641*$O$11</f>
        <v>2431.6387909186956</v>
      </c>
      <c r="I640" s="21">
        <f>_xlfn.FORECAST.LINEAR(A640+$O$12,C640:C642,A640:A642)</f>
        <v>2418.3372000000008</v>
      </c>
      <c r="J640" s="15">
        <f t="shared" si="28"/>
        <v>2431.5057750095084</v>
      </c>
      <c r="K640" s="16">
        <f t="shared" si="29"/>
        <v>1.5844003506458855</v>
      </c>
      <c r="L640" s="17">
        <f t="shared" si="30"/>
        <v>0</v>
      </c>
    </row>
    <row r="641" spans="1:12" x14ac:dyDescent="0.25">
      <c r="A641">
        <v>1879</v>
      </c>
      <c r="B641" s="1">
        <v>43909</v>
      </c>
      <c r="C641" s="2">
        <v>2393.48</v>
      </c>
      <c r="D641" s="2">
        <v>2409.39</v>
      </c>
      <c r="E641" s="8">
        <v>0.78120000000000001</v>
      </c>
      <c r="F641" s="9">
        <v>79.895068792370097</v>
      </c>
      <c r="G641" s="3">
        <f>SLOPE(D641:D665,B641:B665)</f>
        <v>-30.120908130468415</v>
      </c>
      <c r="H641" s="15">
        <f>C641+G642*$O$11</f>
        <v>2393.1937874817518</v>
      </c>
      <c r="I641" s="21">
        <f>_xlfn.FORECAST.LINEAR(A641+$O$12,C641:C643,A641:A643)</f>
        <v>2402.2957666666662</v>
      </c>
      <c r="J641" s="15">
        <f t="shared" si="28"/>
        <v>2393.284807273601</v>
      </c>
      <c r="K641" s="16">
        <f t="shared" si="29"/>
        <v>0.16971102688075118</v>
      </c>
      <c r="L641" s="17">
        <f t="shared" si="30"/>
        <v>1</v>
      </c>
    </row>
    <row r="642" spans="1:12" x14ac:dyDescent="0.25">
      <c r="A642">
        <v>1878</v>
      </c>
      <c r="B642" s="1">
        <v>43908</v>
      </c>
      <c r="C642" s="2">
        <v>2436.5</v>
      </c>
      <c r="D642" s="2">
        <v>2398.1</v>
      </c>
      <c r="E642" s="8">
        <v>0.87980000000000003</v>
      </c>
      <c r="F642" s="9">
        <v>94.897738953140021</v>
      </c>
      <c r="G642" s="3">
        <f>SLOPE(D642:D666,B642:B666)</f>
        <v>-28.621251824817517</v>
      </c>
      <c r="H642" s="15">
        <f>C642+G643*$O$11</f>
        <v>2436.2338498956583</v>
      </c>
      <c r="I642" s="21">
        <f>_xlfn.FORECAST.LINEAR(A642+$O$12,C642:C644,A642:A644)</f>
        <v>2420.5112166666804</v>
      </c>
      <c r="J642" s="15">
        <f t="shared" si="28"/>
        <v>2436.0766235633687</v>
      </c>
      <c r="K642" s="16">
        <f t="shared" si="29"/>
        <v>0.46178499825462987</v>
      </c>
      <c r="L642" s="17">
        <f t="shared" si="30"/>
        <v>1</v>
      </c>
    </row>
    <row r="643" spans="1:12" x14ac:dyDescent="0.25">
      <c r="A643">
        <v>1877</v>
      </c>
      <c r="B643" s="1">
        <v>43907</v>
      </c>
      <c r="C643" s="2">
        <v>2425.66</v>
      </c>
      <c r="D643" s="2">
        <v>2529.19</v>
      </c>
      <c r="E643" s="8">
        <v>0.80814999999999992</v>
      </c>
      <c r="F643" s="9">
        <v>82.238755496401666</v>
      </c>
      <c r="G643" s="3">
        <f>SLOPE(D643:D667,B643:B667)</f>
        <v>-26.615010434177716</v>
      </c>
      <c r="H643" s="15">
        <f>C643+G644*$O$11</f>
        <v>2425.4086935997439</v>
      </c>
      <c r="I643" s="21">
        <f>_xlfn.FORECAST.LINEAR(A643+$O$12,C643:C645,A643:A645)</f>
        <v>2428.5266833333299</v>
      </c>
      <c r="J643" s="15">
        <f t="shared" si="28"/>
        <v>2425.43987349708</v>
      </c>
      <c r="K643" s="16">
        <f t="shared" si="29"/>
        <v>0.91721513564853085</v>
      </c>
      <c r="L643" s="17">
        <f t="shared" si="30"/>
        <v>1</v>
      </c>
    </row>
    <row r="644" spans="1:12" x14ac:dyDescent="0.25">
      <c r="A644">
        <v>1876</v>
      </c>
      <c r="B644" s="1">
        <v>43906</v>
      </c>
      <c r="C644" s="2">
        <v>2508.59</v>
      </c>
      <c r="D644" s="2">
        <v>2386.13</v>
      </c>
      <c r="E644" s="8">
        <v>0.97835000000000005</v>
      </c>
      <c r="F644" s="9">
        <v>113.11427654272399</v>
      </c>
      <c r="G644" s="3">
        <f>SLOPE(D644:D668,B644:B668)</f>
        <v>-25.130640025612664</v>
      </c>
      <c r="H644" s="15">
        <f>C644+G645*$O$11</f>
        <v>2508.3724194524498</v>
      </c>
      <c r="I644" s="21">
        <f>_xlfn.FORECAST.LINEAR(A644+$O$12,C644:C646,A644:A646)</f>
        <v>2508.0669833333377</v>
      </c>
      <c r="J644" s="15">
        <f t="shared" si="28"/>
        <v>2508.3693650912587</v>
      </c>
      <c r="K644" s="16">
        <f t="shared" si="29"/>
        <v>1.8403524057523339</v>
      </c>
      <c r="L644" s="17">
        <f t="shared" si="30"/>
        <v>0</v>
      </c>
    </row>
    <row r="645" spans="1:12" x14ac:dyDescent="0.25">
      <c r="A645">
        <v>1875</v>
      </c>
      <c r="B645" s="1">
        <v>43903</v>
      </c>
      <c r="C645" s="2">
        <v>2569.9899999999998</v>
      </c>
      <c r="D645" s="2">
        <v>2711.02</v>
      </c>
      <c r="E645" s="8">
        <v>0.62785000000000002</v>
      </c>
      <c r="F645" s="9">
        <v>66.421716139353919</v>
      </c>
      <c r="G645" s="3">
        <f>SLOPE(D645:D669,B645:B669)</f>
        <v>-21.758054755043222</v>
      </c>
      <c r="H645" s="15">
        <f>C645+G646*$O$11</f>
        <v>2569.7876375746646</v>
      </c>
      <c r="I645" s="21">
        <f>_xlfn.FORECAST.LINEAR(A645+$O$12,C645:C647,A645:A647)</f>
        <v>2546.4002833333507</v>
      </c>
      <c r="J645" s="15">
        <f t="shared" si="28"/>
        <v>2569.5537640322514</v>
      </c>
      <c r="K645" s="16">
        <f t="shared" si="29"/>
        <v>1.3123878041390435</v>
      </c>
      <c r="L645" s="17">
        <f t="shared" si="30"/>
        <v>0</v>
      </c>
    </row>
    <row r="646" spans="1:12" x14ac:dyDescent="0.25">
      <c r="A646">
        <v>1874</v>
      </c>
      <c r="B646" s="1">
        <v>43902</v>
      </c>
      <c r="C646" s="2">
        <v>2630.86</v>
      </c>
      <c r="D646" s="2">
        <v>2480.64</v>
      </c>
      <c r="E646" s="8">
        <v>0.92199999999999993</v>
      </c>
      <c r="F646" s="9">
        <v>107.79301325537212</v>
      </c>
      <c r="G646" s="3">
        <f>SLOPE(D646:D670,B646:B670)</f>
        <v>-20.236242533528685</v>
      </c>
      <c r="H646" s="15">
        <f>C646+G647*$O$11</f>
        <v>2630.6896283395567</v>
      </c>
      <c r="I646" s="21">
        <f>_xlfn.FORECAST.LINEAR(A646+$O$12,C646:C648,A646:A648)</f>
        <v>2664.4235666666646</v>
      </c>
      <c r="J646" s="15">
        <f t="shared" si="28"/>
        <v>2631.026967722828</v>
      </c>
      <c r="K646" s="16">
        <f t="shared" si="29"/>
        <v>1.967616244308122</v>
      </c>
      <c r="L646" s="17">
        <f t="shared" si="30"/>
        <v>0</v>
      </c>
    </row>
    <row r="647" spans="1:12" x14ac:dyDescent="0.25">
      <c r="A647">
        <v>1873</v>
      </c>
      <c r="B647" s="1">
        <v>43901</v>
      </c>
      <c r="C647" s="2">
        <v>2825.6</v>
      </c>
      <c r="D647" s="2">
        <v>2741.38</v>
      </c>
      <c r="E647" s="8">
        <v>0.62179999999999991</v>
      </c>
      <c r="F647" s="9">
        <v>76.431046022243564</v>
      </c>
      <c r="G647" s="3">
        <f>SLOPE(D647:D671,B647:B671)</f>
        <v>-17.037166044360223</v>
      </c>
      <c r="H647" s="15">
        <f>C647+G648*$O$11</f>
        <v>2825.4502105731722</v>
      </c>
      <c r="I647" s="21">
        <f>_xlfn.FORECAST.LINEAR(A647+$O$12,C647:C649,A647:A649)</f>
        <v>2814.9868833333312</v>
      </c>
      <c r="J647" s="15">
        <f t="shared" ref="J647:J710" si="31">$O$13*I647+(1-$O$13)*H647</f>
        <v>2825.3455773007736</v>
      </c>
      <c r="K647" s="16">
        <f t="shared" si="29"/>
        <v>1.4090205069124997</v>
      </c>
      <c r="L647" s="17">
        <f t="shared" si="30"/>
        <v>0</v>
      </c>
    </row>
    <row r="648" spans="1:12" x14ac:dyDescent="0.25">
      <c r="A648">
        <v>1872</v>
      </c>
      <c r="B648" s="1">
        <v>43900</v>
      </c>
      <c r="C648" s="2">
        <v>2813.48</v>
      </c>
      <c r="D648" s="2">
        <v>2882.23</v>
      </c>
      <c r="E648" s="8">
        <v>0.50875000000000004</v>
      </c>
      <c r="F648" s="9">
        <v>59.591451571391318</v>
      </c>
      <c r="G648" s="3">
        <f>SLOPE(D648:D672,B648:B672)</f>
        <v>-14.978942682790901</v>
      </c>
      <c r="H648" s="15">
        <f>C648+G649*$O$11</f>
        <v>2813.3464159867012</v>
      </c>
      <c r="I648" s="21">
        <f>_xlfn.FORECAST.LINEAR(A648+$O$12,C648:C650,A648:A650)</f>
        <v>2806.1264000000083</v>
      </c>
      <c r="J648" s="15">
        <f t="shared" si="31"/>
        <v>2813.2742158268343</v>
      </c>
      <c r="K648" s="16">
        <f t="shared" ref="K648:K711" si="32">ABS(J648-D648)/F649</f>
        <v>0.83138169986460864</v>
      </c>
      <c r="L648" s="17">
        <f t="shared" ref="L648:L711" si="33">IF(K648&gt;=0.975, 0, 1)</f>
        <v>1</v>
      </c>
    </row>
    <row r="649" spans="1:12" x14ac:dyDescent="0.25">
      <c r="A649">
        <v>1871</v>
      </c>
      <c r="B649" s="1">
        <v>43899</v>
      </c>
      <c r="C649" s="2">
        <v>2863.89</v>
      </c>
      <c r="D649" s="2">
        <v>2746.56</v>
      </c>
      <c r="E649" s="8">
        <v>0.65429999999999999</v>
      </c>
      <c r="F649" s="9">
        <v>82.94118596114788</v>
      </c>
      <c r="G649" s="3">
        <f>SLOPE(D649:D673,B649:B673)</f>
        <v>-13.358401329877163</v>
      </c>
      <c r="H649" s="15">
        <f>C649+G650*$O$11</f>
        <v>2863.7876780870442</v>
      </c>
      <c r="I649" s="21">
        <f>_xlfn.FORECAST.LINEAR(A649+$O$12,C649:C651,A649:A651)</f>
        <v>2857.6326166666695</v>
      </c>
      <c r="J649" s="15">
        <f t="shared" si="31"/>
        <v>2863.7261274728403</v>
      </c>
      <c r="K649" s="16">
        <f t="shared" si="32"/>
        <v>2.1905443996304408</v>
      </c>
      <c r="L649" s="17">
        <f t="shared" si="33"/>
        <v>0</v>
      </c>
    </row>
    <row r="650" spans="1:12" x14ac:dyDescent="0.25">
      <c r="A650">
        <v>1870</v>
      </c>
      <c r="B650" s="1">
        <v>43896</v>
      </c>
      <c r="C650" s="2">
        <v>2954.2</v>
      </c>
      <c r="D650" s="2">
        <v>2972.37</v>
      </c>
      <c r="E650" s="8">
        <v>0.41475000000000001</v>
      </c>
      <c r="F650" s="9">
        <v>53.487218744622126</v>
      </c>
      <c r="G650" s="3">
        <f>SLOPE(D650:D674,B650:B674)</f>
        <v>-10.232191295546567</v>
      </c>
      <c r="H650" s="15">
        <f>C650+G651*$O$11</f>
        <v>2954.1118707668661</v>
      </c>
      <c r="I650" s="21">
        <f>_xlfn.FORECAST.LINEAR(A650+$O$12,C650:C652,A650:A652)</f>
        <v>2978.9839166666497</v>
      </c>
      <c r="J650" s="15">
        <f t="shared" si="31"/>
        <v>2954.3605912258636</v>
      </c>
      <c r="K650" s="16">
        <f t="shared" si="32"/>
        <v>0.34159059025127769</v>
      </c>
      <c r="L650" s="17">
        <f t="shared" si="33"/>
        <v>1</v>
      </c>
    </row>
    <row r="651" spans="1:12" x14ac:dyDescent="0.25">
      <c r="A651">
        <v>1869</v>
      </c>
      <c r="B651" s="1">
        <v>43895</v>
      </c>
      <c r="C651" s="2">
        <v>3075.7</v>
      </c>
      <c r="D651" s="2">
        <v>3023.94</v>
      </c>
      <c r="E651" s="8">
        <v>0.39495000000000002</v>
      </c>
      <c r="F651" s="9">
        <v>52.722203971978281</v>
      </c>
      <c r="G651" s="3">
        <f>SLOPE(D651:D675,B651:B675)</f>
        <v>-8.8129233133931564</v>
      </c>
      <c r="H651" s="15">
        <f>C651+G652*$O$11</f>
        <v>3075.6241675673064</v>
      </c>
      <c r="I651" s="21">
        <f>_xlfn.FORECAST.LINEAR(A651+$O$12,C651:C653,A651:A653)</f>
        <v>3062.1528666666636</v>
      </c>
      <c r="J651" s="15">
        <f t="shared" si="31"/>
        <v>3075.4894545582997</v>
      </c>
      <c r="K651" s="16">
        <f t="shared" si="32"/>
        <v>1.3573757527756729</v>
      </c>
      <c r="L651" s="17">
        <f t="shared" si="33"/>
        <v>0</v>
      </c>
    </row>
    <row r="652" spans="1:12" x14ac:dyDescent="0.25">
      <c r="A652">
        <v>1868</v>
      </c>
      <c r="B652" s="1">
        <v>43894</v>
      </c>
      <c r="C652" s="2">
        <v>3045.75</v>
      </c>
      <c r="D652" s="2">
        <v>3130.12</v>
      </c>
      <c r="E652" s="8">
        <v>0.29649999999999999</v>
      </c>
      <c r="F652" s="9">
        <v>37.977291441140835</v>
      </c>
      <c r="G652" s="3">
        <f>SLOPE(D652:D676,B652:B676)</f>
        <v>-7.5832432693368643</v>
      </c>
      <c r="H652" s="15">
        <f>C652+G653*$O$11</f>
        <v>3045.680122951389</v>
      </c>
      <c r="I652" s="21">
        <f>_xlfn.FORECAST.LINEAR(A652+$O$12,C652:C654,A652:A654)</f>
        <v>3074.922350000008</v>
      </c>
      <c r="J652" s="15">
        <f t="shared" si="31"/>
        <v>3045.972545221875</v>
      </c>
      <c r="K652" s="16">
        <f t="shared" si="32"/>
        <v>1.7567706026580892</v>
      </c>
      <c r="L652" s="17">
        <f t="shared" si="33"/>
        <v>0</v>
      </c>
    </row>
    <row r="653" spans="1:12" x14ac:dyDescent="0.25">
      <c r="A653">
        <v>1867</v>
      </c>
      <c r="B653" s="1">
        <v>43893</v>
      </c>
      <c r="C653" s="2">
        <v>3096.46</v>
      </c>
      <c r="D653" s="2">
        <v>3003.37</v>
      </c>
      <c r="E653" s="8">
        <v>0.36345</v>
      </c>
      <c r="F653" s="9">
        <v>47.898942896019136</v>
      </c>
      <c r="G653" s="3">
        <f>SLOPE(D653:D677,B653:B677)</f>
        <v>-6.9877048611111121</v>
      </c>
      <c r="H653" s="15">
        <f>C653+G654*$O$11</f>
        <v>3096.4070404291128</v>
      </c>
      <c r="I653" s="21">
        <f>_xlfn.FORECAST.LINEAR(A653+$O$12,C653:C655,A653:A655)</f>
        <v>3086.5578000000096</v>
      </c>
      <c r="J653" s="15">
        <f t="shared" si="31"/>
        <v>3096.3085480248214</v>
      </c>
      <c r="K653" s="16">
        <f t="shared" si="32"/>
        <v>1.4941681363777628</v>
      </c>
      <c r="L653" s="17">
        <f t="shared" si="33"/>
        <v>0</v>
      </c>
    </row>
    <row r="654" spans="1:12" x14ac:dyDescent="0.25">
      <c r="A654">
        <v>1866</v>
      </c>
      <c r="B654" s="1">
        <v>43892</v>
      </c>
      <c r="C654" s="2">
        <v>2974.28</v>
      </c>
      <c r="D654" s="2">
        <v>3090.23</v>
      </c>
      <c r="E654" s="8">
        <v>0.49369999999999997</v>
      </c>
      <c r="F654" s="9">
        <v>62.200863317918049</v>
      </c>
      <c r="G654" s="3">
        <f>SLOPE(D654:D678,B654:B678)</f>
        <v>-5.2959570887078513</v>
      </c>
      <c r="H654" s="15">
        <f>C654+G655*$O$11</f>
        <v>2974.2373994098743</v>
      </c>
      <c r="I654" s="21">
        <f>_xlfn.FORECAST.LINEAR(A654+$O$12,C654:C656,A654:A656)</f>
        <v>2940.0020333333377</v>
      </c>
      <c r="J654" s="15">
        <f t="shared" si="31"/>
        <v>2973.8950457491092</v>
      </c>
      <c r="K654" s="16">
        <f t="shared" si="32"/>
        <v>1.9299588178130715</v>
      </c>
      <c r="L654" s="17">
        <f t="shared" si="33"/>
        <v>0</v>
      </c>
    </row>
    <row r="655" spans="1:12" x14ac:dyDescent="0.25">
      <c r="A655">
        <v>1865</v>
      </c>
      <c r="B655" s="1">
        <v>43889</v>
      </c>
      <c r="C655" s="2">
        <v>2916.9</v>
      </c>
      <c r="D655" s="2">
        <v>2954.22</v>
      </c>
      <c r="E655" s="8">
        <v>0.47450000000000003</v>
      </c>
      <c r="F655" s="9">
        <v>60.278464585433774</v>
      </c>
      <c r="G655" s="3">
        <f>SLOPE(D655:D679,B655:B679)</f>
        <v>-4.2600590125703892</v>
      </c>
      <c r="H655" s="15">
        <f>C655+G656*$O$11</f>
        <v>2916.8753800916784</v>
      </c>
      <c r="I655" s="21">
        <f>_xlfn.FORECAST.LINEAR(A655+$O$12,C655:C657,A655:A657)</f>
        <v>2927.1650000000081</v>
      </c>
      <c r="J655" s="15">
        <f t="shared" si="31"/>
        <v>2916.9782762907616</v>
      </c>
      <c r="K655" s="16">
        <f t="shared" si="32"/>
        <v>0.65669676597069426</v>
      </c>
      <c r="L655" s="17">
        <f t="shared" si="33"/>
        <v>1</v>
      </c>
    </row>
    <row r="656" spans="1:12" x14ac:dyDescent="0.25">
      <c r="A656">
        <v>1864</v>
      </c>
      <c r="B656" s="1">
        <v>43888</v>
      </c>
      <c r="C656" s="2">
        <v>3062.54</v>
      </c>
      <c r="D656" s="2">
        <v>2978.76</v>
      </c>
      <c r="E656" s="8">
        <v>0.42669999999999997</v>
      </c>
      <c r="F656" s="9">
        <v>56.710685416867285</v>
      </c>
      <c r="G656" s="3">
        <f>SLOPE(D656:D680,B656:B680)</f>
        <v>-2.4619908321579675</v>
      </c>
      <c r="H656" s="15">
        <f>C656+G657*$O$11</f>
        <v>3062.5340571699394</v>
      </c>
      <c r="I656" s="21">
        <f>_xlfn.FORECAST.LINEAR(A656+$O$12,C656:C658,A656:A658)</f>
        <v>3058.044666666683</v>
      </c>
      <c r="J656" s="15">
        <f t="shared" si="31"/>
        <v>3062.4891632649069</v>
      </c>
      <c r="K656" s="16">
        <f t="shared" si="32"/>
        <v>2.1460447517915155</v>
      </c>
      <c r="L656" s="17">
        <f t="shared" si="33"/>
        <v>0</v>
      </c>
    </row>
    <row r="657" spans="1:12" x14ac:dyDescent="0.25">
      <c r="A657">
        <v>1863</v>
      </c>
      <c r="B657" s="1">
        <v>43887</v>
      </c>
      <c r="C657" s="2">
        <v>3139.9</v>
      </c>
      <c r="D657" s="2">
        <v>3116.39</v>
      </c>
      <c r="E657" s="8">
        <v>0.29244999999999999</v>
      </c>
      <c r="F657" s="9">
        <v>39.015571877058797</v>
      </c>
      <c r="G657" s="3">
        <f>SLOPE(D657:D681,B657:B681)</f>
        <v>-0.59428300605511875</v>
      </c>
      <c r="H657" s="15">
        <f>C657+G658*$O$11</f>
        <v>3139.9058451547162</v>
      </c>
      <c r="I657" s="21">
        <f>_xlfn.FORECAST.LINEAR(A657+$O$12,C657:C659,A657:A659)</f>
        <v>3152.7064499999979</v>
      </c>
      <c r="J657" s="15">
        <f t="shared" si="31"/>
        <v>3140.033851203169</v>
      </c>
      <c r="K657" s="16">
        <f t="shared" si="32"/>
        <v>0.55917145681042102</v>
      </c>
      <c r="L657" s="17">
        <f t="shared" si="33"/>
        <v>1</v>
      </c>
    </row>
    <row r="658" spans="1:12" x14ac:dyDescent="0.25">
      <c r="A658">
        <v>1862</v>
      </c>
      <c r="B658" s="1">
        <v>43886</v>
      </c>
      <c r="C658" s="2">
        <v>3238.94</v>
      </c>
      <c r="D658" s="2">
        <v>3128.21</v>
      </c>
      <c r="E658" s="8">
        <v>0.30735000000000001</v>
      </c>
      <c r="F658" s="9">
        <v>42.283723382513799</v>
      </c>
      <c r="G658" s="3">
        <f>SLOPE(D658:D682,B658:B682)</f>
        <v>0.58451547161145945</v>
      </c>
      <c r="H658" s="15">
        <f>C658+G659*$O$11</f>
        <v>3238.9574220886379</v>
      </c>
      <c r="I658" s="21">
        <f>_xlfn.FORECAST.LINEAR(A658+$O$12,C658:C660,A658:A660)</f>
        <v>3224.295533333323</v>
      </c>
      <c r="J658" s="15">
        <f t="shared" si="31"/>
        <v>3238.8108032010846</v>
      </c>
      <c r="K658" s="16">
        <f t="shared" si="32"/>
        <v>2.9309222459876407</v>
      </c>
      <c r="L658" s="17">
        <f t="shared" si="33"/>
        <v>0</v>
      </c>
    </row>
    <row r="659" spans="1:12" x14ac:dyDescent="0.25">
      <c r="A659">
        <v>1861</v>
      </c>
      <c r="B659" s="1">
        <v>43885</v>
      </c>
      <c r="C659" s="2">
        <v>3257.61</v>
      </c>
      <c r="D659" s="2">
        <v>3225.89</v>
      </c>
      <c r="E659" s="8">
        <v>0.2651</v>
      </c>
      <c r="F659" s="9">
        <v>37.735836681609101</v>
      </c>
      <c r="G659" s="3">
        <f>SLOPE(D659:D683,B659:B683)</f>
        <v>1.7422088638103628</v>
      </c>
      <c r="H659" s="15">
        <f>C659+G660*$O$11</f>
        <v>3257.6344463442392</v>
      </c>
      <c r="I659" s="21">
        <f>_xlfn.FORECAST.LINEAR(A659+$O$12,C659:C661,A659:A661)</f>
        <v>3270.8191333333234</v>
      </c>
      <c r="J659" s="15">
        <f t="shared" si="31"/>
        <v>3257.7662932141297</v>
      </c>
      <c r="K659" s="16">
        <f t="shared" si="32"/>
        <v>1.5544050049569473</v>
      </c>
      <c r="L659" s="17">
        <f t="shared" si="33"/>
        <v>0</v>
      </c>
    </row>
    <row r="660" spans="1:12" x14ac:dyDescent="0.25">
      <c r="A660">
        <v>1860</v>
      </c>
      <c r="B660" s="1">
        <v>43882</v>
      </c>
      <c r="C660" s="2">
        <v>3360.5</v>
      </c>
      <c r="D660" s="2">
        <v>3337.75</v>
      </c>
      <c r="E660" s="8">
        <v>0.14255000000000001</v>
      </c>
      <c r="F660" s="9">
        <v>20.50707062347162</v>
      </c>
      <c r="G660" s="3">
        <f>SLOPE(D660:D684,B660:B684)</f>
        <v>2.444634423897583</v>
      </c>
      <c r="H660" s="15">
        <f>C660+G661*$O$11</f>
        <v>3360.5254029873458</v>
      </c>
      <c r="I660" s="21">
        <f>_xlfn.FORECAST.LINEAR(A660+$O$12,C660:C662,A660:A662)</f>
        <v>3363.7355499999976</v>
      </c>
      <c r="J660" s="15">
        <f t="shared" si="31"/>
        <v>3360.5575044574725</v>
      </c>
      <c r="K660" s="16">
        <f t="shared" si="32"/>
        <v>1.4416795648271103</v>
      </c>
      <c r="L660" s="17">
        <f t="shared" si="33"/>
        <v>0</v>
      </c>
    </row>
    <row r="661" spans="1:12" x14ac:dyDescent="0.25">
      <c r="A661">
        <v>1859</v>
      </c>
      <c r="B661" s="1">
        <v>43881</v>
      </c>
      <c r="C661" s="2">
        <v>3380.45</v>
      </c>
      <c r="D661" s="2">
        <v>3373.23</v>
      </c>
      <c r="E661" s="8">
        <v>0.10955000000000001</v>
      </c>
      <c r="F661" s="9">
        <v>15.820092768123311</v>
      </c>
      <c r="G661" s="3">
        <f>SLOPE(D661:D685,B661:B685)</f>
        <v>2.5402987346053059</v>
      </c>
      <c r="H661" s="15">
        <f>C661+G662*$O$11</f>
        <v>3380.4742922028722</v>
      </c>
      <c r="I661" s="21">
        <f>_xlfn.FORECAST.LINEAR(A661+$O$12,C661:C663,A661:A663)</f>
        <v>3382.3887166666664</v>
      </c>
      <c r="J661" s="15">
        <f t="shared" si="31"/>
        <v>3380.4934364475102</v>
      </c>
      <c r="K661" s="16">
        <f t="shared" si="32"/>
        <v>0.51936368261006149</v>
      </c>
      <c r="L661" s="17">
        <f t="shared" si="33"/>
        <v>1</v>
      </c>
    </row>
    <row r="662" spans="1:12" x14ac:dyDescent="0.25">
      <c r="A662">
        <v>1858</v>
      </c>
      <c r="B662" s="1">
        <v>43880</v>
      </c>
      <c r="C662" s="2">
        <v>3380.39</v>
      </c>
      <c r="D662" s="2">
        <v>3386.15</v>
      </c>
      <c r="E662" s="8">
        <v>9.7299999999999998E-2</v>
      </c>
      <c r="F662" s="9">
        <v>13.985260600063215</v>
      </c>
      <c r="G662" s="3">
        <f>SLOPE(D662:D686,B662:B686)</f>
        <v>2.429220287232841</v>
      </c>
      <c r="H662" s="15">
        <f>C662+G663*$O$11</f>
        <v>3380.411608986989</v>
      </c>
      <c r="I662" s="21">
        <f>_xlfn.FORECAST.LINEAR(A662+$O$12,C662:C664,A662:A664)</f>
        <v>3377.003216666667</v>
      </c>
      <c r="J662" s="15">
        <f t="shared" si="31"/>
        <v>3380.3775250637859</v>
      </c>
      <c r="K662" s="16">
        <f t="shared" si="32"/>
        <v>0.36838742954427545</v>
      </c>
      <c r="L662" s="17">
        <f t="shared" si="33"/>
        <v>1</v>
      </c>
    </row>
    <row r="663" spans="1:12" x14ac:dyDescent="0.25">
      <c r="A663">
        <v>1857</v>
      </c>
      <c r="B663" s="1">
        <v>43879</v>
      </c>
      <c r="C663" s="2">
        <v>3369.04</v>
      </c>
      <c r="D663" s="2">
        <v>3370.29</v>
      </c>
      <c r="E663" s="8">
        <v>0.10869999999999999</v>
      </c>
      <c r="F663" s="9">
        <v>15.669576302739692</v>
      </c>
      <c r="G663" s="3">
        <f>SLOPE(D663:D687,B663:B687)</f>
        <v>2.1608986989114523</v>
      </c>
      <c r="H663" s="15">
        <f>C663+G664*$O$11</f>
        <v>3369.0607564553316</v>
      </c>
      <c r="I663" s="21">
        <f>_xlfn.FORECAST.LINEAR(A663+$O$12,C663:C665,A663:A665)</f>
        <v>3372.5923666666667</v>
      </c>
      <c r="J663" s="15">
        <f t="shared" si="31"/>
        <v>3369.096072557445</v>
      </c>
      <c r="K663" s="16">
        <f t="shared" si="32"/>
        <v>8.9751809390513138E-2</v>
      </c>
      <c r="L663" s="17">
        <f t="shared" si="33"/>
        <v>1</v>
      </c>
    </row>
    <row r="664" spans="1:12" x14ac:dyDescent="0.25">
      <c r="A664">
        <v>1856</v>
      </c>
      <c r="B664" s="1">
        <v>43875</v>
      </c>
      <c r="C664" s="2">
        <v>3378.08</v>
      </c>
      <c r="D664" s="2">
        <v>3380.16</v>
      </c>
      <c r="E664" s="8">
        <v>9.2450000000000004E-2</v>
      </c>
      <c r="F664" s="9">
        <v>13.302544546596319</v>
      </c>
      <c r="G664" s="3">
        <f>SLOPE(D664:D688,B664:B688)</f>
        <v>2.0756455331412109</v>
      </c>
      <c r="H664" s="15">
        <f>C664+G665*$O$11</f>
        <v>3378.0980739490587</v>
      </c>
      <c r="I664" s="21">
        <f>_xlfn.FORECAST.LINEAR(A664+$O$12,C664:C666,A664:A666)</f>
        <v>3375.3212333333336</v>
      </c>
      <c r="J664" s="15">
        <f t="shared" si="31"/>
        <v>3378.0703055429017</v>
      </c>
      <c r="K664" s="16">
        <f t="shared" si="32"/>
        <v>0.14893966005446799</v>
      </c>
      <c r="L664" s="17">
        <f t="shared" si="33"/>
        <v>1</v>
      </c>
    </row>
    <row r="665" spans="1:12" x14ac:dyDescent="0.25">
      <c r="A665">
        <v>1855</v>
      </c>
      <c r="B665" s="1">
        <v>43874</v>
      </c>
      <c r="C665" s="2">
        <v>3365.9</v>
      </c>
      <c r="D665" s="2">
        <v>3373.94</v>
      </c>
      <c r="E665" s="8">
        <v>9.7350000000000006E-2</v>
      </c>
      <c r="F665" s="9">
        <v>14.030476881268321</v>
      </c>
      <c r="G665" s="3">
        <f>SLOPE(D665:D689,B665:B689)</f>
        <v>1.8073949058942893</v>
      </c>
      <c r="H665" s="15">
        <f>C665+G666*$O$11</f>
        <v>3365.9167213706532</v>
      </c>
      <c r="I665" s="21">
        <f>_xlfn.FORECAST.LINEAR(A665+$O$12,C665:C667,A665:A667)</f>
        <v>3367.4384833333338</v>
      </c>
      <c r="J665" s="15">
        <f t="shared" si="31"/>
        <v>3365.9319389902803</v>
      </c>
      <c r="K665" s="16">
        <f t="shared" si="32"/>
        <v>0.59523954991809747</v>
      </c>
      <c r="L665" s="17">
        <f t="shared" si="33"/>
        <v>1</v>
      </c>
    </row>
    <row r="666" spans="1:12" x14ac:dyDescent="0.25">
      <c r="A666">
        <v>1854</v>
      </c>
      <c r="B666" s="1">
        <v>43873</v>
      </c>
      <c r="C666" s="2">
        <v>3370.5</v>
      </c>
      <c r="D666" s="2">
        <v>3379.45</v>
      </c>
      <c r="E666" s="8">
        <v>9.3950000000000006E-2</v>
      </c>
      <c r="F666" s="9">
        <v>13.453509617802856</v>
      </c>
      <c r="G666" s="3">
        <f>SLOPE(D666:D690,B666:B690)</f>
        <v>1.6721370653143113</v>
      </c>
      <c r="H666" s="15">
        <f>C666+G667*$O$11</f>
        <v>3370.5153725242421</v>
      </c>
      <c r="I666" s="21">
        <f>_xlfn.FORECAST.LINEAR(A666+$O$12,C666:C668,A666:A668)</f>
        <v>3377.9211000000068</v>
      </c>
      <c r="J666" s="15">
        <f t="shared" si="31"/>
        <v>3370.5894297989998</v>
      </c>
      <c r="K666" s="16">
        <f t="shared" si="32"/>
        <v>0.548258006102466</v>
      </c>
      <c r="L666" s="17">
        <f t="shared" si="33"/>
        <v>1</v>
      </c>
    </row>
    <row r="667" spans="1:12" x14ac:dyDescent="0.25">
      <c r="A667">
        <v>1853</v>
      </c>
      <c r="B667" s="1">
        <v>43872</v>
      </c>
      <c r="C667" s="2">
        <v>3365.87</v>
      </c>
      <c r="D667" s="2">
        <v>3357.75</v>
      </c>
      <c r="E667" s="8">
        <v>0.11305</v>
      </c>
      <c r="F667" s="9">
        <v>16.161314750311167</v>
      </c>
      <c r="G667" s="3">
        <f>SLOPE(D667:D691,B667:B691)</f>
        <v>1.5372524242086527</v>
      </c>
      <c r="H667" s="15">
        <f>C667+G668*$O$11</f>
        <v>3365.8841627493521</v>
      </c>
      <c r="I667" s="21">
        <f>_xlfn.FORECAST.LINEAR(A667+$O$12,C667:C669,A667:A669)</f>
        <v>3355.2133166666681</v>
      </c>
      <c r="J667" s="15">
        <f t="shared" si="31"/>
        <v>3365.7774542885254</v>
      </c>
      <c r="K667" s="16">
        <f t="shared" si="32"/>
        <v>0.49509177261403631</v>
      </c>
      <c r="L667" s="17">
        <f t="shared" si="33"/>
        <v>1</v>
      </c>
    </row>
    <row r="668" spans="1:12" x14ac:dyDescent="0.25">
      <c r="A668">
        <v>1852</v>
      </c>
      <c r="B668" s="1">
        <v>43871</v>
      </c>
      <c r="C668" s="2">
        <v>3318.28</v>
      </c>
      <c r="D668" s="2">
        <v>3352.09</v>
      </c>
      <c r="E668" s="8">
        <v>0.11424999999999999</v>
      </c>
      <c r="F668" s="9">
        <v>16.214073294212159</v>
      </c>
      <c r="G668" s="3">
        <f>SLOPE(D668:D692,B668:B692)</f>
        <v>1.4162749351966668</v>
      </c>
      <c r="H668" s="15">
        <f>C668+G669*$O$11</f>
        <v>3318.2934227676565</v>
      </c>
      <c r="I668" s="21">
        <f>_xlfn.FORECAST.LINEAR(A668+$O$12,C668:C670,A668:A670)</f>
        <v>3319.4601333333339</v>
      </c>
      <c r="J668" s="15">
        <f t="shared" si="31"/>
        <v>3318.3050898733131</v>
      </c>
      <c r="K668" s="16">
        <f t="shared" si="32"/>
        <v>2.1178399301993767</v>
      </c>
      <c r="L668" s="17">
        <f t="shared" si="33"/>
        <v>0</v>
      </c>
    </row>
    <row r="669" spans="1:12" x14ac:dyDescent="0.25">
      <c r="A669">
        <v>1851</v>
      </c>
      <c r="B669" s="1">
        <v>43868</v>
      </c>
      <c r="C669" s="2">
        <v>3335.54</v>
      </c>
      <c r="D669" s="2">
        <v>3327.71</v>
      </c>
      <c r="E669" s="8">
        <v>0.11180000000000001</v>
      </c>
      <c r="F669" s="9">
        <v>15.952532410467134</v>
      </c>
      <c r="G669" s="3">
        <f>SLOPE(D669:D693,B669:B693)</f>
        <v>1.3422767656320316</v>
      </c>
      <c r="H669" s="15">
        <f>C669+G670*$O$11</f>
        <v>3335.5522937049959</v>
      </c>
      <c r="I669" s="21">
        <f>_xlfn.FORECAST.LINEAR(A669+$O$12,C669:C671,A669:A671)</f>
        <v>3340.4914833333314</v>
      </c>
      <c r="J669" s="15">
        <f t="shared" si="31"/>
        <v>3335.6016856012793</v>
      </c>
      <c r="K669" s="16">
        <f t="shared" si="32"/>
        <v>0.53305635702686049</v>
      </c>
      <c r="L669" s="17">
        <f t="shared" si="33"/>
        <v>1</v>
      </c>
    </row>
    <row r="670" spans="1:12" x14ac:dyDescent="0.25">
      <c r="A670">
        <v>1850</v>
      </c>
      <c r="B670" s="1">
        <v>43867</v>
      </c>
      <c r="C670" s="2">
        <v>3344.92</v>
      </c>
      <c r="D670" s="2">
        <v>3345.78</v>
      </c>
      <c r="E670" s="8">
        <v>0.1041</v>
      </c>
      <c r="F670" s="9">
        <v>14.804598983295906</v>
      </c>
      <c r="G670" s="3">
        <f>SLOPE(D670:D694,B670:B694)</f>
        <v>1.2293704996122765</v>
      </c>
      <c r="H670" s="15">
        <f>C670+G671*$O$11</f>
        <v>3344.9313617983653</v>
      </c>
      <c r="I670" s="21">
        <f>_xlfn.FORECAST.LINEAR(A670+$O$12,C670:C672,A670:A672)</f>
        <v>3349.2898833333311</v>
      </c>
      <c r="J670" s="15">
        <f t="shared" si="31"/>
        <v>3344.9749470137149</v>
      </c>
      <c r="K670" s="16">
        <f t="shared" si="32"/>
        <v>4.91584141036394E-2</v>
      </c>
      <c r="L670" s="17">
        <f t="shared" si="33"/>
        <v>1</v>
      </c>
    </row>
    <row r="671" spans="1:12" x14ac:dyDescent="0.25">
      <c r="A671">
        <v>1849</v>
      </c>
      <c r="B671" s="1">
        <v>43866</v>
      </c>
      <c r="C671" s="2">
        <v>3324.91</v>
      </c>
      <c r="D671" s="2">
        <v>3334.69</v>
      </c>
      <c r="E671" s="8">
        <v>0.11645</v>
      </c>
      <c r="F671" s="9">
        <v>16.376707852862097</v>
      </c>
      <c r="G671" s="3">
        <f>SLOPE(D671:D695,B671:B695)</f>
        <v>1.1361798365122611</v>
      </c>
      <c r="H671" s="15">
        <f>C671+G672*$O$11</f>
        <v>3324.9211155870057</v>
      </c>
      <c r="I671" s="21">
        <f>_xlfn.FORECAST.LINEAR(A671+$O$12,C671:C673,A671:A673)</f>
        <v>3325.4645833333343</v>
      </c>
      <c r="J671" s="15">
        <f t="shared" si="31"/>
        <v>3324.9265502644689</v>
      </c>
      <c r="K671" s="16">
        <f t="shared" si="32"/>
        <v>0.50153067588637601</v>
      </c>
      <c r="L671" s="17">
        <f t="shared" si="33"/>
        <v>1</v>
      </c>
    </row>
    <row r="672" spans="1:12" x14ac:dyDescent="0.25">
      <c r="A672">
        <v>1848</v>
      </c>
      <c r="B672" s="1">
        <v>43865</v>
      </c>
      <c r="C672" s="2">
        <v>3280.61</v>
      </c>
      <c r="D672" s="2">
        <v>3297.59</v>
      </c>
      <c r="E672" s="8">
        <v>0.14050000000000001</v>
      </c>
      <c r="F672" s="9">
        <v>19.467303207876146</v>
      </c>
      <c r="G672" s="3">
        <f>SLOPE(D672:D696,B672:B696)</f>
        <v>1.1115587006079028</v>
      </c>
      <c r="H672" s="15">
        <f>C672+G673*$O$11</f>
        <v>3280.6215317864007</v>
      </c>
      <c r="I672" s="21">
        <f>_xlfn.FORECAST.LINEAR(A672+$O$12,C672:C674,A672:A674)</f>
        <v>3265.3314</v>
      </c>
      <c r="J672" s="15">
        <f t="shared" si="31"/>
        <v>3280.468630468537</v>
      </c>
      <c r="K672" s="16">
        <f t="shared" si="32"/>
        <v>0.71204408329960833</v>
      </c>
      <c r="L672" s="17">
        <f t="shared" si="33"/>
        <v>1</v>
      </c>
    </row>
    <row r="673" spans="1:12" x14ac:dyDescent="0.25">
      <c r="A673">
        <v>1847</v>
      </c>
      <c r="B673" s="1">
        <v>43864</v>
      </c>
      <c r="C673" s="2">
        <v>3235.66</v>
      </c>
      <c r="D673" s="2">
        <v>3248.92</v>
      </c>
      <c r="E673" s="8">
        <v>0.17480000000000001</v>
      </c>
      <c r="F673" s="9">
        <v>24.045378555949593</v>
      </c>
      <c r="G673" s="3">
        <f>SLOPE(D673:D697,B673:B697)</f>
        <v>1.1531786400512369</v>
      </c>
      <c r="H673" s="15">
        <f>C673+G674*$O$11</f>
        <v>3235.6749812316907</v>
      </c>
      <c r="I673" s="21">
        <f>_xlfn.FORECAST.LINEAR(A673+$O$12,C673:C675,A673:A675)</f>
        <v>3247.6477166666664</v>
      </c>
      <c r="J673" s="15">
        <f t="shared" si="31"/>
        <v>3235.7947085860405</v>
      </c>
      <c r="K673" s="16">
        <f t="shared" si="32"/>
        <v>0.49973901004420129</v>
      </c>
      <c r="L673" s="17">
        <f t="shared" si="33"/>
        <v>1</v>
      </c>
    </row>
    <row r="674" spans="1:12" x14ac:dyDescent="0.25">
      <c r="A674">
        <v>1846</v>
      </c>
      <c r="B674" s="1">
        <v>43861</v>
      </c>
      <c r="C674" s="2">
        <v>3282.33</v>
      </c>
      <c r="D674" s="2">
        <v>3225.52</v>
      </c>
      <c r="E674" s="8">
        <v>0.18754999999999999</v>
      </c>
      <c r="F674" s="9">
        <v>26.26429226087156</v>
      </c>
      <c r="G674" s="3">
        <f>SLOPE(D674:D698,B674:B698)</f>
        <v>1.4981231691078554</v>
      </c>
      <c r="H674" s="15">
        <f>C674+G675*$O$11</f>
        <v>3282.3503329713531</v>
      </c>
      <c r="I674" s="21">
        <f>_xlfn.FORECAST.LINEAR(A674+$O$12,C674:C676,A674:A676)</f>
        <v>3272.4793500000005</v>
      </c>
      <c r="J674" s="15">
        <f t="shared" si="31"/>
        <v>3282.2516231416394</v>
      </c>
      <c r="K674" s="16">
        <f t="shared" si="32"/>
        <v>2.9225684165964503</v>
      </c>
      <c r="L674" s="17">
        <f t="shared" si="33"/>
        <v>0</v>
      </c>
    </row>
    <row r="675" spans="1:12" x14ac:dyDescent="0.25">
      <c r="A675">
        <v>1845</v>
      </c>
      <c r="B675" s="1">
        <v>43860</v>
      </c>
      <c r="C675" s="2">
        <v>3256.45</v>
      </c>
      <c r="D675" s="2">
        <v>3283.66</v>
      </c>
      <c r="E675" s="8">
        <v>0.13905000000000001</v>
      </c>
      <c r="F675" s="9">
        <v>19.411563753127666</v>
      </c>
      <c r="G675" s="3">
        <f>SLOPE(D675:D699,B675:B699)</f>
        <v>2.03329713529503</v>
      </c>
      <c r="H675" s="15">
        <f>C675+G676*$O$11</f>
        <v>3256.4721046602785</v>
      </c>
      <c r="I675" s="21">
        <f>_xlfn.FORECAST.LINEAR(A675+$O$12,C675:C677,A675:A677)</f>
        <v>3267.6421666666665</v>
      </c>
      <c r="J675" s="15">
        <f t="shared" si="31"/>
        <v>3256.5838052803424</v>
      </c>
      <c r="K675" s="16">
        <f t="shared" si="32"/>
        <v>1.2567158578924962</v>
      </c>
      <c r="L675" s="17">
        <f t="shared" si="33"/>
        <v>0</v>
      </c>
    </row>
    <row r="676" spans="1:12" x14ac:dyDescent="0.25">
      <c r="A676">
        <v>1844</v>
      </c>
      <c r="B676" s="1">
        <v>43859</v>
      </c>
      <c r="C676" s="2">
        <v>3289.46</v>
      </c>
      <c r="D676" s="2">
        <v>3273.4</v>
      </c>
      <c r="E676" s="8">
        <v>0.1542</v>
      </c>
      <c r="F676" s="9">
        <v>21.545200173620824</v>
      </c>
      <c r="G676" s="3">
        <f>SLOPE(D676:D700,B676:B700)</f>
        <v>2.2104660278745616</v>
      </c>
      <c r="H676" s="15">
        <f>C676+G677*$O$11</f>
        <v>3289.4842492673533</v>
      </c>
      <c r="I676" s="21">
        <f>_xlfn.FORECAST.LINEAR(A676+$O$12,C676:C678,A676:A678)</f>
        <v>3285.3515000000043</v>
      </c>
      <c r="J676" s="15">
        <f t="shared" si="31"/>
        <v>3289.4429217746801</v>
      </c>
      <c r="K676" s="16">
        <f t="shared" si="32"/>
        <v>0.72461284363899181</v>
      </c>
      <c r="L676" s="17">
        <f t="shared" si="33"/>
        <v>1</v>
      </c>
    </row>
    <row r="677" spans="1:12" x14ac:dyDescent="0.25">
      <c r="A677">
        <v>1843</v>
      </c>
      <c r="B677" s="1">
        <v>43858</v>
      </c>
      <c r="C677" s="2">
        <v>3255.35</v>
      </c>
      <c r="D677" s="2">
        <v>3276.24</v>
      </c>
      <c r="E677" s="8">
        <v>0.16005000000000003</v>
      </c>
      <c r="F677" s="9">
        <v>22.139990914476215</v>
      </c>
      <c r="G677" s="3">
        <f>SLOPE(D677:D701,B677:B701)</f>
        <v>2.4249267353470669</v>
      </c>
      <c r="H677" s="15">
        <f>C677+G678*$O$11</f>
        <v>3255.3771092349821</v>
      </c>
      <c r="I677" s="21">
        <f>_xlfn.FORECAST.LINEAR(A677+$O$12,C677:C679,A677:A679)</f>
        <v>3239.2729166666686</v>
      </c>
      <c r="J677" s="15">
        <f t="shared" si="31"/>
        <v>3255.216067309299</v>
      </c>
      <c r="K677" s="16">
        <f t="shared" si="32"/>
        <v>0.80382178203253574</v>
      </c>
      <c r="L677" s="17">
        <f t="shared" si="33"/>
        <v>1</v>
      </c>
    </row>
    <row r="678" spans="1:12" x14ac:dyDescent="0.25">
      <c r="A678">
        <v>1842</v>
      </c>
      <c r="B678" s="1">
        <v>43857</v>
      </c>
      <c r="C678" s="2">
        <v>3247.16</v>
      </c>
      <c r="D678" s="2">
        <v>3243.63</v>
      </c>
      <c r="E678" s="8">
        <v>0.18609999999999999</v>
      </c>
      <c r="F678" s="9">
        <v>26.154967631680616</v>
      </c>
      <c r="G678" s="3">
        <f>SLOPE(D678:D702,B678:B702)</f>
        <v>2.7109234982157027</v>
      </c>
      <c r="H678" s="15">
        <f>C678+G679*$O$11</f>
        <v>3247.1928591730652</v>
      </c>
      <c r="I678" s="21">
        <f>_xlfn.FORECAST.LINEAR(A678+$O$12,C678:C680,A678:A680)</f>
        <v>3264.0286166666701</v>
      </c>
      <c r="J678" s="15">
        <f t="shared" si="31"/>
        <v>3247.361216748001</v>
      </c>
      <c r="K678" s="16">
        <f t="shared" si="32"/>
        <v>0.21406514923423786</v>
      </c>
      <c r="L678" s="17">
        <f t="shared" si="33"/>
        <v>1</v>
      </c>
    </row>
    <row r="679" spans="1:12" x14ac:dyDescent="0.25">
      <c r="A679">
        <v>1841</v>
      </c>
      <c r="B679" s="1">
        <v>43854</v>
      </c>
      <c r="C679" s="2">
        <v>3333.1</v>
      </c>
      <c r="D679" s="2">
        <v>3295.47</v>
      </c>
      <c r="E679" s="8">
        <v>0.1229</v>
      </c>
      <c r="F679" s="9">
        <v>17.430285879547952</v>
      </c>
      <c r="G679" s="3">
        <f>SLOPE(D679:D703,B679:B703)</f>
        <v>3.285917306541684</v>
      </c>
      <c r="H679" s="15">
        <f>C679+G680*$O$11</f>
        <v>3333.1345859039252</v>
      </c>
      <c r="I679" s="21">
        <f>_xlfn.FORECAST.LINEAR(A679+$O$12,C679:C681,A679:A681)</f>
        <v>3327.8520666666664</v>
      </c>
      <c r="J679" s="15">
        <f t="shared" si="31"/>
        <v>3333.0817607115528</v>
      </c>
      <c r="K679" s="16">
        <f t="shared" si="32"/>
        <v>2.9582291496201116</v>
      </c>
      <c r="L679" s="17">
        <f t="shared" si="33"/>
        <v>0</v>
      </c>
    </row>
    <row r="680" spans="1:12" x14ac:dyDescent="0.25">
      <c r="A680">
        <v>1840</v>
      </c>
      <c r="B680" s="1">
        <v>43853</v>
      </c>
      <c r="C680" s="2">
        <v>3315.77</v>
      </c>
      <c r="D680" s="2">
        <v>3325.54</v>
      </c>
      <c r="E680" s="8">
        <v>8.9749999999999996E-2</v>
      </c>
      <c r="F680" s="9">
        <v>12.714282365983369</v>
      </c>
      <c r="G680" s="3">
        <f>SLOPE(D680:D704,B680:B704)</f>
        <v>3.4585903925363506</v>
      </c>
      <c r="H680" s="15">
        <f>C680+G681*$O$11</f>
        <v>3315.8042613105654</v>
      </c>
      <c r="I680" s="21">
        <f>_xlfn.FORECAST.LINEAR(A680+$O$12,C680:C682,A680:A682)</f>
        <v>3319.6170333333339</v>
      </c>
      <c r="J680" s="15">
        <f t="shared" si="31"/>
        <v>3315.8423890307927</v>
      </c>
      <c r="K680" s="16">
        <f t="shared" si="32"/>
        <v>0.73235437973290318</v>
      </c>
      <c r="L680" s="17">
        <f t="shared" si="33"/>
        <v>1</v>
      </c>
    </row>
    <row r="681" spans="1:12" x14ac:dyDescent="0.25">
      <c r="A681">
        <v>1839</v>
      </c>
      <c r="B681" s="1">
        <v>43852</v>
      </c>
      <c r="C681" s="2">
        <v>3330.02</v>
      </c>
      <c r="D681" s="2">
        <v>3321.75</v>
      </c>
      <c r="E681" s="8">
        <v>9.35E-2</v>
      </c>
      <c r="F681" s="9">
        <v>13.241691778704325</v>
      </c>
      <c r="G681" s="3">
        <f>SLOPE(D681:D705,B681:B705)</f>
        <v>3.4261310565528302</v>
      </c>
      <c r="H681" s="15">
        <f>C681+G682*$O$11</f>
        <v>3330.0546723702578</v>
      </c>
      <c r="I681" s="21">
        <f>_xlfn.FORECAST.LINEAR(A681+$O$12,C681:C683,A681:A683)</f>
        <v>3328.1151333333332</v>
      </c>
      <c r="J681" s="15">
        <f t="shared" si="31"/>
        <v>3330.0352769798883</v>
      </c>
      <c r="K681" s="16">
        <f t="shared" si="32"/>
        <v>0.61000997169125282</v>
      </c>
      <c r="L681" s="17">
        <f t="shared" si="33"/>
        <v>1</v>
      </c>
    </row>
    <row r="682" spans="1:12" x14ac:dyDescent="0.25">
      <c r="A682">
        <v>1838</v>
      </c>
      <c r="B682" s="1">
        <v>43851</v>
      </c>
      <c r="C682" s="2">
        <v>3321.03</v>
      </c>
      <c r="D682" s="2">
        <v>3320.79</v>
      </c>
      <c r="E682" s="8">
        <v>9.5649999999999999E-2</v>
      </c>
      <c r="F682" s="9">
        <v>13.58219924982105</v>
      </c>
      <c r="G682" s="3">
        <f>SLOPE(D682:D706,B682:B706)</f>
        <v>3.4672370257739682</v>
      </c>
      <c r="H682" s="15">
        <f>C682+G683*$O$11</f>
        <v>3321.0646288649782</v>
      </c>
      <c r="I682" s="21">
        <f>_xlfn.FORECAST.LINEAR(A682+$O$12,C682:C684,A682:A684)</f>
        <v>3325.0069666666659</v>
      </c>
      <c r="J682" s="15">
        <f t="shared" si="31"/>
        <v>3321.1040522429948</v>
      </c>
      <c r="K682" s="16">
        <f t="shared" si="32"/>
        <v>3.047623389392401E-2</v>
      </c>
      <c r="L682" s="17">
        <f t="shared" si="33"/>
        <v>1</v>
      </c>
    </row>
    <row r="683" spans="1:12" x14ac:dyDescent="0.25">
      <c r="A683">
        <v>1837</v>
      </c>
      <c r="B683" s="1">
        <v>43847</v>
      </c>
      <c r="C683" s="2">
        <v>3323.66</v>
      </c>
      <c r="D683" s="2">
        <v>3329.62</v>
      </c>
      <c r="E683" s="8">
        <v>7.2849999999999998E-2</v>
      </c>
      <c r="F683" s="9">
        <v>10.304824542558981</v>
      </c>
      <c r="G683" s="3">
        <f>SLOPE(D683:D707,B683:B707)</f>
        <v>3.4628864978051341</v>
      </c>
      <c r="H683" s="15">
        <f>C683+G684*$O$11</f>
        <v>3323.694573295993</v>
      </c>
      <c r="I683" s="21">
        <f>_xlfn.FORECAST.LINEAR(A683+$O$12,C683:C685,A683:A685)</f>
        <v>3323.8686166666666</v>
      </c>
      <c r="J683" s="15">
        <f t="shared" si="31"/>
        <v>3323.6963137296998</v>
      </c>
      <c r="K683" s="16">
        <f t="shared" si="32"/>
        <v>0.57886079552576386</v>
      </c>
      <c r="L683" s="17">
        <f t="shared" si="33"/>
        <v>1</v>
      </c>
    </row>
    <row r="684" spans="1:12" x14ac:dyDescent="0.25">
      <c r="A684">
        <v>1836</v>
      </c>
      <c r="B684" s="1">
        <v>43846</v>
      </c>
      <c r="C684" s="2">
        <v>3302.97</v>
      </c>
      <c r="D684" s="2">
        <v>3316.81</v>
      </c>
      <c r="E684" s="8">
        <v>7.2950000000000001E-2</v>
      </c>
      <c r="F684" s="9">
        <v>10.233351983907925</v>
      </c>
      <c r="G684" s="3">
        <f>SLOPE(D684:D708,B684:B708)</f>
        <v>3.4573295993213913</v>
      </c>
      <c r="H684" s="15">
        <f>C684+G685*$O$11</f>
        <v>3303.0050254341099</v>
      </c>
      <c r="I684" s="21">
        <f>_xlfn.FORECAST.LINEAR(A684+$O$12,C684:C686,A684:A686)</f>
        <v>3299.0947666666652</v>
      </c>
      <c r="J684" s="15">
        <f t="shared" si="31"/>
        <v>3302.9659228464357</v>
      </c>
      <c r="K684" s="16">
        <f t="shared" si="32"/>
        <v>1.2206687194717596</v>
      </c>
      <c r="L684" s="17">
        <f t="shared" si="33"/>
        <v>0</v>
      </c>
    </row>
    <row r="685" spans="1:12" x14ac:dyDescent="0.25">
      <c r="A685">
        <v>1835</v>
      </c>
      <c r="B685" s="1">
        <v>43845</v>
      </c>
      <c r="C685" s="2">
        <v>3282.27</v>
      </c>
      <c r="D685" s="2">
        <v>3289.29</v>
      </c>
      <c r="E685" s="8">
        <v>8.0999999999999989E-2</v>
      </c>
      <c r="F685" s="9">
        <v>11.341387661310158</v>
      </c>
      <c r="G685" s="3">
        <f>SLOPE(D685:D709,B685:B709)</f>
        <v>3.5025434110074349</v>
      </c>
      <c r="H685" s="15">
        <f>C685+G686*$O$11</f>
        <v>3282.3062598365204</v>
      </c>
      <c r="I685" s="21">
        <f>_xlfn.FORECAST.LINEAR(A685+$O$12,C685:C687,A685:A687)</f>
        <v>3285.2090333333344</v>
      </c>
      <c r="J685" s="15">
        <f t="shared" si="31"/>
        <v>3282.3352875714886</v>
      </c>
      <c r="K685" s="16">
        <f t="shared" si="32"/>
        <v>0.58142100161668919</v>
      </c>
      <c r="L685" s="17">
        <f t="shared" si="33"/>
        <v>1</v>
      </c>
    </row>
    <row r="686" spans="1:12" x14ac:dyDescent="0.25">
      <c r="A686">
        <v>1834</v>
      </c>
      <c r="B686" s="1">
        <v>43844</v>
      </c>
      <c r="C686" s="2">
        <v>3285.35</v>
      </c>
      <c r="D686" s="2">
        <v>3283.15</v>
      </c>
      <c r="E686" s="8">
        <v>8.5300000000000001E-2</v>
      </c>
      <c r="F686" s="9">
        <v>11.961577598974245</v>
      </c>
      <c r="G686" s="3">
        <f>SLOPE(D686:D710,B686:B710)</f>
        <v>3.6259836520510604</v>
      </c>
      <c r="H686" s="15">
        <f>C686+G687*$O$11</f>
        <v>3285.3864430395074</v>
      </c>
      <c r="I686" s="21">
        <f>_xlfn.FORECAST.LINEAR(A686+$O$12,C686:C688,A686:A688)</f>
        <v>3281.2176999999997</v>
      </c>
      <c r="J686" s="15">
        <f t="shared" si="31"/>
        <v>3285.3447556091123</v>
      </c>
      <c r="K686" s="16">
        <f t="shared" si="32"/>
        <v>0.1827287461234586</v>
      </c>
      <c r="L686" s="17">
        <f t="shared" si="33"/>
        <v>1</v>
      </c>
    </row>
    <row r="687" spans="1:12" x14ac:dyDescent="0.25">
      <c r="A687">
        <v>1833</v>
      </c>
      <c r="B687" s="1">
        <v>43843</v>
      </c>
      <c r="C687" s="2">
        <v>3271.13</v>
      </c>
      <c r="D687" s="2">
        <v>3288.13</v>
      </c>
      <c r="E687" s="8">
        <v>8.6249999999999993E-2</v>
      </c>
      <c r="F687" s="9">
        <v>12.01100349930368</v>
      </c>
      <c r="G687" s="3">
        <f>SLOPE(D687:D711,B687:B711)</f>
        <v>3.6443039507543258</v>
      </c>
      <c r="H687" s="15">
        <f>C687+G688*$O$11</f>
        <v>3271.167529394761</v>
      </c>
      <c r="I687" s="21">
        <f>_xlfn.FORECAST.LINEAR(A687+$O$12,C687:C689,A687:A689)</f>
        <v>3275.5655000000002</v>
      </c>
      <c r="J687" s="15">
        <f t="shared" si="31"/>
        <v>3271.2115091008131</v>
      </c>
      <c r="K687" s="16">
        <f t="shared" si="32"/>
        <v>1.4447629104196311</v>
      </c>
      <c r="L687" s="17">
        <f t="shared" si="33"/>
        <v>0</v>
      </c>
    </row>
    <row r="688" spans="1:12" x14ac:dyDescent="0.25">
      <c r="A688">
        <v>1832</v>
      </c>
      <c r="B688" s="1">
        <v>43840</v>
      </c>
      <c r="C688" s="2">
        <v>3281.81</v>
      </c>
      <c r="D688" s="2">
        <v>3265.35</v>
      </c>
      <c r="E688" s="8">
        <v>8.3849999999999994E-2</v>
      </c>
      <c r="F688" s="9">
        <v>11.710219564172638</v>
      </c>
      <c r="G688" s="3">
        <f>SLOPE(D688:D712,B688:B712)</f>
        <v>3.7529394761076436</v>
      </c>
      <c r="H688" s="15">
        <f>C688+G689*$O$11</f>
        <v>3281.8492612563432</v>
      </c>
      <c r="I688" s="21">
        <f>_xlfn.FORECAST.LINEAR(A688+$O$12,C688:C690,A688:A690)</f>
        <v>3283.9694333333391</v>
      </c>
      <c r="J688" s="15">
        <f t="shared" si="31"/>
        <v>3281.8704629771128</v>
      </c>
      <c r="K688" s="16">
        <f t="shared" si="32"/>
        <v>1.3870774924718905</v>
      </c>
      <c r="L688" s="17">
        <f t="shared" si="33"/>
        <v>0</v>
      </c>
    </row>
    <row r="689" spans="1:12" x14ac:dyDescent="0.25">
      <c r="A689">
        <v>1831</v>
      </c>
      <c r="B689" s="1">
        <v>43839</v>
      </c>
      <c r="C689" s="2">
        <v>3266.03</v>
      </c>
      <c r="D689" s="2">
        <v>3274.7</v>
      </c>
      <c r="E689" s="8">
        <v>8.5849999999999996E-2</v>
      </c>
      <c r="F689" s="9">
        <v>11.910266778009628</v>
      </c>
      <c r="G689" s="3">
        <f>SLOPE(D689:D713,B689:B713)</f>
        <v>3.926125634322621</v>
      </c>
      <c r="H689" s="15">
        <f>C689+G690*$O$11</f>
        <v>3266.07099274026</v>
      </c>
      <c r="I689" s="21">
        <f>_xlfn.FORECAST.LINEAR(A689+$O$12,C689:C691,A689:A691)</f>
        <v>3261.0325166666662</v>
      </c>
      <c r="J689" s="15">
        <f t="shared" si="31"/>
        <v>3266.0206079795244</v>
      </c>
      <c r="K689" s="16">
        <f t="shared" si="32"/>
        <v>0.61515011398131381</v>
      </c>
      <c r="L689" s="17">
        <f t="shared" si="33"/>
        <v>1</v>
      </c>
    </row>
    <row r="690" spans="1:12" x14ac:dyDescent="0.25">
      <c r="A690">
        <v>1830</v>
      </c>
      <c r="B690" s="1">
        <v>43838</v>
      </c>
      <c r="C690" s="2">
        <v>3238.59</v>
      </c>
      <c r="D690" s="2">
        <v>3253.05</v>
      </c>
      <c r="E690" s="8">
        <v>0.10220000000000001</v>
      </c>
      <c r="F690" s="9">
        <v>14.109388624349847</v>
      </c>
      <c r="G690" s="3">
        <f>SLOPE(D690:D714,B690:B714)</f>
        <v>4.0992740259740268</v>
      </c>
      <c r="H690" s="15">
        <f>C690+G691*$O$11</f>
        <v>3238.6324039706433</v>
      </c>
      <c r="I690" s="21">
        <f>_xlfn.FORECAST.LINEAR(A690+$O$12,C690:C692,A690:A692)</f>
        <v>3243.2918666666683</v>
      </c>
      <c r="J690" s="15">
        <f t="shared" si="31"/>
        <v>3238.6789985976038</v>
      </c>
      <c r="K690" s="16">
        <f t="shared" si="32"/>
        <v>0.96921724649492691</v>
      </c>
      <c r="L690" s="17">
        <f t="shared" si="33"/>
        <v>1</v>
      </c>
    </row>
    <row r="691" spans="1:12" x14ac:dyDescent="0.25">
      <c r="A691">
        <v>1829</v>
      </c>
      <c r="B691" s="1">
        <v>43837</v>
      </c>
      <c r="C691" s="2">
        <v>3241.86</v>
      </c>
      <c r="D691" s="2">
        <v>3237.18</v>
      </c>
      <c r="E691" s="8">
        <v>0.1071</v>
      </c>
      <c r="F691" s="9">
        <v>14.827430541880664</v>
      </c>
      <c r="G691" s="3">
        <f>SLOPE(D691:D715,B691:B715)</f>
        <v>4.2403970643081665</v>
      </c>
      <c r="H691" s="15">
        <f>C691+G692*$O$11</f>
        <v>3241.9023881447342</v>
      </c>
      <c r="I691" s="21">
        <f>_xlfn.FORECAST.LINEAR(A691+$O$12,C691:C693,A691:A693)</f>
        <v>3236.4174999999996</v>
      </c>
      <c r="J691" s="15">
        <f t="shared" si="31"/>
        <v>3241.8475392632872</v>
      </c>
      <c r="K691" s="16">
        <f t="shared" si="32"/>
        <v>0.31283609603509976</v>
      </c>
      <c r="L691" s="17">
        <f t="shared" si="33"/>
        <v>1</v>
      </c>
    </row>
    <row r="692" spans="1:12" x14ac:dyDescent="0.25">
      <c r="A692">
        <v>1828</v>
      </c>
      <c r="B692" s="1">
        <v>43836</v>
      </c>
      <c r="C692" s="2">
        <v>3217.55</v>
      </c>
      <c r="D692" s="2">
        <v>3246.28</v>
      </c>
      <c r="E692" s="8">
        <v>0.10815</v>
      </c>
      <c r="F692" s="9">
        <v>14.920078988467143</v>
      </c>
      <c r="G692" s="3">
        <f>SLOPE(D692:D716,B692:B716)</f>
        <v>4.238814473399656</v>
      </c>
      <c r="H692" s="15">
        <f>C692+G693*$O$11</f>
        <v>3217.5904354712261</v>
      </c>
      <c r="I692" s="21">
        <f>_xlfn.FORECAST.LINEAR(A692+$O$12,C692:C694,A692:A694)</f>
        <v>3215.8310666666657</v>
      </c>
      <c r="J692" s="15">
        <f t="shared" si="31"/>
        <v>3217.5728417831806</v>
      </c>
      <c r="K692" s="16">
        <f t="shared" si="32"/>
        <v>2.0226945123669595</v>
      </c>
      <c r="L692" s="17">
        <f t="shared" si="33"/>
        <v>0</v>
      </c>
    </row>
    <row r="693" spans="1:12" x14ac:dyDescent="0.25">
      <c r="A693">
        <v>1827</v>
      </c>
      <c r="B693" s="1">
        <v>43833</v>
      </c>
      <c r="C693" s="2">
        <v>3226.36</v>
      </c>
      <c r="D693" s="2">
        <v>3234.85</v>
      </c>
      <c r="E693" s="8">
        <v>0.10214999999999999</v>
      </c>
      <c r="F693" s="9">
        <v>14.192532802803946</v>
      </c>
      <c r="G693" s="3">
        <f>SLOPE(D693:D717,B693:B717)</f>
        <v>4.0435471225792243</v>
      </c>
      <c r="H693" s="15">
        <f>C693+G694*$O$11</f>
        <v>3226.3993204579392</v>
      </c>
      <c r="I693" s="21">
        <f>_xlfn.FORECAST.LINEAR(A693+$O$12,C693:C695,A693:A695)</f>
        <v>3234.3825666666671</v>
      </c>
      <c r="J693" s="15">
        <f t="shared" si="31"/>
        <v>3226.4791529200265</v>
      </c>
      <c r="K693" s="16">
        <f t="shared" si="32"/>
        <v>0.77491757099102032</v>
      </c>
      <c r="L693" s="17">
        <f t="shared" si="33"/>
        <v>1</v>
      </c>
    </row>
    <row r="694" spans="1:12" x14ac:dyDescent="0.25">
      <c r="A694">
        <v>1826</v>
      </c>
      <c r="B694" s="1">
        <v>43832</v>
      </c>
      <c r="C694" s="2">
        <v>3244.67</v>
      </c>
      <c r="D694" s="2">
        <v>3257.85</v>
      </c>
      <c r="E694" s="8">
        <v>7.8399999999999997E-2</v>
      </c>
      <c r="F694" s="9">
        <v>10.802241932994411</v>
      </c>
      <c r="G694" s="3">
        <f>SLOPE(D694:D718,B694:B718)</f>
        <v>3.9320457939273279</v>
      </c>
      <c r="H694" s="15">
        <f>C694+G695*$O$11</f>
        <v>3244.7068125486217</v>
      </c>
      <c r="I694" s="21">
        <f>_xlfn.FORECAST.LINEAR(A694+$O$12,C694:C696,A694:A696)</f>
        <v>3235.6262333333334</v>
      </c>
      <c r="J694" s="15">
        <f t="shared" si="31"/>
        <v>3244.6160067564688</v>
      </c>
      <c r="K694" s="16">
        <f t="shared" si="32"/>
        <v>0.96913493349971347</v>
      </c>
      <c r="L694" s="17">
        <f t="shared" si="33"/>
        <v>1</v>
      </c>
    </row>
    <row r="695" spans="1:12" x14ac:dyDescent="0.25">
      <c r="A695">
        <v>1825</v>
      </c>
      <c r="B695" s="1">
        <v>43830</v>
      </c>
      <c r="C695" s="2">
        <v>3215.18</v>
      </c>
      <c r="D695" s="2">
        <v>3230.78</v>
      </c>
      <c r="E695" s="8">
        <v>9.9400000000000002E-2</v>
      </c>
      <c r="F695" s="9">
        <v>13.655470240599932</v>
      </c>
      <c r="G695" s="3">
        <f>SLOPE(D695:D719,B695:B719)</f>
        <v>3.6812548621681049</v>
      </c>
      <c r="H695" s="15">
        <f>C695+G696*$O$11</f>
        <v>3215.2164371597783</v>
      </c>
      <c r="I695" s="21">
        <f>_xlfn.FORECAST.LINEAR(A695+$O$12,C695:C697,A695:A697)</f>
        <v>3217.9814166666692</v>
      </c>
      <c r="J695" s="15">
        <f t="shared" si="31"/>
        <v>3215.2440869548473</v>
      </c>
      <c r="K695" s="16">
        <f t="shared" si="32"/>
        <v>1.0110993989181583</v>
      </c>
      <c r="L695" s="17">
        <f t="shared" si="33"/>
        <v>0</v>
      </c>
    </row>
    <row r="696" spans="1:12" x14ac:dyDescent="0.25">
      <c r="A696">
        <v>1824</v>
      </c>
      <c r="B696" s="1">
        <v>43829</v>
      </c>
      <c r="C696" s="2">
        <v>3240.09</v>
      </c>
      <c r="D696" s="2">
        <v>3221.29</v>
      </c>
      <c r="E696" s="8">
        <v>0.11119999999999999</v>
      </c>
      <c r="F696" s="9">
        <v>15.365366710509209</v>
      </c>
      <c r="G696" s="3">
        <f>SLOPE(D696:D720,B696:B720)</f>
        <v>3.6437159778225809</v>
      </c>
      <c r="H696" s="15">
        <f>C696+G697*$O$11</f>
        <v>3240.1268498305085</v>
      </c>
      <c r="I696" s="21">
        <f>_xlfn.FORECAST.LINEAR(A696+$O$12,C696:C698,A696:A698)</f>
        <v>3244.6827833333336</v>
      </c>
      <c r="J696" s="15">
        <f t="shared" si="31"/>
        <v>3240.1724091655369</v>
      </c>
      <c r="K696" s="16">
        <f t="shared" si="32"/>
        <v>1.6696110978268843</v>
      </c>
      <c r="L696" s="17">
        <f t="shared" si="33"/>
        <v>0</v>
      </c>
    </row>
    <row r="697" spans="1:12" x14ac:dyDescent="0.25">
      <c r="A697">
        <v>1823</v>
      </c>
      <c r="B697" s="1">
        <v>43826</v>
      </c>
      <c r="C697" s="2">
        <v>3247.23</v>
      </c>
      <c r="D697" s="2">
        <v>3240.02</v>
      </c>
      <c r="E697" s="8">
        <v>8.1850000000000006E-2</v>
      </c>
      <c r="F697" s="9">
        <v>11.309465533688494</v>
      </c>
      <c r="G697" s="3">
        <f>SLOPE(D697:D721,B697:B721)</f>
        <v>3.6849830508474568</v>
      </c>
      <c r="H697" s="15">
        <f>C697+G698*$O$11</f>
        <v>3247.2647953710475</v>
      </c>
      <c r="I697" s="21">
        <f>_xlfn.FORECAST.LINEAR(A697+$O$12,C697:C699,A697:A699)</f>
        <v>3244.2922333333336</v>
      </c>
      <c r="J697" s="15">
        <f t="shared" si="31"/>
        <v>3247.2350697506704</v>
      </c>
      <c r="K697" s="16">
        <f t="shared" si="32"/>
        <v>0.74341937349685416</v>
      </c>
      <c r="L697" s="17">
        <f t="shared" si="33"/>
        <v>1</v>
      </c>
    </row>
    <row r="698" spans="1:12" x14ac:dyDescent="0.25">
      <c r="A698">
        <v>1822</v>
      </c>
      <c r="B698" s="1">
        <v>43825</v>
      </c>
      <c r="C698" s="2">
        <v>3227.2</v>
      </c>
      <c r="D698" s="2">
        <v>3239.91</v>
      </c>
      <c r="E698" s="8">
        <v>7.0599999999999996E-2</v>
      </c>
      <c r="F698" s="9">
        <v>9.7052484881212742</v>
      </c>
      <c r="G698" s="3">
        <f>SLOPE(D698:D722,B698:B722)</f>
        <v>3.4795371047597632</v>
      </c>
      <c r="H698" s="15">
        <f>C698+G699*$O$11</f>
        <v>3227.2315390573581</v>
      </c>
      <c r="I698" s="21">
        <f>_xlfn.FORECAST.LINEAR(A698+$O$12,C698:C700,A698:A700)</f>
        <v>3226.8140833333337</v>
      </c>
      <c r="J698" s="15">
        <f t="shared" si="31"/>
        <v>3227.2273645001178</v>
      </c>
      <c r="K698" s="16">
        <f t="shared" si="32"/>
        <v>1.2758052417234258</v>
      </c>
      <c r="L698" s="17">
        <f t="shared" si="33"/>
        <v>0</v>
      </c>
    </row>
    <row r="699" spans="1:12" x14ac:dyDescent="0.25">
      <c r="A699">
        <v>1821</v>
      </c>
      <c r="B699" s="1">
        <v>43823</v>
      </c>
      <c r="C699" s="2">
        <v>3225.45</v>
      </c>
      <c r="D699" s="2">
        <v>3223.38</v>
      </c>
      <c r="E699" s="8">
        <v>7.2300000000000003E-2</v>
      </c>
      <c r="F699" s="9">
        <v>9.940886810238899</v>
      </c>
      <c r="G699" s="3">
        <f>SLOPE(D699:D723,B699:B723)</f>
        <v>3.1539057358447753</v>
      </c>
      <c r="H699" s="15">
        <f>C699+G700*$O$11</f>
        <v>3225.4786957142855</v>
      </c>
      <c r="I699" s="21">
        <f>_xlfn.FORECAST.LINEAR(A699+$O$12,C699:C701,A699:A701)</f>
        <v>3226.0139333333332</v>
      </c>
      <c r="J699" s="15">
        <f t="shared" si="31"/>
        <v>3225.4840480904759</v>
      </c>
      <c r="K699" s="16">
        <f t="shared" si="32"/>
        <v>0.20530805855188497</v>
      </c>
      <c r="L699" s="17">
        <f t="shared" si="33"/>
        <v>1</v>
      </c>
    </row>
    <row r="700" spans="1:12" x14ac:dyDescent="0.25">
      <c r="A700">
        <v>1820</v>
      </c>
      <c r="B700" s="1">
        <v>43822</v>
      </c>
      <c r="C700" s="2">
        <v>3226.05</v>
      </c>
      <c r="D700" s="2">
        <v>3224.01</v>
      </c>
      <c r="E700" s="8">
        <v>7.46E-2</v>
      </c>
      <c r="F700" s="9">
        <v>10.248248925621404</v>
      </c>
      <c r="G700" s="3">
        <f>SLOPE(D700:D724,B700:B724)</f>
        <v>2.8695714285714282</v>
      </c>
      <c r="H700" s="15">
        <f>C700+G701*$O$11</f>
        <v>3226.0749952509368</v>
      </c>
      <c r="I700" s="21">
        <f>_xlfn.FORECAST.LINEAR(A700+$O$12,C700:C702,A700:A702)</f>
        <v>3230.9336500000027</v>
      </c>
      <c r="J700" s="15">
        <f t="shared" si="31"/>
        <v>3226.1235817984275</v>
      </c>
      <c r="K700" s="16">
        <f t="shared" si="32"/>
        <v>0.21534063866656913</v>
      </c>
      <c r="L700" s="17">
        <f t="shared" si="33"/>
        <v>1</v>
      </c>
    </row>
    <row r="701" spans="1:12" x14ac:dyDescent="0.25">
      <c r="A701">
        <v>1819</v>
      </c>
      <c r="B701" s="1">
        <v>43819</v>
      </c>
      <c r="C701" s="2">
        <v>3223.33</v>
      </c>
      <c r="D701" s="2">
        <v>3221.22</v>
      </c>
      <c r="E701" s="8">
        <v>7.1800000000000003E-2</v>
      </c>
      <c r="F701" s="9">
        <v>9.8150623659100447</v>
      </c>
      <c r="G701" s="3">
        <f>SLOPE(D701:D725,B701:B725)</f>
        <v>2.4995250936754823</v>
      </c>
      <c r="H701" s="15">
        <f>C701+G702*$O$11</f>
        <v>3223.352596556861</v>
      </c>
      <c r="I701" s="21">
        <f>_xlfn.FORECAST.LINEAR(A701+$O$12,C701:C703,A701:A703)</f>
        <v>3217.8205999999991</v>
      </c>
      <c r="J701" s="15">
        <f t="shared" si="31"/>
        <v>3223.2972765912923</v>
      </c>
      <c r="K701" s="16">
        <f t="shared" si="32"/>
        <v>0.24981401981812013</v>
      </c>
      <c r="L701" s="17">
        <f t="shared" si="33"/>
        <v>1</v>
      </c>
    </row>
    <row r="702" spans="1:12" x14ac:dyDescent="0.25">
      <c r="A702">
        <v>1818</v>
      </c>
      <c r="B702" s="1">
        <v>43818</v>
      </c>
      <c r="C702" s="2">
        <v>3192.32</v>
      </c>
      <c r="D702" s="2">
        <v>3205.37</v>
      </c>
      <c r="E702" s="8">
        <v>6.1100000000000002E-2</v>
      </c>
      <c r="F702" s="9">
        <v>8.3152922834550544</v>
      </c>
      <c r="G702" s="3">
        <f>SLOPE(D702:D726,B702:B726)</f>
        <v>2.2596556861216293</v>
      </c>
      <c r="H702" s="15">
        <f>C702+G703*$O$11</f>
        <v>3192.3408651035911</v>
      </c>
      <c r="I702" s="21">
        <f>_xlfn.FORECAST.LINEAR(A702+$O$12,C702:C704,A702:A704)</f>
        <v>3192.7546000000007</v>
      </c>
      <c r="J702" s="15">
        <f t="shared" si="31"/>
        <v>3192.345002452555</v>
      </c>
      <c r="K702" s="16">
        <f t="shared" si="32"/>
        <v>1.2696099447949019</v>
      </c>
      <c r="L702" s="17">
        <f t="shared" si="33"/>
        <v>0</v>
      </c>
    </row>
    <row r="703" spans="1:12" x14ac:dyDescent="0.25">
      <c r="A703">
        <v>1817</v>
      </c>
      <c r="B703" s="1">
        <v>43817</v>
      </c>
      <c r="C703" s="2">
        <v>3195.21</v>
      </c>
      <c r="D703" s="2">
        <v>3191.14</v>
      </c>
      <c r="E703" s="8">
        <v>7.535E-2</v>
      </c>
      <c r="F703" s="9">
        <v>10.259054444905885</v>
      </c>
      <c r="G703" s="3">
        <f>SLOPE(D703:D727,B703:B727)</f>
        <v>2.0865103591160201</v>
      </c>
      <c r="H703" s="15">
        <f>C703+G704*$O$11</f>
        <v>3195.2297055871109</v>
      </c>
      <c r="I703" s="21">
        <f>_xlfn.FORECAST.LINEAR(A703+$O$12,C703:C705,A703:A705)</f>
        <v>3197.2612333333345</v>
      </c>
      <c r="J703" s="15">
        <f t="shared" si="31"/>
        <v>3195.2500208645733</v>
      </c>
      <c r="K703" s="16">
        <f t="shared" si="32"/>
        <v>0.36514051260384089</v>
      </c>
      <c r="L703" s="17">
        <f t="shared" si="33"/>
        <v>1</v>
      </c>
    </row>
    <row r="704" spans="1:12" x14ac:dyDescent="0.25">
      <c r="A704">
        <v>1816</v>
      </c>
      <c r="B704" s="1">
        <v>43816</v>
      </c>
      <c r="C704" s="2">
        <v>3195.4</v>
      </c>
      <c r="D704" s="2">
        <v>3192.52</v>
      </c>
      <c r="E704" s="8">
        <v>8.2699999999999996E-2</v>
      </c>
      <c r="F704" s="9">
        <v>11.255997958880661</v>
      </c>
      <c r="G704" s="3">
        <f>SLOPE(D704:D728,B704:B728)</f>
        <v>1.9705587110717047</v>
      </c>
      <c r="H704" s="15">
        <f>C704+G705*$O$11</f>
        <v>3195.4182798906936</v>
      </c>
      <c r="I704" s="21">
        <f>_xlfn.FORECAST.LINEAR(A704+$O$12,C704:C706,A704:A706)</f>
        <v>3196.4120833333327</v>
      </c>
      <c r="J704" s="15">
        <f t="shared" si="31"/>
        <v>3195.42821792512</v>
      </c>
      <c r="K704" s="16">
        <f t="shared" si="32"/>
        <v>0.25317612035356774</v>
      </c>
      <c r="L704" s="17">
        <f t="shared" si="33"/>
        <v>1</v>
      </c>
    </row>
    <row r="705" spans="1:12" x14ac:dyDescent="0.25">
      <c r="A705">
        <v>1815</v>
      </c>
      <c r="B705" s="1">
        <v>43815</v>
      </c>
      <c r="C705" s="2">
        <v>3183.63</v>
      </c>
      <c r="D705" s="2">
        <v>3191.45</v>
      </c>
      <c r="E705" s="8">
        <v>8.4999999999999992E-2</v>
      </c>
      <c r="F705" s="9">
        <v>11.486936133860336</v>
      </c>
      <c r="G705" s="3">
        <f>SLOPE(D705:D729,B705:B729)</f>
        <v>1.8279890693492162</v>
      </c>
      <c r="H705" s="15">
        <f>C705+G706*$O$11</f>
        <v>3183.6458246272855</v>
      </c>
      <c r="I705" s="21">
        <f>_xlfn.FORECAST.LINEAR(A705+$O$12,C705:C707,A705:A707)</f>
        <v>3185.2486666666664</v>
      </c>
      <c r="J705" s="15">
        <f t="shared" si="31"/>
        <v>3183.6618530476794</v>
      </c>
      <c r="K705" s="16">
        <f t="shared" si="32"/>
        <v>0.6254391179703167</v>
      </c>
      <c r="L705" s="17">
        <f t="shared" si="33"/>
        <v>1</v>
      </c>
    </row>
    <row r="706" spans="1:12" x14ac:dyDescent="0.25">
      <c r="A706">
        <v>1814</v>
      </c>
      <c r="B706" s="1">
        <v>43812</v>
      </c>
      <c r="C706" s="2">
        <v>3166.65</v>
      </c>
      <c r="D706" s="2">
        <v>3168.8</v>
      </c>
      <c r="E706" s="8">
        <v>9.215000000000001E-2</v>
      </c>
      <c r="F706" s="9">
        <v>12.452286287424107</v>
      </c>
      <c r="G706" s="3">
        <f>SLOPE(D706:D730,B706:B730)</f>
        <v>1.582462728551336</v>
      </c>
      <c r="H706" s="15">
        <f>C706+G707*$O$11</f>
        <v>3166.6649257489858</v>
      </c>
      <c r="I706" s="21">
        <f>_xlfn.FORECAST.LINEAR(A706+$O$12,C706:C708,A706:A708)</f>
        <v>3163.4811666666683</v>
      </c>
      <c r="J706" s="15">
        <f t="shared" si="31"/>
        <v>3166.6330881581625</v>
      </c>
      <c r="K706" s="16">
        <f t="shared" si="32"/>
        <v>0.13659790976532804</v>
      </c>
      <c r="L706" s="17">
        <f t="shared" si="33"/>
        <v>1</v>
      </c>
    </row>
    <row r="707" spans="1:12" x14ac:dyDescent="0.25">
      <c r="A707">
        <v>1813</v>
      </c>
      <c r="B707" s="1">
        <v>43811</v>
      </c>
      <c r="C707" s="2">
        <v>3141.23</v>
      </c>
      <c r="D707" s="2">
        <v>3168.57</v>
      </c>
      <c r="E707" s="8">
        <v>0.11840000000000001</v>
      </c>
      <c r="F707" s="9">
        <v>15.86343338313411</v>
      </c>
      <c r="G707" s="3">
        <f>SLOPE(D707:D731,B707:B731)</f>
        <v>1.4925748985603913</v>
      </c>
      <c r="H707" s="15">
        <f>C707+G708*$O$11</f>
        <v>3141.244176896274</v>
      </c>
      <c r="I707" s="21">
        <f>_xlfn.FORECAST.LINEAR(A707+$O$12,C707:C709,A707:A709)</f>
        <v>3140.4110166666669</v>
      </c>
      <c r="J707" s="15">
        <f t="shared" si="31"/>
        <v>3141.2358452939779</v>
      </c>
      <c r="K707" s="16">
        <f t="shared" si="32"/>
        <v>1.5916561926980515</v>
      </c>
      <c r="L707" s="17">
        <f t="shared" si="33"/>
        <v>0</v>
      </c>
    </row>
    <row r="708" spans="1:12" x14ac:dyDescent="0.25">
      <c r="A708">
        <v>1812</v>
      </c>
      <c r="B708" s="1">
        <v>43810</v>
      </c>
      <c r="C708" s="2">
        <v>3135.75</v>
      </c>
      <c r="D708" s="2">
        <v>3141.63</v>
      </c>
      <c r="E708" s="8">
        <v>0.12855</v>
      </c>
      <c r="F708" s="9">
        <v>17.173403924428861</v>
      </c>
      <c r="G708" s="3">
        <f>SLOPE(D708:D732,B708:B732)</f>
        <v>1.4176896274085158</v>
      </c>
      <c r="H708" s="15">
        <f>C708+G709*$O$11</f>
        <v>3135.7649072340009</v>
      </c>
      <c r="I708" s="21">
        <f>_xlfn.FORECAST.LINEAR(A708+$O$12,C708:C710,A708:A710)</f>
        <v>3134.5711166666661</v>
      </c>
      <c r="J708" s="15">
        <f t="shared" si="31"/>
        <v>3135.7529693283277</v>
      </c>
      <c r="K708" s="16">
        <f t="shared" si="32"/>
        <v>0.31022758537041945</v>
      </c>
      <c r="L708" s="17">
        <f t="shared" si="33"/>
        <v>1</v>
      </c>
    </row>
    <row r="709" spans="1:12" x14ac:dyDescent="0.25">
      <c r="A709">
        <v>1811</v>
      </c>
      <c r="B709" s="1">
        <v>43809</v>
      </c>
      <c r="C709" s="2">
        <v>3135.36</v>
      </c>
      <c r="D709" s="2">
        <v>3132.52</v>
      </c>
      <c r="E709" s="8">
        <v>0.14165</v>
      </c>
      <c r="F709" s="9">
        <v>18.94425560078766</v>
      </c>
      <c r="G709" s="3">
        <f>SLOPE(D709:D733,B709:B733)</f>
        <v>1.490723400078521</v>
      </c>
      <c r="H709" s="15">
        <f>C709+G710*$O$11</f>
        <v>3135.3758021517392</v>
      </c>
      <c r="I709" s="21">
        <f>_xlfn.FORECAST.LINEAR(A709+$O$12,C709:C711,A709:A711)</f>
        <v>3137.6537000000003</v>
      </c>
      <c r="J709" s="15">
        <f t="shared" si="31"/>
        <v>3135.3985811302218</v>
      </c>
      <c r="K709" s="16">
        <f t="shared" si="32"/>
        <v>0.14736025145593015</v>
      </c>
      <c r="L709" s="17">
        <f t="shared" si="33"/>
        <v>1</v>
      </c>
    </row>
    <row r="710" spans="1:12" x14ac:dyDescent="0.25">
      <c r="A710">
        <v>1810</v>
      </c>
      <c r="B710" s="1">
        <v>43808</v>
      </c>
      <c r="C710" s="2">
        <v>3141.86</v>
      </c>
      <c r="D710" s="2">
        <v>3135.96</v>
      </c>
      <c r="E710" s="8">
        <v>0.14560000000000001</v>
      </c>
      <c r="F710" s="9">
        <v>19.534312012779921</v>
      </c>
      <c r="G710" s="3">
        <f>SLOPE(D710:D734,B710:B734)</f>
        <v>1.5802151739155326</v>
      </c>
      <c r="H710" s="15">
        <f>C710+G711*$O$11</f>
        <v>3141.8768491704723</v>
      </c>
      <c r="I710" s="21">
        <f>_xlfn.FORECAST.LINEAR(A710+$O$12,C710:C712,A710:A712)</f>
        <v>3143.3349166666667</v>
      </c>
      <c r="J710" s="15">
        <f t="shared" si="31"/>
        <v>3141.8914298454342</v>
      </c>
      <c r="K710" s="16">
        <f t="shared" si="32"/>
        <v>0.43293653825379741</v>
      </c>
      <c r="L710" s="17">
        <f t="shared" si="33"/>
        <v>1</v>
      </c>
    </row>
    <row r="711" spans="1:12" x14ac:dyDescent="0.25">
      <c r="A711">
        <v>1809</v>
      </c>
      <c r="B711" s="1">
        <v>43805</v>
      </c>
      <c r="C711" s="2">
        <v>3134.62</v>
      </c>
      <c r="D711" s="2">
        <v>3145.91</v>
      </c>
      <c r="E711" s="8">
        <v>0.10305</v>
      </c>
      <c r="F711" s="9">
        <v>13.700460278446293</v>
      </c>
      <c r="G711" s="3">
        <f>SLOPE(D711:D735,B711:B735)</f>
        <v>1.6849170472281627</v>
      </c>
      <c r="H711" s="15">
        <f>C711+G712*$O$11</f>
        <v>3134.6385670294439</v>
      </c>
      <c r="I711" s="21">
        <f>_xlfn.FORECAST.LINEAR(A711+$O$12,C711:C713,A711:A713)</f>
        <v>3134.8256000000001</v>
      </c>
      <c r="J711" s="15">
        <f t="shared" ref="J711:J774" si="34">$O$13*I711+(1-$O$13)*H711</f>
        <v>3134.6404373591495</v>
      </c>
      <c r="K711" s="16">
        <f t="shared" si="32"/>
        <v>0.72713338395577931</v>
      </c>
      <c r="L711" s="17">
        <f t="shared" si="33"/>
        <v>1</v>
      </c>
    </row>
    <row r="712" spans="1:12" x14ac:dyDescent="0.25">
      <c r="A712">
        <v>1808</v>
      </c>
      <c r="B712" s="1">
        <v>43804</v>
      </c>
      <c r="C712" s="2">
        <v>3119.21</v>
      </c>
      <c r="D712" s="2">
        <v>3117.43</v>
      </c>
      <c r="E712" s="8">
        <v>0.11674999999999999</v>
      </c>
      <c r="F712" s="9">
        <v>15.498618120847745</v>
      </c>
      <c r="G712" s="3">
        <f>SLOPE(D712:D736,B712:B736)</f>
        <v>1.8567029443901308</v>
      </c>
      <c r="H712" s="15">
        <f>C712+G713*$O$11</f>
        <v>3119.2311480455414</v>
      </c>
      <c r="I712" s="21">
        <f>_xlfn.FORECAST.LINEAR(A712+$O$12,C712:C714,A712:A714)</f>
        <v>3119.4323333333341</v>
      </c>
      <c r="J712" s="15">
        <f t="shared" si="34"/>
        <v>3119.2331598984192</v>
      </c>
      <c r="K712" s="16">
        <f t="shared" ref="K712:K775" si="35">ABS(J712-D712)/F713</f>
        <v>0.11014480183985549</v>
      </c>
      <c r="L712" s="17">
        <f t="shared" ref="L712:L775" si="36">IF(K712&gt;=0.975, 0, 1)</f>
        <v>1</v>
      </c>
    </row>
    <row r="713" spans="1:12" x14ac:dyDescent="0.25">
      <c r="A713">
        <v>1807</v>
      </c>
      <c r="B713" s="1">
        <v>43803</v>
      </c>
      <c r="C713" s="2">
        <v>3103.5</v>
      </c>
      <c r="D713" s="2">
        <v>3112.76</v>
      </c>
      <c r="E713" s="8">
        <v>0.12410000000000002</v>
      </c>
      <c r="F713" s="9">
        <v>16.370812496817383</v>
      </c>
      <c r="G713" s="3">
        <f>SLOPE(D713:D737,B713:B737)</f>
        <v>2.114804554134599</v>
      </c>
      <c r="H713" s="15">
        <f>C713+G714*$O$11</f>
        <v>3103.5244870103093</v>
      </c>
      <c r="I713" s="21">
        <f>_xlfn.FORECAST.LINEAR(A713+$O$12,C713:C715,A713:A715)</f>
        <v>3091.2099166666667</v>
      </c>
      <c r="J713" s="15">
        <f t="shared" si="34"/>
        <v>3103.4013413068728</v>
      </c>
      <c r="K713" s="16">
        <f t="shared" si="35"/>
        <v>0.50445946407961384</v>
      </c>
      <c r="L713" s="17">
        <f t="shared" si="36"/>
        <v>1</v>
      </c>
    </row>
    <row r="714" spans="1:12" x14ac:dyDescent="0.25">
      <c r="A714">
        <v>1806</v>
      </c>
      <c r="B714" s="1">
        <v>43802</v>
      </c>
      <c r="C714" s="2">
        <v>3087.41</v>
      </c>
      <c r="D714" s="2">
        <v>3093.2</v>
      </c>
      <c r="E714" s="8">
        <v>0.13969999999999999</v>
      </c>
      <c r="F714" s="9">
        <v>18.55185472672666</v>
      </c>
      <c r="G714" s="3">
        <f>SLOPE(D714:D738,B714:B738)</f>
        <v>2.4487010309278339</v>
      </c>
      <c r="H714" s="15">
        <f>C714+G715*$O$11</f>
        <v>3087.439060712768</v>
      </c>
      <c r="I714" s="21">
        <f>_xlfn.FORECAST.LINEAR(A714+$O$12,C714:C716,A714:A716)</f>
        <v>3095.9628166666662</v>
      </c>
      <c r="J714" s="15">
        <f t="shared" si="34"/>
        <v>3087.5242982723071</v>
      </c>
      <c r="K714" s="16">
        <f t="shared" si="35"/>
        <v>0.34197364336895925</v>
      </c>
      <c r="L714" s="17">
        <f t="shared" si="36"/>
        <v>1</v>
      </c>
    </row>
    <row r="715" spans="1:12" x14ac:dyDescent="0.25">
      <c r="A715">
        <v>1805</v>
      </c>
      <c r="B715" s="1">
        <v>43801</v>
      </c>
      <c r="C715" s="2">
        <v>3143.85</v>
      </c>
      <c r="D715" s="2">
        <v>3113.87</v>
      </c>
      <c r="E715" s="8">
        <v>0.12390000000000001</v>
      </c>
      <c r="F715" s="9">
        <v>16.596898146238601</v>
      </c>
      <c r="G715" s="3">
        <f>SLOPE(D715:D739,B715:B739)</f>
        <v>2.9060712767895094</v>
      </c>
      <c r="H715" s="15">
        <f>C715+G716*$O$11</f>
        <v>3143.8830097028294</v>
      </c>
      <c r="I715" s="21">
        <f>_xlfn.FORECAST.LINEAR(A715+$O$12,C715:C717,A715:A717)</f>
        <v>3144.6784666666672</v>
      </c>
      <c r="J715" s="15">
        <f t="shared" si="34"/>
        <v>3143.890964272468</v>
      </c>
      <c r="K715" s="16">
        <f t="shared" si="35"/>
        <v>2.5895015908893986</v>
      </c>
      <c r="L715" s="17">
        <f t="shared" si="36"/>
        <v>0</v>
      </c>
    </row>
    <row r="716" spans="1:12" x14ac:dyDescent="0.25">
      <c r="A716">
        <v>1804</v>
      </c>
      <c r="B716" s="1">
        <v>43798</v>
      </c>
      <c r="C716" s="2">
        <v>3147.18</v>
      </c>
      <c r="D716" s="2">
        <v>3140.98</v>
      </c>
      <c r="E716" s="8">
        <v>8.6199999999999999E-2</v>
      </c>
      <c r="F716" s="9">
        <v>11.593336871500806</v>
      </c>
      <c r="G716" s="3">
        <f>SLOPE(D716:D740,B716:B740)</f>
        <v>3.3009702829605834</v>
      </c>
      <c r="H716" s="15">
        <f>C716+G717*$O$11</f>
        <v>3147.2148543034054</v>
      </c>
      <c r="I716" s="21">
        <f>_xlfn.FORECAST.LINEAR(A716+$O$12,C716:C718,A716:A718)</f>
        <v>3148.7333166666667</v>
      </c>
      <c r="J716" s="15">
        <f t="shared" si="34"/>
        <v>3147.2300389270381</v>
      </c>
      <c r="K716" s="16">
        <f t="shared" si="35"/>
        <v>0.62637502730841388</v>
      </c>
      <c r="L716" s="17">
        <f t="shared" si="36"/>
        <v>1</v>
      </c>
    </row>
    <row r="717" spans="1:12" x14ac:dyDescent="0.25">
      <c r="A717">
        <v>1803</v>
      </c>
      <c r="B717" s="1">
        <v>43796</v>
      </c>
      <c r="C717" s="2">
        <v>3145.49</v>
      </c>
      <c r="D717" s="2">
        <v>3153.63</v>
      </c>
      <c r="E717" s="8">
        <v>7.4500000000000011E-2</v>
      </c>
      <c r="F717" s="9">
        <v>9.9781100052711533</v>
      </c>
      <c r="G717" s="3">
        <f>SLOPE(D717:D741,B717:B741)</f>
        <v>3.4854303405572757</v>
      </c>
      <c r="H717" s="15">
        <f>C717+G718*$O$11</f>
        <v>3145.5253915479875</v>
      </c>
      <c r="I717" s="21">
        <f>_xlfn.FORECAST.LINEAR(A717+$O$12,C717:C719,A717:A719)</f>
        <v>3146.7585833333324</v>
      </c>
      <c r="J717" s="15">
        <f t="shared" si="34"/>
        <v>3145.5377234658413</v>
      </c>
      <c r="K717" s="16">
        <f t="shared" si="35"/>
        <v>0.80628990952951007</v>
      </c>
      <c r="L717" s="17">
        <f t="shared" si="36"/>
        <v>1</v>
      </c>
    </row>
    <row r="718" spans="1:12" x14ac:dyDescent="0.25">
      <c r="A718">
        <v>1802</v>
      </c>
      <c r="B718" s="1">
        <v>43795</v>
      </c>
      <c r="C718" s="2">
        <v>3134.85</v>
      </c>
      <c r="D718" s="2">
        <v>3140.52</v>
      </c>
      <c r="E718" s="8">
        <v>7.51E-2</v>
      </c>
      <c r="F718" s="9">
        <v>10.036435329918577</v>
      </c>
      <c r="G718" s="3">
        <f>SLOPE(D718:D742,B718:B742)</f>
        <v>3.5391547987616097</v>
      </c>
      <c r="H718" s="15">
        <f>C718+G719*$O$11</f>
        <v>3134.8867736306729</v>
      </c>
      <c r="I718" s="21">
        <f>_xlfn.FORECAST.LINEAR(A718+$O$12,C718:C720,A718:A720)</f>
        <v>3133.0705333333353</v>
      </c>
      <c r="J718" s="15">
        <f t="shared" si="34"/>
        <v>3134.8686112276996</v>
      </c>
      <c r="K718" s="16">
        <f t="shared" si="35"/>
        <v>0.53930786986368484</v>
      </c>
      <c r="L718" s="17">
        <f t="shared" si="36"/>
        <v>1</v>
      </c>
    </row>
    <row r="719" spans="1:12" x14ac:dyDescent="0.25">
      <c r="A719">
        <v>1801</v>
      </c>
      <c r="B719" s="1">
        <v>43794</v>
      </c>
      <c r="C719" s="2">
        <v>3117.44</v>
      </c>
      <c r="D719" s="2">
        <v>3133.64</v>
      </c>
      <c r="E719" s="8">
        <v>7.8999999999999987E-2</v>
      </c>
      <c r="F719" s="9">
        <v>10.478965889611107</v>
      </c>
      <c r="G719" s="3">
        <f>SLOPE(D719:D743,B719:B743)</f>
        <v>3.6773630672926458</v>
      </c>
      <c r="H719" s="15">
        <f>C719+G720*$O$11</f>
        <v>3117.4774095600001</v>
      </c>
      <c r="I719" s="21">
        <f>_xlfn.FORECAST.LINEAR(A719+$O$12,C719:C721,A719:A721)</f>
        <v>3116.9664166666671</v>
      </c>
      <c r="J719" s="15">
        <f t="shared" si="34"/>
        <v>3117.4722996310666</v>
      </c>
      <c r="K719" s="16">
        <f t="shared" si="35"/>
        <v>1.6254419669224833</v>
      </c>
      <c r="L719" s="17">
        <f t="shared" si="36"/>
        <v>0</v>
      </c>
    </row>
    <row r="720" spans="1:12" x14ac:dyDescent="0.25">
      <c r="A720">
        <v>1800</v>
      </c>
      <c r="B720" s="1">
        <v>43791</v>
      </c>
      <c r="C720" s="2">
        <v>3111.41</v>
      </c>
      <c r="D720" s="2">
        <v>3110.29</v>
      </c>
      <c r="E720" s="8">
        <v>7.5149999999999995E-2</v>
      </c>
      <c r="F720" s="9">
        <v>9.9466487871875788</v>
      </c>
      <c r="G720" s="3">
        <f>SLOPE(D720:D744,B720:B744)</f>
        <v>3.7409560000000042</v>
      </c>
      <c r="H720" s="15">
        <f>C720+G721*$O$11</f>
        <v>3111.449508082942</v>
      </c>
      <c r="I720" s="21">
        <f>_xlfn.FORECAST.LINEAR(A720+$O$12,C720:C722,A720:A722)</f>
        <v>3109.8787500000003</v>
      </c>
      <c r="J720" s="15">
        <f t="shared" si="34"/>
        <v>3111.4338005021127</v>
      </c>
      <c r="K720" s="16">
        <f t="shared" si="35"/>
        <v>0.10496456995696352</v>
      </c>
      <c r="L720" s="17">
        <f t="shared" si="36"/>
        <v>1</v>
      </c>
    </row>
    <row r="721" spans="1:12" x14ac:dyDescent="0.25">
      <c r="A721">
        <v>1799</v>
      </c>
      <c r="B721" s="1">
        <v>43790</v>
      </c>
      <c r="C721" s="2">
        <v>3108.49</v>
      </c>
      <c r="D721" s="2">
        <v>3103.54</v>
      </c>
      <c r="E721" s="8">
        <v>8.2199999999999995E-2</v>
      </c>
      <c r="F721" s="9">
        <v>10.897015084058582</v>
      </c>
      <c r="G721" s="3">
        <f>SLOPE(D721:D745,B721:B745)</f>
        <v>3.9508082942097063</v>
      </c>
      <c r="H721" s="15">
        <f>C721+G722*$O$11</f>
        <v>3108.5307849458204</v>
      </c>
      <c r="I721" s="21">
        <f>_xlfn.FORECAST.LINEAR(A721+$O$12,C721:C723,A721:A723)</f>
        <v>3107.2918666666665</v>
      </c>
      <c r="J721" s="15">
        <f t="shared" si="34"/>
        <v>3108.5183957630288</v>
      </c>
      <c r="K721" s="16">
        <f t="shared" si="35"/>
        <v>0.46591186777672955</v>
      </c>
      <c r="L721" s="17">
        <f t="shared" si="36"/>
        <v>1</v>
      </c>
    </row>
    <row r="722" spans="1:12" x14ac:dyDescent="0.25">
      <c r="A722">
        <v>1798</v>
      </c>
      <c r="B722" s="1">
        <v>43789</v>
      </c>
      <c r="C722" s="2">
        <v>3114.66</v>
      </c>
      <c r="D722" s="2">
        <v>3108.46</v>
      </c>
      <c r="E722" s="8">
        <v>8.030000000000001E-2</v>
      </c>
      <c r="F722" s="9">
        <v>10.685273562111886</v>
      </c>
      <c r="G722" s="3">
        <f>SLOPE(D722:D746,B722:B746)</f>
        <v>4.0784945820433496</v>
      </c>
      <c r="H722" s="15">
        <f>C722+G723*$O$11</f>
        <v>3114.7019448761607</v>
      </c>
      <c r="I722" s="21">
        <f>_xlfn.FORECAST.LINEAR(A722+$O$12,C722:C724,A722:A724)</f>
        <v>3118.3654166666661</v>
      </c>
      <c r="J722" s="15">
        <f t="shared" si="34"/>
        <v>3114.7385795940659</v>
      </c>
      <c r="K722" s="16">
        <f t="shared" si="35"/>
        <v>0.58760954243100694</v>
      </c>
      <c r="L722" s="17">
        <f t="shared" si="36"/>
        <v>1</v>
      </c>
    </row>
    <row r="723" spans="1:12" x14ac:dyDescent="0.25">
      <c r="A723">
        <v>1797</v>
      </c>
      <c r="B723" s="1">
        <v>43788</v>
      </c>
      <c r="C723" s="2">
        <v>3127.45</v>
      </c>
      <c r="D723" s="2">
        <v>3120.18</v>
      </c>
      <c r="E723" s="8">
        <v>8.0250000000000002E-2</v>
      </c>
      <c r="F723" s="9">
        <v>10.684951725070087</v>
      </c>
      <c r="G723" s="3">
        <f>SLOPE(D723:D747,B723:B747)</f>
        <v>4.1944876160990763</v>
      </c>
      <c r="H723" s="15">
        <f>C723+G724*$O$11</f>
        <v>3127.491503395931</v>
      </c>
      <c r="I723" s="21">
        <f>_xlfn.FORECAST.LINEAR(A723+$O$12,C723:C725,A723:A725)</f>
        <v>3127.622650000003</v>
      </c>
      <c r="J723" s="15">
        <f t="shared" si="34"/>
        <v>3127.492814861972</v>
      </c>
      <c r="K723" s="16">
        <f t="shared" si="35"/>
        <v>0.65534869716884714</v>
      </c>
      <c r="L723" s="17">
        <f t="shared" si="36"/>
        <v>1</v>
      </c>
    </row>
    <row r="724" spans="1:12" x14ac:dyDescent="0.25">
      <c r="A724">
        <v>1796</v>
      </c>
      <c r="B724" s="1">
        <v>43787</v>
      </c>
      <c r="C724" s="2">
        <v>3117.91</v>
      </c>
      <c r="D724" s="2">
        <v>3122.03</v>
      </c>
      <c r="E724" s="8">
        <v>8.3850000000000008E-2</v>
      </c>
      <c r="F724" s="9">
        <v>11.158662393873685</v>
      </c>
      <c r="G724" s="3">
        <f>SLOPE(D724:D748,B724:B748)</f>
        <v>4.1503395931142464</v>
      </c>
      <c r="H724" s="15">
        <f>C724+G725*$O$11</f>
        <v>3117.95236484</v>
      </c>
      <c r="I724" s="21">
        <f>_xlfn.FORECAST.LINEAR(A724+$O$12,C724:C726,A724:A726)</f>
        <v>3119.2424666666666</v>
      </c>
      <c r="J724" s="15">
        <f t="shared" si="34"/>
        <v>3117.9652658582668</v>
      </c>
      <c r="K724" s="16">
        <f t="shared" si="35"/>
        <v>0.38935925554700879</v>
      </c>
      <c r="L724" s="17">
        <f t="shared" si="36"/>
        <v>1</v>
      </c>
    </row>
    <row r="725" spans="1:12" x14ac:dyDescent="0.25">
      <c r="A725">
        <v>1795</v>
      </c>
      <c r="B725" s="1">
        <v>43784</v>
      </c>
      <c r="C725" s="2">
        <v>3107.92</v>
      </c>
      <c r="D725" s="2">
        <v>3120.46</v>
      </c>
      <c r="E725" s="8">
        <v>7.9049999999999995E-2</v>
      </c>
      <c r="F725" s="9">
        <v>10.4395467266417</v>
      </c>
      <c r="G725" s="3">
        <f>SLOPE(D725:D749,B725:B749)</f>
        <v>4.2364840000000052</v>
      </c>
      <c r="H725" s="15">
        <f>C725+G726*$O$11</f>
        <v>3107.9613150782475</v>
      </c>
      <c r="I725" s="21">
        <f>_xlfn.FORECAST.LINEAR(A725+$O$12,C725:C727,A725:A727)</f>
        <v>3106.2720333333309</v>
      </c>
      <c r="J725" s="15">
        <f t="shared" si="34"/>
        <v>3107.9444222607985</v>
      </c>
      <c r="K725" s="16">
        <f t="shared" si="35"/>
        <v>1.089596630030969</v>
      </c>
      <c r="L725" s="17">
        <f t="shared" si="36"/>
        <v>0</v>
      </c>
    </row>
    <row r="726" spans="1:12" x14ac:dyDescent="0.25">
      <c r="A726">
        <v>1794</v>
      </c>
      <c r="B726" s="1">
        <v>43783</v>
      </c>
      <c r="C726" s="2">
        <v>3090.75</v>
      </c>
      <c r="D726" s="2">
        <v>3096.63</v>
      </c>
      <c r="E726" s="8">
        <v>8.7050000000000002E-2</v>
      </c>
      <c r="F726" s="9">
        <v>11.486432129333739</v>
      </c>
      <c r="G726" s="3">
        <f>SLOPE(D726:D750,B726:B750)</f>
        <v>4.131507824726139</v>
      </c>
      <c r="H726" s="15">
        <f>C726+G727*$O$11</f>
        <v>3090.7934818034055</v>
      </c>
      <c r="I726" s="21">
        <f>_xlfn.FORECAST.LINEAR(A726+$O$12,C726:C728,A726:A728)</f>
        <v>3088.8123500000002</v>
      </c>
      <c r="J726" s="15">
        <f t="shared" si="34"/>
        <v>3090.7736704853714</v>
      </c>
      <c r="K726" s="16">
        <f t="shared" si="35"/>
        <v>0.48145052796431104</v>
      </c>
      <c r="L726" s="17">
        <f t="shared" si="36"/>
        <v>1</v>
      </c>
    </row>
    <row r="727" spans="1:12" x14ac:dyDescent="0.25">
      <c r="A727">
        <v>1793</v>
      </c>
      <c r="B727" s="1">
        <v>43782</v>
      </c>
      <c r="C727" s="2">
        <v>3084.18</v>
      </c>
      <c r="D727" s="2">
        <v>3094.04</v>
      </c>
      <c r="E727" s="8">
        <v>9.2249999999999999E-2</v>
      </c>
      <c r="F727" s="9">
        <v>12.163927910497145</v>
      </c>
      <c r="G727" s="3">
        <f>SLOPE(D727:D751,B727:B751)</f>
        <v>4.3481803405572776</v>
      </c>
      <c r="H727" s="15">
        <f>C727+G728*$O$11</f>
        <v>3084.2263922755415</v>
      </c>
      <c r="I727" s="21">
        <f>_xlfn.FORECAST.LINEAR(A727+$O$12,C727:C729,A727:A729)</f>
        <v>3086.5409166666668</v>
      </c>
      <c r="J727" s="15">
        <f t="shared" si="34"/>
        <v>3084.2495375194526</v>
      </c>
      <c r="K727" s="16">
        <f t="shared" si="35"/>
        <v>0.81008770088571469</v>
      </c>
      <c r="L727" s="17">
        <f t="shared" si="36"/>
        <v>1</v>
      </c>
    </row>
    <row r="728" spans="1:12" x14ac:dyDescent="0.25">
      <c r="A728">
        <v>1792</v>
      </c>
      <c r="B728" s="1">
        <v>43781</v>
      </c>
      <c r="C728" s="2">
        <v>3089.28</v>
      </c>
      <c r="D728" s="2">
        <v>3091.84</v>
      </c>
      <c r="E728" s="8">
        <v>9.1799999999999993E-2</v>
      </c>
      <c r="F728" s="9">
        <v>12.085682167304737</v>
      </c>
      <c r="G728" s="3">
        <f>SLOPE(D728:D752,B728:B752)</f>
        <v>4.639227554179568</v>
      </c>
      <c r="H728" s="15">
        <f>C728+G729*$O$11</f>
        <v>3089.3304631220658</v>
      </c>
      <c r="I728" s="21">
        <f>_xlfn.FORECAST.LINEAR(A728+$O$12,C728:C730,A728:A730)</f>
        <v>3087.67515</v>
      </c>
      <c r="J728" s="15">
        <f t="shared" si="34"/>
        <v>3089.3139099908449</v>
      </c>
      <c r="K728" s="16">
        <f t="shared" si="35"/>
        <v>0.20307456157844181</v>
      </c>
      <c r="L728" s="17">
        <f t="shared" si="36"/>
        <v>1</v>
      </c>
    </row>
    <row r="729" spans="1:12" x14ac:dyDescent="0.25">
      <c r="A729">
        <v>1791</v>
      </c>
      <c r="B729" s="1">
        <v>43780</v>
      </c>
      <c r="C729" s="2">
        <v>3080.33</v>
      </c>
      <c r="D729" s="2">
        <v>3087.01</v>
      </c>
      <c r="E729" s="8">
        <v>9.4299999999999995E-2</v>
      </c>
      <c r="F729" s="9">
        <v>12.439224241188443</v>
      </c>
      <c r="G729" s="3">
        <f>SLOPE(D729:D753,B729:B753)</f>
        <v>5.046312206572769</v>
      </c>
      <c r="H729" s="15">
        <f>C729+G730*$O$11</f>
        <v>3080.3812450800001</v>
      </c>
      <c r="I729" s="21">
        <f>_xlfn.FORECAST.LINEAR(A729+$O$12,C729:C731,A729:A731)</f>
        <v>3079.4882166666666</v>
      </c>
      <c r="J729" s="15">
        <f t="shared" si="34"/>
        <v>3080.3723147958667</v>
      </c>
      <c r="K729" s="16">
        <f t="shared" si="35"/>
        <v>0.65094454323155626</v>
      </c>
      <c r="L729" s="17">
        <f t="shared" si="36"/>
        <v>1</v>
      </c>
    </row>
    <row r="730" spans="1:12" x14ac:dyDescent="0.25">
      <c r="A730">
        <v>1790</v>
      </c>
      <c r="B730" s="1">
        <v>43777</v>
      </c>
      <c r="C730" s="2">
        <v>3081.25</v>
      </c>
      <c r="D730" s="2">
        <v>3093.08</v>
      </c>
      <c r="E730" s="8">
        <v>7.7499999999999999E-2</v>
      </c>
      <c r="F730" s="9">
        <v>10.197005679134058</v>
      </c>
      <c r="G730" s="3">
        <f>SLOPE(D730:D754,B730:B754)</f>
        <v>5.1245079999999996</v>
      </c>
      <c r="H730" s="15">
        <f>C730+G731*$O$11</f>
        <v>3081.2985740219092</v>
      </c>
      <c r="I730" s="21">
        <f>_xlfn.FORECAST.LINEAR(A730+$O$12,C730:C732,A730:A732)</f>
        <v>3084.2290833333341</v>
      </c>
      <c r="J730" s="15">
        <f t="shared" si="34"/>
        <v>3081.3278791150233</v>
      </c>
      <c r="K730" s="16">
        <f t="shared" si="35"/>
        <v>1.0849563781824312</v>
      </c>
      <c r="L730" s="17">
        <f t="shared" si="36"/>
        <v>0</v>
      </c>
    </row>
    <row r="731" spans="1:12" x14ac:dyDescent="0.25">
      <c r="A731">
        <v>1789</v>
      </c>
      <c r="B731" s="1">
        <v>43776</v>
      </c>
      <c r="C731" s="2">
        <v>3087.02</v>
      </c>
      <c r="D731" s="2">
        <v>3085.18</v>
      </c>
      <c r="E731" s="8">
        <v>8.2549999999999998E-2</v>
      </c>
      <c r="F731" s="9">
        <v>10.831883310059286</v>
      </c>
      <c r="G731" s="3">
        <f>SLOPE(D731:D755,B731:B755)</f>
        <v>4.8574021909233132</v>
      </c>
      <c r="H731" s="15">
        <f>C731+G732*$O$11</f>
        <v>3087.0688320433437</v>
      </c>
      <c r="I731" s="21">
        <f>_xlfn.FORECAST.LINEAR(A731+$O$12,C731:C733,A731:A733)</f>
        <v>3084.1144333333332</v>
      </c>
      <c r="J731" s="15">
        <f t="shared" si="34"/>
        <v>3087.0392880562435</v>
      </c>
      <c r="K731" s="16">
        <f t="shared" si="35"/>
        <v>0.17022360306716211</v>
      </c>
      <c r="L731" s="17">
        <f t="shared" si="36"/>
        <v>1</v>
      </c>
    </row>
    <row r="732" spans="1:12" x14ac:dyDescent="0.25">
      <c r="A732">
        <v>1788</v>
      </c>
      <c r="B732" s="1">
        <v>43775</v>
      </c>
      <c r="C732" s="2">
        <v>3075.1</v>
      </c>
      <c r="D732" s="2">
        <v>3076.78</v>
      </c>
      <c r="E732" s="8">
        <v>8.3300000000000013E-2</v>
      </c>
      <c r="F732" s="9">
        <v>10.922621908726294</v>
      </c>
      <c r="G732" s="3">
        <f>SLOPE(D732:D756,B732:B756)</f>
        <v>4.8832043343653231</v>
      </c>
      <c r="H732" s="15">
        <f>C732+G733*$O$11</f>
        <v>3075.1504888003096</v>
      </c>
      <c r="I732" s="21">
        <f>_xlfn.FORECAST.LINEAR(A732+$O$12,C732:C734,A732:A734)</f>
        <v>3076.3373666666666</v>
      </c>
      <c r="J732" s="15">
        <f t="shared" si="34"/>
        <v>3075.1623575789731</v>
      </c>
      <c r="K732" s="16">
        <f t="shared" si="35"/>
        <v>0.13199912242487188</v>
      </c>
      <c r="L732" s="17">
        <f t="shared" si="36"/>
        <v>1</v>
      </c>
    </row>
    <row r="733" spans="1:12" x14ac:dyDescent="0.25">
      <c r="A733">
        <v>1787</v>
      </c>
      <c r="B733" s="1">
        <v>43774</v>
      </c>
      <c r="C733" s="2">
        <v>3080.8</v>
      </c>
      <c r="D733" s="2">
        <v>3074.62</v>
      </c>
      <c r="E733" s="8">
        <v>9.3349999999999989E-2</v>
      </c>
      <c r="F733" s="9">
        <v>12.254948300491742</v>
      </c>
      <c r="G733" s="3">
        <f>SLOPE(D733:D757,B733:B757)</f>
        <v>5.0488800309597472</v>
      </c>
      <c r="H733" s="15">
        <f>C733+G734*$O$11</f>
        <v>3080.8481642644761</v>
      </c>
      <c r="I733" s="21">
        <f>_xlfn.FORECAST.LINEAR(A733+$O$12,C733:C735,A733:A735)</f>
        <v>3085.3503999999994</v>
      </c>
      <c r="J733" s="15">
        <f t="shared" si="34"/>
        <v>3080.8931866218313</v>
      </c>
      <c r="K733" s="16">
        <f t="shared" si="35"/>
        <v>0.51934962804869067</v>
      </c>
      <c r="L733" s="17">
        <f t="shared" si="36"/>
        <v>1</v>
      </c>
    </row>
    <row r="734" spans="1:12" x14ac:dyDescent="0.25">
      <c r="A734">
        <v>1786</v>
      </c>
      <c r="B734" s="1">
        <v>43773</v>
      </c>
      <c r="C734" s="2">
        <v>3078.96</v>
      </c>
      <c r="D734" s="2">
        <v>3078.27</v>
      </c>
      <c r="E734" s="8">
        <v>9.2349999999999988E-2</v>
      </c>
      <c r="F734" s="9">
        <v>12.0789277262047</v>
      </c>
      <c r="G734" s="3">
        <f>SLOPE(D734:D758,B734:B758)</f>
        <v>4.8164264475743286</v>
      </c>
      <c r="H734" s="15">
        <f>C734+G735*$O$11</f>
        <v>3079.0027208400002</v>
      </c>
      <c r="I734" s="21">
        <f>_xlfn.FORECAST.LINEAR(A734+$O$12,C734:C736,A734:A736)</f>
        <v>3075.050299999999</v>
      </c>
      <c r="J734" s="15">
        <f t="shared" si="34"/>
        <v>3078.9631966316006</v>
      </c>
      <c r="K734" s="16">
        <f t="shared" si="35"/>
        <v>6.8647544562580723E-2</v>
      </c>
      <c r="L734" s="17">
        <f t="shared" si="36"/>
        <v>1</v>
      </c>
    </row>
    <row r="735" spans="1:12" x14ac:dyDescent="0.25">
      <c r="A735">
        <v>1785</v>
      </c>
      <c r="B735" s="1">
        <v>43770</v>
      </c>
      <c r="C735" s="2">
        <v>3050.72</v>
      </c>
      <c r="D735" s="2">
        <v>3066.91</v>
      </c>
      <c r="E735" s="8">
        <v>7.7949999999999992E-2</v>
      </c>
      <c r="F735" s="9">
        <v>10.097908614468375</v>
      </c>
      <c r="G735" s="3">
        <f>SLOPE(D735:D759,B735:B759)</f>
        <v>4.272083999999996</v>
      </c>
      <c r="H735" s="15">
        <f>C735+G736*$O$11</f>
        <v>3050.7572876525819</v>
      </c>
      <c r="I735" s="21">
        <f>_xlfn.FORECAST.LINEAR(A735+$O$12,C735:C737,A735:A737)</f>
        <v>3051.3315666666676</v>
      </c>
      <c r="J735" s="15">
        <f t="shared" si="34"/>
        <v>3050.7630304427225</v>
      </c>
      <c r="K735" s="16">
        <f t="shared" si="35"/>
        <v>1.4097385887667884</v>
      </c>
      <c r="L735" s="17">
        <f t="shared" si="36"/>
        <v>0</v>
      </c>
    </row>
    <row r="736" spans="1:12" x14ac:dyDescent="0.25">
      <c r="A736">
        <v>1784</v>
      </c>
      <c r="B736" s="1">
        <v>43769</v>
      </c>
      <c r="C736" s="2">
        <v>3046.9</v>
      </c>
      <c r="D736" s="2">
        <v>3037.56</v>
      </c>
      <c r="E736" s="8">
        <v>8.8150000000000006E-2</v>
      </c>
      <c r="F736" s="9">
        <v>11.453874985008651</v>
      </c>
      <c r="G736" s="3">
        <f>SLOPE(D736:D760,B736:B760)</f>
        <v>3.7287652582159585</v>
      </c>
      <c r="H736" s="15">
        <f>C736+G737*$O$11</f>
        <v>3046.9326709597526</v>
      </c>
      <c r="I736" s="21">
        <f>_xlfn.FORECAST.LINEAR(A736+$O$12,C736:C738,A736:A738)</f>
        <v>3046.4892166666668</v>
      </c>
      <c r="J736" s="15">
        <f t="shared" si="34"/>
        <v>3046.9282364168216</v>
      </c>
      <c r="K736" s="16">
        <f t="shared" si="35"/>
        <v>0.83046278260905237</v>
      </c>
      <c r="L736" s="17">
        <f t="shared" si="36"/>
        <v>1</v>
      </c>
    </row>
    <row r="737" spans="1:12" x14ac:dyDescent="0.25">
      <c r="A737">
        <v>1783</v>
      </c>
      <c r="B737" s="1">
        <v>43768</v>
      </c>
      <c r="C737" s="2">
        <v>3039.74</v>
      </c>
      <c r="D737" s="2">
        <v>3046.77</v>
      </c>
      <c r="E737" s="8">
        <v>8.7099999999999997E-2</v>
      </c>
      <c r="F737" s="9">
        <v>11.280742030834455</v>
      </c>
      <c r="G737" s="3">
        <f>SLOPE(D737:D761,B737:B761)</f>
        <v>3.2670959752321971</v>
      </c>
      <c r="H737" s="15">
        <f>C737+G738*$O$11</f>
        <v>3039.7669207198142</v>
      </c>
      <c r="I737" s="21">
        <f>_xlfn.FORECAST.LINEAR(A737+$O$12,C737:C739,A737:A739)</f>
        <v>3039.5981000000002</v>
      </c>
      <c r="J737" s="15">
        <f t="shared" si="34"/>
        <v>3039.765232512616</v>
      </c>
      <c r="K737" s="16">
        <f t="shared" si="35"/>
        <v>0.55768476291698932</v>
      </c>
      <c r="L737" s="17">
        <f t="shared" si="36"/>
        <v>1</v>
      </c>
    </row>
    <row r="738" spans="1:12" x14ac:dyDescent="0.25">
      <c r="A738">
        <v>1782</v>
      </c>
      <c r="B738" s="1">
        <v>43767</v>
      </c>
      <c r="C738" s="2">
        <v>3035.39</v>
      </c>
      <c r="D738" s="2">
        <v>3036.89</v>
      </c>
      <c r="E738" s="8">
        <v>9.69E-2</v>
      </c>
      <c r="F738" s="9">
        <v>12.560442660734243</v>
      </c>
      <c r="G738" s="3">
        <f>SLOPE(D738:D762,B738:B762)</f>
        <v>2.6920719814241472</v>
      </c>
      <c r="H738" s="15">
        <f>C738+G739*$O$11</f>
        <v>3035.4128576995304</v>
      </c>
      <c r="I738" s="21">
        <f>_xlfn.FORECAST.LINEAR(A738+$O$12,C738:C740,A738:A740)</f>
        <v>3039.8053499999987</v>
      </c>
      <c r="J738" s="15">
        <f t="shared" si="34"/>
        <v>3035.4567826225352</v>
      </c>
      <c r="K738" s="16">
        <f t="shared" si="35"/>
        <v>0.11509885244890884</v>
      </c>
      <c r="L738" s="17">
        <f t="shared" si="36"/>
        <v>1</v>
      </c>
    </row>
    <row r="739" spans="1:12" x14ac:dyDescent="0.25">
      <c r="A739">
        <v>1781</v>
      </c>
      <c r="B739" s="1">
        <v>43766</v>
      </c>
      <c r="C739" s="2">
        <v>3032.12</v>
      </c>
      <c r="D739" s="2">
        <v>3039.42</v>
      </c>
      <c r="E739" s="8">
        <v>9.6599999999999991E-2</v>
      </c>
      <c r="F739" s="9">
        <v>12.452056184494397</v>
      </c>
      <c r="G739" s="3">
        <f>SLOPE(D739:D763,B739:B763)</f>
        <v>2.2857699530516427</v>
      </c>
      <c r="H739" s="15">
        <f>C739+G740*$O$11</f>
        <v>3032.13660428</v>
      </c>
      <c r="I739" s="21">
        <f>_xlfn.FORECAST.LINEAR(A739+$O$12,C739:C741,A739:A741)</f>
        <v>3025.4966999999979</v>
      </c>
      <c r="J739" s="15">
        <f t="shared" si="34"/>
        <v>3032.0702052371998</v>
      </c>
      <c r="K739" s="16">
        <f t="shared" si="35"/>
        <v>0.68563021652763245</v>
      </c>
      <c r="L739" s="17">
        <f t="shared" si="36"/>
        <v>1</v>
      </c>
    </row>
    <row r="740" spans="1:12" x14ac:dyDescent="0.25">
      <c r="A740">
        <v>1780</v>
      </c>
      <c r="B740" s="1">
        <v>43763</v>
      </c>
      <c r="C740" s="2">
        <v>3003.32</v>
      </c>
      <c r="D740" s="2">
        <v>3022.55</v>
      </c>
      <c r="E740" s="8">
        <v>8.3499999999999991E-2</v>
      </c>
      <c r="F740" s="9">
        <v>10.719764948550829</v>
      </c>
      <c r="G740" s="3">
        <f>SLOPE(D740:D764,B740:B764)</f>
        <v>1.6604279999999978</v>
      </c>
      <c r="H740" s="15">
        <f>C740+G741*$O$11</f>
        <v>3003.3307890219094</v>
      </c>
      <c r="I740" s="21">
        <f>_xlfn.FORECAST.LINEAR(A740+$O$12,C740:C742,A740:A742)</f>
        <v>3008.7382166666666</v>
      </c>
      <c r="J740" s="15">
        <f t="shared" si="34"/>
        <v>3003.3848632983572</v>
      </c>
      <c r="K740" s="16">
        <f t="shared" si="35"/>
        <v>1.5971238276255206</v>
      </c>
      <c r="L740" s="17">
        <f t="shared" si="36"/>
        <v>0</v>
      </c>
    </row>
    <row r="741" spans="1:12" x14ac:dyDescent="0.25">
      <c r="A741">
        <v>1779</v>
      </c>
      <c r="B741" s="1">
        <v>43762</v>
      </c>
      <c r="C741" s="2">
        <v>3014.78</v>
      </c>
      <c r="D741" s="2">
        <v>3010.29</v>
      </c>
      <c r="E741" s="8">
        <v>9.3650000000000011E-2</v>
      </c>
      <c r="F741" s="9">
        <v>11.999781338267418</v>
      </c>
      <c r="G741" s="3">
        <f>SLOPE(D741:D765,B741:B765)</f>
        <v>1.0789021909233127</v>
      </c>
      <c r="H741" s="15">
        <f>C741+G742*$O$11</f>
        <v>3014.7849321130034</v>
      </c>
      <c r="I741" s="21">
        <f>_xlfn.FORECAST.LINEAR(A741+$O$12,C741:C743,A741:A743)</f>
        <v>3008.5519166666668</v>
      </c>
      <c r="J741" s="15">
        <f t="shared" si="34"/>
        <v>3014.7226019585396</v>
      </c>
      <c r="K741" s="16">
        <f t="shared" si="35"/>
        <v>0.33551147978288365</v>
      </c>
      <c r="L741" s="17">
        <f t="shared" si="36"/>
        <v>1</v>
      </c>
    </row>
    <row r="742" spans="1:12" x14ac:dyDescent="0.25">
      <c r="A742">
        <v>1778</v>
      </c>
      <c r="B742" s="1">
        <v>43761</v>
      </c>
      <c r="C742" s="2">
        <v>2994.01</v>
      </c>
      <c r="D742" s="2">
        <v>3004.52</v>
      </c>
      <c r="E742" s="8">
        <v>0.10339999999999999</v>
      </c>
      <c r="F742" s="9">
        <v>13.211476285127599</v>
      </c>
      <c r="G742" s="3">
        <f>SLOPE(D742:D766,B742:B766)</f>
        <v>0.49321130030959298</v>
      </c>
      <c r="H742" s="15">
        <f>C742+G743*$O$11</f>
        <v>2994.0095780340557</v>
      </c>
      <c r="I742" s="21">
        <f>_xlfn.FORECAST.LINEAR(A742+$O$12,C742:C744,A742:A744)</f>
        <v>2999.1593166666667</v>
      </c>
      <c r="J742" s="15">
        <f t="shared" si="34"/>
        <v>2994.0610754203817</v>
      </c>
      <c r="K742" s="16">
        <f t="shared" si="35"/>
        <v>0.72405640131573024</v>
      </c>
      <c r="L742" s="17">
        <f t="shared" si="36"/>
        <v>1</v>
      </c>
    </row>
    <row r="743" spans="1:12" x14ac:dyDescent="0.25">
      <c r="A743">
        <v>1777</v>
      </c>
      <c r="B743" s="1">
        <v>43760</v>
      </c>
      <c r="C743" s="2">
        <v>3010.73</v>
      </c>
      <c r="D743" s="2">
        <v>2995.99</v>
      </c>
      <c r="E743" s="8">
        <v>0.11265</v>
      </c>
      <c r="F743" s="9">
        <v>14.444903132701642</v>
      </c>
      <c r="G743" s="3">
        <f>SLOPE(D743:D767,B743:B767)</f>
        <v>-4.2196594427249309E-2</v>
      </c>
      <c r="H743" s="15">
        <f>C743+G744*$O$11</f>
        <v>3010.7248630594681</v>
      </c>
      <c r="I743" s="21">
        <f>_xlfn.FORECAST.LINEAR(A743+$O$12,C743:C745,A743:A745)</f>
        <v>3008.3644500000009</v>
      </c>
      <c r="J743" s="15">
        <f t="shared" si="34"/>
        <v>3010.7012589288734</v>
      </c>
      <c r="K743" s="16">
        <f t="shared" si="35"/>
        <v>1.051097019415455</v>
      </c>
      <c r="L743" s="17">
        <f t="shared" si="36"/>
        <v>0</v>
      </c>
    </row>
    <row r="744" spans="1:12" x14ac:dyDescent="0.25">
      <c r="A744">
        <v>1776</v>
      </c>
      <c r="B744" s="1">
        <v>43759</v>
      </c>
      <c r="C744" s="2">
        <v>2996.48</v>
      </c>
      <c r="D744" s="2">
        <v>3006.72</v>
      </c>
      <c r="E744" s="8">
        <v>0.1099</v>
      </c>
      <c r="F744" s="9">
        <v>13.996099938571728</v>
      </c>
      <c r="G744" s="3">
        <f>SLOPE(D744:D768,B744:B768)</f>
        <v>-0.51369405320813999</v>
      </c>
      <c r="H744" s="15">
        <f>C744+G745*$O$11</f>
        <v>2996.4696819199999</v>
      </c>
      <c r="I744" s="21">
        <f>_xlfn.FORECAST.LINEAR(A744+$O$12,C744:C746,A744:A746)</f>
        <v>2995.86355</v>
      </c>
      <c r="J744" s="15">
        <f t="shared" si="34"/>
        <v>2996.4636206007999</v>
      </c>
      <c r="K744" s="16">
        <f t="shared" si="35"/>
        <v>0.77807341317133649</v>
      </c>
      <c r="L744" s="17">
        <f t="shared" si="36"/>
        <v>1</v>
      </c>
    </row>
    <row r="745" spans="1:12" x14ac:dyDescent="0.25">
      <c r="A745">
        <v>1775</v>
      </c>
      <c r="B745" s="1">
        <v>43756</v>
      </c>
      <c r="C745" s="2">
        <v>2996.84</v>
      </c>
      <c r="D745" s="2">
        <v>2986.2</v>
      </c>
      <c r="E745" s="8">
        <v>0.1031</v>
      </c>
      <c r="F745" s="9">
        <v>13.181763090189754</v>
      </c>
      <c r="G745" s="3">
        <f>SLOPE(D745:D769,B745:B769)</f>
        <v>-1.0318080000000012</v>
      </c>
      <c r="H745" s="15">
        <f>C745+G746*$O$11</f>
        <v>2996.8257073317686</v>
      </c>
      <c r="I745" s="21">
        <f>_xlfn.FORECAST.LINEAR(A745+$O$12,C745:C747,A745:A747)</f>
        <v>2999.3791333333334</v>
      </c>
      <c r="J745" s="15">
        <f t="shared" si="34"/>
        <v>2996.8512415917844</v>
      </c>
      <c r="K745" s="16">
        <f t="shared" si="35"/>
        <v>0.91198595841710339</v>
      </c>
      <c r="L745" s="17">
        <f t="shared" si="36"/>
        <v>1</v>
      </c>
    </row>
    <row r="746" spans="1:12" x14ac:dyDescent="0.25">
      <c r="A746">
        <v>1774</v>
      </c>
      <c r="B746" s="1">
        <v>43755</v>
      </c>
      <c r="C746" s="2">
        <v>3000.77</v>
      </c>
      <c r="D746" s="2">
        <v>2997.95</v>
      </c>
      <c r="E746" s="8">
        <v>9.1600000000000001E-2</v>
      </c>
      <c r="F746" s="9">
        <v>11.679172791510416</v>
      </c>
      <c r="G746" s="3">
        <f>SLOPE(D746:D770,B746:B770)</f>
        <v>-1.4292668231611882</v>
      </c>
      <c r="H746" s="15">
        <f>C746+G747*$O$11</f>
        <v>3000.7509001702788</v>
      </c>
      <c r="I746" s="21">
        <f>_xlfn.FORECAST.LINEAR(A746+$O$12,C746:C748,A746:A748)</f>
        <v>3001.7357999999986</v>
      </c>
      <c r="J746" s="15">
        <f t="shared" si="34"/>
        <v>3000.7607491685762</v>
      </c>
      <c r="K746" s="16">
        <f t="shared" si="35"/>
        <v>0.2208904200996053</v>
      </c>
      <c r="L746" s="17">
        <f t="shared" si="36"/>
        <v>1</v>
      </c>
    </row>
    <row r="747" spans="1:12" x14ac:dyDescent="0.25">
      <c r="A747">
        <v>1773</v>
      </c>
      <c r="B747" s="1">
        <v>43754</v>
      </c>
      <c r="C747" s="2">
        <v>2989.68</v>
      </c>
      <c r="D747" s="2">
        <v>2989.69</v>
      </c>
      <c r="E747" s="8">
        <v>9.9599999999999994E-2</v>
      </c>
      <c r="F747" s="9">
        <v>12.72463136839063</v>
      </c>
      <c r="G747" s="3">
        <f>SLOPE(D747:D771,B747:B771)</f>
        <v>-1.909982972136222</v>
      </c>
      <c r="H747" s="15">
        <f>C747+G748*$O$11</f>
        <v>2989.6571625928791</v>
      </c>
      <c r="I747" s="21">
        <f>_xlfn.FORECAST.LINEAR(A747+$O$12,C747:C749,A747:A749)</f>
        <v>2988.4210166666671</v>
      </c>
      <c r="J747" s="15">
        <f t="shared" si="34"/>
        <v>2989.644801133617</v>
      </c>
      <c r="K747" s="16">
        <f t="shared" si="35"/>
        <v>3.4323633176662799E-3</v>
      </c>
      <c r="L747" s="17">
        <f t="shared" si="36"/>
        <v>1</v>
      </c>
    </row>
    <row r="748" spans="1:12" x14ac:dyDescent="0.25">
      <c r="A748">
        <v>1772</v>
      </c>
      <c r="B748" s="1">
        <v>43753</v>
      </c>
      <c r="C748" s="2">
        <v>2973.61</v>
      </c>
      <c r="D748" s="2">
        <v>2995.68</v>
      </c>
      <c r="E748" s="8">
        <v>0.1041</v>
      </c>
      <c r="F748" s="9">
        <v>13.168438827688075</v>
      </c>
      <c r="G748" s="3">
        <f>SLOPE(D748:D772,B748:B772)</f>
        <v>-2.2837407120743021</v>
      </c>
      <c r="H748" s="15">
        <f>C748+G749*$O$11</f>
        <v>2973.5841592253523</v>
      </c>
      <c r="I748" s="21">
        <f>_xlfn.FORECAST.LINEAR(A748+$O$12,C748:C750,A748:A750)</f>
        <v>2972.8193666666666</v>
      </c>
      <c r="J748" s="15">
        <f t="shared" si="34"/>
        <v>2973.5765112997656</v>
      </c>
      <c r="K748" s="16">
        <f t="shared" si="35"/>
        <v>1.4088943736378063</v>
      </c>
      <c r="L748" s="17">
        <f t="shared" si="36"/>
        <v>0</v>
      </c>
    </row>
    <row r="749" spans="1:12" x14ac:dyDescent="0.25">
      <c r="A749">
        <v>1771</v>
      </c>
      <c r="B749" s="1">
        <v>43752</v>
      </c>
      <c r="C749" s="2">
        <v>2965.81</v>
      </c>
      <c r="D749" s="2">
        <v>2966.15</v>
      </c>
      <c r="E749" s="8">
        <v>0.12384999999999999</v>
      </c>
      <c r="F749" s="9">
        <v>15.688535005759455</v>
      </c>
      <c r="G749" s="3">
        <f>SLOPE(D749:D773,B749:B773)</f>
        <v>-2.5840774647887281</v>
      </c>
      <c r="H749" s="15">
        <f>C749+G750*$O$11</f>
        <v>2965.7829539599998</v>
      </c>
      <c r="I749" s="21">
        <f>_xlfn.FORECAST.LINEAR(A749+$O$12,C749:C751,A749:A751)</f>
        <v>2973.0096333333349</v>
      </c>
      <c r="J749" s="15">
        <f t="shared" si="34"/>
        <v>2965.8552207537327</v>
      </c>
      <c r="K749" s="16">
        <f t="shared" si="35"/>
        <v>1.8159255024187939E-2</v>
      </c>
      <c r="L749" s="17">
        <f t="shared" si="36"/>
        <v>1</v>
      </c>
    </row>
    <row r="750" spans="1:12" x14ac:dyDescent="0.25">
      <c r="A750">
        <v>1770</v>
      </c>
      <c r="B750" s="1">
        <v>43749</v>
      </c>
      <c r="C750" s="2">
        <v>2963.07</v>
      </c>
      <c r="D750" s="2">
        <v>2970.27</v>
      </c>
      <c r="E750" s="8">
        <v>0.12955</v>
      </c>
      <c r="F750" s="9">
        <v>16.233003274347457</v>
      </c>
      <c r="G750" s="3">
        <f>SLOPE(D750:D774,B750:B774)</f>
        <v>-2.7046039999999958</v>
      </c>
      <c r="H750" s="15">
        <f>C750+G751*$O$11</f>
        <v>2963.0426244522691</v>
      </c>
      <c r="I750" s="21">
        <f>_xlfn.FORECAST.LINEAR(A750+$O$12,C750:C752,A750:A752)</f>
        <v>2957.1515166666723</v>
      </c>
      <c r="J750" s="15">
        <f t="shared" si="34"/>
        <v>2962.9837133744131</v>
      </c>
      <c r="K750" s="16">
        <f t="shared" si="35"/>
        <v>0.37780767710425711</v>
      </c>
      <c r="L750" s="17">
        <f t="shared" si="36"/>
        <v>1</v>
      </c>
    </row>
    <row r="751" spans="1:12" x14ac:dyDescent="0.25">
      <c r="A751">
        <v>1769</v>
      </c>
      <c r="B751" s="1">
        <v>43748</v>
      </c>
      <c r="C751" s="2">
        <v>2918.55</v>
      </c>
      <c r="D751" s="2">
        <v>2938.13</v>
      </c>
      <c r="E751" s="8">
        <v>0.15490000000000001</v>
      </c>
      <c r="F751" s="9">
        <v>19.285702930743206</v>
      </c>
      <c r="G751" s="3">
        <f>SLOPE(D751:D775,B751:B775)</f>
        <v>-2.7375547730829375</v>
      </c>
      <c r="H751" s="15">
        <f>C751+G752*$O$11</f>
        <v>2918.524462174923</v>
      </c>
      <c r="I751" s="21">
        <f>_xlfn.FORECAST.LINEAR(A751+$O$12,C751:C753,A751:A753)</f>
        <v>2915.7490833333322</v>
      </c>
      <c r="J751" s="15">
        <f t="shared" si="34"/>
        <v>2918.4967083865067</v>
      </c>
      <c r="K751" s="16">
        <f t="shared" si="35"/>
        <v>0.96120504169883492</v>
      </c>
      <c r="L751" s="17">
        <f t="shared" si="36"/>
        <v>1</v>
      </c>
    </row>
    <row r="752" spans="1:12" x14ac:dyDescent="0.25">
      <c r="A752">
        <v>1768</v>
      </c>
      <c r="B752" s="1">
        <v>43747</v>
      </c>
      <c r="C752" s="2">
        <v>2911.1</v>
      </c>
      <c r="D752" s="2">
        <v>2919.4</v>
      </c>
      <c r="E752" s="8">
        <v>0.16555</v>
      </c>
      <c r="F752" s="9">
        <v>20.425706027086044</v>
      </c>
      <c r="G752" s="3">
        <f>SLOPE(D752:D776,B752:B776)</f>
        <v>-2.553782507739935</v>
      </c>
      <c r="H752" s="15">
        <f>C752+G753*$O$11</f>
        <v>2911.0800711687307</v>
      </c>
      <c r="I752" s="21">
        <f>_xlfn.FORECAST.LINEAR(A752+$O$12,C752:C754,A752:A754)</f>
        <v>2908.5126833333343</v>
      </c>
      <c r="J752" s="15">
        <f t="shared" si="34"/>
        <v>2911.054397290377</v>
      </c>
      <c r="K752" s="16">
        <f t="shared" si="35"/>
        <v>0.35139007230846925</v>
      </c>
      <c r="L752" s="17">
        <f t="shared" si="36"/>
        <v>1</v>
      </c>
    </row>
    <row r="753" spans="1:12" x14ac:dyDescent="0.25">
      <c r="A753">
        <v>1767</v>
      </c>
      <c r="B753" s="1">
        <v>43746</v>
      </c>
      <c r="C753" s="2">
        <v>2920.4</v>
      </c>
      <c r="D753" s="2">
        <v>2893.06</v>
      </c>
      <c r="E753" s="8">
        <v>0.1895</v>
      </c>
      <c r="F753" s="9">
        <v>23.750251834937686</v>
      </c>
      <c r="G753" s="3">
        <f>SLOPE(D753:D777,B753:B777)</f>
        <v>-1.992883126934984</v>
      </c>
      <c r="H753" s="15">
        <f>C753+G754*$O$11</f>
        <v>2920.3895912597809</v>
      </c>
      <c r="I753" s="21">
        <f>_xlfn.FORECAST.LINEAR(A753+$O$12,C753:C755,A753:A755)</f>
        <v>2928.6592000000001</v>
      </c>
      <c r="J753" s="15">
        <f t="shared" si="34"/>
        <v>2920.4722873471828</v>
      </c>
      <c r="K753" s="16">
        <f t="shared" si="35"/>
        <v>1.3391106336106864</v>
      </c>
      <c r="L753" s="17">
        <f t="shared" si="36"/>
        <v>0</v>
      </c>
    </row>
    <row r="754" spans="1:12" x14ac:dyDescent="0.25">
      <c r="A754">
        <v>1766</v>
      </c>
      <c r="B754" s="1">
        <v>43745</v>
      </c>
      <c r="C754" s="2">
        <v>2944.23</v>
      </c>
      <c r="D754" s="2">
        <v>2938.79</v>
      </c>
      <c r="E754" s="8">
        <v>0.16259999999999999</v>
      </c>
      <c r="F754" s="9">
        <v>20.47051726657585</v>
      </c>
      <c r="G754" s="3">
        <f>SLOPE(D754:D778,B754:B778)</f>
        <v>-1.0408740219092318</v>
      </c>
      <c r="H754" s="15">
        <f>C754+G755*$O$11</f>
        <v>2944.2253635035936</v>
      </c>
      <c r="I754" s="21">
        <f>_xlfn.FORECAST.LINEAR(A754+$O$12,C754:C756,A754:A756)</f>
        <v>2945.7759166666656</v>
      </c>
      <c r="J754" s="15">
        <f t="shared" si="34"/>
        <v>2944.2408690352245</v>
      </c>
      <c r="K754" s="16">
        <f t="shared" si="35"/>
        <v>0.30718792139198814</v>
      </c>
      <c r="L754" s="17">
        <f t="shared" si="36"/>
        <v>1</v>
      </c>
    </row>
    <row r="755" spans="1:12" x14ac:dyDescent="0.25">
      <c r="A755">
        <v>1765</v>
      </c>
      <c r="B755" s="1">
        <v>43742</v>
      </c>
      <c r="C755" s="2">
        <v>2918.56</v>
      </c>
      <c r="D755" s="2">
        <v>2952.01</v>
      </c>
      <c r="E755" s="8">
        <v>0.14294999999999999</v>
      </c>
      <c r="F755" s="9">
        <v>17.744411989001726</v>
      </c>
      <c r="G755" s="3">
        <f>SLOPE(D755:D779,B755:B779)</f>
        <v>-0.4636496406413157</v>
      </c>
      <c r="H755" s="15">
        <f>C755+G756*$O$11</f>
        <v>2918.5598524046186</v>
      </c>
      <c r="I755" s="21">
        <f>_xlfn.FORECAST.LINEAR(A755+$O$12,C755:C757,A755:A757)</f>
        <v>2906.4322333333339</v>
      </c>
      <c r="J755" s="15">
        <f t="shared" si="34"/>
        <v>2918.4385762139054</v>
      </c>
      <c r="K755" s="16">
        <f t="shared" si="35"/>
        <v>1.6188204599632543</v>
      </c>
      <c r="L755" s="17">
        <f t="shared" si="36"/>
        <v>0</v>
      </c>
    </row>
    <row r="756" spans="1:12" x14ac:dyDescent="0.25">
      <c r="A756">
        <v>1764</v>
      </c>
      <c r="B756" s="1">
        <v>43741</v>
      </c>
      <c r="C756" s="2">
        <v>2885.38</v>
      </c>
      <c r="D756" s="2">
        <v>2910.63</v>
      </c>
      <c r="E756" s="8">
        <v>0.16839999999999999</v>
      </c>
      <c r="F756" s="9">
        <v>20.738200817437669</v>
      </c>
      <c r="G756" s="3">
        <f>SLOPE(D756:D780,B756:B780)</f>
        <v>-1.4759538122730505E-2</v>
      </c>
      <c r="H756" s="15">
        <f>C756+G757*$O$11</f>
        <v>2885.3890550364963</v>
      </c>
      <c r="I756" s="21">
        <f>_xlfn.FORECAST.LINEAR(A756+$O$12,C756:C758,A756:A758)</f>
        <v>2881.6367833333497</v>
      </c>
      <c r="J756" s="15">
        <f t="shared" si="34"/>
        <v>2885.3515323194647</v>
      </c>
      <c r="K756" s="16">
        <f t="shared" si="35"/>
        <v>1.0652220467204636</v>
      </c>
      <c r="L756" s="17">
        <f t="shared" si="36"/>
        <v>0</v>
      </c>
    </row>
    <row r="757" spans="1:12" x14ac:dyDescent="0.25">
      <c r="A757">
        <v>1763</v>
      </c>
      <c r="B757" s="1">
        <v>43740</v>
      </c>
      <c r="C757" s="2">
        <v>2924.78</v>
      </c>
      <c r="D757" s="2">
        <v>2887.61</v>
      </c>
      <c r="E757" s="8">
        <v>0.18925</v>
      </c>
      <c r="F757" s="9">
        <v>23.730702681531159</v>
      </c>
      <c r="G757" s="3">
        <f>SLOPE(D757:D781,B757:B781)</f>
        <v>0.90550364963503527</v>
      </c>
      <c r="H757" s="15">
        <f>C757+G758*$O$11</f>
        <v>2924.8006996855256</v>
      </c>
      <c r="I757" s="21">
        <f>_xlfn.FORECAST.LINEAR(A757+$O$12,C757:C759,A757:A759)</f>
        <v>2937.1568833333367</v>
      </c>
      <c r="J757" s="15">
        <f t="shared" si="34"/>
        <v>2924.9242615220037</v>
      </c>
      <c r="K757" s="16">
        <f t="shared" si="35"/>
        <v>1.7933478760854995</v>
      </c>
      <c r="L757" s="17">
        <f t="shared" si="36"/>
        <v>0</v>
      </c>
    </row>
    <row r="758" spans="1:12" x14ac:dyDescent="0.25">
      <c r="A758">
        <v>1762</v>
      </c>
      <c r="B758" s="1">
        <v>43739</v>
      </c>
      <c r="C758" s="2">
        <v>2983.69</v>
      </c>
      <c r="D758" s="2">
        <v>2940.25</v>
      </c>
      <c r="E758" s="8">
        <v>0.16389999999999999</v>
      </c>
      <c r="F758" s="9">
        <v>20.807040295747154</v>
      </c>
      <c r="G758" s="3">
        <f>SLOPE(D758:D782,B758:B782)</f>
        <v>2.0699685525476768</v>
      </c>
      <c r="H758" s="15">
        <f>C758+G759*$O$11</f>
        <v>2983.7182300817858</v>
      </c>
      <c r="I758" s="21">
        <f>_xlfn.FORECAST.LINEAR(A758+$O$12,C758:C760,A758:A760)</f>
        <v>2977.8444333333337</v>
      </c>
      <c r="J758" s="15">
        <f t="shared" si="34"/>
        <v>2983.6594921143014</v>
      </c>
      <c r="K758" s="16">
        <f t="shared" si="35"/>
        <v>2.5112802961786009</v>
      </c>
      <c r="L758" s="17">
        <f t="shared" si="36"/>
        <v>0</v>
      </c>
    </row>
    <row r="759" spans="1:12" x14ac:dyDescent="0.25">
      <c r="A759">
        <v>1761</v>
      </c>
      <c r="B759" s="1">
        <v>43738</v>
      </c>
      <c r="C759" s="2">
        <v>2967.07</v>
      </c>
      <c r="D759" s="2">
        <v>2976.74</v>
      </c>
      <c r="E759" s="8">
        <v>0.13685</v>
      </c>
      <c r="F759" s="9">
        <v>17.285801262550173</v>
      </c>
      <c r="G759" s="3">
        <f>SLOPE(D759:D783,B759:B783)</f>
        <v>2.8230081785901358</v>
      </c>
      <c r="H759" s="15">
        <f>C759+G760*$O$11</f>
        <v>2967.1050557780982</v>
      </c>
      <c r="I759" s="21">
        <f>_xlfn.FORECAST.LINEAR(A759+$O$12,C759:C761,A759:A761)</f>
        <v>2970.0000333333337</v>
      </c>
      <c r="J759" s="15">
        <f t="shared" si="34"/>
        <v>2967.1340055536502</v>
      </c>
      <c r="K759" s="16">
        <f t="shared" si="35"/>
        <v>0.56137598898192886</v>
      </c>
      <c r="L759" s="17">
        <f t="shared" si="36"/>
        <v>1</v>
      </c>
    </row>
    <row r="760" spans="1:12" x14ac:dyDescent="0.25">
      <c r="A760">
        <v>1760</v>
      </c>
      <c r="B760" s="1">
        <v>43735</v>
      </c>
      <c r="C760" s="2">
        <v>2985.47</v>
      </c>
      <c r="D760" s="2">
        <v>2961.79</v>
      </c>
      <c r="E760" s="8">
        <v>0.13474999999999998</v>
      </c>
      <c r="F760" s="9">
        <v>17.111516407693678</v>
      </c>
      <c r="G760" s="3">
        <f>SLOPE(D760:D784,B760:B784)</f>
        <v>3.5055778097982677</v>
      </c>
      <c r="H760" s="15">
        <f>C760+G761*$O$11</f>
        <v>2985.5065307421387</v>
      </c>
      <c r="I760" s="21">
        <f>_xlfn.FORECAST.LINEAR(A760+$O$12,C760:C762,A760:A762)</f>
        <v>2988.4956000000002</v>
      </c>
      <c r="J760" s="15">
        <f t="shared" si="34"/>
        <v>2985.5364214347173</v>
      </c>
      <c r="K760" s="16">
        <f t="shared" si="35"/>
        <v>1.5923554027874733</v>
      </c>
      <c r="L760" s="17">
        <f t="shared" si="36"/>
        <v>0</v>
      </c>
    </row>
    <row r="761" spans="1:12" x14ac:dyDescent="0.25">
      <c r="A761">
        <v>1759</v>
      </c>
      <c r="B761" s="1">
        <v>43734</v>
      </c>
      <c r="C761" s="2">
        <v>2985.73</v>
      </c>
      <c r="D761" s="2">
        <v>2977.62</v>
      </c>
      <c r="E761" s="8">
        <v>0.11715</v>
      </c>
      <c r="F761" s="9">
        <v>14.912764696341307</v>
      </c>
      <c r="G761" s="3">
        <f>SLOPE(D761:D785,B761:B785)</f>
        <v>3.6530742139073591</v>
      </c>
      <c r="H761" s="15">
        <f>C761+G762*$O$11</f>
        <v>2985.7670063962883</v>
      </c>
      <c r="I761" s="21">
        <f>_xlfn.FORECAST.LINEAR(A761+$O$12,C761:C763,A761:A763)</f>
        <v>2977.069833333333</v>
      </c>
      <c r="J761" s="15">
        <f t="shared" si="34"/>
        <v>2985.6800346656587</v>
      </c>
      <c r="K761" s="16">
        <f t="shared" si="35"/>
        <v>0.53244501216434137</v>
      </c>
      <c r="L761" s="17">
        <f t="shared" si="36"/>
        <v>1</v>
      </c>
    </row>
    <row r="762" spans="1:12" x14ac:dyDescent="0.25">
      <c r="A762">
        <v>1758</v>
      </c>
      <c r="B762" s="1">
        <v>43733</v>
      </c>
      <c r="C762" s="2">
        <v>2968.35</v>
      </c>
      <c r="D762" s="2">
        <v>2984.87</v>
      </c>
      <c r="E762" s="8">
        <v>0.11965000000000001</v>
      </c>
      <c r="F762" s="9">
        <v>15.13777851518504</v>
      </c>
      <c r="G762" s="3">
        <f>SLOPE(D762:D786,B762:B786)</f>
        <v>3.7006396288452956</v>
      </c>
      <c r="H762" s="15">
        <f>C762+G763*$O$11</f>
        <v>2968.3885038048929</v>
      </c>
      <c r="I762" s="21">
        <f>_xlfn.FORECAST.LINEAR(A762+$O$12,C762:C764,A762:A764)</f>
        <v>2977.1092499999995</v>
      </c>
      <c r="J762" s="15">
        <f t="shared" si="34"/>
        <v>2968.475711266844</v>
      </c>
      <c r="K762" s="16">
        <f t="shared" si="35"/>
        <v>0.89384995010214663</v>
      </c>
      <c r="L762" s="17">
        <f t="shared" si="36"/>
        <v>1</v>
      </c>
    </row>
    <row r="763" spans="1:12" x14ac:dyDescent="0.25">
      <c r="A763">
        <v>1757</v>
      </c>
      <c r="B763" s="1">
        <v>43732</v>
      </c>
      <c r="C763" s="2">
        <v>3002.43</v>
      </c>
      <c r="D763" s="2">
        <v>2966.6</v>
      </c>
      <c r="E763" s="8">
        <v>0.14374999999999999</v>
      </c>
      <c r="F763" s="9">
        <v>18.341208981756306</v>
      </c>
      <c r="G763" s="3">
        <f>SLOPE(D763:D787,B763:B787)</f>
        <v>3.8503804893000431</v>
      </c>
      <c r="H763" s="15">
        <f>C763+G764*$O$11</f>
        <v>3002.4697494054994</v>
      </c>
      <c r="I763" s="21">
        <f>_xlfn.FORECAST.LINEAR(A763+$O$12,C763:C765,A763:A765)</f>
        <v>2995.0917166666659</v>
      </c>
      <c r="J763" s="15">
        <f t="shared" si="34"/>
        <v>3002.3959690781112</v>
      </c>
      <c r="K763" s="16">
        <f t="shared" si="35"/>
        <v>2.3854186010087464</v>
      </c>
      <c r="L763" s="17">
        <f t="shared" si="36"/>
        <v>0</v>
      </c>
    </row>
    <row r="764" spans="1:12" x14ac:dyDescent="0.25">
      <c r="A764">
        <v>1756</v>
      </c>
      <c r="B764" s="1">
        <v>43731</v>
      </c>
      <c r="C764" s="2">
        <v>2983.5</v>
      </c>
      <c r="D764" s="2">
        <v>2991.78</v>
      </c>
      <c r="E764" s="8">
        <v>0.11760000000000001</v>
      </c>
      <c r="F764" s="9">
        <v>15.006158274683479</v>
      </c>
      <c r="G764" s="3">
        <f>SLOPE(D764:D788,B764:B788)</f>
        <v>3.9749405499830948</v>
      </c>
      <c r="H764" s="15">
        <f>C764+G765*$O$11</f>
        <v>2983.5408866734142</v>
      </c>
      <c r="I764" s="21">
        <f>_xlfn.FORECAST.LINEAR(A764+$O$12,C764:C766,A764:A766)</f>
        <v>2987.1957000000002</v>
      </c>
      <c r="J764" s="15">
        <f t="shared" si="34"/>
        <v>2983.5774348066798</v>
      </c>
      <c r="K764" s="16">
        <f t="shared" si="35"/>
        <v>0.57164453476018118</v>
      </c>
      <c r="L764" s="17">
        <f t="shared" si="36"/>
        <v>1</v>
      </c>
    </row>
    <row r="765" spans="1:12" x14ac:dyDescent="0.25">
      <c r="A765">
        <v>1755</v>
      </c>
      <c r="B765" s="1">
        <v>43728</v>
      </c>
      <c r="C765" s="2">
        <v>3008.42</v>
      </c>
      <c r="D765" s="2">
        <v>2992.07</v>
      </c>
      <c r="E765" s="8">
        <v>0.1119</v>
      </c>
      <c r="F765" s="9">
        <v>14.349066062114282</v>
      </c>
      <c r="G765" s="3">
        <f>SLOPE(D765:D789,B765:B789)</f>
        <v>4.0886673414305008</v>
      </c>
      <c r="H765" s="15">
        <f>C765+G766*$O$11</f>
        <v>3008.463613472084</v>
      </c>
      <c r="I765" s="21">
        <f>_xlfn.FORECAST.LINEAR(A765+$O$12,C765:C767,A765:A767)</f>
        <v>3010.2546000000002</v>
      </c>
      <c r="J765" s="15">
        <f t="shared" si="34"/>
        <v>3008.4815233373633</v>
      </c>
      <c r="K765" s="16">
        <f t="shared" si="35"/>
        <v>1.3465171564784995</v>
      </c>
      <c r="L765" s="17">
        <f t="shared" si="36"/>
        <v>0</v>
      </c>
    </row>
    <row r="766" spans="1:12" x14ac:dyDescent="0.25">
      <c r="A766">
        <v>1754</v>
      </c>
      <c r="B766" s="1">
        <v>43727</v>
      </c>
      <c r="C766" s="2">
        <v>3010.36</v>
      </c>
      <c r="D766" s="2">
        <v>3006.79</v>
      </c>
      <c r="E766" s="8">
        <v>9.5049999999999996E-2</v>
      </c>
      <c r="F766" s="9">
        <v>12.188127910886539</v>
      </c>
      <c r="G766" s="3">
        <f>SLOPE(D766:D790,B766:B790)</f>
        <v>4.3613472083748741</v>
      </c>
      <c r="H766" s="15">
        <f>C766+G767*$O$11</f>
        <v>3010.40530763682</v>
      </c>
      <c r="I766" s="21">
        <f>_xlfn.FORECAST.LINEAR(A766+$O$12,C766:C768,A766:A768)</f>
        <v>3009.9284500000012</v>
      </c>
      <c r="J766" s="15">
        <f t="shared" si="34"/>
        <v>3010.400539060452</v>
      </c>
      <c r="K766" s="16">
        <f t="shared" si="35"/>
        <v>0.25900413608563766</v>
      </c>
      <c r="L766" s="17">
        <f t="shared" si="36"/>
        <v>1</v>
      </c>
    </row>
    <row r="767" spans="1:12" x14ac:dyDescent="0.25">
      <c r="A767">
        <v>1753</v>
      </c>
      <c r="B767" s="1">
        <v>43726</v>
      </c>
      <c r="C767" s="2">
        <v>3001.5</v>
      </c>
      <c r="D767" s="2">
        <v>3006.73</v>
      </c>
      <c r="E767" s="8">
        <v>0.10875</v>
      </c>
      <c r="F767" s="9">
        <v>13.940082637361002</v>
      </c>
      <c r="G767" s="3">
        <f>SLOPE(D767:D791,B767:B791)</f>
        <v>4.5307636820037507</v>
      </c>
      <c r="H767" s="15">
        <f>C767+G768*$O$11</f>
        <v>3001.5413645138888</v>
      </c>
      <c r="I767" s="21">
        <f>_xlfn.FORECAST.LINEAR(A767+$O$12,C767:C769,A767:A769)</f>
        <v>3000.4304500000003</v>
      </c>
      <c r="J767" s="15">
        <f t="shared" si="34"/>
        <v>3001.5302553687502</v>
      </c>
      <c r="K767" s="16">
        <f t="shared" si="35"/>
        <v>0.34924181531333315</v>
      </c>
      <c r="L767" s="17">
        <f t="shared" si="36"/>
        <v>1</v>
      </c>
    </row>
    <row r="768" spans="1:12" x14ac:dyDescent="0.25">
      <c r="A768">
        <v>1752</v>
      </c>
      <c r="B768" s="1">
        <v>43725</v>
      </c>
      <c r="C768" s="2">
        <v>2995.67</v>
      </c>
      <c r="D768" s="2">
        <v>3005.7</v>
      </c>
      <c r="E768" s="8">
        <v>0.11645</v>
      </c>
      <c r="F768" s="9">
        <v>14.888665684504881</v>
      </c>
      <c r="G768" s="3">
        <f>SLOPE(D768:D792,B768:B792)</f>
        <v>4.1364513888888865</v>
      </c>
      <c r="H768" s="15">
        <f>C768+G769*$O$11</f>
        <v>2995.709874759561</v>
      </c>
      <c r="I768" s="21">
        <f>_xlfn.FORECAST.LINEAR(A768+$O$12,C768:C770,A768:A770)</f>
        <v>2993.0773000000008</v>
      </c>
      <c r="J768" s="15">
        <f t="shared" si="34"/>
        <v>2995.6835490119656</v>
      </c>
      <c r="K768" s="16">
        <f t="shared" si="35"/>
        <v>0.64730109460178997</v>
      </c>
      <c r="L768" s="17">
        <f t="shared" si="36"/>
        <v>1</v>
      </c>
    </row>
    <row r="769" spans="1:12" x14ac:dyDescent="0.25">
      <c r="A769">
        <v>1751</v>
      </c>
      <c r="B769" s="1">
        <v>43724</v>
      </c>
      <c r="C769" s="2">
        <v>2996.41</v>
      </c>
      <c r="D769" s="2">
        <v>2997.96</v>
      </c>
      <c r="E769" s="8">
        <v>0.12065000000000001</v>
      </c>
      <c r="F769" s="9">
        <v>15.474175884402243</v>
      </c>
      <c r="G769" s="3">
        <f>SLOPE(D769:D793,B769:B793)</f>
        <v>3.9874759560986641</v>
      </c>
      <c r="H769" s="15">
        <f>C769+G770*$O$11</f>
        <v>2996.4455284554347</v>
      </c>
      <c r="I769" s="21">
        <f>_xlfn.FORECAST.LINEAR(A769+$O$12,C769:C771,A769:A771)</f>
        <v>2999.5016500000002</v>
      </c>
      <c r="J769" s="15">
        <f t="shared" si="34"/>
        <v>2996.4760896708804</v>
      </c>
      <c r="K769" s="16">
        <f t="shared" si="35"/>
        <v>0.10645913476618897</v>
      </c>
      <c r="L769" s="17">
        <f t="shared" si="36"/>
        <v>1</v>
      </c>
    </row>
    <row r="770" spans="1:12" x14ac:dyDescent="0.25">
      <c r="A770">
        <v>1750</v>
      </c>
      <c r="B770" s="1">
        <v>43721</v>
      </c>
      <c r="C770" s="2">
        <v>3012.21</v>
      </c>
      <c r="D770" s="2">
        <v>3007.39</v>
      </c>
      <c r="E770" s="8">
        <v>0.1086</v>
      </c>
      <c r="F770" s="9">
        <v>13.938778784730131</v>
      </c>
      <c r="G770" s="3">
        <f>SLOPE(D770:D794,B770:B794)</f>
        <v>3.5528455434844433</v>
      </c>
      <c r="H770" s="15">
        <f>C770+G771*$O$11</f>
        <v>3012.2388747743303</v>
      </c>
      <c r="I770" s="21">
        <f>_xlfn.FORECAST.LINEAR(A770+$O$12,C770:C772,A770:A772)</f>
        <v>3016.4540000000015</v>
      </c>
      <c r="J770" s="15">
        <f t="shared" si="34"/>
        <v>3012.2810260265874</v>
      </c>
      <c r="K770" s="16">
        <f t="shared" si="35"/>
        <v>0.34122090829750057</v>
      </c>
      <c r="L770" s="17">
        <f t="shared" si="36"/>
        <v>1</v>
      </c>
    </row>
    <row r="771" spans="1:12" x14ac:dyDescent="0.25">
      <c r="A771">
        <v>1749</v>
      </c>
      <c r="B771" s="1">
        <v>43720</v>
      </c>
      <c r="C771" s="2">
        <v>3009.08</v>
      </c>
      <c r="D771" s="2">
        <v>3009.57</v>
      </c>
      <c r="E771" s="8">
        <v>0.112</v>
      </c>
      <c r="F771" s="9">
        <v>14.333898971756893</v>
      </c>
      <c r="G771" s="3">
        <f>SLOPE(D771:D795,B771:B795)</f>
        <v>2.8874774330042281</v>
      </c>
      <c r="H771" s="15">
        <f>C771+G772*$O$11</f>
        <v>3009.1052565361324</v>
      </c>
      <c r="I771" s="21">
        <f>_xlfn.FORECAST.LINEAR(A771+$O$12,C771:C773,A771:A773)</f>
        <v>3006.3920166666685</v>
      </c>
      <c r="J771" s="15">
        <f t="shared" si="34"/>
        <v>3009.078124137438</v>
      </c>
      <c r="K771" s="16">
        <f t="shared" si="35"/>
        <v>3.2032515830243025E-2</v>
      </c>
      <c r="L771" s="17">
        <f t="shared" si="36"/>
        <v>1</v>
      </c>
    </row>
    <row r="772" spans="1:12" x14ac:dyDescent="0.25">
      <c r="A772">
        <v>1748</v>
      </c>
      <c r="B772" s="1">
        <v>43719</v>
      </c>
      <c r="C772" s="2">
        <v>2981.41</v>
      </c>
      <c r="D772" s="2">
        <v>3000.93</v>
      </c>
      <c r="E772" s="8">
        <v>0.12085000000000001</v>
      </c>
      <c r="F772" s="9">
        <v>15.355517661145212</v>
      </c>
      <c r="G772" s="3">
        <f>SLOPE(D772:D796,B772:B796)</f>
        <v>2.5256536132646694</v>
      </c>
      <c r="H772" s="15">
        <f>C772+G773*$O$11</f>
        <v>2981.4317449308223</v>
      </c>
      <c r="I772" s="21">
        <f>_xlfn.FORECAST.LINEAR(A772+$O$12,C772:C774,A772:A774)</f>
        <v>2976.7382333333335</v>
      </c>
      <c r="J772" s="15">
        <f t="shared" si="34"/>
        <v>2981.3848098148474</v>
      </c>
      <c r="K772" s="16">
        <f t="shared" si="35"/>
        <v>1.1969884801537463</v>
      </c>
      <c r="L772" s="17">
        <f t="shared" si="36"/>
        <v>0</v>
      </c>
    </row>
    <row r="773" spans="1:12" x14ac:dyDescent="0.25">
      <c r="A773">
        <v>1747</v>
      </c>
      <c r="B773" s="1">
        <v>43718</v>
      </c>
      <c r="C773" s="2">
        <v>2971.01</v>
      </c>
      <c r="D773" s="2">
        <v>2979.39</v>
      </c>
      <c r="E773" s="8">
        <v>0.12855</v>
      </c>
      <c r="F773" s="9">
        <v>16.328636832529927</v>
      </c>
      <c r="G773" s="3">
        <f>SLOPE(D773:D797,B773:B797)</f>
        <v>2.1744930822664892</v>
      </c>
      <c r="H773" s="15">
        <f>C773+G774*$O$11</f>
        <v>2971.0313015749311</v>
      </c>
      <c r="I773" s="21">
        <f>_xlfn.FORECAST.LINEAR(A773+$O$12,C773:C775,A773:A775)</f>
        <v>2975.2167333333346</v>
      </c>
      <c r="J773" s="15">
        <f t="shared" si="34"/>
        <v>2971.0731558925154</v>
      </c>
      <c r="K773" s="16">
        <f t="shared" si="35"/>
        <v>0.4974895894262874</v>
      </c>
      <c r="L773" s="17">
        <f t="shared" si="36"/>
        <v>1</v>
      </c>
    </row>
    <row r="774" spans="1:12" x14ac:dyDescent="0.25">
      <c r="A774">
        <v>1746</v>
      </c>
      <c r="B774" s="1">
        <v>43717</v>
      </c>
      <c r="C774" s="2">
        <v>2988.43</v>
      </c>
      <c r="D774" s="2">
        <v>2978.43</v>
      </c>
      <c r="E774" s="8">
        <v>0.13159999999999999</v>
      </c>
      <c r="F774" s="9">
        <v>16.717624417177447</v>
      </c>
      <c r="G774" s="3">
        <f>SLOPE(D774:D798,B774:B798)</f>
        <v>2.1301574930756093</v>
      </c>
      <c r="H774" s="15">
        <f>C774+G775*$O$11</f>
        <v>2988.4443090929453</v>
      </c>
      <c r="I774" s="21">
        <f>_xlfn.FORECAST.LINEAR(A774+$O$12,C774:C776,A774:A776)</f>
        <v>2990.5074833333347</v>
      </c>
      <c r="J774" s="15">
        <f t="shared" si="34"/>
        <v>2988.4649408353494</v>
      </c>
      <c r="K774" s="16">
        <f t="shared" si="35"/>
        <v>0.78751298833330741</v>
      </c>
      <c r="L774" s="17">
        <f t="shared" si="36"/>
        <v>1</v>
      </c>
    </row>
    <row r="775" spans="1:12" x14ac:dyDescent="0.25">
      <c r="A775">
        <v>1745</v>
      </c>
      <c r="B775" s="1">
        <v>43714</v>
      </c>
      <c r="C775" s="2">
        <v>2980.33</v>
      </c>
      <c r="D775" s="2">
        <v>2978.71</v>
      </c>
      <c r="E775" s="8">
        <v>0.1004</v>
      </c>
      <c r="F775" s="9">
        <v>12.742571848354485</v>
      </c>
      <c r="G775" s="3">
        <f>SLOPE(D775:D799,B775:B799)</f>
        <v>1.4309092945463251</v>
      </c>
      <c r="H775" s="15">
        <f>C775+G776*$O$11</f>
        <v>2980.3358294528311</v>
      </c>
      <c r="I775" s="21">
        <f>_xlfn.FORECAST.LINEAR(A775+$O$12,C775:C777,A775:A777)</f>
        <v>2983.308299999997</v>
      </c>
      <c r="J775" s="15">
        <f t="shared" ref="J775:J838" si="37">$O$13*I775+(1-$O$13)*H775</f>
        <v>2980.365554158303</v>
      </c>
      <c r="K775" s="16">
        <f t="shared" si="35"/>
        <v>0.12252184323819509</v>
      </c>
      <c r="L775" s="17">
        <f t="shared" si="36"/>
        <v>1</v>
      </c>
    </row>
    <row r="776" spans="1:12" x14ac:dyDescent="0.25">
      <c r="A776">
        <v>1744</v>
      </c>
      <c r="B776" s="1">
        <v>43713</v>
      </c>
      <c r="C776" s="2">
        <v>2960.6</v>
      </c>
      <c r="D776" s="2">
        <v>2976</v>
      </c>
      <c r="E776" s="8">
        <v>0.10785</v>
      </c>
      <c r="F776" s="9">
        <v>13.512318412353462</v>
      </c>
      <c r="G776" s="3">
        <f>SLOPE(D776:D800,B776:B800)</f>
        <v>0.58294528313145333</v>
      </c>
      <c r="H776" s="15">
        <f>C776+G777*$O$11</f>
        <v>2960.5956469811208</v>
      </c>
      <c r="I776" s="21">
        <f>_xlfn.FORECAST.LINEAR(A776+$O$12,C776:C778,A776:A778)</f>
        <v>2957.4796166666711</v>
      </c>
      <c r="J776" s="15">
        <f t="shared" si="37"/>
        <v>2960.5644866779762</v>
      </c>
      <c r="K776" s="16">
        <f t="shared" ref="K776:K839" si="38">ABS(J776-D776)/F777</f>
        <v>0.95283802243990134</v>
      </c>
      <c r="L776" s="17">
        <f t="shared" ref="L776:L839" si="39">IF(K776&gt;=0.975, 0, 1)</f>
        <v>1</v>
      </c>
    </row>
    <row r="777" spans="1:12" x14ac:dyDescent="0.25">
      <c r="A777">
        <v>1743</v>
      </c>
      <c r="B777" s="1">
        <v>43712</v>
      </c>
      <c r="C777" s="2">
        <v>2924.67</v>
      </c>
      <c r="D777" s="2">
        <v>2937.78</v>
      </c>
      <c r="E777" s="8">
        <v>0.13070000000000001</v>
      </c>
      <c r="F777" s="9">
        <v>16.1995144594446</v>
      </c>
      <c r="G777" s="3">
        <f>SLOPE(D777:D801,B777:B801)</f>
        <v>-0.43530188793051405</v>
      </c>
      <c r="H777" s="15">
        <f>C777+G778*$O$11</f>
        <v>2924.6558961422134</v>
      </c>
      <c r="I777" s="21">
        <f>_xlfn.FORECAST.LINEAR(A777+$O$12,C777:C779,A777:A779)</f>
        <v>2917.3179</v>
      </c>
      <c r="J777" s="15">
        <f t="shared" si="37"/>
        <v>2924.5825161807911</v>
      </c>
      <c r="K777" s="16">
        <f t="shared" si="38"/>
        <v>0.6379763174429558</v>
      </c>
      <c r="L777" s="17">
        <f t="shared" si="39"/>
        <v>1</v>
      </c>
    </row>
    <row r="778" spans="1:12" x14ac:dyDescent="0.25">
      <c r="A778">
        <v>1742</v>
      </c>
      <c r="B778" s="1">
        <v>43711</v>
      </c>
      <c r="C778" s="2">
        <v>2909.01</v>
      </c>
      <c r="D778" s="2">
        <v>2906.27</v>
      </c>
      <c r="E778" s="8">
        <v>0.16575000000000001</v>
      </c>
      <c r="F778" s="9">
        <v>20.686479197386706</v>
      </c>
      <c r="G778" s="3">
        <f>SLOPE(D778:D802,B778:B802)</f>
        <v>-1.4103857786556382</v>
      </c>
      <c r="H778" s="15">
        <f>C778+G779*$O$11</f>
        <v>2908.9879604800003</v>
      </c>
      <c r="I778" s="21">
        <f>_xlfn.FORECAST.LINEAR(A778+$O$12,C778:C780,A778:A780)</f>
        <v>2918.1365333333342</v>
      </c>
      <c r="J778" s="15">
        <f t="shared" si="37"/>
        <v>2909.0794462085337</v>
      </c>
      <c r="K778" s="16">
        <f t="shared" si="38"/>
        <v>0.14872962622920236</v>
      </c>
      <c r="L778" s="17">
        <f t="shared" si="39"/>
        <v>1</v>
      </c>
    </row>
    <row r="779" spans="1:12" x14ac:dyDescent="0.25">
      <c r="A779">
        <v>1741</v>
      </c>
      <c r="B779" s="1">
        <v>43707</v>
      </c>
      <c r="C779" s="2">
        <v>2937.09</v>
      </c>
      <c r="D779" s="2">
        <v>2926.46</v>
      </c>
      <c r="E779" s="8">
        <v>0.15145</v>
      </c>
      <c r="F779" s="9">
        <v>18.889620580395693</v>
      </c>
      <c r="G779" s="3">
        <f>SLOPE(D779:D803,B779:B803)</f>
        <v>-2.2039519999999988</v>
      </c>
      <c r="H779" s="15">
        <f>C779+G780*$O$11</f>
        <v>2937.0593912206573</v>
      </c>
      <c r="I779" s="21">
        <f>_xlfn.FORECAST.LINEAR(A779+$O$12,C779:C781,A779:A781)</f>
        <v>2941.1973833333323</v>
      </c>
      <c r="J779" s="15">
        <f t="shared" si="37"/>
        <v>2937.1007711417842</v>
      </c>
      <c r="K779" s="16">
        <f t="shared" si="38"/>
        <v>0.64020873644661846</v>
      </c>
      <c r="L779" s="17">
        <f t="shared" si="39"/>
        <v>1</v>
      </c>
    </row>
    <row r="780" spans="1:12" x14ac:dyDescent="0.25">
      <c r="A780">
        <v>1740</v>
      </c>
      <c r="B780" s="1">
        <v>43706</v>
      </c>
      <c r="C780" s="2">
        <v>2910.37</v>
      </c>
      <c r="D780" s="2">
        <v>2924.58</v>
      </c>
      <c r="E780" s="8">
        <v>0.13495000000000001</v>
      </c>
      <c r="F780" s="9">
        <v>16.620784028728128</v>
      </c>
      <c r="G780" s="3">
        <f>SLOPE(D780:D804,B780:B804)</f>
        <v>-3.0608779342722996</v>
      </c>
      <c r="H780" s="15">
        <f>C780+G781*$O$11</f>
        <v>2910.3330678173375</v>
      </c>
      <c r="I780" s="21">
        <f>_xlfn.FORECAST.LINEAR(A780+$O$12,C780:C782,A780:A782)</f>
        <v>2896.9644833333332</v>
      </c>
      <c r="J780" s="15">
        <f t="shared" si="37"/>
        <v>2910.1993819724976</v>
      </c>
      <c r="K780" s="16">
        <f t="shared" si="38"/>
        <v>0.71596442730985632</v>
      </c>
      <c r="L780" s="17">
        <f t="shared" si="39"/>
        <v>1</v>
      </c>
    </row>
    <row r="781" spans="1:12" x14ac:dyDescent="0.25">
      <c r="A781">
        <v>1739</v>
      </c>
      <c r="B781" s="1">
        <v>43705</v>
      </c>
      <c r="C781" s="2">
        <v>2861.28</v>
      </c>
      <c r="D781" s="2">
        <v>2887.94</v>
      </c>
      <c r="E781" s="8">
        <v>0.16414999999999999</v>
      </c>
      <c r="F781" s="9">
        <v>20.085659955950131</v>
      </c>
      <c r="G781" s="3">
        <f>SLOPE(D781:D805,B781:B805)</f>
        <v>-3.6932182662538704</v>
      </c>
      <c r="H781" s="15">
        <f>C781+G782*$O$11</f>
        <v>2861.2385112616103</v>
      </c>
      <c r="I781" s="21">
        <f>_xlfn.FORECAST.LINEAR(A781+$O$12,C781:C783,A781:A783)</f>
        <v>2870.9695666666676</v>
      </c>
      <c r="J781" s="15">
        <f t="shared" si="37"/>
        <v>2861.3358218156609</v>
      </c>
      <c r="K781" s="16">
        <f t="shared" si="38"/>
        <v>1.16488108623238</v>
      </c>
      <c r="L781" s="17">
        <f t="shared" si="39"/>
        <v>0</v>
      </c>
    </row>
    <row r="782" spans="1:12" x14ac:dyDescent="0.25">
      <c r="A782">
        <v>1738</v>
      </c>
      <c r="B782" s="1">
        <v>43704</v>
      </c>
      <c r="C782" s="2">
        <v>2893.14</v>
      </c>
      <c r="D782" s="2">
        <v>2869.16</v>
      </c>
      <c r="E782" s="8">
        <v>0.18604999999999999</v>
      </c>
      <c r="F782" s="9">
        <v>22.838535622881547</v>
      </c>
      <c r="G782" s="3">
        <f>SLOPE(D782:D806,B782:B806)</f>
        <v>-4.1488738390092879</v>
      </c>
      <c r="H782" s="15">
        <f>C782+G783*$O$11</f>
        <v>2893.0966478716746</v>
      </c>
      <c r="I782" s="21">
        <f>_xlfn.FORECAST.LINEAR(A782+$O$12,C782:C784,A782:A784)</f>
        <v>2881.2486833333332</v>
      </c>
      <c r="J782" s="15">
        <f t="shared" si="37"/>
        <v>2892.978168226291</v>
      </c>
      <c r="K782" s="16">
        <f t="shared" si="38"/>
        <v>1.0795897012760651</v>
      </c>
      <c r="L782" s="17">
        <f t="shared" si="39"/>
        <v>0</v>
      </c>
    </row>
    <row r="783" spans="1:12" x14ac:dyDescent="0.25">
      <c r="A783">
        <v>1737</v>
      </c>
      <c r="B783" s="1">
        <v>43703</v>
      </c>
      <c r="C783" s="2">
        <v>2866.7</v>
      </c>
      <c r="D783" s="2">
        <v>2878.38</v>
      </c>
      <c r="E783" s="8">
        <v>0.1817</v>
      </c>
      <c r="F783" s="9">
        <v>22.062241051520136</v>
      </c>
      <c r="G783" s="3">
        <f>SLOPE(D783:D807,B783:B807)</f>
        <v>-4.335212832550857</v>
      </c>
      <c r="H783" s="15">
        <f>C783+G784*$O$11</f>
        <v>2866.6558252</v>
      </c>
      <c r="I783" s="21">
        <f>_xlfn.FORECAST.LINEAR(A783+$O$12,C783:C785,A783:A785)</f>
        <v>2870.4621333333344</v>
      </c>
      <c r="J783" s="15">
        <f t="shared" si="37"/>
        <v>2866.6938882813333</v>
      </c>
      <c r="K783" s="16">
        <f t="shared" si="38"/>
        <v>0.4965422480769765</v>
      </c>
      <c r="L783" s="17">
        <f t="shared" si="39"/>
        <v>1</v>
      </c>
    </row>
    <row r="784" spans="1:12" x14ac:dyDescent="0.25">
      <c r="A784">
        <v>1736</v>
      </c>
      <c r="B784" s="1">
        <v>43700</v>
      </c>
      <c r="C784" s="2">
        <v>2911.07</v>
      </c>
      <c r="D784" s="2">
        <v>2847.11</v>
      </c>
      <c r="E784" s="8">
        <v>0.1888</v>
      </c>
      <c r="F784" s="9">
        <v>23.534979679826034</v>
      </c>
      <c r="G784" s="3">
        <f>SLOPE(D784:D808,B784:B808)</f>
        <v>-4.4174800000000012</v>
      </c>
      <c r="H784" s="15">
        <f>C784+G785*$O$11</f>
        <v>2911.0295632394368</v>
      </c>
      <c r="I784" s="21">
        <f>_xlfn.FORECAST.LINEAR(A784+$O$12,C784:C786,A784:A786)</f>
        <v>2915.8101499999993</v>
      </c>
      <c r="J784" s="15">
        <f t="shared" si="37"/>
        <v>2911.0773691070426</v>
      </c>
      <c r="K784" s="16">
        <f t="shared" si="38"/>
        <v>3.7193113994204765</v>
      </c>
      <c r="L784" s="17">
        <f t="shared" si="39"/>
        <v>0</v>
      </c>
    </row>
    <row r="785" spans="1:12" x14ac:dyDescent="0.25">
      <c r="A785">
        <v>1735</v>
      </c>
      <c r="B785" s="1">
        <v>43699</v>
      </c>
      <c r="C785" s="2">
        <v>2930.94</v>
      </c>
      <c r="D785" s="2">
        <v>2922.95</v>
      </c>
      <c r="E785" s="8">
        <v>0.13789999999999999</v>
      </c>
      <c r="F785" s="9">
        <v>17.198712943748014</v>
      </c>
      <c r="G785" s="3">
        <f>SLOPE(D785:D809,B785:B809)</f>
        <v>-4.043676056338029</v>
      </c>
      <c r="H785" s="15">
        <f>C785+G786*$O$11</f>
        <v>2930.8971879876162</v>
      </c>
      <c r="I785" s="21">
        <f>_xlfn.FORECAST.LINEAR(A785+$O$12,C785:C787,A785:A787)</f>
        <v>2930.0213166666672</v>
      </c>
      <c r="J785" s="15">
        <f t="shared" si="37"/>
        <v>2930.8884292744069</v>
      </c>
      <c r="K785" s="16">
        <f t="shared" si="38"/>
        <v>0.46690122917762006</v>
      </c>
      <c r="L785" s="17">
        <f t="shared" si="39"/>
        <v>1</v>
      </c>
    </row>
    <row r="786" spans="1:12" x14ac:dyDescent="0.25">
      <c r="A786">
        <v>1734</v>
      </c>
      <c r="B786" s="1">
        <v>43698</v>
      </c>
      <c r="C786" s="2">
        <v>2922.04</v>
      </c>
      <c r="D786" s="2">
        <v>2924.43</v>
      </c>
      <c r="E786" s="8">
        <v>0.13745000000000002</v>
      </c>
      <c r="F786" s="9">
        <v>17.002373903340349</v>
      </c>
      <c r="G786" s="3">
        <f>SLOPE(D786:D810,B786:B810)</f>
        <v>-4.2812012383900946</v>
      </c>
      <c r="H786" s="15">
        <f>C786+G787*$O$11</f>
        <v>2921.995468003096</v>
      </c>
      <c r="I786" s="21">
        <f>_xlfn.FORECAST.LINEAR(A786+$O$12,C786:C788,A786:A788)</f>
        <v>2922.4994666666662</v>
      </c>
      <c r="J786" s="15">
        <f t="shared" si="37"/>
        <v>2922.0005079897314</v>
      </c>
      <c r="K786" s="16">
        <f t="shared" si="38"/>
        <v>0.12266267293096893</v>
      </c>
      <c r="L786" s="17">
        <f t="shared" si="39"/>
        <v>1</v>
      </c>
    </row>
    <row r="787" spans="1:12" x14ac:dyDescent="0.25">
      <c r="A787">
        <v>1733</v>
      </c>
      <c r="B787" s="1">
        <v>43697</v>
      </c>
      <c r="C787" s="2">
        <v>2919.01</v>
      </c>
      <c r="D787" s="2">
        <v>2900.51</v>
      </c>
      <c r="E787" s="8">
        <v>0.15884999999999999</v>
      </c>
      <c r="F787" s="9">
        <v>19.806286233756325</v>
      </c>
      <c r="G787" s="3">
        <f>SLOPE(D787:D811,B787:B811)</f>
        <v>-4.453199690402478</v>
      </c>
      <c r="H787" s="15">
        <f>C787+G788*$O$11</f>
        <v>2918.9641455946794</v>
      </c>
      <c r="I787" s="21">
        <f>_xlfn.FORECAST.LINEAR(A787+$O$12,C787:C789,A787:A789)</f>
        <v>2926.4830166666652</v>
      </c>
      <c r="J787" s="15">
        <f t="shared" si="37"/>
        <v>2919.0393343053993</v>
      </c>
      <c r="K787" s="16">
        <f t="shared" si="38"/>
        <v>1.0197128935773077</v>
      </c>
      <c r="L787" s="17">
        <f t="shared" si="39"/>
        <v>0</v>
      </c>
    </row>
    <row r="788" spans="1:12" x14ac:dyDescent="0.25">
      <c r="A788">
        <v>1732</v>
      </c>
      <c r="B788" s="1">
        <v>43696</v>
      </c>
      <c r="C788" s="2">
        <v>2913.48</v>
      </c>
      <c r="D788" s="2">
        <v>2923.65</v>
      </c>
      <c r="E788" s="8">
        <v>0.14750000000000002</v>
      </c>
      <c r="F788" s="9">
        <v>18.171128777626166</v>
      </c>
      <c r="G788" s="3">
        <f>SLOPE(D788:D812,B788:B812)</f>
        <v>-4.5854405320813783</v>
      </c>
      <c r="H788" s="15">
        <f>C788+G789*$O$11</f>
        <v>2913.4305953200001</v>
      </c>
      <c r="I788" s="21">
        <f>_xlfn.FORECAST.LINEAR(A788+$O$12,C788:C790,A788:A790)</f>
        <v>2908.7830666666632</v>
      </c>
      <c r="J788" s="15">
        <f t="shared" si="37"/>
        <v>2913.3841200334668</v>
      </c>
      <c r="K788" s="16">
        <f t="shared" si="38"/>
        <v>0.52932429803143999</v>
      </c>
      <c r="L788" s="17">
        <f t="shared" si="39"/>
        <v>1</v>
      </c>
    </row>
    <row r="789" spans="1:12" x14ac:dyDescent="0.25">
      <c r="A789">
        <v>1731</v>
      </c>
      <c r="B789" s="1">
        <v>43693</v>
      </c>
      <c r="C789" s="2">
        <v>2864.74</v>
      </c>
      <c r="D789" s="2">
        <v>2888.68</v>
      </c>
      <c r="E789" s="8">
        <v>0.15970000000000001</v>
      </c>
      <c r="F789" s="9">
        <v>19.394310831208983</v>
      </c>
      <c r="G789" s="3">
        <f>SLOPE(D789:D813,B789:B813)</f>
        <v>-4.9404680000000045</v>
      </c>
      <c r="H789" s="15">
        <f>C789+G790*$O$11</f>
        <v>2864.6915560328634</v>
      </c>
      <c r="I789" s="21">
        <f>_xlfn.FORECAST.LINEAR(A789+$O$12,C789:C791,A789:A791)</f>
        <v>2853.5112833333333</v>
      </c>
      <c r="J789" s="15">
        <f t="shared" si="37"/>
        <v>2864.5797533058681</v>
      </c>
      <c r="K789" s="16">
        <f t="shared" si="38"/>
        <v>1.0196794917589274</v>
      </c>
      <c r="L789" s="17">
        <f t="shared" si="39"/>
        <v>0</v>
      </c>
    </row>
    <row r="790" spans="1:12" x14ac:dyDescent="0.25">
      <c r="A790">
        <v>1730</v>
      </c>
      <c r="B790" s="1">
        <v>43692</v>
      </c>
      <c r="C790" s="2">
        <v>2846.2</v>
      </c>
      <c r="D790" s="2">
        <v>2847.6</v>
      </c>
      <c r="E790" s="8">
        <v>0.1951</v>
      </c>
      <c r="F790" s="9">
        <v>23.635119553654381</v>
      </c>
      <c r="G790" s="3">
        <f>SLOPE(D790:D814,B790:B814)</f>
        <v>-4.8443967136150246</v>
      </c>
      <c r="H790" s="15">
        <f>C790+G791*$O$11</f>
        <v>2846.1565843343651</v>
      </c>
      <c r="I790" s="21">
        <f>_xlfn.FORECAST.LINEAR(A790+$O$12,C790:C792,A790:A792)</f>
        <v>2856.2573999999986</v>
      </c>
      <c r="J790" s="15">
        <f t="shared" si="37"/>
        <v>2846.2575924910216</v>
      </c>
      <c r="K790" s="16">
        <f t="shared" si="38"/>
        <v>4.9983865467324445E-2</v>
      </c>
      <c r="L790" s="17">
        <f t="shared" si="39"/>
        <v>1</v>
      </c>
    </row>
    <row r="791" spans="1:12" x14ac:dyDescent="0.25">
      <c r="A791">
        <v>1729</v>
      </c>
      <c r="B791" s="1">
        <v>43691</v>
      </c>
      <c r="C791" s="2">
        <v>2894.15</v>
      </c>
      <c r="D791" s="2">
        <v>2840.6</v>
      </c>
      <c r="E791" s="8">
        <v>0.2152</v>
      </c>
      <c r="F791" s="9">
        <v>26.856816623274192</v>
      </c>
      <c r="G791" s="3">
        <f>SLOPE(D791:D815,B791:B815)</f>
        <v>-4.3415665634674934</v>
      </c>
      <c r="H791" s="15">
        <f>C791+G792*$O$11</f>
        <v>2894.1130864241486</v>
      </c>
      <c r="I791" s="21">
        <f>_xlfn.FORECAST.LINEAR(A791+$O$12,C791:C793,A791:A793)</f>
        <v>2887.4553999999989</v>
      </c>
      <c r="J791" s="15">
        <f t="shared" si="37"/>
        <v>2894.046509559907</v>
      </c>
      <c r="K791" s="16">
        <f t="shared" si="38"/>
        <v>2.8442253666941202</v>
      </c>
      <c r="L791" s="17">
        <f t="shared" si="39"/>
        <v>0</v>
      </c>
    </row>
    <row r="792" spans="1:12" x14ac:dyDescent="0.25">
      <c r="A792">
        <v>1728</v>
      </c>
      <c r="B792" s="1">
        <v>43690</v>
      </c>
      <c r="C792" s="2">
        <v>2880.72</v>
      </c>
      <c r="D792" s="2">
        <v>2926.32</v>
      </c>
      <c r="E792" s="8">
        <v>0.15284999999999999</v>
      </c>
      <c r="F792" s="9">
        <v>18.791235809147103</v>
      </c>
      <c r="G792" s="3">
        <f>SLOPE(D792:D816,B792:B816)</f>
        <v>-3.6913575851393214</v>
      </c>
      <c r="H792" s="15">
        <f>C792+G793*$O$11</f>
        <v>2880.6849536071986</v>
      </c>
      <c r="I792" s="21">
        <f>_xlfn.FORECAST.LINEAR(A792+$O$12,C792:C794,A792:A794)</f>
        <v>2880.9560500000007</v>
      </c>
      <c r="J792" s="15">
        <f t="shared" si="37"/>
        <v>2880.6876645711263</v>
      </c>
      <c r="K792" s="16">
        <f t="shared" si="38"/>
        <v>1.8543578938173431</v>
      </c>
      <c r="L792" s="17">
        <f t="shared" si="39"/>
        <v>0</v>
      </c>
    </row>
    <row r="793" spans="1:12" x14ac:dyDescent="0.25">
      <c r="A793">
        <v>1727</v>
      </c>
      <c r="B793" s="1">
        <v>43689</v>
      </c>
      <c r="C793" s="2">
        <v>2907.07</v>
      </c>
      <c r="D793" s="2">
        <v>2882.7</v>
      </c>
      <c r="E793" s="8">
        <v>0.19769999999999999</v>
      </c>
      <c r="F793" s="9">
        <v>24.608159827732091</v>
      </c>
      <c r="G793" s="3">
        <f>SLOPE(D793:D817,B793:B817)</f>
        <v>-3.5046392801251964</v>
      </c>
      <c r="H793" s="15">
        <f>C793+G794*$O$11</f>
        <v>2907.0404254800001</v>
      </c>
      <c r="I793" s="21">
        <f>_xlfn.FORECAST.LINEAR(A793+$O$12,C793:C795,A793:A795)</f>
        <v>2916.7476333333343</v>
      </c>
      <c r="J793" s="15">
        <f t="shared" si="37"/>
        <v>2907.1374975585336</v>
      </c>
      <c r="K793" s="16">
        <f t="shared" si="38"/>
        <v>1.3240318677658576</v>
      </c>
      <c r="L793" s="17">
        <f t="shared" si="39"/>
        <v>0</v>
      </c>
    </row>
    <row r="794" spans="1:12" x14ac:dyDescent="0.25">
      <c r="A794">
        <v>1726</v>
      </c>
      <c r="B794" s="1">
        <v>43686</v>
      </c>
      <c r="C794" s="2">
        <v>2930.51</v>
      </c>
      <c r="D794" s="2">
        <v>2918.65</v>
      </c>
      <c r="E794" s="8">
        <v>0.14729999999999999</v>
      </c>
      <c r="F794" s="9">
        <v>18.456880195617252</v>
      </c>
      <c r="G794" s="3">
        <f>SLOPE(D794:D818,B794:B818)</f>
        <v>-2.9574520000000004</v>
      </c>
      <c r="H794" s="15">
        <f>C794+G795*$O$11</f>
        <v>2930.4836773161192</v>
      </c>
      <c r="I794" s="21">
        <f>_xlfn.FORECAST.LINEAR(A794+$O$12,C794:C796,A794:A796)</f>
        <v>2931.4126333333406</v>
      </c>
      <c r="J794" s="15">
        <f t="shared" si="37"/>
        <v>2930.4929668762911</v>
      </c>
      <c r="K794" s="16">
        <f t="shared" si="38"/>
        <v>0.71723838603047529</v>
      </c>
      <c r="L794" s="17">
        <f t="shared" si="39"/>
        <v>1</v>
      </c>
    </row>
    <row r="795" spans="1:12" x14ac:dyDescent="0.25">
      <c r="A795">
        <v>1725</v>
      </c>
      <c r="B795" s="1">
        <v>43685</v>
      </c>
      <c r="C795" s="2">
        <v>2896.21</v>
      </c>
      <c r="D795" s="2">
        <v>2938.09</v>
      </c>
      <c r="E795" s="8">
        <v>0.13424999999999998</v>
      </c>
      <c r="F795" s="9">
        <v>16.511897727386589</v>
      </c>
      <c r="G795" s="3">
        <f>SLOPE(D795:D819,B795:B819)</f>
        <v>-2.6322683881064144</v>
      </c>
      <c r="H795" s="15">
        <f>C795+G796*$O$11</f>
        <v>2896.1856072796409</v>
      </c>
      <c r="I795" s="21">
        <f>_xlfn.FORECAST.LINEAR(A795+$O$12,C795:C797,A795:A797)</f>
        <v>2889.7034833333346</v>
      </c>
      <c r="J795" s="15">
        <f t="shared" si="37"/>
        <v>2896.1207860401778</v>
      </c>
      <c r="K795" s="16">
        <f t="shared" si="38"/>
        <v>1.8830571818813586</v>
      </c>
      <c r="L795" s="17">
        <f t="shared" si="39"/>
        <v>0</v>
      </c>
    </row>
    <row r="796" spans="1:12" x14ac:dyDescent="0.25">
      <c r="A796">
        <v>1724</v>
      </c>
      <c r="B796" s="1">
        <v>43684</v>
      </c>
      <c r="C796" s="2">
        <v>2858.65</v>
      </c>
      <c r="D796" s="2">
        <v>2883.98</v>
      </c>
      <c r="E796" s="8">
        <v>0.18135000000000001</v>
      </c>
      <c r="F796" s="9">
        <v>22.287806426510638</v>
      </c>
      <c r="G796" s="3">
        <f>SLOPE(D796:D820,B796:B820)</f>
        <v>-2.4392720359171731</v>
      </c>
      <c r="H796" s="15">
        <f>C796+G797*$O$11</f>
        <v>2858.6328417194763</v>
      </c>
      <c r="I796" s="21">
        <f>_xlfn.FORECAST.LINEAR(A796+$O$12,C796:C798,A796:A798)</f>
        <v>2852.7262333333274</v>
      </c>
      <c r="J796" s="15">
        <f t="shared" si="37"/>
        <v>2858.5737756356148</v>
      </c>
      <c r="K796" s="16">
        <f t="shared" si="38"/>
        <v>1.112133129666655</v>
      </c>
      <c r="L796" s="17">
        <f t="shared" si="39"/>
        <v>0</v>
      </c>
    </row>
    <row r="797" spans="1:12" x14ac:dyDescent="0.25">
      <c r="A797">
        <v>1723</v>
      </c>
      <c r="B797" s="1">
        <v>43683</v>
      </c>
      <c r="C797" s="2">
        <v>2861.18</v>
      </c>
      <c r="D797" s="2">
        <v>2881.77</v>
      </c>
      <c r="E797" s="8">
        <v>0.1883</v>
      </c>
      <c r="F797" s="9">
        <v>22.844589093394223</v>
      </c>
      <c r="G797" s="3">
        <f>SLOPE(D797:D821,B797:B821)</f>
        <v>-1.7158280523869895</v>
      </c>
      <c r="H797" s="15">
        <f>C797+G798*$O$11</f>
        <v>2861.1711378628761</v>
      </c>
      <c r="I797" s="21">
        <f>_xlfn.FORECAST.LINEAR(A797+$O$12,C797:C799,A797:A799)</f>
        <v>2859.2764000000025</v>
      </c>
      <c r="J797" s="15">
        <f t="shared" si="37"/>
        <v>2861.1521904842475</v>
      </c>
      <c r="K797" s="16">
        <f t="shared" si="38"/>
        <v>0.65756661826972151</v>
      </c>
      <c r="L797" s="17">
        <f t="shared" si="39"/>
        <v>1</v>
      </c>
    </row>
    <row r="798" spans="1:12" x14ac:dyDescent="0.25">
      <c r="A798">
        <v>1722</v>
      </c>
      <c r="B798" s="1">
        <v>43682</v>
      </c>
      <c r="C798" s="2">
        <v>2898.07</v>
      </c>
      <c r="D798" s="2">
        <v>2844.74</v>
      </c>
      <c r="E798" s="8">
        <v>0.25075000000000003</v>
      </c>
      <c r="F798" s="9">
        <v>31.354708318382777</v>
      </c>
      <c r="G798" s="3">
        <f>SLOPE(D798:D822,B798:B822)</f>
        <v>-0.88621371235439872</v>
      </c>
      <c r="H798" s="15">
        <f>C798+G799*$O$11</f>
        <v>2898.0744249851332</v>
      </c>
      <c r="I798" s="21">
        <f>_xlfn.FORECAST.LINEAR(A798+$O$12,C798:C800,A798:A800)</f>
        <v>2899.2270833333314</v>
      </c>
      <c r="J798" s="15">
        <f t="shared" si="37"/>
        <v>2898.0859515686152</v>
      </c>
      <c r="K798" s="16">
        <f t="shared" si="38"/>
        <v>2.8997706908665886</v>
      </c>
      <c r="L798" s="17">
        <f t="shared" si="39"/>
        <v>0</v>
      </c>
    </row>
    <row r="799" spans="1:12" x14ac:dyDescent="0.25">
      <c r="A799">
        <v>1721</v>
      </c>
      <c r="B799" s="1">
        <v>43679</v>
      </c>
      <c r="C799" s="2">
        <v>2943.9</v>
      </c>
      <c r="D799" s="2">
        <v>2932.05</v>
      </c>
      <c r="E799" s="8">
        <v>0.14605000000000001</v>
      </c>
      <c r="F799" s="9">
        <v>18.396610372206062</v>
      </c>
      <c r="G799" s="3">
        <f>SLOPE(D799:D823,B799:B823)</f>
        <v>0.44249851332064499</v>
      </c>
      <c r="H799" s="15">
        <f>C799+G800*$O$11</f>
        <v>2943.9122789979174</v>
      </c>
      <c r="I799" s="21">
        <f>_xlfn.FORECAST.LINEAR(A799+$O$12,C799:C801,A799:A801)</f>
        <v>2943.6250666666674</v>
      </c>
      <c r="J799" s="15">
        <f t="shared" si="37"/>
        <v>2943.9094068746049</v>
      </c>
      <c r="K799" s="16">
        <f t="shared" si="38"/>
        <v>0.60963170266302369</v>
      </c>
      <c r="L799" s="17">
        <f t="shared" si="39"/>
        <v>1</v>
      </c>
    </row>
    <row r="800" spans="1:12" x14ac:dyDescent="0.25">
      <c r="A800">
        <v>1720</v>
      </c>
      <c r="B800" s="1">
        <v>43678</v>
      </c>
      <c r="C800" s="2">
        <v>2980.32</v>
      </c>
      <c r="D800" s="2">
        <v>2953.56</v>
      </c>
      <c r="E800" s="8">
        <v>0.15304999999999999</v>
      </c>
      <c r="F800" s="9">
        <v>19.453395915599284</v>
      </c>
      <c r="G800" s="3">
        <f>SLOPE(D800:D824,B800:B824)</f>
        <v>1.227899791714878</v>
      </c>
      <c r="H800" s="15">
        <f>C800+G801*$O$11</f>
        <v>2980.3392150478526</v>
      </c>
      <c r="I800" s="21">
        <f>_xlfn.FORECAST.LINEAR(A800+$O$12,C800:C802,A800:A802)</f>
        <v>2987.5933000000005</v>
      </c>
      <c r="J800" s="15">
        <f t="shared" si="37"/>
        <v>2980.411755897374</v>
      </c>
      <c r="K800" s="16">
        <f t="shared" si="38"/>
        <v>1.4936176895488891</v>
      </c>
      <c r="L800" s="17">
        <f t="shared" si="39"/>
        <v>0</v>
      </c>
    </row>
    <row r="801" spans="1:12" x14ac:dyDescent="0.25">
      <c r="A801">
        <v>1719</v>
      </c>
      <c r="B801" s="1">
        <v>43677</v>
      </c>
      <c r="C801" s="2">
        <v>3016.22</v>
      </c>
      <c r="D801" s="2">
        <v>2980.38</v>
      </c>
      <c r="E801" s="8">
        <v>0.1399</v>
      </c>
      <c r="F801" s="9">
        <v>17.977663283757657</v>
      </c>
      <c r="G801" s="3">
        <f>SLOPE(D801:D825,B801:B825)</f>
        <v>1.9215047852341305</v>
      </c>
      <c r="H801" s="15">
        <f>C801+G802*$O$11</f>
        <v>3016.2439794820152</v>
      </c>
      <c r="I801" s="21">
        <f>_xlfn.FORECAST.LINEAR(A801+$O$12,C801:C803,A801:A803)</f>
        <v>3011.9504166666666</v>
      </c>
      <c r="J801" s="15">
        <f t="shared" si="37"/>
        <v>3016.2010438538614</v>
      </c>
      <c r="K801" s="16">
        <f t="shared" si="38"/>
        <v>2.3492709654527655</v>
      </c>
      <c r="L801" s="17">
        <f t="shared" si="39"/>
        <v>0</v>
      </c>
    </row>
    <row r="802" spans="1:12" x14ac:dyDescent="0.25">
      <c r="A802">
        <v>1718</v>
      </c>
      <c r="B802" s="1">
        <v>43676</v>
      </c>
      <c r="C802" s="2">
        <v>3007.66</v>
      </c>
      <c r="D802" s="2">
        <v>3013.18</v>
      </c>
      <c r="E802" s="8">
        <v>0.11835000000000001</v>
      </c>
      <c r="F802" s="9">
        <v>15.24772764854634</v>
      </c>
      <c r="G802" s="3">
        <f>SLOPE(D802:D826,B802:B826)</f>
        <v>2.3979482015204758</v>
      </c>
      <c r="H802" s="15">
        <f>C802+G803*$O$11</f>
        <v>3007.684683035714</v>
      </c>
      <c r="I802" s="21">
        <f>_xlfn.FORECAST.LINEAR(A802+$O$12,C802:C804,A802:A804)</f>
        <v>3012.3037166666672</v>
      </c>
      <c r="J802" s="15">
        <f t="shared" si="37"/>
        <v>3007.7308733720233</v>
      </c>
      <c r="K802" s="16">
        <f t="shared" si="38"/>
        <v>0.40858003158846845</v>
      </c>
      <c r="L802" s="17">
        <f t="shared" si="39"/>
        <v>1</v>
      </c>
    </row>
    <row r="803" spans="1:12" x14ac:dyDescent="0.25">
      <c r="A803">
        <v>1717</v>
      </c>
      <c r="B803" s="1">
        <v>43675</v>
      </c>
      <c r="C803" s="2">
        <v>3024.47</v>
      </c>
      <c r="D803" s="2">
        <v>3020.97</v>
      </c>
      <c r="E803" s="8">
        <v>0.10335</v>
      </c>
      <c r="F803" s="9">
        <v>13.336742392406004</v>
      </c>
      <c r="G803" s="3">
        <f>SLOPE(D803:D827,B803:B827)</f>
        <v>2.468303571428569</v>
      </c>
      <c r="H803" s="15">
        <f>C803+G804*$O$11</f>
        <v>3024.4939684781989</v>
      </c>
      <c r="I803" s="21">
        <f>_xlfn.FORECAST.LINEAR(A803+$O$12,C803:C805,A803:A805)</f>
        <v>3022.1393833333327</v>
      </c>
      <c r="J803" s="15">
        <f t="shared" si="37"/>
        <v>3024.4704226267504</v>
      </c>
      <c r="K803" s="16">
        <f t="shared" si="38"/>
        <v>0.29382914111273783</v>
      </c>
      <c r="L803" s="17">
        <f t="shared" si="39"/>
        <v>1</v>
      </c>
    </row>
    <row r="804" spans="1:12" x14ac:dyDescent="0.25">
      <c r="A804">
        <v>1716</v>
      </c>
      <c r="B804" s="1">
        <v>43672</v>
      </c>
      <c r="C804" s="2">
        <v>3013.25</v>
      </c>
      <c r="D804" s="2">
        <v>3025.86</v>
      </c>
      <c r="E804" s="8">
        <v>9.2999999999999999E-2</v>
      </c>
      <c r="F804" s="9">
        <v>11.91312275390529</v>
      </c>
      <c r="G804" s="3">
        <f>SLOPE(D804:D828,B804:B828)</f>
        <v>2.3968478199159748</v>
      </c>
      <c r="H804" s="15">
        <f>C804+G805*$O$11</f>
        <v>3013.2722343937958</v>
      </c>
      <c r="I804" s="21">
        <f>_xlfn.FORECAST.LINEAR(A804+$O$12,C804:C806,A804:A806)</f>
        <v>3016.739066666667</v>
      </c>
      <c r="J804" s="15">
        <f t="shared" si="37"/>
        <v>3013.3069027165243</v>
      </c>
      <c r="K804" s="16">
        <f t="shared" si="38"/>
        <v>0.9733428117223849</v>
      </c>
      <c r="L804" s="17">
        <f t="shared" si="39"/>
        <v>1</v>
      </c>
    </row>
    <row r="805" spans="1:12" x14ac:dyDescent="0.25">
      <c r="A805">
        <v>1715</v>
      </c>
      <c r="B805" s="1">
        <v>43671</v>
      </c>
      <c r="C805" s="2">
        <v>3016.26</v>
      </c>
      <c r="D805" s="2">
        <v>3003.67</v>
      </c>
      <c r="E805" s="8">
        <v>0.10014999999999999</v>
      </c>
      <c r="F805" s="9">
        <v>12.896892166144859</v>
      </c>
      <c r="G805" s="3">
        <f>SLOPE(D805:D829,B805:B829)</f>
        <v>2.2234393795945646</v>
      </c>
      <c r="H805" s="15">
        <f>C805+G806*$O$11</f>
        <v>3016.2834192748619</v>
      </c>
      <c r="I805" s="21">
        <f>_xlfn.FORECAST.LINEAR(A805+$O$12,C805:C807,A805:A807)</f>
        <v>3014.1242666666676</v>
      </c>
      <c r="J805" s="15">
        <f t="shared" si="37"/>
        <v>3016.26182774878</v>
      </c>
      <c r="K805" s="16">
        <f t="shared" si="38"/>
        <v>0.99432642406265304</v>
      </c>
      <c r="L805" s="17">
        <f t="shared" si="39"/>
        <v>0</v>
      </c>
    </row>
    <row r="806" spans="1:12" x14ac:dyDescent="0.25">
      <c r="A806">
        <v>1714</v>
      </c>
      <c r="B806" s="1">
        <v>43670</v>
      </c>
      <c r="C806" s="2">
        <v>2998.77</v>
      </c>
      <c r="D806" s="2">
        <v>3019.56</v>
      </c>
      <c r="E806" s="8">
        <v>9.8799999999999999E-2</v>
      </c>
      <c r="F806" s="9">
        <v>12.663676076646725</v>
      </c>
      <c r="G806" s="3">
        <f>SLOPE(D806:D830,B806:B830)</f>
        <v>2.3419274861878447</v>
      </c>
      <c r="H806" s="15">
        <f>C806+G807*$O$11</f>
        <v>2998.7938333037791</v>
      </c>
      <c r="I806" s="21">
        <f>_xlfn.FORECAST.LINEAR(A806+$O$12,C806:C808,A806:A808)</f>
        <v>3000.3175333333329</v>
      </c>
      <c r="J806" s="15">
        <f t="shared" si="37"/>
        <v>2998.8090703040748</v>
      </c>
      <c r="K806" s="16">
        <f t="shared" si="38"/>
        <v>1.5392262008616158</v>
      </c>
      <c r="L806" s="17">
        <f t="shared" si="39"/>
        <v>0</v>
      </c>
    </row>
    <row r="807" spans="1:12" x14ac:dyDescent="0.25">
      <c r="A807">
        <v>1713</v>
      </c>
      <c r="B807" s="1">
        <v>43669</v>
      </c>
      <c r="C807" s="2">
        <v>2994.74</v>
      </c>
      <c r="D807" s="2">
        <v>3005.47</v>
      </c>
      <c r="E807" s="8">
        <v>0.10589999999999999</v>
      </c>
      <c r="F807" s="9">
        <v>13.481403632753498</v>
      </c>
      <c r="G807" s="3">
        <f>SLOPE(D807:D831,B807:B831)</f>
        <v>2.3833303779230861</v>
      </c>
      <c r="H807" s="15">
        <f>C807+G808*$O$11</f>
        <v>2994.7664506069459</v>
      </c>
      <c r="I807" s="21">
        <f>_xlfn.FORECAST.LINEAR(A807+$O$12,C807:C809,A807:A809)</f>
        <v>2988.8357333333333</v>
      </c>
      <c r="J807" s="15">
        <f t="shared" si="37"/>
        <v>2994.7071434342097</v>
      </c>
      <c r="K807" s="16">
        <f t="shared" si="38"/>
        <v>0.7188151461788147</v>
      </c>
      <c r="L807" s="17">
        <f t="shared" si="39"/>
        <v>1</v>
      </c>
    </row>
    <row r="808" spans="1:12" x14ac:dyDescent="0.25">
      <c r="A808">
        <v>1712</v>
      </c>
      <c r="B808" s="1">
        <v>43668</v>
      </c>
      <c r="C808" s="2">
        <v>2981.93</v>
      </c>
      <c r="D808" s="2">
        <v>2985.03</v>
      </c>
      <c r="E808" s="8">
        <v>0.11795</v>
      </c>
      <c r="F808" s="9">
        <v>14.973052005101621</v>
      </c>
      <c r="G808" s="3">
        <f>SLOPE(D808:D832,B808:B832)</f>
        <v>2.6450606946161632</v>
      </c>
      <c r="H808" s="15">
        <f>C808+G809*$O$11</f>
        <v>2981.9600885583682</v>
      </c>
      <c r="I808" s="21">
        <f>_xlfn.FORECAST.LINEAR(A808+$O$12,C808:C810,A808:A810)</f>
        <v>2989.8986333333337</v>
      </c>
      <c r="J808" s="15">
        <f t="shared" si="37"/>
        <v>2982.0394740061174</v>
      </c>
      <c r="K808" s="16">
        <f t="shared" si="38"/>
        <v>0.21921642982172029</v>
      </c>
      <c r="L808" s="17">
        <f t="shared" si="39"/>
        <v>1</v>
      </c>
    </row>
    <row r="809" spans="1:12" x14ac:dyDescent="0.25">
      <c r="A809">
        <v>1711</v>
      </c>
      <c r="B809" s="1">
        <v>43665</v>
      </c>
      <c r="C809" s="2">
        <v>3004.26</v>
      </c>
      <c r="D809" s="2">
        <v>2976.61</v>
      </c>
      <c r="E809" s="8">
        <v>0.10680000000000001</v>
      </c>
      <c r="F809" s="9">
        <v>13.641888047875133</v>
      </c>
      <c r="G809" s="3">
        <f>SLOPE(D809:D833,B809:B833)</f>
        <v>3.0088558368495084</v>
      </c>
      <c r="H809" s="15">
        <f>C809+G810*$O$11</f>
        <v>3004.2930378869992</v>
      </c>
      <c r="I809" s="21">
        <f>_xlfn.FORECAST.LINEAR(A809+$O$12,C809:C811,A809:A811)</f>
        <v>2995.6524666666664</v>
      </c>
      <c r="J809" s="15">
        <f t="shared" si="37"/>
        <v>3004.2066321747957</v>
      </c>
      <c r="K809" s="16">
        <f t="shared" si="38"/>
        <v>2.3326860806078016</v>
      </c>
      <c r="L809" s="17">
        <f t="shared" si="39"/>
        <v>0</v>
      </c>
    </row>
    <row r="810" spans="1:12" x14ac:dyDescent="0.25">
      <c r="A810">
        <v>1710</v>
      </c>
      <c r="B810" s="1">
        <v>43664</v>
      </c>
      <c r="C810" s="2">
        <v>2978.87</v>
      </c>
      <c r="D810" s="2">
        <v>2995.11</v>
      </c>
      <c r="E810" s="8">
        <v>9.2950000000000005E-2</v>
      </c>
      <c r="F810" s="9">
        <v>11.830409759895776</v>
      </c>
      <c r="G810" s="3">
        <f>SLOPE(D810:D834,B810:B834)</f>
        <v>3.3037886999055104</v>
      </c>
      <c r="H810" s="15">
        <f>C810+G811*$O$11</f>
        <v>2978.9052676939309</v>
      </c>
      <c r="I810" s="21">
        <f>_xlfn.FORECAST.LINEAR(A810+$O$12,C810:C812,A810:A812)</f>
        <v>2981.9037000000026</v>
      </c>
      <c r="J810" s="15">
        <f t="shared" si="37"/>
        <v>2978.9352520169919</v>
      </c>
      <c r="K810" s="16">
        <f t="shared" si="38"/>
        <v>1.2587527349349854</v>
      </c>
      <c r="L810" s="17">
        <f t="shared" si="39"/>
        <v>0</v>
      </c>
    </row>
    <row r="811" spans="1:12" x14ac:dyDescent="0.25">
      <c r="A811">
        <v>1709</v>
      </c>
      <c r="B811" s="1">
        <v>43663</v>
      </c>
      <c r="C811" s="2">
        <v>3005.1</v>
      </c>
      <c r="D811" s="2">
        <v>2984.42</v>
      </c>
      <c r="E811" s="8">
        <v>0.1003</v>
      </c>
      <c r="F811" s="9">
        <v>12.849821521018344</v>
      </c>
      <c r="G811" s="3">
        <f>SLOPE(D811:D835,B811:B835)</f>
        <v>3.5267693930812389</v>
      </c>
      <c r="H811" s="15">
        <f>C811+G812*$O$11</f>
        <v>3005.13751831847</v>
      </c>
      <c r="I811" s="21">
        <f>_xlfn.FORECAST.LINEAR(A811+$O$12,C811:C813,A811:A813)</f>
        <v>3005.2631666666657</v>
      </c>
      <c r="J811" s="15">
        <f t="shared" si="37"/>
        <v>3005.138774801952</v>
      </c>
      <c r="K811" s="16">
        <f t="shared" si="38"/>
        <v>1.8356616259113723</v>
      </c>
      <c r="L811" s="17">
        <f t="shared" si="39"/>
        <v>0</v>
      </c>
    </row>
    <row r="812" spans="1:12" x14ac:dyDescent="0.25">
      <c r="A812">
        <v>1708</v>
      </c>
      <c r="B812" s="1">
        <v>43662</v>
      </c>
      <c r="C812" s="2">
        <v>3012.13</v>
      </c>
      <c r="D812" s="2">
        <v>3004.04</v>
      </c>
      <c r="E812" s="8">
        <v>8.7799999999999989E-2</v>
      </c>
      <c r="F812" s="9">
        <v>11.286815886705375</v>
      </c>
      <c r="G812" s="3">
        <f>SLOPE(D812:D836,B812:B836)</f>
        <v>3.7518318469908585</v>
      </c>
      <c r="H812" s="15">
        <f>C812+G813*$O$11</f>
        <v>3012.1681681178729</v>
      </c>
      <c r="I812" s="21">
        <f>_xlfn.FORECAST.LINEAR(A812+$O$12,C812:C814,A812:A814)</f>
        <v>3015.5255166666675</v>
      </c>
      <c r="J812" s="15">
        <f t="shared" si="37"/>
        <v>3012.2017416033609</v>
      </c>
      <c r="K812" s="16">
        <f t="shared" si="38"/>
        <v>0.74663434994163591</v>
      </c>
      <c r="L812" s="17">
        <f t="shared" si="39"/>
        <v>1</v>
      </c>
    </row>
    <row r="813" spans="1:12" x14ac:dyDescent="0.25">
      <c r="A813">
        <v>1707</v>
      </c>
      <c r="B813" s="1">
        <v>43661</v>
      </c>
      <c r="C813" s="2">
        <v>3017.8</v>
      </c>
      <c r="D813" s="2">
        <v>3014.3</v>
      </c>
      <c r="E813" s="8">
        <v>8.5050000000000001E-2</v>
      </c>
      <c r="F813" s="9">
        <v>10.93137705759044</v>
      </c>
      <c r="G813" s="3">
        <f>SLOPE(D813:D837,B813:B837)</f>
        <v>3.8168117872901282</v>
      </c>
      <c r="H813" s="15">
        <f>C813+G814*$O$11</f>
        <v>3017.8380485822881</v>
      </c>
      <c r="I813" s="21">
        <f>_xlfn.FORECAST.LINEAR(A813+$O$12,C813:C815,A813:A815)</f>
        <v>3016.1075666666657</v>
      </c>
      <c r="J813" s="15">
        <f t="shared" si="37"/>
        <v>3017.8207437631322</v>
      </c>
      <c r="K813" s="16">
        <f t="shared" si="38"/>
        <v>0.36765792934786434</v>
      </c>
      <c r="L813" s="17">
        <f t="shared" si="39"/>
        <v>1</v>
      </c>
    </row>
    <row r="814" spans="1:12" x14ac:dyDescent="0.25">
      <c r="A814">
        <v>1706</v>
      </c>
      <c r="B814" s="1">
        <v>43658</v>
      </c>
      <c r="C814" s="2">
        <v>3003.36</v>
      </c>
      <c r="D814" s="2">
        <v>3013.77</v>
      </c>
      <c r="E814" s="8">
        <v>7.485E-2</v>
      </c>
      <c r="F814" s="9">
        <v>9.5761398900792756</v>
      </c>
      <c r="G814" s="3">
        <f>SLOPE(D814:D838,B814:B838)</f>
        <v>3.8048582287993544</v>
      </c>
      <c r="H814" s="15">
        <f>C814+G815*$O$11</f>
        <v>3003.3988589467481</v>
      </c>
      <c r="I814" s="21">
        <f>_xlfn.FORECAST.LINEAR(A814+$O$12,C814:C816,A814:A816)</f>
        <v>3004.5269666666663</v>
      </c>
      <c r="J814" s="15">
        <f t="shared" si="37"/>
        <v>3003.4101400239474</v>
      </c>
      <c r="K814" s="16">
        <f t="shared" si="38"/>
        <v>1.0492675506290301</v>
      </c>
      <c r="L814" s="17">
        <f t="shared" si="39"/>
        <v>0</v>
      </c>
    </row>
    <row r="815" spans="1:12" x14ac:dyDescent="0.25">
      <c r="A815">
        <v>1705</v>
      </c>
      <c r="B815" s="1">
        <v>43657</v>
      </c>
      <c r="C815" s="2">
        <v>2999.62</v>
      </c>
      <c r="D815" s="2">
        <v>2999.91</v>
      </c>
      <c r="E815" s="8">
        <v>7.7350000000000002E-2</v>
      </c>
      <c r="F815" s="9">
        <v>9.873420720808431</v>
      </c>
      <c r="G815" s="3">
        <f>SLOPE(D815:D839,B815:B839)</f>
        <v>3.8858946747944119</v>
      </c>
      <c r="H815" s="15">
        <f>C815+G816*$O$11</f>
        <v>2999.66097664053</v>
      </c>
      <c r="I815" s="21">
        <f>_xlfn.FORECAST.LINEAR(A815+$O$12,C815:C817,A815:A817)</f>
        <v>3002.0338333333311</v>
      </c>
      <c r="J815" s="15">
        <f t="shared" si="37"/>
        <v>2999.6847052074577</v>
      </c>
      <c r="K815" s="16">
        <f t="shared" si="38"/>
        <v>2.1386702756616329E-2</v>
      </c>
      <c r="L815" s="17">
        <f t="shared" si="39"/>
        <v>1</v>
      </c>
    </row>
    <row r="816" spans="1:12" x14ac:dyDescent="0.25">
      <c r="A816">
        <v>1704</v>
      </c>
      <c r="B816" s="1">
        <v>43656</v>
      </c>
      <c r="C816" s="2">
        <v>2989.3</v>
      </c>
      <c r="D816" s="2">
        <v>2993.07</v>
      </c>
      <c r="E816" s="8">
        <v>8.2900000000000001E-2</v>
      </c>
      <c r="F816" s="9">
        <v>10.534339729974203</v>
      </c>
      <c r="G816" s="3">
        <f>SLOPE(D816:D840,B816:B840)</f>
        <v>4.097664053006195</v>
      </c>
      <c r="H816" s="15">
        <f>C816+G817*$O$11</f>
        <v>2989.3443081664213</v>
      </c>
      <c r="I816" s="21">
        <f>_xlfn.FORECAST.LINEAR(A816+$O$12,C816:C818,A816:A818)</f>
        <v>2983.0093166666666</v>
      </c>
      <c r="J816" s="15">
        <f t="shared" si="37"/>
        <v>2989.2809582514237</v>
      </c>
      <c r="K816" s="16">
        <f t="shared" si="38"/>
        <v>0.32240541114643029</v>
      </c>
      <c r="L816" s="17">
        <f t="shared" si="39"/>
        <v>1</v>
      </c>
    </row>
    <row r="817" spans="1:12" x14ac:dyDescent="0.25">
      <c r="A817">
        <v>1703</v>
      </c>
      <c r="B817" s="1">
        <v>43655</v>
      </c>
      <c r="C817" s="2">
        <v>2965.52</v>
      </c>
      <c r="D817" s="2">
        <v>2979.63</v>
      </c>
      <c r="E817" s="8">
        <v>9.2600000000000002E-2</v>
      </c>
      <c r="F817" s="9">
        <v>11.75241363072386</v>
      </c>
      <c r="G817" s="3">
        <f>SLOPE(D817:D841,B817:B841)</f>
        <v>4.4308166421207664</v>
      </c>
      <c r="H817" s="15">
        <f>C817+G818*$O$11</f>
        <v>2965.5716008272116</v>
      </c>
      <c r="I817" s="21">
        <f>_xlfn.FORECAST.LINEAR(A817+$O$12,C817:C819,A817:A819)</f>
        <v>2967.0546833333356</v>
      </c>
      <c r="J817" s="15">
        <f t="shared" si="37"/>
        <v>2965.5864316522729</v>
      </c>
      <c r="K817" s="16">
        <f t="shared" si="38"/>
        <v>1.1956295893383881</v>
      </c>
      <c r="L817" s="17">
        <f t="shared" si="39"/>
        <v>0</v>
      </c>
    </row>
    <row r="818" spans="1:12" x14ac:dyDescent="0.25">
      <c r="A818">
        <v>1702</v>
      </c>
      <c r="B818" s="1">
        <v>43654</v>
      </c>
      <c r="C818" s="2">
        <v>2979.77</v>
      </c>
      <c r="D818" s="2">
        <v>2975.95</v>
      </c>
      <c r="E818" s="8">
        <v>9.2099999999999987E-2</v>
      </c>
      <c r="F818" s="9">
        <v>11.745751755356178</v>
      </c>
      <c r="G818" s="3">
        <f>SLOPE(D818:D842,B818:B842)</f>
        <v>5.1600827211462601</v>
      </c>
      <c r="H818" s="15">
        <f>C818+G819*$O$11</f>
        <v>2979.8278057889534</v>
      </c>
      <c r="I818" s="21">
        <f>_xlfn.FORECAST.LINEAR(A818+$O$12,C818:C820,A818:A820)</f>
        <v>2981.5534500000003</v>
      </c>
      <c r="J818" s="15">
        <f t="shared" si="37"/>
        <v>2979.8450622310638</v>
      </c>
      <c r="K818" s="16">
        <f t="shared" si="38"/>
        <v>0.38227644789678539</v>
      </c>
      <c r="L818" s="17">
        <f t="shared" si="39"/>
        <v>1</v>
      </c>
    </row>
    <row r="819" spans="1:12" x14ac:dyDescent="0.25">
      <c r="A819">
        <v>1701</v>
      </c>
      <c r="B819" s="1">
        <v>43651</v>
      </c>
      <c r="C819" s="2">
        <v>2984.25</v>
      </c>
      <c r="D819" s="2">
        <v>2990.41</v>
      </c>
      <c r="E819" s="8">
        <v>7.9750000000000001E-2</v>
      </c>
      <c r="F819" s="9">
        <v>10.189124264636019</v>
      </c>
      <c r="G819" s="3">
        <f>SLOPE(D819:D843,B819:B843)</f>
        <v>5.7805788953416579</v>
      </c>
      <c r="H819" s="15">
        <f>C819+G820*$O$11</f>
        <v>2984.308637383901</v>
      </c>
      <c r="I819" s="21">
        <f>_xlfn.FORECAST.LINEAR(A819+$O$12,C819:C821,A819:A821)</f>
        <v>2985.5562833333352</v>
      </c>
      <c r="J819" s="15">
        <f t="shared" si="37"/>
        <v>2984.3211138433953</v>
      </c>
      <c r="K819" s="16">
        <f t="shared" si="38"/>
        <v>0.61568196220883242</v>
      </c>
      <c r="L819" s="17">
        <f t="shared" si="39"/>
        <v>1</v>
      </c>
    </row>
    <row r="820" spans="1:12" x14ac:dyDescent="0.25">
      <c r="A820">
        <v>1700</v>
      </c>
      <c r="B820" s="1">
        <v>43649</v>
      </c>
      <c r="C820" s="2">
        <v>2978.08</v>
      </c>
      <c r="D820" s="2">
        <v>2995.82</v>
      </c>
      <c r="E820" s="8">
        <v>7.8E-2</v>
      </c>
      <c r="F820" s="9">
        <v>9.8896614329254113</v>
      </c>
      <c r="G820" s="3">
        <f>SLOPE(D820:D844,B820:B844)</f>
        <v>5.8637383900928839</v>
      </c>
      <c r="H820" s="15">
        <f>C820+G821*$O$11</f>
        <v>2978.1382879256967</v>
      </c>
      <c r="I820" s="21">
        <f>_xlfn.FORECAST.LINEAR(A820+$O$12,C820:C822,A820:A822)</f>
        <v>2974.7516833333329</v>
      </c>
      <c r="J820" s="15">
        <f t="shared" si="37"/>
        <v>2978.1044218797733</v>
      </c>
      <c r="K820" s="16">
        <f t="shared" si="38"/>
        <v>1.6466783241839984</v>
      </c>
      <c r="L820" s="17">
        <f t="shared" si="39"/>
        <v>0</v>
      </c>
    </row>
    <row r="821" spans="1:12" x14ac:dyDescent="0.25">
      <c r="A821">
        <v>1699</v>
      </c>
      <c r="B821" s="1">
        <v>43648</v>
      </c>
      <c r="C821" s="2">
        <v>2964.66</v>
      </c>
      <c r="D821" s="2">
        <v>2973.01</v>
      </c>
      <c r="E821" s="8">
        <v>8.5100000000000009E-2</v>
      </c>
      <c r="F821" s="9">
        <v>10.758372087642368</v>
      </c>
      <c r="G821" s="3">
        <f>SLOPE(D821:D845,B821:B845)</f>
        <v>5.8287925696594467</v>
      </c>
      <c r="H821" s="15">
        <f>C821+G822*$O$11</f>
        <v>2964.7174916197182</v>
      </c>
      <c r="I821" s="21">
        <f>_xlfn.FORECAST.LINEAR(A821+$O$12,C821:C823,A821:A823)</f>
        <v>2972.3552666666656</v>
      </c>
      <c r="J821" s="15">
        <f t="shared" si="37"/>
        <v>2964.7938693701876</v>
      </c>
      <c r="K821" s="16">
        <f t="shared" si="38"/>
        <v>0.63152549715978645</v>
      </c>
      <c r="L821" s="17">
        <f t="shared" si="39"/>
        <v>1</v>
      </c>
    </row>
    <row r="822" spans="1:12" x14ac:dyDescent="0.25">
      <c r="A822">
        <v>1698</v>
      </c>
      <c r="B822" s="1">
        <v>43647</v>
      </c>
      <c r="C822" s="2">
        <v>2971.41</v>
      </c>
      <c r="D822" s="2">
        <v>2964.33</v>
      </c>
      <c r="E822" s="8">
        <v>0.1037</v>
      </c>
      <c r="F822" s="9">
        <v>13.009974524803358</v>
      </c>
      <c r="G822" s="3">
        <f>SLOPE(D822:D846,B822:B846)</f>
        <v>5.7491619718309872</v>
      </c>
      <c r="H822" s="15">
        <f>C822+G823*$O$11</f>
        <v>2971.4635187404015</v>
      </c>
      <c r="I822" s="21">
        <f>_xlfn.FORECAST.LINEAR(A822+$O$12,C822:C824,A822:A824)</f>
        <v>2967.4704166666706</v>
      </c>
      <c r="J822" s="15">
        <f t="shared" si="37"/>
        <v>2971.4235877196643</v>
      </c>
      <c r="K822" s="16">
        <f t="shared" si="38"/>
        <v>0.4232761802833776</v>
      </c>
      <c r="L822" s="17">
        <f t="shared" si="39"/>
        <v>1</v>
      </c>
    </row>
    <row r="823" spans="1:12" x14ac:dyDescent="0.25">
      <c r="A823">
        <v>1697</v>
      </c>
      <c r="B823" s="1">
        <v>43644</v>
      </c>
      <c r="C823" s="2">
        <v>2932.94</v>
      </c>
      <c r="D823" s="2">
        <v>2941.76</v>
      </c>
      <c r="E823" s="8">
        <v>0.13435</v>
      </c>
      <c r="F823" s="9">
        <v>16.758768978956709</v>
      </c>
      <c r="G823" s="3">
        <f>SLOPE(D823:D847,B823:B847)</f>
        <v>5.3518740401744598</v>
      </c>
      <c r="H823" s="15">
        <f>C823+G824*$O$11</f>
        <v>2932.9904751071367</v>
      </c>
      <c r="I823" s="21">
        <f>_xlfn.FORECAST.LINEAR(A823+$O$12,C823:C825,A823:A825)</f>
        <v>2929.6926833333337</v>
      </c>
      <c r="J823" s="15">
        <f t="shared" si="37"/>
        <v>2932.9574971893985</v>
      </c>
      <c r="K823" s="16">
        <f t="shared" si="38"/>
        <v>0.52981903318675394</v>
      </c>
      <c r="L823" s="17">
        <f t="shared" si="39"/>
        <v>1</v>
      </c>
    </row>
    <row r="824" spans="1:12" x14ac:dyDescent="0.25">
      <c r="A824">
        <v>1696</v>
      </c>
      <c r="B824" s="1">
        <v>43643</v>
      </c>
      <c r="C824" s="2">
        <v>2919.66</v>
      </c>
      <c r="D824" s="2">
        <v>2924.92</v>
      </c>
      <c r="E824" s="8">
        <v>0.13369999999999999</v>
      </c>
      <c r="F824" s="9">
        <v>16.614168724095173</v>
      </c>
      <c r="G824" s="3">
        <f>SLOPE(D824:D848,B824:B848)</f>
        <v>5.0475107136480002</v>
      </c>
      <c r="H824" s="15">
        <f>C824+G825*$O$11</f>
        <v>2919.7062160948904</v>
      </c>
      <c r="I824" s="21">
        <f>_xlfn.FORECAST.LINEAR(A824+$O$12,C824:C826,A824:A826)</f>
        <v>2917.3127333333323</v>
      </c>
      <c r="J824" s="15">
        <f t="shared" si="37"/>
        <v>2919.6822812672749</v>
      </c>
      <c r="K824" s="16">
        <f t="shared" si="38"/>
        <v>0.29635856432432978</v>
      </c>
      <c r="L824" s="17">
        <f t="shared" si="39"/>
        <v>1</v>
      </c>
    </row>
    <row r="825" spans="1:12" x14ac:dyDescent="0.25">
      <c r="A825">
        <v>1695</v>
      </c>
      <c r="B825" s="1">
        <v>43642</v>
      </c>
      <c r="C825" s="2">
        <v>2926.07</v>
      </c>
      <c r="D825" s="2">
        <v>2913.78</v>
      </c>
      <c r="E825" s="8">
        <v>0.14205000000000001</v>
      </c>
      <c r="F825" s="9">
        <v>17.673586537533296</v>
      </c>
      <c r="G825" s="3">
        <f>SLOPE(D825:D849,B825:B849)</f>
        <v>4.6216094890510986</v>
      </c>
      <c r="H825" s="15">
        <f>C825+G826*$O$11</f>
        <v>2926.1123605979365</v>
      </c>
      <c r="I825" s="21">
        <f>_xlfn.FORECAST.LINEAR(A825+$O$12,C825:C827,A825:A827)</f>
        <v>2928.2882500000014</v>
      </c>
      <c r="J825" s="15">
        <f t="shared" si="37"/>
        <v>2926.1341194919573</v>
      </c>
      <c r="K825" s="16">
        <f t="shared" si="38"/>
        <v>0.66589222025064543</v>
      </c>
      <c r="L825" s="17">
        <f t="shared" si="39"/>
        <v>1</v>
      </c>
    </row>
    <row r="826" spans="1:12" x14ac:dyDescent="0.25">
      <c r="A826">
        <v>1694</v>
      </c>
      <c r="B826" s="1">
        <v>43641</v>
      </c>
      <c r="C826" s="2">
        <v>2945.78</v>
      </c>
      <c r="D826" s="2">
        <v>2917.38</v>
      </c>
      <c r="E826" s="8">
        <v>0.1477</v>
      </c>
      <c r="F826" s="9">
        <v>18.552731382425488</v>
      </c>
      <c r="G826" s="3">
        <f>SLOPE(D826:D850,B826:B850)</f>
        <v>4.2360597936351505</v>
      </c>
      <c r="H826" s="15">
        <f>C826+G827*$O$11</f>
        <v>2945.8199231023345</v>
      </c>
      <c r="I826" s="21">
        <f>_xlfn.FORECAST.LINEAR(A826+$O$12,C826:C828,A826:A828)</f>
        <v>2946.4703500000005</v>
      </c>
      <c r="J826" s="15">
        <f t="shared" si="37"/>
        <v>2945.8264273713112</v>
      </c>
      <c r="K826" s="16">
        <f t="shared" si="38"/>
        <v>1.6159571238022341</v>
      </c>
      <c r="L826" s="17">
        <f t="shared" si="39"/>
        <v>0</v>
      </c>
    </row>
    <row r="827" spans="1:12" x14ac:dyDescent="0.25">
      <c r="A827">
        <v>1693</v>
      </c>
      <c r="B827" s="1">
        <v>43640</v>
      </c>
      <c r="C827" s="2">
        <v>2951.42</v>
      </c>
      <c r="D827" s="2">
        <v>2945.35</v>
      </c>
      <c r="E827" s="8">
        <v>0.1399</v>
      </c>
      <c r="F827" s="9">
        <v>17.603454294863109</v>
      </c>
      <c r="G827" s="3">
        <f>SLOPE(D827:D851,B827:B851)</f>
        <v>3.9923102334245284</v>
      </c>
      <c r="H827" s="15">
        <f>C827+G828*$O$11</f>
        <v>2951.4532732348703</v>
      </c>
      <c r="I827" s="21">
        <f>_xlfn.FORECAST.LINEAR(A827+$O$12,C827:C829,A827:A829)</f>
        <v>2952.1624333333334</v>
      </c>
      <c r="J827" s="15">
        <f t="shared" si="37"/>
        <v>2951.4603648358548</v>
      </c>
      <c r="K827" s="16">
        <f t="shared" si="38"/>
        <v>0.35952391733431593</v>
      </c>
      <c r="L827" s="17">
        <f t="shared" si="39"/>
        <v>1</v>
      </c>
    </row>
    <row r="828" spans="1:12" x14ac:dyDescent="0.25">
      <c r="A828">
        <v>1692</v>
      </c>
      <c r="B828" s="1">
        <v>43637</v>
      </c>
      <c r="C828" s="2">
        <v>2952.71</v>
      </c>
      <c r="D828" s="2">
        <v>2950.46</v>
      </c>
      <c r="E828" s="8">
        <v>0.13490000000000002</v>
      </c>
      <c r="F828" s="9">
        <v>16.995711665471521</v>
      </c>
      <c r="G828" s="3">
        <f>SLOPE(D828:D852,B828:B852)</f>
        <v>3.3273234870316983</v>
      </c>
      <c r="H828" s="15">
        <f>C828+G829*$O$11</f>
        <v>2952.7350686365944</v>
      </c>
      <c r="I828" s="21">
        <f>_xlfn.FORECAST.LINEAR(A828+$O$12,C828:C830,A828:A830)</f>
        <v>2957.194133333338</v>
      </c>
      <c r="J828" s="15">
        <f t="shared" si="37"/>
        <v>2952.7796592835621</v>
      </c>
      <c r="K828" s="16">
        <f t="shared" si="38"/>
        <v>0.1538594662435524</v>
      </c>
      <c r="L828" s="17">
        <f t="shared" si="39"/>
        <v>1</v>
      </c>
    </row>
    <row r="829" spans="1:12" x14ac:dyDescent="0.25">
      <c r="A829">
        <v>1691</v>
      </c>
      <c r="B829" s="1">
        <v>43636</v>
      </c>
      <c r="C829" s="2">
        <v>2949.6</v>
      </c>
      <c r="D829" s="2">
        <v>2954.18</v>
      </c>
      <c r="E829" s="8">
        <v>0.1208</v>
      </c>
      <c r="F829" s="9">
        <v>15.076480766481533</v>
      </c>
      <c r="G829" s="3">
        <f>SLOPE(D829:D853,B829:B853)</f>
        <v>2.5068636594162039</v>
      </c>
      <c r="H829" s="15">
        <f>C829+G830*$O$11</f>
        <v>2949.6182551312418</v>
      </c>
      <c r="I829" s="21">
        <f>_xlfn.FORECAST.LINEAR(A829+$O$12,C829:C831,A829:A831)</f>
        <v>2947.2794500000018</v>
      </c>
      <c r="J829" s="15">
        <f t="shared" si="37"/>
        <v>2949.5948670799294</v>
      </c>
      <c r="K829" s="16">
        <f t="shared" si="38"/>
        <v>0.28731349642272758</v>
      </c>
      <c r="L829" s="17">
        <f t="shared" si="39"/>
        <v>1</v>
      </c>
    </row>
    <row r="830" spans="1:12" x14ac:dyDescent="0.25">
      <c r="A830">
        <v>1690</v>
      </c>
      <c r="B830" s="1">
        <v>43635</v>
      </c>
      <c r="C830" s="2">
        <v>2920.55</v>
      </c>
      <c r="D830" s="2">
        <v>2926.46</v>
      </c>
      <c r="E830" s="8">
        <v>0.12825</v>
      </c>
      <c r="F830" s="9">
        <v>15.958640917182345</v>
      </c>
      <c r="G830" s="3">
        <f>SLOPE(D830:D854,B830:B854)</f>
        <v>1.8255131241640636</v>
      </c>
      <c r="H830" s="15">
        <f>C830+G831*$O$11</f>
        <v>2920.5638458635199</v>
      </c>
      <c r="I830" s="21">
        <f>_xlfn.FORECAST.LINEAR(A830+$O$12,C830:C832,A830:A832)</f>
        <v>2921.224000000002</v>
      </c>
      <c r="J830" s="15">
        <f t="shared" si="37"/>
        <v>2920.5704474048844</v>
      </c>
      <c r="K830" s="16">
        <f t="shared" si="38"/>
        <v>0.34845587567871511</v>
      </c>
      <c r="L830" s="17">
        <f t="shared" si="39"/>
        <v>1</v>
      </c>
    </row>
    <row r="831" spans="1:12" x14ac:dyDescent="0.25">
      <c r="A831">
        <v>1689</v>
      </c>
      <c r="B831" s="1">
        <v>43634</v>
      </c>
      <c r="C831" s="2">
        <v>2906.71</v>
      </c>
      <c r="D831" s="2">
        <v>2917.75</v>
      </c>
      <c r="E831" s="8">
        <v>0.13714999999999999</v>
      </c>
      <c r="F831" s="9">
        <v>16.901860482748717</v>
      </c>
      <c r="G831" s="3">
        <f>SLOPE(D831:D855,B831:B855)</f>
        <v>1.3845863519839483</v>
      </c>
      <c r="H831" s="15">
        <f>C831+G832*$O$11</f>
        <v>2906.7208569804461</v>
      </c>
      <c r="I831" s="21">
        <f>_xlfn.FORECAST.LINEAR(A831+$O$12,C831:C833,A831:A833)</f>
        <v>2904.4711166666639</v>
      </c>
      <c r="J831" s="15">
        <f t="shared" si="37"/>
        <v>2906.6983595773086</v>
      </c>
      <c r="K831" s="16">
        <f t="shared" si="38"/>
        <v>0.65759706815154895</v>
      </c>
      <c r="L831" s="17">
        <f t="shared" si="39"/>
        <v>1</v>
      </c>
    </row>
    <row r="832" spans="1:12" x14ac:dyDescent="0.25">
      <c r="A832">
        <v>1688</v>
      </c>
      <c r="B832" s="1">
        <v>43633</v>
      </c>
      <c r="C832" s="2">
        <v>2889.75</v>
      </c>
      <c r="D832" s="2">
        <v>2889.67</v>
      </c>
      <c r="E832" s="8">
        <v>0.13650000000000001</v>
      </c>
      <c r="F832" s="9">
        <v>16.806097469011963</v>
      </c>
      <c r="G832" s="3">
        <f>SLOPE(D832:D856,B832:B856)</f>
        <v>1.0856980446297748</v>
      </c>
      <c r="H832" s="15">
        <f>C832+G833*$O$11</f>
        <v>2889.7546253697142</v>
      </c>
      <c r="I832" s="21">
        <f>_xlfn.FORECAST.LINEAR(A832+$O$12,C832:C834,A832:A834)</f>
        <v>2889.3758833333331</v>
      </c>
      <c r="J832" s="15">
        <f t="shared" si="37"/>
        <v>2889.7508379493502</v>
      </c>
      <c r="K832" s="16">
        <f t="shared" si="38"/>
        <v>5.2107468169896205E-3</v>
      </c>
      <c r="L832" s="17">
        <f t="shared" si="39"/>
        <v>1</v>
      </c>
    </row>
    <row r="833" spans="1:12" x14ac:dyDescent="0.25">
      <c r="A833">
        <v>1687</v>
      </c>
      <c r="B833" s="1">
        <v>43630</v>
      </c>
      <c r="C833" s="2">
        <v>2886.82</v>
      </c>
      <c r="D833" s="2">
        <v>2886.98</v>
      </c>
      <c r="E833" s="8">
        <v>0.12580000000000002</v>
      </c>
      <c r="F833" s="9">
        <v>15.513697400634795</v>
      </c>
      <c r="G833" s="3">
        <f>SLOPE(D833:D857,B833:B857)</f>
        <v>0.46253697143499661</v>
      </c>
      <c r="H833" s="15">
        <f>C833+G834*$O$11</f>
        <v>2886.8195660920019</v>
      </c>
      <c r="I833" s="21">
        <f>_xlfn.FORECAST.LINEAR(A833+$O$12,C833:C835,A833:A835)</f>
        <v>2887.3287833333329</v>
      </c>
      <c r="J833" s="15">
        <f t="shared" si="37"/>
        <v>2886.8246582644151</v>
      </c>
      <c r="K833" s="16">
        <f t="shared" si="38"/>
        <v>9.2830957756485227E-3</v>
      </c>
      <c r="L833" s="17">
        <f t="shared" si="39"/>
        <v>1</v>
      </c>
    </row>
    <row r="834" spans="1:12" x14ac:dyDescent="0.25">
      <c r="A834">
        <v>1686</v>
      </c>
      <c r="B834" s="1">
        <v>43629</v>
      </c>
      <c r="C834" s="2">
        <v>2886.24</v>
      </c>
      <c r="D834" s="2">
        <v>2891.64</v>
      </c>
      <c r="E834" s="8">
        <v>0.13624999999999998</v>
      </c>
      <c r="F834" s="9">
        <v>16.733828815209609</v>
      </c>
      <c r="G834" s="3">
        <f>SLOPE(D834:D858,B834:B858)</f>
        <v>-4.3390799822754907E-2</v>
      </c>
      <c r="H834" s="15">
        <f>C834+G835*$O$11</f>
        <v>2886.2336707340282</v>
      </c>
      <c r="I834" s="21">
        <f>_xlfn.FORECAST.LINEAR(A834+$O$12,C834:C836,A834:A836)</f>
        <v>2882.1465166666658</v>
      </c>
      <c r="J834" s="15">
        <f t="shared" si="37"/>
        <v>2886.1927991933549</v>
      </c>
      <c r="K834" s="16">
        <f t="shared" si="38"/>
        <v>0.3114832280159841</v>
      </c>
      <c r="L834" s="17">
        <f t="shared" si="39"/>
        <v>1</v>
      </c>
    </row>
    <row r="835" spans="1:12" x14ac:dyDescent="0.25">
      <c r="A835">
        <v>1685</v>
      </c>
      <c r="B835" s="1">
        <v>43628</v>
      </c>
      <c r="C835" s="2">
        <v>2882.73</v>
      </c>
      <c r="D835" s="2">
        <v>2879.84</v>
      </c>
      <c r="E835" s="8">
        <v>0.1421</v>
      </c>
      <c r="F835" s="9">
        <v>17.487942581503891</v>
      </c>
      <c r="G835" s="3">
        <f>SLOPE(D835:D859,B835:B859)</f>
        <v>-0.63292659715326105</v>
      </c>
      <c r="H835" s="15">
        <f>C835+G836*$O$11</f>
        <v>2882.7181134722223</v>
      </c>
      <c r="I835" s="21">
        <f>_xlfn.FORECAST.LINEAR(A835+$O$12,C835:C837,A835:A837)</f>
        <v>2889.0444999999995</v>
      </c>
      <c r="J835" s="15">
        <f t="shared" si="37"/>
        <v>2882.7813773375001</v>
      </c>
      <c r="K835" s="16">
        <f t="shared" si="38"/>
        <v>0.15744375001979788</v>
      </c>
      <c r="L835" s="17">
        <f t="shared" si="39"/>
        <v>1</v>
      </c>
    </row>
    <row r="836" spans="1:12" x14ac:dyDescent="0.25">
      <c r="A836">
        <v>1684</v>
      </c>
      <c r="B836" s="1">
        <v>43627</v>
      </c>
      <c r="C836" s="2">
        <v>2903.27</v>
      </c>
      <c r="D836" s="2">
        <v>2885.72</v>
      </c>
      <c r="E836" s="8">
        <v>0.15175</v>
      </c>
      <c r="F836" s="9">
        <v>18.682083837116927</v>
      </c>
      <c r="G836" s="3">
        <f>SLOPE(D836:D860,B836:B860)</f>
        <v>-1.1886527777777807</v>
      </c>
      <c r="H836" s="15">
        <f>C836+G837*$O$11</f>
        <v>2903.2490702110204</v>
      </c>
      <c r="I836" s="21">
        <f>_xlfn.FORECAST.LINEAR(A836+$O$12,C836:C838,A836:A838)</f>
        <v>2906.108666666667</v>
      </c>
      <c r="J836" s="15">
        <f t="shared" si="37"/>
        <v>2903.2776661755765</v>
      </c>
      <c r="K836" s="16">
        <f t="shared" si="38"/>
        <v>0.92379906770019993</v>
      </c>
      <c r="L836" s="17">
        <f t="shared" si="39"/>
        <v>1</v>
      </c>
    </row>
    <row r="837" spans="1:12" x14ac:dyDescent="0.25">
      <c r="A837">
        <v>1683</v>
      </c>
      <c r="B837" s="1">
        <v>43626</v>
      </c>
      <c r="C837" s="2">
        <v>2885.83</v>
      </c>
      <c r="D837" s="2">
        <v>2886.73</v>
      </c>
      <c r="E837" s="8">
        <v>0.15509999999999999</v>
      </c>
      <c r="F837" s="9">
        <v>19.005936235989711</v>
      </c>
      <c r="G837" s="3">
        <f>SLOPE(D837:D861,B837:B861)</f>
        <v>-2.0929788979407111</v>
      </c>
      <c r="H837" s="15">
        <f>C837+G838*$O$11</f>
        <v>2885.7988343623797</v>
      </c>
      <c r="I837" s="21">
        <f>_xlfn.FORECAST.LINEAR(A837+$O$12,C837:C839,A837:A839)</f>
        <v>2884.6832666666669</v>
      </c>
      <c r="J837" s="15">
        <f t="shared" si="37"/>
        <v>2885.7876786854226</v>
      </c>
      <c r="K837" s="16">
        <f t="shared" si="38"/>
        <v>6.142799390798151E-2</v>
      </c>
      <c r="L837" s="17">
        <f t="shared" si="39"/>
        <v>1</v>
      </c>
    </row>
    <row r="838" spans="1:12" x14ac:dyDescent="0.25">
      <c r="A838">
        <v>1682</v>
      </c>
      <c r="B838" s="1">
        <v>43623</v>
      </c>
      <c r="C838" s="2">
        <v>2852.87</v>
      </c>
      <c r="D838" s="2">
        <v>2873.34</v>
      </c>
      <c r="E838" s="8">
        <v>0.1265</v>
      </c>
      <c r="F838" s="9">
        <v>15.34025864476336</v>
      </c>
      <c r="G838" s="3">
        <f>SLOPE(D838:D862,B838:B862)</f>
        <v>-3.1165637620158133</v>
      </c>
      <c r="H838" s="15">
        <f>C838+G839*$O$11</f>
        <v>2852.8323826304654</v>
      </c>
      <c r="I838" s="21">
        <f>_xlfn.FORECAST.LINEAR(A838+$O$12,C838:C840,A838:A840)</f>
        <v>2850.7205666666669</v>
      </c>
      <c r="J838" s="15">
        <f t="shared" si="37"/>
        <v>2852.8112644708276</v>
      </c>
      <c r="K838" s="16">
        <f t="shared" si="38"/>
        <v>1.3797024818913433</v>
      </c>
      <c r="L838" s="17">
        <f t="shared" si="39"/>
        <v>0</v>
      </c>
    </row>
    <row r="839" spans="1:12" x14ac:dyDescent="0.25">
      <c r="A839">
        <v>1681</v>
      </c>
      <c r="B839" s="1">
        <v>43622</v>
      </c>
      <c r="C839" s="2">
        <v>2828.51</v>
      </c>
      <c r="D839" s="2">
        <v>2843.49</v>
      </c>
      <c r="E839" s="8">
        <v>0.12345</v>
      </c>
      <c r="F839" s="9">
        <v>14.8791031389833</v>
      </c>
      <c r="G839" s="3">
        <f>SLOPE(D839:D863,B839:B863)</f>
        <v>-3.7617369534555705</v>
      </c>
      <c r="H839" s="15">
        <f>C839+G840*$O$11</f>
        <v>2828.467448170732</v>
      </c>
      <c r="I839" s="21">
        <f>_xlfn.FORECAST.LINEAR(A839+$O$12,C839:C841,A839:A841)</f>
        <v>2836.3443499999994</v>
      </c>
      <c r="J839" s="15">
        <f t="shared" ref="J839:J902" si="40">$O$13*I839+(1-$O$13)*H839</f>
        <v>2828.5462171890244</v>
      </c>
      <c r="K839" s="16">
        <f t="shared" si="38"/>
        <v>0.92147884282638315</v>
      </c>
      <c r="L839" s="17">
        <f t="shared" si="39"/>
        <v>1</v>
      </c>
    </row>
    <row r="840" spans="1:12" x14ac:dyDescent="0.25">
      <c r="A840">
        <v>1680</v>
      </c>
      <c r="B840" s="1">
        <v>43621</v>
      </c>
      <c r="C840" s="2">
        <v>2818.09</v>
      </c>
      <c r="D840" s="2">
        <v>2826.15</v>
      </c>
      <c r="E840" s="8">
        <v>0.13564999999999999</v>
      </c>
      <c r="F840" s="9">
        <v>16.217174086319105</v>
      </c>
      <c r="G840" s="3">
        <f>SLOPE(D840:D864,B840:B864)</f>
        <v>-4.2551829268292689</v>
      </c>
      <c r="H840" s="15">
        <f>C840+G841*$O$11</f>
        <v>2818.0423583170677</v>
      </c>
      <c r="I840" s="21">
        <f>_xlfn.FORECAST.LINEAR(A840+$O$12,C840:C842,A840:A842)</f>
        <v>2811.0328000000009</v>
      </c>
      <c r="J840" s="15">
        <f t="shared" si="40"/>
        <v>2817.9722627338974</v>
      </c>
      <c r="K840" s="16">
        <f t="shared" ref="K840:K903" si="41">ABS(J840-D840)/F841</f>
        <v>0.46610712996351233</v>
      </c>
      <c r="L840" s="17">
        <f t="shared" ref="L840:L903" si="42">IF(K840&gt;=0.975, 0, 1)</f>
        <v>1</v>
      </c>
    </row>
    <row r="841" spans="1:12" x14ac:dyDescent="0.25">
      <c r="A841">
        <v>1679</v>
      </c>
      <c r="B841" s="1">
        <v>43620</v>
      </c>
      <c r="C841" s="2">
        <v>2762.64</v>
      </c>
      <c r="D841" s="2">
        <v>2803.27</v>
      </c>
      <c r="E841" s="8">
        <v>0.14990000000000001</v>
      </c>
      <c r="F841" s="9">
        <v>17.544759005816612</v>
      </c>
      <c r="G841" s="3">
        <f>SLOPE(D841:D865,B841:B865)</f>
        <v>-4.7641682932430083</v>
      </c>
      <c r="H841" s="15">
        <f>C841+G842*$O$11</f>
        <v>2762.589160435205</v>
      </c>
      <c r="I841" s="21">
        <f>_xlfn.FORECAST.LINEAR(A841+$O$12,C841:C843,A841:A843)</f>
        <v>2758.3341166666664</v>
      </c>
      <c r="J841" s="15">
        <f t="shared" si="40"/>
        <v>2762.5466099975197</v>
      </c>
      <c r="K841" s="16">
        <f t="shared" si="41"/>
        <v>1.9849709067080474</v>
      </c>
      <c r="L841" s="17">
        <f t="shared" si="42"/>
        <v>0</v>
      </c>
    </row>
    <row r="842" spans="1:12" x14ac:dyDescent="0.25">
      <c r="A842">
        <v>1678</v>
      </c>
      <c r="B842" s="1">
        <v>43619</v>
      </c>
      <c r="C842" s="2">
        <v>2751.53</v>
      </c>
      <c r="D842" s="2">
        <v>2744.45</v>
      </c>
      <c r="E842" s="8">
        <v>0.17480000000000001</v>
      </c>
      <c r="F842" s="9">
        <v>20.515862406274533</v>
      </c>
      <c r="G842" s="3">
        <f>SLOPE(D842:D866,B842:B866)</f>
        <v>-5.0839564794625485</v>
      </c>
      <c r="H842" s="15">
        <f>C842+G843*$O$11</f>
        <v>2751.4815445418435</v>
      </c>
      <c r="I842" s="21">
        <f>_xlfn.FORECAST.LINEAR(A842+$O$12,C842:C844,A842:A844)</f>
        <v>2750.3246166666686</v>
      </c>
      <c r="J842" s="15">
        <f t="shared" si="40"/>
        <v>2751.4699752630913</v>
      </c>
      <c r="K842" s="16">
        <f t="shared" si="41"/>
        <v>0.35836436509252723</v>
      </c>
      <c r="L842" s="17">
        <f t="shared" si="42"/>
        <v>1</v>
      </c>
    </row>
    <row r="843" spans="1:12" x14ac:dyDescent="0.25">
      <c r="A843">
        <v>1677</v>
      </c>
      <c r="B843" s="1">
        <v>43616</v>
      </c>
      <c r="C843" s="2">
        <v>2766.15</v>
      </c>
      <c r="D843" s="2">
        <v>2752.06</v>
      </c>
      <c r="E843" s="8">
        <v>0.16470000000000001</v>
      </c>
      <c r="F843" s="9">
        <v>19.588932234595926</v>
      </c>
      <c r="G843" s="3">
        <f>SLOPE(D843:D867,B843:B867)</f>
        <v>-4.8455458156621498</v>
      </c>
      <c r="H843" s="15">
        <f>C843+G844*$O$11</f>
        <v>2766.105552383794</v>
      </c>
      <c r="I843" s="21">
        <f>_xlfn.FORECAST.LINEAR(A843+$O$12,C843:C845,A843:A845)</f>
        <v>2768.9428333333344</v>
      </c>
      <c r="J843" s="15">
        <f t="shared" si="40"/>
        <v>2766.1339251932891</v>
      </c>
      <c r="K843" s="16">
        <f t="shared" si="41"/>
        <v>0.80666111966865128</v>
      </c>
      <c r="L843" s="17">
        <f t="shared" si="42"/>
        <v>1</v>
      </c>
    </row>
    <row r="844" spans="1:12" x14ac:dyDescent="0.25">
      <c r="A844">
        <v>1676</v>
      </c>
      <c r="B844" s="1">
        <v>43615</v>
      </c>
      <c r="C844" s="2">
        <v>2786.94</v>
      </c>
      <c r="D844" s="2">
        <v>2788.86</v>
      </c>
      <c r="E844" s="8">
        <v>0.14700000000000002</v>
      </c>
      <c r="F844" s="9">
        <v>17.447134676665993</v>
      </c>
      <c r="G844" s="3">
        <f>SLOPE(D844:D868,B844:B868)</f>
        <v>-4.4447616206217591</v>
      </c>
      <c r="H844" s="15">
        <f>C844+G845*$O$11</f>
        <v>2786.8975812865674</v>
      </c>
      <c r="I844" s="21">
        <f>_xlfn.FORECAST.LINEAR(A844+$O$12,C844:C846,A844:A846)</f>
        <v>2780.6462166666679</v>
      </c>
      <c r="J844" s="15">
        <f t="shared" si="40"/>
        <v>2786.8350676403684</v>
      </c>
      <c r="K844" s="16">
        <f t="shared" si="41"/>
        <v>0.1055970469910865</v>
      </c>
      <c r="L844" s="17">
        <f t="shared" si="42"/>
        <v>1</v>
      </c>
    </row>
    <row r="845" spans="1:12" x14ac:dyDescent="0.25">
      <c r="A845">
        <v>1675</v>
      </c>
      <c r="B845" s="1">
        <v>43614</v>
      </c>
      <c r="C845" s="2">
        <v>2790.25</v>
      </c>
      <c r="D845" s="2">
        <v>2783.02</v>
      </c>
      <c r="E845" s="8">
        <v>0.16044999999999998</v>
      </c>
      <c r="F845" s="9">
        <v>19.176032070316072</v>
      </c>
      <c r="G845" s="3">
        <f>SLOPE(D845:D869,B845:B869)</f>
        <v>-4.2418713432655775</v>
      </c>
      <c r="H845" s="15">
        <f>C845+G846*$O$11</f>
        <v>2790.2101982161594</v>
      </c>
      <c r="I845" s="21">
        <f>_xlfn.FORECAST.LINEAR(A845+$O$12,C845:C847,A845:A847)</f>
        <v>2796.2725333333365</v>
      </c>
      <c r="J845" s="15">
        <f t="shared" si="40"/>
        <v>2790.270821567331</v>
      </c>
      <c r="K845" s="16">
        <f t="shared" si="41"/>
        <v>0.36694752891187471</v>
      </c>
      <c r="L845" s="17">
        <f t="shared" si="42"/>
        <v>1</v>
      </c>
    </row>
    <row r="846" spans="1:12" x14ac:dyDescent="0.25">
      <c r="A846">
        <v>1674</v>
      </c>
      <c r="B846" s="1">
        <v>43613</v>
      </c>
      <c r="C846" s="2">
        <v>2830.03</v>
      </c>
      <c r="D846" s="2">
        <v>2802.39</v>
      </c>
      <c r="E846" s="8">
        <v>0.16394999999999998</v>
      </c>
      <c r="F846" s="9">
        <v>19.759832117775073</v>
      </c>
      <c r="G846" s="3">
        <f>SLOPE(D846:D870,B846:B870)</f>
        <v>-3.9801783840503671</v>
      </c>
      <c r="H846" s="15">
        <f>C846+G847*$O$11</f>
        <v>2829.9936993600004</v>
      </c>
      <c r="I846" s="21">
        <f>_xlfn.FORECAST.LINEAR(A846+$O$12,C846:C848,A846:A848)</f>
        <v>2829.6783166666664</v>
      </c>
      <c r="J846" s="15">
        <f t="shared" si="40"/>
        <v>2829.9905455330668</v>
      </c>
      <c r="K846" s="16">
        <f t="shared" si="41"/>
        <v>1.6830490031366867</v>
      </c>
      <c r="L846" s="17">
        <f t="shared" si="42"/>
        <v>0</v>
      </c>
    </row>
    <row r="847" spans="1:12" x14ac:dyDescent="0.25">
      <c r="A847">
        <v>1673</v>
      </c>
      <c r="B847" s="1">
        <v>43609</v>
      </c>
      <c r="C847" s="2">
        <v>2832.41</v>
      </c>
      <c r="D847" s="2">
        <v>2826.06</v>
      </c>
      <c r="E847" s="8">
        <v>0.13624999999999998</v>
      </c>
      <c r="F847" s="9">
        <v>16.399133644729275</v>
      </c>
      <c r="G847" s="3">
        <f>SLOPE(D847:D871,B847:B871)</f>
        <v>-3.6300639999999986</v>
      </c>
      <c r="H847" s="15">
        <f>C847+G848*$O$11</f>
        <v>2832.3779435343495</v>
      </c>
      <c r="I847" s="21">
        <f>_xlfn.FORECAST.LINEAR(A847+$O$12,C847:C849,A847:A849)</f>
        <v>2829.7800833333349</v>
      </c>
      <c r="J847" s="15">
        <f t="shared" si="40"/>
        <v>2832.3519649323393</v>
      </c>
      <c r="K847" s="16">
        <f t="shared" si="41"/>
        <v>0.35488232842600359</v>
      </c>
      <c r="L847" s="17">
        <f t="shared" si="42"/>
        <v>1</v>
      </c>
    </row>
    <row r="848" spans="1:12" x14ac:dyDescent="0.25">
      <c r="A848">
        <v>1672</v>
      </c>
      <c r="B848" s="1">
        <v>43608</v>
      </c>
      <c r="C848" s="2">
        <v>2836.7</v>
      </c>
      <c r="D848" s="2">
        <v>2822.24</v>
      </c>
      <c r="E848" s="8">
        <v>0.14555000000000001</v>
      </c>
      <c r="F848" s="9">
        <v>17.729721736909006</v>
      </c>
      <c r="G848" s="3">
        <f>SLOPE(D848:D872,B848:B872)</f>
        <v>-3.20564656502685</v>
      </c>
      <c r="H848" s="15">
        <f>C848+G849*$O$11</f>
        <v>2836.6726906674103</v>
      </c>
      <c r="I848" s="21">
        <f>_xlfn.FORECAST.LINEAR(A848+$O$12,C848:C850,A848:A850)</f>
        <v>2840.1800666666677</v>
      </c>
      <c r="J848" s="15">
        <f t="shared" si="40"/>
        <v>2836.7077644274027</v>
      </c>
      <c r="K848" s="16">
        <f t="shared" si="41"/>
        <v>0.98655479715518501</v>
      </c>
      <c r="L848" s="17">
        <f t="shared" si="42"/>
        <v>0</v>
      </c>
    </row>
    <row r="849" spans="1:12" x14ac:dyDescent="0.25">
      <c r="A849">
        <v>1671</v>
      </c>
      <c r="B849" s="1">
        <v>43607</v>
      </c>
      <c r="C849" s="2">
        <v>2856.06</v>
      </c>
      <c r="D849" s="2">
        <v>2856.27</v>
      </c>
      <c r="E849" s="8">
        <v>0.12005</v>
      </c>
      <c r="F849" s="9">
        <v>14.664937486617024</v>
      </c>
      <c r="G849" s="3">
        <f>SLOPE(D849:D873,B849:B873)</f>
        <v>-2.7309332589420312</v>
      </c>
      <c r="H849" s="15">
        <f>C849+G850*$O$11</f>
        <v>2856.0347446282594</v>
      </c>
      <c r="I849" s="21">
        <f>_xlfn.FORECAST.LINEAR(A849+$O$12,C849:C851,A849:A851)</f>
        <v>2857.8039333333327</v>
      </c>
      <c r="J849" s="15">
        <f t="shared" si="40"/>
        <v>2856.0524365153101</v>
      </c>
      <c r="K849" s="16">
        <f t="shared" si="41"/>
        <v>1.4059864516038167E-2</v>
      </c>
      <c r="L849" s="17">
        <f t="shared" si="42"/>
        <v>1</v>
      </c>
    </row>
    <row r="850" spans="1:12" x14ac:dyDescent="0.25">
      <c r="A850">
        <v>1670</v>
      </c>
      <c r="B850" s="1">
        <v>43606</v>
      </c>
      <c r="C850" s="2">
        <v>2854.02</v>
      </c>
      <c r="D850" s="2">
        <v>2864.36</v>
      </c>
      <c r="E850" s="8">
        <v>0.12774999999999997</v>
      </c>
      <c r="F850" s="9">
        <v>15.474081164986638</v>
      </c>
      <c r="G850" s="3">
        <f>SLOPE(D850:D874,B850:B874)</f>
        <v>-2.5255371740557293</v>
      </c>
      <c r="H850" s="15">
        <f>C850+G851*$O$11</f>
        <v>2853.996365143958</v>
      </c>
      <c r="I850" s="21">
        <f>_xlfn.FORECAST.LINEAR(A850+$O$12,C850:C852,A850:A852)</f>
        <v>2849.2070999999996</v>
      </c>
      <c r="J850" s="15">
        <f t="shared" si="40"/>
        <v>2853.9484724925187</v>
      </c>
      <c r="K850" s="16">
        <f t="shared" si="41"/>
        <v>0.5493869358331035</v>
      </c>
      <c r="L850" s="17">
        <f t="shared" si="42"/>
        <v>1</v>
      </c>
    </row>
    <row r="851" spans="1:12" x14ac:dyDescent="0.25">
      <c r="A851">
        <v>1669</v>
      </c>
      <c r="B851" s="1">
        <v>43605</v>
      </c>
      <c r="C851" s="2">
        <v>2841.94</v>
      </c>
      <c r="D851" s="2">
        <v>2840.23</v>
      </c>
      <c r="E851" s="8">
        <v>0.15539999999999998</v>
      </c>
      <c r="F851" s="9">
        <v>18.951174169609864</v>
      </c>
      <c r="G851" s="3">
        <f>SLOPE(D851:D875,B851:B875)</f>
        <v>-2.363485604205243</v>
      </c>
      <c r="H851" s="15">
        <f>C851+G852*$O$11</f>
        <v>2841.9201373696151</v>
      </c>
      <c r="I851" s="21">
        <f>_xlfn.FORECAST.LINEAR(A851+$O$12,C851:C853,A851:A853)</f>
        <v>2845.1140333333333</v>
      </c>
      <c r="J851" s="15">
        <f t="shared" si="40"/>
        <v>2841.9520763292521</v>
      </c>
      <c r="K851" s="16">
        <f t="shared" si="41"/>
        <v>0.1049225003213837</v>
      </c>
      <c r="L851" s="17">
        <f t="shared" si="42"/>
        <v>1</v>
      </c>
    </row>
    <row r="852" spans="1:12" x14ac:dyDescent="0.25">
      <c r="A852">
        <v>1668</v>
      </c>
      <c r="B852" s="1">
        <v>43602</v>
      </c>
      <c r="C852" s="2">
        <v>2858.6</v>
      </c>
      <c r="D852" s="2">
        <v>2859.53</v>
      </c>
      <c r="E852" s="8">
        <v>0.1338</v>
      </c>
      <c r="F852" s="9">
        <v>16.412841134907048</v>
      </c>
      <c r="G852" s="3">
        <f>SLOPE(D852:D876,B852:B876)</f>
        <v>-1.9862630384819326</v>
      </c>
      <c r="H852" s="15">
        <f>C852+G853*$O$11</f>
        <v>2858.5840794620817</v>
      </c>
      <c r="I852" s="21">
        <f>_xlfn.FORECAST.LINEAR(A852+$O$12,C852:C854,A852:A854)</f>
        <v>2864.2277666666669</v>
      </c>
      <c r="J852" s="15">
        <f t="shared" si="40"/>
        <v>2858.6405163341278</v>
      </c>
      <c r="K852" s="16">
        <f t="shared" si="41"/>
        <v>5.8997650491017961E-2</v>
      </c>
      <c r="L852" s="17">
        <f t="shared" si="42"/>
        <v>1</v>
      </c>
    </row>
    <row r="853" spans="1:12" x14ac:dyDescent="0.25">
      <c r="A853">
        <v>1667</v>
      </c>
      <c r="B853" s="1">
        <v>43601</v>
      </c>
      <c r="C853" s="2">
        <v>2855.8</v>
      </c>
      <c r="D853" s="2">
        <v>2876.32</v>
      </c>
      <c r="E853" s="8">
        <v>0.124</v>
      </c>
      <c r="F853" s="9">
        <v>15.076594719781166</v>
      </c>
      <c r="G853" s="3">
        <f>SLOPE(D853:D877,B853:B877)</f>
        <v>-1.5920537918364992</v>
      </c>
      <c r="H853" s="15">
        <f>C853+G854*$O$11</f>
        <v>2855.7868065248149</v>
      </c>
      <c r="I853" s="21">
        <f>_xlfn.FORECAST.LINEAR(A853+$O$12,C853:C855,A853:A855)</f>
        <v>2850.1183999999994</v>
      </c>
      <c r="J853" s="15">
        <f t="shared" si="40"/>
        <v>2855.7301224595667</v>
      </c>
      <c r="K853" s="16">
        <f t="shared" si="41"/>
        <v>1.1878223410825477</v>
      </c>
      <c r="L853" s="17">
        <f t="shared" si="42"/>
        <v>0</v>
      </c>
    </row>
    <row r="854" spans="1:12" x14ac:dyDescent="0.25">
      <c r="A854">
        <v>1666</v>
      </c>
      <c r="B854" s="1">
        <v>43600</v>
      </c>
      <c r="C854" s="2">
        <v>2820.38</v>
      </c>
      <c r="D854" s="2">
        <v>2850.96</v>
      </c>
      <c r="E854" s="8">
        <v>0.1434</v>
      </c>
      <c r="F854" s="9">
        <v>17.334138977103621</v>
      </c>
      <c r="G854" s="3">
        <f>SLOPE(D854:D878,B854:B878)</f>
        <v>-1.3193475185331911</v>
      </c>
      <c r="H854" s="15">
        <f>C854+G855*$O$11</f>
        <v>2820.3716953455573</v>
      </c>
      <c r="I854" s="21">
        <f>_xlfn.FORECAST.LINEAR(A854+$O$12,C854:C856,A854:A856)</f>
        <v>2816.8926166666679</v>
      </c>
      <c r="J854" s="15">
        <f t="shared" si="40"/>
        <v>2820.3369045587683</v>
      </c>
      <c r="K854" s="16">
        <f t="shared" si="41"/>
        <v>1.5083649780850377</v>
      </c>
      <c r="L854" s="17">
        <f t="shared" si="42"/>
        <v>0</v>
      </c>
    </row>
    <row r="855" spans="1:12" x14ac:dyDescent="0.25">
      <c r="A855">
        <v>1665</v>
      </c>
      <c r="B855" s="1">
        <v>43599</v>
      </c>
      <c r="C855" s="2">
        <v>2820.12</v>
      </c>
      <c r="D855" s="2">
        <v>2834.41</v>
      </c>
      <c r="E855" s="8">
        <v>0.16930000000000001</v>
      </c>
      <c r="F855" s="9">
        <v>20.302178773806876</v>
      </c>
      <c r="G855" s="3">
        <f>SLOPE(D855:D879,B855:B879)</f>
        <v>-0.83046544428772939</v>
      </c>
      <c r="H855" s="15">
        <f>C855+G856*$O$11</f>
        <v>2820.1167585973494</v>
      </c>
      <c r="I855" s="21">
        <f>_xlfn.FORECAST.LINEAR(A855+$O$12,C855:C857,A855:A857)</f>
        <v>2819.4317666666684</v>
      </c>
      <c r="J855" s="15">
        <f t="shared" si="40"/>
        <v>2820.1099086780428</v>
      </c>
      <c r="K855" s="16">
        <f t="shared" si="41"/>
        <v>0.56628229247660478</v>
      </c>
      <c r="L855" s="17">
        <f t="shared" si="42"/>
        <v>1</v>
      </c>
    </row>
    <row r="856" spans="1:12" x14ac:dyDescent="0.25">
      <c r="A856">
        <v>1664</v>
      </c>
      <c r="B856" s="1">
        <v>43598</v>
      </c>
      <c r="C856" s="2">
        <v>2840.19</v>
      </c>
      <c r="D856" s="2">
        <v>2811.87</v>
      </c>
      <c r="E856" s="8">
        <v>0.20550000000000002</v>
      </c>
      <c r="F856" s="9">
        <v>25.252584288688293</v>
      </c>
      <c r="G856" s="3">
        <f>SLOPE(D856:D880,B856:B880)</f>
        <v>-0.32414026505886984</v>
      </c>
      <c r="H856" s="15">
        <f>C856+G857*$O$11</f>
        <v>2840.1941328170965</v>
      </c>
      <c r="I856" s="21">
        <f>_xlfn.FORECAST.LINEAR(A856+$O$12,C856:C858,A856:A858)</f>
        <v>2844.4534166666672</v>
      </c>
      <c r="J856" s="15">
        <f t="shared" si="40"/>
        <v>2840.2367256555922</v>
      </c>
      <c r="K856" s="16">
        <f t="shared" si="41"/>
        <v>1.6068031030752852</v>
      </c>
      <c r="L856" s="17">
        <f t="shared" si="42"/>
        <v>0</v>
      </c>
    </row>
    <row r="857" spans="1:12" x14ac:dyDescent="0.25">
      <c r="A857">
        <v>1663</v>
      </c>
      <c r="B857" s="1">
        <v>43595</v>
      </c>
      <c r="C857" s="2">
        <v>2863.1</v>
      </c>
      <c r="D857" s="2">
        <v>2881.4</v>
      </c>
      <c r="E857" s="8">
        <v>0.14419999999999999</v>
      </c>
      <c r="F857" s="9">
        <v>17.654139204300002</v>
      </c>
      <c r="G857" s="3">
        <f>SLOPE(D857:D881,B857:B881)</f>
        <v>0.41328170966282202</v>
      </c>
      <c r="H857" s="15">
        <f>C857+G858*$O$11</f>
        <v>2863.1076467013886</v>
      </c>
      <c r="I857" s="21">
        <f>_xlfn.FORECAST.LINEAR(A857+$O$12,C857:C859,A857:A859)</f>
        <v>2859.1791166666681</v>
      </c>
      <c r="J857" s="15">
        <f t="shared" si="40"/>
        <v>2863.0683614010413</v>
      </c>
      <c r="K857" s="16">
        <f t="shared" si="41"/>
        <v>0.78527849005955608</v>
      </c>
      <c r="L857" s="17">
        <f t="shared" si="42"/>
        <v>1</v>
      </c>
    </row>
    <row r="858" spans="1:12" x14ac:dyDescent="0.25">
      <c r="A858">
        <v>1662</v>
      </c>
      <c r="B858" s="1">
        <v>43594</v>
      </c>
      <c r="C858" s="2">
        <v>2859.84</v>
      </c>
      <c r="D858" s="2">
        <v>2870.72</v>
      </c>
      <c r="E858" s="8">
        <v>0.19009999999999999</v>
      </c>
      <c r="F858" s="9">
        <v>23.344124194167698</v>
      </c>
      <c r="G858" s="3">
        <f>SLOPE(D858:D882,B858:B882)</f>
        <v>0.76467013888889113</v>
      </c>
      <c r="H858" s="15">
        <f>C858+G859*$O$11</f>
        <v>2859.8521855966569</v>
      </c>
      <c r="I858" s="21">
        <f>_xlfn.FORECAST.LINEAR(A858+$O$12,C858:C860,A858:A860)</f>
        <v>2857.2990500000014</v>
      </c>
      <c r="J858" s="15">
        <f t="shared" si="40"/>
        <v>2859.82665424069</v>
      </c>
      <c r="K858" s="16">
        <f t="shared" si="41"/>
        <v>0.46810892314911506</v>
      </c>
      <c r="L858" s="17">
        <f t="shared" si="42"/>
        <v>1</v>
      </c>
    </row>
    <row r="859" spans="1:12" x14ac:dyDescent="0.25">
      <c r="A859">
        <v>1661</v>
      </c>
      <c r="B859" s="1">
        <v>43593</v>
      </c>
      <c r="C859" s="2">
        <v>2879.61</v>
      </c>
      <c r="D859" s="2">
        <v>2879.42</v>
      </c>
      <c r="E859" s="8">
        <v>0.18919999999999998</v>
      </c>
      <c r="F859" s="9">
        <v>23.270963702265817</v>
      </c>
      <c r="G859" s="3">
        <f>SLOPE(D859:D883,B859:B883)</f>
        <v>1.2185596656736204</v>
      </c>
      <c r="H859" s="15">
        <f>C859+G860*$O$11</f>
        <v>2879.6266584538052</v>
      </c>
      <c r="I859" s="21">
        <f>_xlfn.FORECAST.LINEAR(A859+$O$12,C859:C861,A859:A861)</f>
        <v>2885.7236000000048</v>
      </c>
      <c r="J859" s="15">
        <f t="shared" si="40"/>
        <v>2879.6876278692671</v>
      </c>
      <c r="K859" s="16">
        <f t="shared" si="41"/>
        <v>1.1446740510110616E-2</v>
      </c>
      <c r="L859" s="17">
        <f t="shared" si="42"/>
        <v>1</v>
      </c>
    </row>
    <row r="860" spans="1:12" x14ac:dyDescent="0.25">
      <c r="A860">
        <v>1660</v>
      </c>
      <c r="B860" s="1">
        <v>43592</v>
      </c>
      <c r="C860" s="2">
        <v>2913.03</v>
      </c>
      <c r="D860" s="2">
        <v>2884.05</v>
      </c>
      <c r="E860" s="8">
        <v>0.18695000000000001</v>
      </c>
      <c r="F860" s="9">
        <v>23.380268735071589</v>
      </c>
      <c r="G860" s="3">
        <f>SLOPE(D860:D884,B860:B884)</f>
        <v>1.6658453805250937</v>
      </c>
      <c r="H860" s="15">
        <f>C860+G861*$O$11</f>
        <v>2913.0510108847843</v>
      </c>
      <c r="I860" s="21">
        <f>_xlfn.FORECAST.LINEAR(A860+$O$12,C860:C862,A860:A862)</f>
        <v>2908.8724333333339</v>
      </c>
      <c r="J860" s="15">
        <f t="shared" si="40"/>
        <v>2913.0092251092697</v>
      </c>
      <c r="K860" s="16">
        <f t="shared" si="41"/>
        <v>1.8194503211147444</v>
      </c>
      <c r="L860" s="17">
        <f t="shared" si="42"/>
        <v>0</v>
      </c>
    </row>
    <row r="861" spans="1:12" x14ac:dyDescent="0.25">
      <c r="A861">
        <v>1659</v>
      </c>
      <c r="B861" s="1">
        <v>43591</v>
      </c>
      <c r="C861" s="2">
        <v>2908.89</v>
      </c>
      <c r="D861" s="2">
        <v>2932.47</v>
      </c>
      <c r="E861" s="8">
        <v>0.12669999999999998</v>
      </c>
      <c r="F861" s="9">
        <v>15.916469261731031</v>
      </c>
      <c r="G861" s="3">
        <f>SLOPE(D861:D885,B861:B885)</f>
        <v>2.1010884784075592</v>
      </c>
      <c r="H861" s="15">
        <f>C861+G862*$O$11</f>
        <v>2908.9140488546714</v>
      </c>
      <c r="I861" s="21">
        <f>_xlfn.FORECAST.LINEAR(A861+$O$12,C861:C863,A861:A863)</f>
        <v>2913.3853166666668</v>
      </c>
      <c r="J861" s="15">
        <f t="shared" si="40"/>
        <v>2908.958761532791</v>
      </c>
      <c r="K861" s="16">
        <f t="shared" si="41"/>
        <v>2.1845153752740054</v>
      </c>
      <c r="L861" s="17">
        <f t="shared" si="42"/>
        <v>0</v>
      </c>
    </row>
    <row r="862" spans="1:12" x14ac:dyDescent="0.25">
      <c r="A862">
        <v>1658</v>
      </c>
      <c r="B862" s="1">
        <v>43588</v>
      </c>
      <c r="C862" s="2">
        <v>2929.21</v>
      </c>
      <c r="D862" s="2">
        <v>2945.64</v>
      </c>
      <c r="E862" s="8">
        <v>8.6499999999999994E-2</v>
      </c>
      <c r="F862" s="9">
        <v>10.762679326191424</v>
      </c>
      <c r="G862" s="3">
        <f>SLOPE(D862:D886,B862:B886)</f>
        <v>2.4048854671475275</v>
      </c>
      <c r="H862" s="15">
        <f>C862+G863*$O$11</f>
        <v>2929.2366036321332</v>
      </c>
      <c r="I862" s="21">
        <f>_xlfn.FORECAST.LINEAR(A862+$O$12,C862:C864,A862:A864)</f>
        <v>2922.891066666667</v>
      </c>
      <c r="J862" s="15">
        <f t="shared" si="40"/>
        <v>2929.1731482624787</v>
      </c>
      <c r="K862" s="16">
        <f t="shared" si="41"/>
        <v>1.2747443757804846</v>
      </c>
      <c r="L862" s="17">
        <f t="shared" si="42"/>
        <v>0</v>
      </c>
    </row>
    <row r="863" spans="1:12" x14ac:dyDescent="0.25">
      <c r="A863">
        <v>1657</v>
      </c>
      <c r="B863" s="1">
        <v>43587</v>
      </c>
      <c r="C863" s="2">
        <v>2922.16</v>
      </c>
      <c r="D863" s="2">
        <v>2917.52</v>
      </c>
      <c r="E863" s="8">
        <v>0.1036</v>
      </c>
      <c r="F863" s="9">
        <v>12.917767711223744</v>
      </c>
      <c r="G863" s="3">
        <f>SLOPE(D863:D887,B863:B887)</f>
        <v>2.6603632133303612</v>
      </c>
      <c r="H863" s="15">
        <f>C863+G864*$O$11</f>
        <v>2922.1910107933013</v>
      </c>
      <c r="I863" s="21">
        <f>_xlfn.FORECAST.LINEAR(A863+$O$12,C863:C865,A863:A865)</f>
        <v>2929.6450999999997</v>
      </c>
      <c r="J863" s="15">
        <f t="shared" si="40"/>
        <v>2922.2655516853683</v>
      </c>
      <c r="K863" s="16">
        <f t="shared" si="41"/>
        <v>0.33472412303200028</v>
      </c>
      <c r="L863" s="17">
        <f t="shared" si="42"/>
        <v>1</v>
      </c>
    </row>
    <row r="864" spans="1:12" x14ac:dyDescent="0.25">
      <c r="A864">
        <v>1656</v>
      </c>
      <c r="B864" s="1">
        <v>43586</v>
      </c>
      <c r="C864" s="2">
        <v>2952.33</v>
      </c>
      <c r="D864" s="2">
        <v>2923.73</v>
      </c>
      <c r="E864" s="8">
        <v>0.11285000000000001</v>
      </c>
      <c r="F864" s="9">
        <v>14.177501287873032</v>
      </c>
      <c r="G864" s="3">
        <f>SLOPE(D864:D888,B864:B888)</f>
        <v>3.1010793301382082</v>
      </c>
      <c r="H864" s="15">
        <f>C864+G865*$O$11</f>
        <v>2952.3638751521471</v>
      </c>
      <c r="I864" s="21">
        <f>_xlfn.FORECAST.LINEAR(A864+$O$12,C864:C866,A864:A866)</f>
        <v>2949.2837500000005</v>
      </c>
      <c r="J864" s="15">
        <f t="shared" si="40"/>
        <v>2952.3330739006255</v>
      </c>
      <c r="K864" s="16">
        <f t="shared" si="41"/>
        <v>2.361566907073072</v>
      </c>
      <c r="L864" s="17">
        <f t="shared" si="42"/>
        <v>0</v>
      </c>
    </row>
    <row r="865" spans="1:12" x14ac:dyDescent="0.25">
      <c r="A865">
        <v>1655</v>
      </c>
      <c r="B865" s="1">
        <v>43585</v>
      </c>
      <c r="C865" s="2">
        <v>2937.14</v>
      </c>
      <c r="D865" s="2">
        <v>2945.83</v>
      </c>
      <c r="E865" s="8">
        <v>9.6500000000000002E-2</v>
      </c>
      <c r="F865" s="9">
        <v>12.11190494538061</v>
      </c>
      <c r="G865" s="3">
        <f>SLOPE(D865:D889,B865:B889)</f>
        <v>3.3875152146962701</v>
      </c>
      <c r="H865" s="15">
        <f>C865+G866*$O$11</f>
        <v>2937.1761383285302</v>
      </c>
      <c r="I865" s="21">
        <f>_xlfn.FORECAST.LINEAR(A865+$O$12,C865:C867,A865:A867)</f>
        <v>2940.2316499999997</v>
      </c>
      <c r="J865" s="15">
        <f t="shared" si="40"/>
        <v>2937.2066934452446</v>
      </c>
      <c r="K865" s="16">
        <f t="shared" si="41"/>
        <v>0.70397819342880108</v>
      </c>
      <c r="L865" s="17">
        <f t="shared" si="42"/>
        <v>1</v>
      </c>
    </row>
    <row r="866" spans="1:12" x14ac:dyDescent="0.25">
      <c r="A866">
        <v>1654</v>
      </c>
      <c r="B866" s="1">
        <v>43584</v>
      </c>
      <c r="C866" s="2">
        <v>2940.58</v>
      </c>
      <c r="D866" s="2">
        <v>2943.03</v>
      </c>
      <c r="E866" s="8">
        <v>9.7700000000000009E-2</v>
      </c>
      <c r="F866" s="9">
        <v>12.249394420521194</v>
      </c>
      <c r="G866" s="3">
        <f>SLOPE(D866:D890,B866:B890)</f>
        <v>3.6138328530259356</v>
      </c>
      <c r="H866" s="15">
        <f>C866+G867*$O$11</f>
        <v>2940.6176282874439</v>
      </c>
      <c r="I866" s="21">
        <f>_xlfn.FORECAST.LINEAR(A866+$O$12,C866:C868,A866:A868)</f>
        <v>2937.6462833333335</v>
      </c>
      <c r="J866" s="15">
        <f t="shared" si="40"/>
        <v>2940.5879148379026</v>
      </c>
      <c r="K866" s="16">
        <f t="shared" si="41"/>
        <v>0.22074560221759573</v>
      </c>
      <c r="L866" s="17">
        <f t="shared" si="42"/>
        <v>1</v>
      </c>
    </row>
    <row r="867" spans="1:12" x14ac:dyDescent="0.25">
      <c r="A867">
        <v>1653</v>
      </c>
      <c r="B867" s="1">
        <v>43581</v>
      </c>
      <c r="C867" s="2">
        <v>2925.81</v>
      </c>
      <c r="D867" s="2">
        <v>2939.88</v>
      </c>
      <c r="E867" s="8">
        <v>8.8650000000000007E-2</v>
      </c>
      <c r="F867" s="9">
        <v>11.062893836001846</v>
      </c>
      <c r="G867" s="3">
        <f>SLOPE(D867:D891,B867:B891)</f>
        <v>3.7628287443972264</v>
      </c>
      <c r="H867" s="15">
        <f>C867+G868*$O$11</f>
        <v>2925.8448424757985</v>
      </c>
      <c r="I867" s="21">
        <f>_xlfn.FORECAST.LINEAR(A867+$O$12,C867:C869,A867:A869)</f>
        <v>2925.4640499999996</v>
      </c>
      <c r="J867" s="15">
        <f t="shared" si="40"/>
        <v>2925.8410345510401</v>
      </c>
      <c r="K867" s="16">
        <f t="shared" si="41"/>
        <v>1.2210268358055287</v>
      </c>
      <c r="L867" s="17">
        <f t="shared" si="42"/>
        <v>0</v>
      </c>
    </row>
    <row r="868" spans="1:12" x14ac:dyDescent="0.25">
      <c r="A868">
        <v>1652</v>
      </c>
      <c r="B868" s="1">
        <v>43580</v>
      </c>
      <c r="C868" s="2">
        <v>2928.99</v>
      </c>
      <c r="D868" s="2">
        <v>2926.17</v>
      </c>
      <c r="E868" s="8">
        <v>9.2100000000000001E-2</v>
      </c>
      <c r="F868" s="9">
        <v>11.49767149851237</v>
      </c>
      <c r="G868" s="3">
        <f>SLOPE(D868:D892,B868:B892)</f>
        <v>3.4842475798504404</v>
      </c>
      <c r="H868" s="15">
        <f>C868+G869*$O$11</f>
        <v>2929.0247198540142</v>
      </c>
      <c r="I868" s="21">
        <f>_xlfn.FORECAST.LINEAR(A868+$O$12,C868:C870,A868:A870)</f>
        <v>2933.9216666666653</v>
      </c>
      <c r="J868" s="15">
        <f t="shared" si="40"/>
        <v>2929.0736893221406</v>
      </c>
      <c r="K868" s="16">
        <f t="shared" si="41"/>
        <v>0.23645943751184156</v>
      </c>
      <c r="L868" s="17">
        <f t="shared" si="42"/>
        <v>1</v>
      </c>
    </row>
    <row r="869" spans="1:12" x14ac:dyDescent="0.25">
      <c r="A869">
        <v>1651</v>
      </c>
      <c r="B869" s="1">
        <v>43579</v>
      </c>
      <c r="C869" s="2">
        <v>2934</v>
      </c>
      <c r="D869" s="2">
        <v>2927.25</v>
      </c>
      <c r="E869" s="8">
        <v>9.8150000000000001E-2</v>
      </c>
      <c r="F869" s="9">
        <v>12.27986225753876</v>
      </c>
      <c r="G869" s="3">
        <f>SLOPE(D869:D893,B869:B893)</f>
        <v>3.4719854014598508</v>
      </c>
      <c r="H869" s="15">
        <f>C869+G870*$O$11</f>
        <v>2934.0336983155767</v>
      </c>
      <c r="I869" s="21">
        <f>_xlfn.FORECAST.LINEAR(A869+$O$12,C869:C871,A869:A871)</f>
        <v>2932.0427666666656</v>
      </c>
      <c r="J869" s="15">
        <f t="shared" si="40"/>
        <v>2934.0137889990874</v>
      </c>
      <c r="K869" s="16">
        <f t="shared" si="41"/>
        <v>0.58330818029412534</v>
      </c>
      <c r="L869" s="17">
        <f t="shared" si="42"/>
        <v>1</v>
      </c>
    </row>
    <row r="870" spans="1:12" x14ac:dyDescent="0.25">
      <c r="A870">
        <v>1650</v>
      </c>
      <c r="B870" s="1">
        <v>43578</v>
      </c>
      <c r="C870" s="2">
        <v>2909.99</v>
      </c>
      <c r="D870" s="2">
        <v>2933.68</v>
      </c>
      <c r="E870" s="8">
        <v>9.35E-2</v>
      </c>
      <c r="F870" s="9">
        <v>11.595566850574357</v>
      </c>
      <c r="G870" s="3">
        <f>SLOPE(D870:D894,B870:B894)</f>
        <v>3.3698315576453726</v>
      </c>
      <c r="H870" s="15">
        <f>C870+G871*$O$11</f>
        <v>2910.0218364979419</v>
      </c>
      <c r="I870" s="21">
        <f>_xlfn.FORECAST.LINEAR(A870+$O$12,C870:C872,A870:A872)</f>
        <v>2907.1425666666664</v>
      </c>
      <c r="J870" s="15">
        <f t="shared" si="40"/>
        <v>2909.993043799629</v>
      </c>
      <c r="K870" s="16">
        <f t="shared" si="41"/>
        <v>1.9669889449463989</v>
      </c>
      <c r="L870" s="17">
        <f t="shared" si="42"/>
        <v>0</v>
      </c>
    </row>
    <row r="871" spans="1:12" x14ac:dyDescent="0.25">
      <c r="A871">
        <v>1649</v>
      </c>
      <c r="B871" s="1">
        <v>43577</v>
      </c>
      <c r="C871" s="2">
        <v>2898.78</v>
      </c>
      <c r="D871" s="2">
        <v>2907.97</v>
      </c>
      <c r="E871" s="8">
        <v>9.7200000000000009E-2</v>
      </c>
      <c r="F871" s="9">
        <v>12.042241651244392</v>
      </c>
      <c r="G871" s="3">
        <f>SLOPE(D871:D895,B871:B895)</f>
        <v>3.1836497942133972</v>
      </c>
      <c r="H871" s="15">
        <f>C871+G872*$O$11</f>
        <v>2898.8116808763693</v>
      </c>
      <c r="I871" s="21">
        <f>_xlfn.FORECAST.LINEAR(A871+$O$12,C871:C873,A871:A873)</f>
        <v>2897.8270333333348</v>
      </c>
      <c r="J871" s="15">
        <f t="shared" si="40"/>
        <v>2898.8018344009392</v>
      </c>
      <c r="K871" s="16">
        <f t="shared" si="41"/>
        <v>0.96070640064045321</v>
      </c>
      <c r="L871" s="17">
        <f t="shared" si="42"/>
        <v>1</v>
      </c>
    </row>
    <row r="872" spans="1:12" x14ac:dyDescent="0.25">
      <c r="A872">
        <v>1648</v>
      </c>
      <c r="B872" s="1">
        <v>43573</v>
      </c>
      <c r="C872" s="2">
        <v>2904.81</v>
      </c>
      <c r="D872" s="2">
        <v>2905.03</v>
      </c>
      <c r="E872" s="8">
        <v>7.7149999999999996E-2</v>
      </c>
      <c r="F872" s="9">
        <v>9.543150324541001</v>
      </c>
      <c r="G872" s="3">
        <f>SLOPE(D872:D896,B872:B896)</f>
        <v>3.168087636932702</v>
      </c>
      <c r="H872" s="15">
        <f>C872+G873*$O$11</f>
        <v>2904.8416424303405</v>
      </c>
      <c r="I872" s="21">
        <f>_xlfn.FORECAST.LINEAR(A872+$O$12,C872:C874,A872:A874)</f>
        <v>2907.2744166666662</v>
      </c>
      <c r="J872" s="15">
        <f t="shared" si="40"/>
        <v>2904.8659701727038</v>
      </c>
      <c r="K872" s="16">
        <f t="shared" si="41"/>
        <v>1.5519723986377961E-2</v>
      </c>
      <c r="L872" s="17">
        <f t="shared" si="42"/>
        <v>1</v>
      </c>
    </row>
    <row r="873" spans="1:12" x14ac:dyDescent="0.25">
      <c r="A873">
        <v>1647</v>
      </c>
      <c r="B873" s="1">
        <v>43572</v>
      </c>
      <c r="C873" s="2">
        <v>2916.04</v>
      </c>
      <c r="D873" s="2">
        <v>2900.45</v>
      </c>
      <c r="E873" s="8">
        <v>8.5249999999999992E-2</v>
      </c>
      <c r="F873" s="9">
        <v>10.569120136439947</v>
      </c>
      <c r="G873" s="3">
        <f>SLOPE(D873:D897,B873:B897)</f>
        <v>3.1642430340557226</v>
      </c>
      <c r="H873" s="15">
        <f>C873+G874*$O$11</f>
        <v>2916.0714386609907</v>
      </c>
      <c r="I873" s="21">
        <f>_xlfn.FORECAST.LINEAR(A873+$O$12,C873:C875,A873:A875)</f>
        <v>2916.1052666666665</v>
      </c>
      <c r="J873" s="15">
        <f t="shared" si="40"/>
        <v>2916.0717769410476</v>
      </c>
      <c r="K873" s="16">
        <f t="shared" si="41"/>
        <v>1.4693317248323736</v>
      </c>
      <c r="L873" s="17">
        <f t="shared" si="42"/>
        <v>0</v>
      </c>
    </row>
    <row r="874" spans="1:12" x14ac:dyDescent="0.25">
      <c r="A874">
        <v>1646</v>
      </c>
      <c r="B874" s="1">
        <v>43571</v>
      </c>
      <c r="C874" s="2">
        <v>2912.26</v>
      </c>
      <c r="D874" s="2">
        <v>2907.06</v>
      </c>
      <c r="E874" s="8">
        <v>8.5800000000000001E-2</v>
      </c>
      <c r="F874" s="9">
        <v>10.631892497135009</v>
      </c>
      <c r="G874" s="3">
        <f>SLOPE(D874:D898,B874:B898)</f>
        <v>3.1438660990712037</v>
      </c>
      <c r="H874" s="15">
        <f>C874+G875*$O$11</f>
        <v>2912.2917103129894</v>
      </c>
      <c r="I874" s="21">
        <f>_xlfn.FORECAST.LINEAR(A874+$O$12,C874:C876,A874:A876)</f>
        <v>2912.903666666667</v>
      </c>
      <c r="J874" s="15">
        <f t="shared" si="40"/>
        <v>2912.2978298765261</v>
      </c>
      <c r="K874" s="16">
        <f t="shared" si="41"/>
        <v>0.47948911096319718</v>
      </c>
      <c r="L874" s="17">
        <f t="shared" si="42"/>
        <v>1</v>
      </c>
    </row>
    <row r="875" spans="1:12" x14ac:dyDescent="0.25">
      <c r="A875">
        <v>1645</v>
      </c>
      <c r="B875" s="1">
        <v>43570</v>
      </c>
      <c r="C875" s="2">
        <v>2908.32</v>
      </c>
      <c r="D875" s="2">
        <v>2905.58</v>
      </c>
      <c r="E875" s="8">
        <v>8.8100000000000012E-2</v>
      </c>
      <c r="F875" s="9">
        <v>10.923772316756837</v>
      </c>
      <c r="G875" s="3">
        <f>SLOPE(D875:D899,B875:B899)</f>
        <v>3.1710312989045328</v>
      </c>
      <c r="H875" s="15">
        <f>C875+G876*$O$11</f>
        <v>2908.3521529200002</v>
      </c>
      <c r="I875" s="21">
        <f>_xlfn.FORECAST.LINEAR(A875+$O$12,C875:C877,A875:A877)</f>
        <v>2908.648666666666</v>
      </c>
      <c r="J875" s="15">
        <f t="shared" si="40"/>
        <v>2908.3551180574668</v>
      </c>
      <c r="K875" s="16">
        <f t="shared" si="41"/>
        <v>0.2972189522544505</v>
      </c>
      <c r="L875" s="17">
        <f t="shared" si="42"/>
        <v>1</v>
      </c>
    </row>
    <row r="876" spans="1:12" x14ac:dyDescent="0.25">
      <c r="A876">
        <v>1644</v>
      </c>
      <c r="B876" s="1">
        <v>43567</v>
      </c>
      <c r="C876" s="2">
        <v>2900.86</v>
      </c>
      <c r="D876" s="2">
        <v>2907.41</v>
      </c>
      <c r="E876" s="8">
        <v>7.5800000000000006E-2</v>
      </c>
      <c r="F876" s="9">
        <v>9.3369485236967886</v>
      </c>
      <c r="G876" s="3">
        <f>SLOPE(D876:D900,B876:B900)</f>
        <v>3.2152919999999949</v>
      </c>
      <c r="H876" s="15">
        <f>C876+G877*$O$11</f>
        <v>2900.8939278794992</v>
      </c>
      <c r="I876" s="21">
        <f>_xlfn.FORECAST.LINEAR(A876+$O$12,C876:C878,A876:A878)</f>
        <v>2901.2257833333333</v>
      </c>
      <c r="J876" s="15">
        <f t="shared" si="40"/>
        <v>2900.8972464340377</v>
      </c>
      <c r="K876" s="16">
        <f t="shared" si="41"/>
        <v>0.68802077937254102</v>
      </c>
      <c r="L876" s="17">
        <f t="shared" si="42"/>
        <v>1</v>
      </c>
    </row>
    <row r="877" spans="1:12" x14ac:dyDescent="0.25">
      <c r="A877">
        <v>1643</v>
      </c>
      <c r="B877" s="1">
        <v>43566</v>
      </c>
      <c r="C877" s="2">
        <v>2891.92</v>
      </c>
      <c r="D877" s="2">
        <v>2888.32</v>
      </c>
      <c r="E877" s="8">
        <v>7.6850000000000002E-2</v>
      </c>
      <c r="F877" s="9">
        <v>9.4659256830900329</v>
      </c>
      <c r="G877" s="3">
        <f>SLOPE(D877:D901,B877:B901)</f>
        <v>3.3927879499217459</v>
      </c>
      <c r="H877" s="15">
        <f>C877+G878*$O$11</f>
        <v>2891.9557929566563</v>
      </c>
      <c r="I877" s="21">
        <f>_xlfn.FORECAST.LINEAR(A877+$O$12,C877:C879,A877:A879)</f>
        <v>2889.3200333333334</v>
      </c>
      <c r="J877" s="15">
        <f t="shared" si="40"/>
        <v>2891.9294353604232</v>
      </c>
      <c r="K877" s="16">
        <f t="shared" si="41"/>
        <v>0.35449609712056973</v>
      </c>
      <c r="L877" s="17">
        <f t="shared" si="42"/>
        <v>1</v>
      </c>
    </row>
    <row r="878" spans="1:12" x14ac:dyDescent="0.25">
      <c r="A878">
        <v>1642</v>
      </c>
      <c r="B878" s="1">
        <v>43565</v>
      </c>
      <c r="C878" s="2">
        <v>2881.37</v>
      </c>
      <c r="D878" s="2">
        <v>2888.21</v>
      </c>
      <c r="E878" s="8">
        <v>8.2949999999999996E-2</v>
      </c>
      <c r="F878" s="9">
        <v>10.18187616095368</v>
      </c>
      <c r="G878" s="3">
        <f>SLOPE(D878:D902,B878:B902)</f>
        <v>3.5792956656346711</v>
      </c>
      <c r="H878" s="15">
        <f>C878+G879*$O$11</f>
        <v>2881.4055982894738</v>
      </c>
      <c r="I878" s="21">
        <f>_xlfn.FORECAST.LINEAR(A878+$O$12,C878:C880,A878:A880)</f>
        <v>2881.889549999999</v>
      </c>
      <c r="J878" s="15">
        <f t="shared" si="40"/>
        <v>2881.410437806579</v>
      </c>
      <c r="K878" s="16">
        <f t="shared" si="41"/>
        <v>0.57055710943728177</v>
      </c>
      <c r="L878" s="17">
        <f t="shared" si="42"/>
        <v>1</v>
      </c>
    </row>
    <row r="879" spans="1:12" x14ac:dyDescent="0.25">
      <c r="A879">
        <v>1641</v>
      </c>
      <c r="B879" s="1">
        <v>43564</v>
      </c>
      <c r="C879" s="2">
        <v>2886.58</v>
      </c>
      <c r="D879" s="2">
        <v>2878.2</v>
      </c>
      <c r="E879" s="8">
        <v>9.6500000000000002E-2</v>
      </c>
      <c r="F879" s="9">
        <v>11.917408583563471</v>
      </c>
      <c r="G879" s="3">
        <f>SLOPE(D879:D903,B879:B903)</f>
        <v>3.5598289473684175</v>
      </c>
      <c r="H879" s="15">
        <f>C879+G880*$O$11</f>
        <v>2886.6145298669794</v>
      </c>
      <c r="I879" s="21">
        <f>_xlfn.FORECAST.LINEAR(A879+$O$12,C879:C881,A879:A881)</f>
        <v>2887.6221</v>
      </c>
      <c r="J879" s="15">
        <f t="shared" si="40"/>
        <v>2886.6246055683096</v>
      </c>
      <c r="K879" s="16">
        <f t="shared" si="41"/>
        <v>0.76003158889911204</v>
      </c>
      <c r="L879" s="17">
        <f t="shared" si="42"/>
        <v>1</v>
      </c>
    </row>
    <row r="880" spans="1:12" x14ac:dyDescent="0.25">
      <c r="A880">
        <v>1640</v>
      </c>
      <c r="B880" s="1">
        <v>43563</v>
      </c>
      <c r="C880" s="2">
        <v>2888.46</v>
      </c>
      <c r="D880" s="2">
        <v>2895.77</v>
      </c>
      <c r="E880" s="8">
        <v>8.9849999999999999E-2</v>
      </c>
      <c r="F880" s="9">
        <v>11.084546604849132</v>
      </c>
      <c r="G880" s="3">
        <f>SLOPE(D880:D904,B880:B904)</f>
        <v>3.4529866979655672</v>
      </c>
      <c r="H880" s="15">
        <f>C880+G881*$O$11</f>
        <v>2888.4916371600002</v>
      </c>
      <c r="I880" s="21">
        <f>_xlfn.FORECAST.LINEAR(A880+$O$12,C880:C882,A880:A882)</f>
        <v>2889.5106833333339</v>
      </c>
      <c r="J880" s="15">
        <f t="shared" si="40"/>
        <v>2888.5018276217338</v>
      </c>
      <c r="K880" s="16">
        <f t="shared" si="41"/>
        <v>0.71396964033307619</v>
      </c>
      <c r="L880" s="17">
        <f t="shared" si="42"/>
        <v>1</v>
      </c>
    </row>
    <row r="881" spans="1:12" x14ac:dyDescent="0.25">
      <c r="A881">
        <v>1639</v>
      </c>
      <c r="B881" s="1">
        <v>43560</v>
      </c>
      <c r="C881" s="2">
        <v>2884.16</v>
      </c>
      <c r="D881" s="2">
        <v>2892.74</v>
      </c>
      <c r="E881" s="8">
        <v>8.2900000000000001E-2</v>
      </c>
      <c r="F881" s="9">
        <v>10.179945991646752</v>
      </c>
      <c r="G881" s="3">
        <f>SLOPE(D881:D905,B881:B905)</f>
        <v>3.1637159999999982</v>
      </c>
      <c r="H881" s="15">
        <f>C881+G882*$O$11</f>
        <v>2884.186895821596</v>
      </c>
      <c r="I881" s="21">
        <f>_xlfn.FORECAST.LINEAR(A881+$O$12,C881:C883,A881:A883)</f>
        <v>2882.15535</v>
      </c>
      <c r="J881" s="15">
        <f t="shared" si="40"/>
        <v>2884.16658036338</v>
      </c>
      <c r="K881" s="16">
        <f t="shared" si="41"/>
        <v>0.76170776329256762</v>
      </c>
      <c r="L881" s="17">
        <f t="shared" si="42"/>
        <v>1</v>
      </c>
    </row>
    <row r="882" spans="1:12" x14ac:dyDescent="0.25">
      <c r="A882">
        <v>1638</v>
      </c>
      <c r="B882" s="1">
        <v>43559</v>
      </c>
      <c r="C882" s="2">
        <v>2873.99</v>
      </c>
      <c r="D882" s="2">
        <v>2879.39</v>
      </c>
      <c r="E882" s="8">
        <v>9.1849999999999987E-2</v>
      </c>
      <c r="F882" s="9">
        <v>11.255523508858797</v>
      </c>
      <c r="G882" s="3">
        <f>SLOPE(D882:D906,B882:B906)</f>
        <v>2.6895821596244116</v>
      </c>
      <c r="H882" s="15">
        <f>C882+G883*$O$11</f>
        <v>2874.0141773761607</v>
      </c>
      <c r="I882" s="21">
        <f>_xlfn.FORECAST.LINEAR(A882+$O$12,C882:C884,A882:A884)</f>
        <v>2875.6770833333335</v>
      </c>
      <c r="J882" s="15">
        <f t="shared" si="40"/>
        <v>2874.0308064357323</v>
      </c>
      <c r="K882" s="16">
        <f t="shared" si="41"/>
        <v>0.43115910545881064</v>
      </c>
      <c r="L882" s="17">
        <f t="shared" si="42"/>
        <v>1</v>
      </c>
    </row>
    <row r="883" spans="1:12" x14ac:dyDescent="0.25">
      <c r="A883">
        <v>1637</v>
      </c>
      <c r="B883" s="1">
        <v>43558</v>
      </c>
      <c r="C883" s="2">
        <v>2876.09</v>
      </c>
      <c r="D883" s="2">
        <v>2873.4</v>
      </c>
      <c r="E883" s="8">
        <v>0.10164999999999999</v>
      </c>
      <c r="F883" s="9">
        <v>12.429735326045535</v>
      </c>
      <c r="G883" s="3">
        <f>SLOPE(D883:D907,B883:B907)</f>
        <v>2.4177376160990738</v>
      </c>
      <c r="H883" s="15">
        <f>C883+G884*$O$11</f>
        <v>2876.1109982275543</v>
      </c>
      <c r="I883" s="21">
        <f>_xlfn.FORECAST.LINEAR(A883+$O$12,C883:C885,A883:A885)</f>
        <v>2878.1873000000014</v>
      </c>
      <c r="J883" s="15">
        <f t="shared" si="40"/>
        <v>2876.1317612452785</v>
      </c>
      <c r="K883" s="16">
        <f t="shared" si="41"/>
        <v>0.23332272086965697</v>
      </c>
      <c r="L883" s="17">
        <f t="shared" si="42"/>
        <v>1</v>
      </c>
    </row>
    <row r="884" spans="1:12" x14ac:dyDescent="0.25">
      <c r="A884">
        <v>1636</v>
      </c>
      <c r="B884" s="1">
        <v>43557</v>
      </c>
      <c r="C884" s="2">
        <v>2868.24</v>
      </c>
      <c r="D884" s="2">
        <v>2867.24</v>
      </c>
      <c r="E884" s="8">
        <v>9.5750000000000002E-2</v>
      </c>
      <c r="F884" s="9">
        <v>11.708080700826883</v>
      </c>
      <c r="G884" s="3">
        <f>SLOPE(D884:D908,B884:B908)</f>
        <v>2.0998227554179572</v>
      </c>
      <c r="H884" s="15">
        <f>C884+G885*$O$11</f>
        <v>2868.2577944522691</v>
      </c>
      <c r="I884" s="21">
        <f>_xlfn.FORECAST.LINEAR(A884+$O$12,C884:C886,A884:A886)</f>
        <v>2868.5648500000025</v>
      </c>
      <c r="J884" s="15">
        <f t="shared" si="40"/>
        <v>2868.2608650077464</v>
      </c>
      <c r="K884" s="16">
        <f t="shared" si="41"/>
        <v>8.2756805486620774E-2</v>
      </c>
      <c r="L884" s="17">
        <f t="shared" si="42"/>
        <v>1</v>
      </c>
    </row>
    <row r="885" spans="1:12" x14ac:dyDescent="0.25">
      <c r="A885">
        <v>1635</v>
      </c>
      <c r="B885" s="1">
        <v>43556</v>
      </c>
      <c r="C885" s="2">
        <v>2848.63</v>
      </c>
      <c r="D885" s="2">
        <v>2867.19</v>
      </c>
      <c r="E885" s="8">
        <v>0.10205</v>
      </c>
      <c r="F885" s="9">
        <v>12.335722745020909</v>
      </c>
      <c r="G885" s="3">
        <f>SLOPE(D885:D909,B885:B909)</f>
        <v>1.7794452269170598</v>
      </c>
      <c r="H885" s="15">
        <f>C885+G886*$O$11</f>
        <v>2848.6440166400002</v>
      </c>
      <c r="I885" s="21">
        <f>_xlfn.FORECAST.LINEAR(A885+$O$12,C885:C887,A885:A887)</f>
        <v>2848.5778166666678</v>
      </c>
      <c r="J885" s="15">
        <f t="shared" si="40"/>
        <v>2848.6433546402668</v>
      </c>
      <c r="K885" s="16">
        <f t="shared" si="41"/>
        <v>1.4682935804816042</v>
      </c>
      <c r="L885" s="17">
        <f t="shared" si="42"/>
        <v>0</v>
      </c>
    </row>
    <row r="886" spans="1:12" x14ac:dyDescent="0.25">
      <c r="A886">
        <v>1634</v>
      </c>
      <c r="B886" s="1">
        <v>43553</v>
      </c>
      <c r="C886" s="2">
        <v>2828.27</v>
      </c>
      <c r="D886" s="2">
        <v>2834.4</v>
      </c>
      <c r="E886" s="8">
        <v>0.1052</v>
      </c>
      <c r="F886" s="9">
        <v>12.631428486971862</v>
      </c>
      <c r="G886" s="3">
        <f>SLOPE(D886:D910,B886:B910)</f>
        <v>1.4016640000000014</v>
      </c>
      <c r="H886" s="15">
        <f>C886+G887*$O$11</f>
        <v>2828.2821493114243</v>
      </c>
      <c r="I886" s="21">
        <f>_xlfn.FORECAST.LINEAR(A886+$O$12,C886:C888,A886:A888)</f>
        <v>2823.4477499999994</v>
      </c>
      <c r="J886" s="15">
        <f t="shared" si="40"/>
        <v>2828.2338053183103</v>
      </c>
      <c r="K886" s="16">
        <f t="shared" si="41"/>
        <v>0.45289170931422357</v>
      </c>
      <c r="L886" s="17">
        <f t="shared" si="42"/>
        <v>1</v>
      </c>
    </row>
    <row r="887" spans="1:12" x14ac:dyDescent="0.25">
      <c r="A887">
        <v>1633</v>
      </c>
      <c r="B887" s="1">
        <v>43552</v>
      </c>
      <c r="C887" s="2">
        <v>2809.4</v>
      </c>
      <c r="D887" s="2">
        <v>2815.44</v>
      </c>
      <c r="E887" s="8">
        <v>0.11380000000000001</v>
      </c>
      <c r="F887" s="9">
        <v>13.615163525573893</v>
      </c>
      <c r="G887" s="3">
        <f>SLOPE(D887:D911,B887:B911)</f>
        <v>1.214931142410016</v>
      </c>
      <c r="H887" s="15">
        <f>C887+G888*$O$11</f>
        <v>2809.412673877709</v>
      </c>
      <c r="I887" s="21">
        <f>_xlfn.FORECAST.LINEAR(A887+$O$12,C887:C889,A887:A889)</f>
        <v>2812.2803666666664</v>
      </c>
      <c r="J887" s="15">
        <f t="shared" si="40"/>
        <v>2809.4413508055986</v>
      </c>
      <c r="K887" s="16">
        <f t="shared" si="41"/>
        <v>0.38807008813437477</v>
      </c>
      <c r="L887" s="17">
        <f t="shared" si="42"/>
        <v>1</v>
      </c>
    </row>
    <row r="888" spans="1:12" x14ac:dyDescent="0.25">
      <c r="A888">
        <v>1632</v>
      </c>
      <c r="B888" s="1">
        <v>43551</v>
      </c>
      <c r="C888" s="2">
        <v>2819.72</v>
      </c>
      <c r="D888" s="2">
        <v>2805.37</v>
      </c>
      <c r="E888" s="8">
        <v>0.12859999999999999</v>
      </c>
      <c r="F888" s="9">
        <v>15.457643806662846</v>
      </c>
      <c r="G888" s="3">
        <f>SLOPE(D888:D912,B888:B912)</f>
        <v>1.2673877708978325</v>
      </c>
      <c r="H888" s="15">
        <f>C888+G889*$O$11</f>
        <v>2819.733118366873</v>
      </c>
      <c r="I888" s="21">
        <f>_xlfn.FORECAST.LINEAR(A888+$O$12,C888:C890,A888:A890)</f>
        <v>2821.4368833333319</v>
      </c>
      <c r="J888" s="15">
        <f t="shared" si="40"/>
        <v>2819.7501560165379</v>
      </c>
      <c r="K888" s="16">
        <f t="shared" si="41"/>
        <v>0.98003374362012952</v>
      </c>
      <c r="L888" s="17">
        <f t="shared" si="42"/>
        <v>0</v>
      </c>
    </row>
    <row r="889" spans="1:12" x14ac:dyDescent="0.25">
      <c r="A889">
        <v>1631</v>
      </c>
      <c r="B889" s="1">
        <v>43550</v>
      </c>
      <c r="C889" s="2">
        <v>2812.66</v>
      </c>
      <c r="D889" s="2">
        <v>2818.46</v>
      </c>
      <c r="E889" s="8">
        <v>0.12295</v>
      </c>
      <c r="F889" s="9">
        <v>14.673123359425727</v>
      </c>
      <c r="G889" s="3">
        <f>SLOPE(D889:D913,B889:B913)</f>
        <v>1.3118366873065042</v>
      </c>
      <c r="H889" s="15">
        <f>C889+G890*$O$11</f>
        <v>2812.6729302738654</v>
      </c>
      <c r="I889" s="21">
        <f>_xlfn.FORECAST.LINEAR(A889+$O$12,C889:C891,A889:A891)</f>
        <v>2801.6406999999999</v>
      </c>
      <c r="J889" s="15">
        <f t="shared" si="40"/>
        <v>2812.5626079711269</v>
      </c>
      <c r="K889" s="16">
        <f t="shared" si="41"/>
        <v>0.33406191856363632</v>
      </c>
      <c r="L889" s="17">
        <f t="shared" si="42"/>
        <v>1</v>
      </c>
    </row>
    <row r="890" spans="1:12" x14ac:dyDescent="0.25">
      <c r="A890">
        <v>1630</v>
      </c>
      <c r="B890" s="1">
        <v>43549</v>
      </c>
      <c r="C890" s="2">
        <v>2796.01</v>
      </c>
      <c r="D890" s="2">
        <v>2798.36</v>
      </c>
      <c r="E890" s="8">
        <v>0.14779999999999999</v>
      </c>
      <c r="F890" s="9">
        <v>17.653589652571306</v>
      </c>
      <c r="G890" s="3">
        <f>SLOPE(D890:D914,B890:B914)</f>
        <v>1.2930273865414716</v>
      </c>
      <c r="H890" s="15">
        <f>C890+G891*$O$11</f>
        <v>2796.0240461038766</v>
      </c>
      <c r="I890" s="21">
        <f>_xlfn.FORECAST.LINEAR(A890+$O$12,C890:C892,A890:A892)</f>
        <v>2808.1097833333333</v>
      </c>
      <c r="J890" s="15">
        <f t="shared" si="40"/>
        <v>2796.1449034761713</v>
      </c>
      <c r="K890" s="16">
        <f t="shared" si="41"/>
        <v>0.12709339872060824</v>
      </c>
      <c r="L890" s="17">
        <f t="shared" si="42"/>
        <v>1</v>
      </c>
    </row>
    <row r="891" spans="1:12" x14ac:dyDescent="0.25">
      <c r="A891">
        <v>1629</v>
      </c>
      <c r="B891" s="1">
        <v>43546</v>
      </c>
      <c r="C891" s="2">
        <v>2844.52</v>
      </c>
      <c r="D891" s="2">
        <v>2800.71</v>
      </c>
      <c r="E891" s="8">
        <v>0.14315</v>
      </c>
      <c r="F891" s="9">
        <v>17.42888730750148</v>
      </c>
      <c r="G891" s="3">
        <f>SLOPE(D891:D915,B891:B915)</f>
        <v>1.4046103876159481</v>
      </c>
      <c r="H891" s="15">
        <f>C891+G892*$O$11</f>
        <v>2844.5366760475567</v>
      </c>
      <c r="I891" s="21">
        <f>_xlfn.FORECAST.LINEAR(A891+$O$12,C891:C893,A891:A893)</f>
        <v>2838.5159000000021</v>
      </c>
      <c r="J891" s="15">
        <f t="shared" si="40"/>
        <v>2844.4764682870809</v>
      </c>
      <c r="K891" s="16">
        <f t="shared" si="41"/>
        <v>3.4215782205071918</v>
      </c>
      <c r="L891" s="17">
        <f t="shared" si="42"/>
        <v>0</v>
      </c>
    </row>
    <row r="892" spans="1:12" x14ac:dyDescent="0.25">
      <c r="A892">
        <v>1628</v>
      </c>
      <c r="B892" s="1">
        <v>43545</v>
      </c>
      <c r="C892" s="2">
        <v>2819.72</v>
      </c>
      <c r="D892" s="2">
        <v>2854.88</v>
      </c>
      <c r="E892" s="8">
        <v>0.1062</v>
      </c>
      <c r="F892" s="9">
        <v>12.791310169315155</v>
      </c>
      <c r="G892" s="3">
        <f>SLOPE(D892:D916,B892:B916)</f>
        <v>1.6676047556693063</v>
      </c>
      <c r="H892" s="15">
        <f>C892+G893*$O$11</f>
        <v>2819.734953467153</v>
      </c>
      <c r="I892" s="21">
        <f>_xlfn.FORECAST.LINEAR(A892+$O$12,C892:C894,A892:A894)</f>
        <v>2819.9814666666643</v>
      </c>
      <c r="J892" s="15">
        <f t="shared" si="40"/>
        <v>2819.737418599148</v>
      </c>
      <c r="K892" s="16">
        <f t="shared" si="41"/>
        <v>2.6267504906295889</v>
      </c>
      <c r="L892" s="17">
        <f t="shared" si="42"/>
        <v>0</v>
      </c>
    </row>
    <row r="893" spans="1:12" x14ac:dyDescent="0.25">
      <c r="A893">
        <v>1627</v>
      </c>
      <c r="B893" s="1">
        <v>43544</v>
      </c>
      <c r="C893" s="2">
        <v>2831.34</v>
      </c>
      <c r="D893" s="2">
        <v>2824.23</v>
      </c>
      <c r="E893" s="8">
        <v>0.11075</v>
      </c>
      <c r="F893" s="9">
        <v>13.378728404626289</v>
      </c>
      <c r="G893" s="3">
        <f>SLOPE(D893:D917,B893:B917)</f>
        <v>1.4953467153284672</v>
      </c>
      <c r="H893" s="15">
        <f>C893+G894*$O$11</f>
        <v>2831.355329428729</v>
      </c>
      <c r="I893" s="21">
        <f>_xlfn.FORECAST.LINEAR(A893+$O$12,C893:C895,A893:A895)</f>
        <v>2835.97865</v>
      </c>
      <c r="J893" s="15">
        <f t="shared" si="40"/>
        <v>2831.4015626344417</v>
      </c>
      <c r="K893" s="16">
        <f t="shared" si="41"/>
        <v>0.52623153279250356</v>
      </c>
      <c r="L893" s="17">
        <f t="shared" si="42"/>
        <v>1</v>
      </c>
    </row>
    <row r="894" spans="1:12" x14ac:dyDescent="0.25">
      <c r="A894">
        <v>1626</v>
      </c>
      <c r="B894" s="1">
        <v>43543</v>
      </c>
      <c r="C894" s="2">
        <v>2840.76</v>
      </c>
      <c r="D894" s="2">
        <v>2832.57</v>
      </c>
      <c r="E894" s="8">
        <v>0.11280000000000001</v>
      </c>
      <c r="F894" s="9">
        <v>13.628150704662284</v>
      </c>
      <c r="G894" s="3">
        <f>SLOPE(D894:D918,B894:B918)</f>
        <v>1.5329428728769341</v>
      </c>
      <c r="H894" s="15">
        <f>C894+G895*$O$11</f>
        <v>2840.7769398960941</v>
      </c>
      <c r="I894" s="21">
        <f>_xlfn.FORECAST.LINEAR(A894+$O$12,C894:C896,A894:A896)</f>
        <v>2839.8548499999997</v>
      </c>
      <c r="J894" s="15">
        <f t="shared" si="40"/>
        <v>2840.7677189971328</v>
      </c>
      <c r="K894" s="16">
        <f t="shared" si="41"/>
        <v>0.62195302392348584</v>
      </c>
      <c r="L894" s="17">
        <f t="shared" si="42"/>
        <v>1</v>
      </c>
    </row>
    <row r="895" spans="1:12" x14ac:dyDescent="0.25">
      <c r="A895">
        <v>1625</v>
      </c>
      <c r="B895" s="1">
        <v>43542</v>
      </c>
      <c r="C895" s="2">
        <v>2822.61</v>
      </c>
      <c r="D895" s="2">
        <v>2832.94</v>
      </c>
      <c r="E895" s="8">
        <v>0.1095</v>
      </c>
      <c r="F895" s="9">
        <v>13.180607990967982</v>
      </c>
      <c r="G895" s="3">
        <f>SLOPE(D895:D919,B895:B919)</f>
        <v>1.6939896094068316</v>
      </c>
      <c r="H895" s="15">
        <f>C895+G896*$O$11</f>
        <v>2822.6280534365997</v>
      </c>
      <c r="I895" s="21">
        <f>_xlfn.FORECAST.LINEAR(A895+$O$12,C895:C897,A895:A897)</f>
        <v>2820.7694833333317</v>
      </c>
      <c r="J895" s="15">
        <f t="shared" si="40"/>
        <v>2822.6094677355668</v>
      </c>
      <c r="K895" s="16">
        <f t="shared" si="41"/>
        <v>0.93750390261423755</v>
      </c>
      <c r="L895" s="17">
        <f t="shared" si="42"/>
        <v>1</v>
      </c>
    </row>
    <row r="896" spans="1:12" x14ac:dyDescent="0.25">
      <c r="A896">
        <v>1624</v>
      </c>
      <c r="B896" s="1">
        <v>43539</v>
      </c>
      <c r="C896" s="2">
        <v>2810.79</v>
      </c>
      <c r="D896" s="2">
        <v>2822.48</v>
      </c>
      <c r="E896" s="8">
        <v>9.1999999999999998E-2</v>
      </c>
      <c r="F896" s="9">
        <v>11.019188544843901</v>
      </c>
      <c r="G896" s="3">
        <f>SLOPE(D896:D920,B896:B920)</f>
        <v>1.8053436599423602</v>
      </c>
      <c r="H896" s="15">
        <f>C896+G897*$O$11</f>
        <v>2810.8092139961118</v>
      </c>
      <c r="I896" s="21">
        <f>_xlfn.FORECAST.LINEAR(A896+$O$12,C896:C898,A896:A898)</f>
        <v>2812.5433833333336</v>
      </c>
      <c r="J896" s="15">
        <f t="shared" si="40"/>
        <v>2810.8265556894839</v>
      </c>
      <c r="K896" s="16">
        <f t="shared" si="41"/>
        <v>1.2204769678134491</v>
      </c>
      <c r="L896" s="17">
        <f t="shared" si="42"/>
        <v>0</v>
      </c>
    </row>
    <row r="897" spans="1:12" x14ac:dyDescent="0.25">
      <c r="A897">
        <v>1623</v>
      </c>
      <c r="B897" s="1">
        <v>43538</v>
      </c>
      <c r="C897" s="2">
        <v>2810.38</v>
      </c>
      <c r="D897" s="2">
        <v>2808.48</v>
      </c>
      <c r="E897" s="8">
        <v>7.9649999999999999E-2</v>
      </c>
      <c r="F897" s="9">
        <v>9.5482705678533684</v>
      </c>
      <c r="G897" s="3">
        <f>SLOPE(D897:D921,B897:B921)</f>
        <v>1.9213996111799814</v>
      </c>
      <c r="H897" s="15">
        <f>C897+G898*$O$11</f>
        <v>2810.3990995764602</v>
      </c>
      <c r="I897" s="21">
        <f>_xlfn.FORECAST.LINEAR(A897+$O$12,C897:C899,A897:A899)</f>
        <v>2810.8018666666667</v>
      </c>
      <c r="J897" s="15">
        <f t="shared" si="40"/>
        <v>2810.4031272473626</v>
      </c>
      <c r="K897" s="16">
        <f t="shared" si="41"/>
        <v>0.15652983547271782</v>
      </c>
      <c r="L897" s="17">
        <f t="shared" si="42"/>
        <v>1</v>
      </c>
    </row>
    <row r="898" spans="1:12" x14ac:dyDescent="0.25">
      <c r="A898">
        <v>1622</v>
      </c>
      <c r="B898" s="1">
        <v>43537</v>
      </c>
      <c r="C898" s="2">
        <v>2799.78</v>
      </c>
      <c r="D898" s="2">
        <v>2810.92</v>
      </c>
      <c r="E898" s="8">
        <v>0.1032</v>
      </c>
      <c r="F898" s="9">
        <v>12.28601078864458</v>
      </c>
      <c r="G898" s="3">
        <f>SLOPE(D898:D922,B898:B922)</f>
        <v>1.9099576460098042</v>
      </c>
      <c r="H898" s="15">
        <f>C898+G899*$O$11</f>
        <v>2799.7981681787787</v>
      </c>
      <c r="I898" s="21">
        <f>_xlfn.FORECAST.LINEAR(A898+$O$12,C898:C900,A898:A900)</f>
        <v>2804.5891833333299</v>
      </c>
      <c r="J898" s="15">
        <f t="shared" si="40"/>
        <v>2799.8460783303244</v>
      </c>
      <c r="K898" s="16">
        <f t="shared" si="41"/>
        <v>0.85160576824558254</v>
      </c>
      <c r="L898" s="17">
        <f t="shared" si="42"/>
        <v>1</v>
      </c>
    </row>
    <row r="899" spans="1:12" x14ac:dyDescent="0.25">
      <c r="A899">
        <v>1621</v>
      </c>
      <c r="B899" s="1">
        <v>43536</v>
      </c>
      <c r="C899" s="2">
        <v>2787.34</v>
      </c>
      <c r="D899" s="2">
        <v>2791.52</v>
      </c>
      <c r="E899" s="8">
        <v>0.10954999999999999</v>
      </c>
      <c r="F899" s="9">
        <v>13.003577573798449</v>
      </c>
      <c r="G899" s="3">
        <f>SLOPE(D899:D923,B899:B923)</f>
        <v>1.8168178778421731</v>
      </c>
      <c r="H899" s="15">
        <f>C899+G900*$O$11</f>
        <v>2787.3590143426691</v>
      </c>
      <c r="I899" s="21">
        <f>_xlfn.FORECAST.LINEAR(A899+$O$12,C899:C901,A899:A901)</f>
        <v>2783.8044166666659</v>
      </c>
      <c r="J899" s="15">
        <f t="shared" si="40"/>
        <v>2787.3234683659093</v>
      </c>
      <c r="K899" s="16">
        <f t="shared" si="41"/>
        <v>0.30478016274377662</v>
      </c>
      <c r="L899" s="17">
        <f t="shared" si="42"/>
        <v>1</v>
      </c>
    </row>
    <row r="900" spans="1:12" x14ac:dyDescent="0.25">
      <c r="A900">
        <v>1620</v>
      </c>
      <c r="B900" s="1">
        <v>43535</v>
      </c>
      <c r="C900" s="2">
        <v>2747.61</v>
      </c>
      <c r="D900" s="2">
        <v>2783.3</v>
      </c>
      <c r="E900" s="8">
        <v>0.1177</v>
      </c>
      <c r="F900" s="9">
        <v>13.769044534629415</v>
      </c>
      <c r="G900" s="3">
        <f>SLOPE(D900:D924,B900:B924)</f>
        <v>1.9014342668770421</v>
      </c>
      <c r="H900" s="15">
        <f>C900+G901*$O$11</f>
        <v>2747.6311722742353</v>
      </c>
      <c r="I900" s="21">
        <f>_xlfn.FORECAST.LINEAR(A900+$O$12,C900:C902,A900:A902)</f>
        <v>2738.7554000000018</v>
      </c>
      <c r="J900" s="15">
        <f t="shared" si="40"/>
        <v>2747.5424145514926</v>
      </c>
      <c r="K900" s="16">
        <f t="shared" si="41"/>
        <v>2.3133104449506439</v>
      </c>
      <c r="L900" s="17">
        <f t="shared" si="42"/>
        <v>0</v>
      </c>
    </row>
    <row r="901" spans="1:12" x14ac:dyDescent="0.25">
      <c r="A901">
        <v>1619</v>
      </c>
      <c r="B901" s="1">
        <v>43532</v>
      </c>
      <c r="C901" s="2">
        <v>2730.79</v>
      </c>
      <c r="D901" s="2">
        <v>2743.07</v>
      </c>
      <c r="E901" s="8">
        <v>0.13184999999999999</v>
      </c>
      <c r="F901" s="9">
        <v>15.457322438740171</v>
      </c>
      <c r="G901" s="3">
        <f>SLOPE(D901:D925,B901:B925)</f>
        <v>2.1172274235267632</v>
      </c>
      <c r="H901" s="15">
        <f>C901+G902*$O$11</f>
        <v>2730.8153379306523</v>
      </c>
      <c r="I901" s="21">
        <f>_xlfn.FORECAST.LINEAR(A901+$O$12,C901:C903,A901:A903)</f>
        <v>2732.4925999999978</v>
      </c>
      <c r="J901" s="15">
        <f t="shared" si="40"/>
        <v>2730.8321105513455</v>
      </c>
      <c r="K901" s="16">
        <f t="shared" si="41"/>
        <v>0.74063094724071954</v>
      </c>
      <c r="L901" s="17">
        <f t="shared" si="42"/>
        <v>1</v>
      </c>
    </row>
    <row r="902" spans="1:12" x14ac:dyDescent="0.25">
      <c r="A902">
        <v>1618</v>
      </c>
      <c r="B902" s="1">
        <v>43531</v>
      </c>
      <c r="C902" s="2">
        <v>2766.53</v>
      </c>
      <c r="D902" s="2">
        <v>2748.93</v>
      </c>
      <c r="E902" s="8">
        <v>0.13980000000000001</v>
      </c>
      <c r="F902" s="9">
        <v>16.523599903903406</v>
      </c>
      <c r="G902" s="3">
        <f>SLOPE(D902:D926,B902:B926)</f>
        <v>2.5337930652486946</v>
      </c>
      <c r="H902" s="15">
        <f>C902+G903*$O$11</f>
        <v>2766.5604602339185</v>
      </c>
      <c r="I902" s="21">
        <f>_xlfn.FORECAST.LINEAR(A902+$O$12,C902:C904,A902:A904)</f>
        <v>2769.6572666666652</v>
      </c>
      <c r="J902" s="15">
        <f t="shared" si="40"/>
        <v>2766.5914282982462</v>
      </c>
      <c r="K902" s="16">
        <f t="shared" si="41"/>
        <v>1.1246353271970027</v>
      </c>
      <c r="L902" s="17">
        <f t="shared" si="42"/>
        <v>0</v>
      </c>
    </row>
    <row r="903" spans="1:12" x14ac:dyDescent="0.25">
      <c r="A903">
        <v>1617</v>
      </c>
      <c r="B903" s="1">
        <v>43530</v>
      </c>
      <c r="C903" s="2">
        <v>2790.27</v>
      </c>
      <c r="D903" s="2">
        <v>2771.45</v>
      </c>
      <c r="E903" s="8">
        <v>0.13200000000000001</v>
      </c>
      <c r="F903" s="9">
        <v>15.704137929105471</v>
      </c>
      <c r="G903" s="3">
        <f>SLOPE(D903:D927,B903:B927)</f>
        <v>3.046023391812863</v>
      </c>
      <c r="H903" s="15">
        <f>C903+G904*$O$11</f>
        <v>2790.3064272569445</v>
      </c>
      <c r="I903" s="21">
        <f>_xlfn.FORECAST.LINEAR(A903+$O$12,C903:C905,A903:A905)</f>
        <v>2787.5128333333341</v>
      </c>
      <c r="J903" s="15">
        <f t="shared" ref="J903:J966" si="43">$O$13*I903+(1-$O$13)*H903</f>
        <v>2790.2784913177084</v>
      </c>
      <c r="K903" s="16">
        <f t="shared" si="41"/>
        <v>1.2841791881386018</v>
      </c>
      <c r="L903" s="17">
        <f t="shared" si="42"/>
        <v>0</v>
      </c>
    </row>
    <row r="904" spans="1:12" x14ac:dyDescent="0.25">
      <c r="A904">
        <v>1616</v>
      </c>
      <c r="B904" s="1">
        <v>43529</v>
      </c>
      <c r="C904" s="2">
        <v>2794.41</v>
      </c>
      <c r="D904" s="2">
        <v>2789.65</v>
      </c>
      <c r="E904" s="8">
        <v>0.12310000000000001</v>
      </c>
      <c r="F904" s="9">
        <v>14.661887913788847</v>
      </c>
      <c r="G904" s="3">
        <f>SLOPE(D904:D928,B904:B928)</f>
        <v>3.6427256944444442</v>
      </c>
      <c r="H904" s="15">
        <f>C904+G905*$O$11</f>
        <v>2794.4506039785583</v>
      </c>
      <c r="I904" s="21">
        <f>_xlfn.FORECAST.LINEAR(A904+$O$12,C904:C906,A904:A906)</f>
        <v>2800.4092833333334</v>
      </c>
      <c r="J904" s="15">
        <f t="shared" si="43"/>
        <v>2794.5101907721059</v>
      </c>
      <c r="K904" s="16">
        <f t="shared" ref="K904:K967" si="44">ABS(J904-D904)/F905</f>
        <v>0.32414202135407233</v>
      </c>
      <c r="L904" s="17">
        <f t="shared" ref="L904:L967" si="45">IF(K904&gt;=0.975, 0, 1)</f>
        <v>1</v>
      </c>
    </row>
    <row r="905" spans="1:12" x14ac:dyDescent="0.25">
      <c r="A905">
        <v>1615</v>
      </c>
      <c r="B905" s="1">
        <v>43528</v>
      </c>
      <c r="C905" s="2">
        <v>2814.37</v>
      </c>
      <c r="D905" s="2">
        <v>2792.81</v>
      </c>
      <c r="E905" s="8">
        <v>0.12540000000000001</v>
      </c>
      <c r="F905" s="9">
        <v>14.994016362959883</v>
      </c>
      <c r="G905" s="3">
        <f>SLOPE(D905:D929,B905:B929)</f>
        <v>4.0603978558497387</v>
      </c>
      <c r="H905" s="15">
        <f>C905+G906*$O$11</f>
        <v>2814.4124845543483</v>
      </c>
      <c r="I905" s="21">
        <f>_xlfn.FORECAST.LINEAR(A905+$O$12,C905:C907,A905:A907)</f>
        <v>2813.4946333333319</v>
      </c>
      <c r="J905" s="15">
        <f t="shared" si="43"/>
        <v>2814.403306042138</v>
      </c>
      <c r="K905" s="16">
        <f t="shared" si="44"/>
        <v>2.0294343948824767</v>
      </c>
      <c r="L905" s="17">
        <f t="shared" si="45"/>
        <v>0</v>
      </c>
    </row>
    <row r="906" spans="1:12" x14ac:dyDescent="0.25">
      <c r="A906">
        <v>1614</v>
      </c>
      <c r="B906" s="1">
        <v>43525</v>
      </c>
      <c r="C906" s="2">
        <v>2798.22</v>
      </c>
      <c r="D906" s="2">
        <v>2803.69</v>
      </c>
      <c r="E906" s="8">
        <v>8.9599999999999999E-2</v>
      </c>
      <c r="F906" s="9">
        <v>10.640061140477746</v>
      </c>
      <c r="G906" s="3">
        <f>SLOPE(D906:D930,B906:B930)</f>
        <v>4.2484554348444332</v>
      </c>
      <c r="H906" s="15">
        <f>C906+G907*$O$11</f>
        <v>2798.2639663046543</v>
      </c>
      <c r="I906" s="21">
        <f>_xlfn.FORECAST.LINEAR(A906+$O$12,C906:C908,A906:A908)</f>
        <v>2796.6902666666665</v>
      </c>
      <c r="J906" s="15">
        <f t="shared" si="43"/>
        <v>2798.2482293082744</v>
      </c>
      <c r="K906" s="16">
        <f t="shared" si="44"/>
        <v>0.45131548554686274</v>
      </c>
      <c r="L906" s="17">
        <f t="shared" si="45"/>
        <v>1</v>
      </c>
    </row>
    <row r="907" spans="1:12" x14ac:dyDescent="0.25">
      <c r="A907">
        <v>1613</v>
      </c>
      <c r="B907" s="1">
        <v>43524</v>
      </c>
      <c r="C907" s="2">
        <v>2788.11</v>
      </c>
      <c r="D907" s="2">
        <v>2784.49</v>
      </c>
      <c r="E907" s="8">
        <v>0.10125000000000001</v>
      </c>
      <c r="F907" s="9">
        <v>12.057575833303863</v>
      </c>
      <c r="G907" s="3">
        <f>SLOPE(D907:D931,B907:B931)</f>
        <v>4.3966304654442849</v>
      </c>
      <c r="H907" s="15">
        <f>C907+G908*$O$11</f>
        <v>2788.1563599074757</v>
      </c>
      <c r="I907" s="21">
        <f>_xlfn.FORECAST.LINEAR(A907+$O$12,C907:C909,A907:A909)</f>
        <v>2787.1770833333339</v>
      </c>
      <c r="J907" s="15">
        <f t="shared" si="43"/>
        <v>2788.1465671417341</v>
      </c>
      <c r="K907" s="16">
        <f t="shared" si="44"/>
        <v>0.29019629758776105</v>
      </c>
      <c r="L907" s="17">
        <f t="shared" si="45"/>
        <v>1</v>
      </c>
    </row>
    <row r="908" spans="1:12" x14ac:dyDescent="0.25">
      <c r="A908">
        <v>1612</v>
      </c>
      <c r="B908" s="1">
        <v>43523</v>
      </c>
      <c r="C908" s="2">
        <v>2787.5</v>
      </c>
      <c r="D908" s="2">
        <v>2792.38</v>
      </c>
      <c r="E908" s="8">
        <v>0.10575</v>
      </c>
      <c r="F908" s="9">
        <v>12.600323202360871</v>
      </c>
      <c r="G908" s="3">
        <f>SLOPE(D908:D932,B908:B932)</f>
        <v>4.6359907475524915</v>
      </c>
      <c r="H908" s="15">
        <f>C908+G909*$O$11</f>
        <v>2787.5481412437566</v>
      </c>
      <c r="I908" s="21">
        <f>_xlfn.FORECAST.LINEAR(A908+$O$12,C908:C910,A908:A910)</f>
        <v>2786.2274166666666</v>
      </c>
      <c r="J908" s="15">
        <f t="shared" si="43"/>
        <v>2787.5349339979857</v>
      </c>
      <c r="K908" s="16">
        <f t="shared" si="44"/>
        <v>0.35346467559408157</v>
      </c>
      <c r="L908" s="17">
        <f t="shared" si="45"/>
        <v>1</v>
      </c>
    </row>
    <row r="909" spans="1:12" x14ac:dyDescent="0.25">
      <c r="A909">
        <v>1611</v>
      </c>
      <c r="B909" s="1">
        <v>43522</v>
      </c>
      <c r="C909" s="2">
        <v>2792.36</v>
      </c>
      <c r="D909" s="2">
        <v>2793.9</v>
      </c>
      <c r="E909" s="8">
        <v>0.11495</v>
      </c>
      <c r="F909" s="9">
        <v>13.707355604548329</v>
      </c>
      <c r="G909" s="3">
        <f>SLOPE(D909:D933,B909:B933)</f>
        <v>4.8141243756817262</v>
      </c>
      <c r="H909" s="15">
        <f>C909+G910*$O$11</f>
        <v>2792.4057794538803</v>
      </c>
      <c r="I909" s="21">
        <f>_xlfn.FORECAST.LINEAR(A909+$O$12,C909:C911,A909:A911)</f>
        <v>2798.3634500000007</v>
      </c>
      <c r="J909" s="15">
        <f t="shared" si="43"/>
        <v>2792.4653561593414</v>
      </c>
      <c r="K909" s="16">
        <f t="shared" si="44"/>
        <v>0.10397716907527887</v>
      </c>
      <c r="L909" s="17">
        <f t="shared" si="45"/>
        <v>1</v>
      </c>
    </row>
    <row r="910" spans="1:12" x14ac:dyDescent="0.25">
      <c r="A910">
        <v>1610</v>
      </c>
      <c r="B910" s="1">
        <v>43521</v>
      </c>
      <c r="C910" s="2">
        <v>2804.35</v>
      </c>
      <c r="D910" s="2">
        <v>2796.11</v>
      </c>
      <c r="E910" s="8">
        <v>0.11584999999999999</v>
      </c>
      <c r="F910" s="9">
        <v>13.797681293092937</v>
      </c>
      <c r="G910" s="3">
        <f>SLOPE(D910:D934,B910:B934)</f>
        <v>4.5779453880398142</v>
      </c>
      <c r="H910" s="15">
        <f>C910+G911*$O$11</f>
        <v>2804.3953592105263</v>
      </c>
      <c r="I910" s="21">
        <f>_xlfn.FORECAST.LINEAR(A910+$O$12,C910:C912,A910:A912)</f>
        <v>2800.5955500000018</v>
      </c>
      <c r="J910" s="15">
        <f t="shared" si="43"/>
        <v>2804.3573611184206</v>
      </c>
      <c r="K910" s="16">
        <f t="shared" si="44"/>
        <v>0.74417070769986149</v>
      </c>
      <c r="L910" s="17">
        <f t="shared" si="45"/>
        <v>1</v>
      </c>
    </row>
    <row r="911" spans="1:12" x14ac:dyDescent="0.25">
      <c r="A911">
        <v>1609</v>
      </c>
      <c r="B911" s="1">
        <v>43518</v>
      </c>
      <c r="C911" s="2">
        <v>2780.67</v>
      </c>
      <c r="D911" s="2">
        <v>2792.67</v>
      </c>
      <c r="E911" s="8">
        <v>9.3650000000000011E-2</v>
      </c>
      <c r="F911" s="9">
        <v>11.08261993261203</v>
      </c>
      <c r="G911" s="3">
        <f>SLOPE(D911:D935,B911:B935)</f>
        <v>4.5359210526315792</v>
      </c>
      <c r="H911" s="15">
        <f>C911+G912*$O$11</f>
        <v>2780.715324241186</v>
      </c>
      <c r="I911" s="21">
        <f>_xlfn.FORECAST.LINEAR(A911+$O$12,C911:C913,A911:A913)</f>
        <v>2780.8047666666662</v>
      </c>
      <c r="J911" s="15">
        <f t="shared" si="43"/>
        <v>2780.7162186654409</v>
      </c>
      <c r="K911" s="16">
        <f t="shared" si="44"/>
        <v>0.9477895681127172</v>
      </c>
      <c r="L911" s="17">
        <f t="shared" si="45"/>
        <v>1</v>
      </c>
    </row>
    <row r="912" spans="1:12" x14ac:dyDescent="0.25">
      <c r="A912">
        <v>1608</v>
      </c>
      <c r="B912" s="1">
        <v>43517</v>
      </c>
      <c r="C912" s="2">
        <v>2780.24</v>
      </c>
      <c r="D912" s="2">
        <v>2774.88</v>
      </c>
      <c r="E912" s="8">
        <v>0.1062</v>
      </c>
      <c r="F912" s="9">
        <v>12.612273585540807</v>
      </c>
      <c r="G912" s="3">
        <f>SLOPE(D912:D936,B912:B936)</f>
        <v>4.5324241185920027</v>
      </c>
      <c r="H912" s="15">
        <f>C912+G913*$O$11</f>
        <v>2780.286214095895</v>
      </c>
      <c r="I912" s="21">
        <f>_xlfn.FORECAST.LINEAR(A912+$O$12,C912:C914,A912:A914)</f>
        <v>2781.7248</v>
      </c>
      <c r="J912" s="15">
        <f t="shared" si="43"/>
        <v>2780.3005999549359</v>
      </c>
      <c r="K912" s="16">
        <f t="shared" si="44"/>
        <v>0.43881542535042328</v>
      </c>
      <c r="L912" s="17">
        <f t="shared" si="45"/>
        <v>1</v>
      </c>
    </row>
    <row r="913" spans="1:12" x14ac:dyDescent="0.25">
      <c r="A913">
        <v>1607</v>
      </c>
      <c r="B913" s="1">
        <v>43516</v>
      </c>
      <c r="C913" s="2">
        <v>2779.05</v>
      </c>
      <c r="D913" s="2">
        <v>2784.7</v>
      </c>
      <c r="E913" s="8">
        <v>0.1042</v>
      </c>
      <c r="F913" s="9">
        <v>12.352801751686634</v>
      </c>
      <c r="G913" s="3">
        <f>SLOPE(D913:D937,B913:B937)</f>
        <v>4.6214095895058254</v>
      </c>
      <c r="H913" s="15">
        <f>C913+G914*$O$11</f>
        <v>2779.0975586437662</v>
      </c>
      <c r="I913" s="21">
        <f>_xlfn.FORECAST.LINEAR(A913+$O$12,C913:C915,A913:A915)</f>
        <v>2779.022383333333</v>
      </c>
      <c r="J913" s="15">
        <f t="shared" si="43"/>
        <v>2779.0968068906618</v>
      </c>
      <c r="K913" s="16">
        <f t="shared" si="44"/>
        <v>0.42396453866879147</v>
      </c>
      <c r="L913" s="17">
        <f t="shared" si="45"/>
        <v>1</v>
      </c>
    </row>
    <row r="914" spans="1:12" x14ac:dyDescent="0.25">
      <c r="A914">
        <v>1606</v>
      </c>
      <c r="B914" s="1">
        <v>43515</v>
      </c>
      <c r="C914" s="2">
        <v>2769.28</v>
      </c>
      <c r="D914" s="2">
        <v>2779.76</v>
      </c>
      <c r="E914" s="8">
        <v>0.11165</v>
      </c>
      <c r="F914" s="9">
        <v>13.2161834264052</v>
      </c>
      <c r="G914" s="3">
        <f>SLOPE(D914:D938,B914:B938)</f>
        <v>4.7558643765976409</v>
      </c>
      <c r="H914" s="15">
        <f>C914+G915*$O$11</f>
        <v>2769.3270477089341</v>
      </c>
      <c r="I914" s="21">
        <f>_xlfn.FORECAST.LINEAR(A914+$O$12,C914:C916,A914:A916)</f>
        <v>2770.6922333333314</v>
      </c>
      <c r="J914" s="15">
        <f t="shared" si="43"/>
        <v>2769.3406995651781</v>
      </c>
      <c r="K914" s="16">
        <f t="shared" si="44"/>
        <v>0.89381783517555635</v>
      </c>
      <c r="L914" s="17">
        <f t="shared" si="45"/>
        <v>1</v>
      </c>
    </row>
    <row r="915" spans="1:12" x14ac:dyDescent="0.25">
      <c r="A915">
        <v>1605</v>
      </c>
      <c r="B915" s="1">
        <v>43511</v>
      </c>
      <c r="C915" s="2">
        <v>2760.24</v>
      </c>
      <c r="D915" s="2">
        <v>2775.6</v>
      </c>
      <c r="E915" s="8">
        <v>9.955E-2</v>
      </c>
      <c r="F915" s="9">
        <v>11.65707376243582</v>
      </c>
      <c r="G915" s="3">
        <f>SLOPE(D915:D939,B915:B939)</f>
        <v>4.704770893371756</v>
      </c>
      <c r="H915" s="15">
        <f>C915+G916*$O$11</f>
        <v>2760.2853387664823</v>
      </c>
      <c r="I915" s="21">
        <f>_xlfn.FORECAST.LINEAR(A915+$O$12,C915:C917,A915:A917)</f>
        <v>2756.3663666666662</v>
      </c>
      <c r="J915" s="15">
        <f t="shared" si="43"/>
        <v>2760.2461490454843</v>
      </c>
      <c r="K915" s="16">
        <f t="shared" si="44"/>
        <v>1.1733723561592189</v>
      </c>
      <c r="L915" s="17">
        <f t="shared" si="45"/>
        <v>0</v>
      </c>
    </row>
    <row r="916" spans="1:12" x14ac:dyDescent="0.25">
      <c r="A916">
        <v>1604</v>
      </c>
      <c r="B916" s="1">
        <v>43510</v>
      </c>
      <c r="C916" s="2">
        <v>2743.5</v>
      </c>
      <c r="D916" s="2">
        <v>2745.73</v>
      </c>
      <c r="E916" s="8">
        <v>0.11144999999999999</v>
      </c>
      <c r="F916" s="9">
        <v>13.085233237276087</v>
      </c>
      <c r="G916" s="3">
        <f>SLOPE(D916:D940,B916:B940)</f>
        <v>4.5338766482587634</v>
      </c>
      <c r="H916" s="15">
        <f>C916+G917*$O$11</f>
        <v>2743.5456375404033</v>
      </c>
      <c r="I916" s="21">
        <f>_xlfn.FORECAST.LINEAR(A916+$O$12,C916:C918,A916:A918)</f>
        <v>2749.3527833333355</v>
      </c>
      <c r="J916" s="15">
        <f t="shared" si="43"/>
        <v>2743.6037089983324</v>
      </c>
      <c r="K916" s="16">
        <f t="shared" si="44"/>
        <v>0.16506027862295694</v>
      </c>
      <c r="L916" s="17">
        <f t="shared" si="45"/>
        <v>1</v>
      </c>
    </row>
    <row r="917" spans="1:12" x14ac:dyDescent="0.25">
      <c r="A917">
        <v>1603</v>
      </c>
      <c r="B917" s="1">
        <v>43509</v>
      </c>
      <c r="C917" s="2">
        <v>2750.3</v>
      </c>
      <c r="D917" s="2">
        <v>2753.03</v>
      </c>
      <c r="E917" s="8">
        <v>0.11005</v>
      </c>
      <c r="F917" s="9">
        <v>12.881906049150864</v>
      </c>
      <c r="G917" s="3">
        <f>SLOPE(D917:D941,B917:B941)</f>
        <v>4.5637540403477468</v>
      </c>
      <c r="H917" s="15">
        <f>C917+G918*$O$11</f>
        <v>2750.3455428457983</v>
      </c>
      <c r="I917" s="21">
        <f>_xlfn.FORECAST.LINEAR(A917+$O$12,C917:C919,A917:A919)</f>
        <v>2747.5761666666658</v>
      </c>
      <c r="J917" s="15">
        <f t="shared" si="43"/>
        <v>2750.3178490840069</v>
      </c>
      <c r="K917" s="16">
        <f t="shared" si="44"/>
        <v>0.20796229367075034</v>
      </c>
      <c r="L917" s="17">
        <f t="shared" si="45"/>
        <v>1</v>
      </c>
    </row>
    <row r="918" spans="1:12" x14ac:dyDescent="0.25">
      <c r="A918">
        <v>1602</v>
      </c>
      <c r="B918" s="1">
        <v>43508</v>
      </c>
      <c r="C918" s="2">
        <v>2722.61</v>
      </c>
      <c r="D918" s="2">
        <v>2744.73</v>
      </c>
      <c r="E918" s="8">
        <v>0.11285000000000001</v>
      </c>
      <c r="F918" s="9">
        <v>13.041551274132706</v>
      </c>
      <c r="G918" s="3">
        <f>SLOPE(D918:D942,B918:B942)</f>
        <v>4.5542845798038334</v>
      </c>
      <c r="H918" s="15">
        <f>C918+G919*$O$11</f>
        <v>2722.6567987616927</v>
      </c>
      <c r="I918" s="21">
        <f>_xlfn.FORECAST.LINEAR(A918+$O$12,C918:C920,A918:A920)</f>
        <v>2724.399583333332</v>
      </c>
      <c r="J918" s="15">
        <f t="shared" si="43"/>
        <v>2722.6742266074093</v>
      </c>
      <c r="K918" s="16">
        <f t="shared" si="44"/>
        <v>1.5062018321499029</v>
      </c>
      <c r="L918" s="17">
        <f t="shared" si="45"/>
        <v>0</v>
      </c>
    </row>
    <row r="919" spans="1:12" x14ac:dyDescent="0.25">
      <c r="A919">
        <v>1601</v>
      </c>
      <c r="B919" s="1">
        <v>43507</v>
      </c>
      <c r="C919" s="2">
        <v>2712.4</v>
      </c>
      <c r="D919" s="2">
        <v>2709.8</v>
      </c>
      <c r="E919" s="8">
        <v>0.1268</v>
      </c>
      <c r="F919" s="9">
        <v>14.643305380334734</v>
      </c>
      <c r="G919" s="3">
        <f>SLOPE(D919:D943,B919:B943)</f>
        <v>4.679876169277585</v>
      </c>
      <c r="H919" s="15">
        <f>C919+G920*$O$11</f>
        <v>2712.4503763874832</v>
      </c>
      <c r="I919" s="21">
        <f>_xlfn.FORECAST.LINEAR(A919+$O$12,C919:C921,A919:A921)</f>
        <v>2704.8393500000002</v>
      </c>
      <c r="J919" s="15">
        <f t="shared" si="43"/>
        <v>2712.3742661236083</v>
      </c>
      <c r="K919" s="16">
        <f t="shared" si="44"/>
        <v>0.20214119830620525</v>
      </c>
      <c r="L919" s="17">
        <f t="shared" si="45"/>
        <v>1</v>
      </c>
    </row>
    <row r="920" spans="1:12" x14ac:dyDescent="0.25">
      <c r="A920">
        <v>1600</v>
      </c>
      <c r="B920" s="1">
        <v>43504</v>
      </c>
      <c r="C920" s="2">
        <v>2692.36</v>
      </c>
      <c r="D920" s="2">
        <v>2707.88</v>
      </c>
      <c r="E920" s="8">
        <v>0.11035</v>
      </c>
      <c r="F920" s="9">
        <v>12.734989923769124</v>
      </c>
      <c r="G920" s="3">
        <f>SLOPE(D920:D944,B920:B944)</f>
        <v>5.0376387483130927</v>
      </c>
      <c r="H920" s="15">
        <f>C920+G921*$O$11</f>
        <v>2692.4178140245931</v>
      </c>
      <c r="I920" s="21">
        <f>_xlfn.FORECAST.LINEAR(A920+$O$12,C920:C922,A920:A922)</f>
        <v>2693.4215499999991</v>
      </c>
      <c r="J920" s="15">
        <f t="shared" si="43"/>
        <v>2692.4278513843469</v>
      </c>
      <c r="K920" s="16">
        <f t="shared" si="44"/>
        <v>1.1136993590045847</v>
      </c>
      <c r="L920" s="17">
        <f t="shared" si="45"/>
        <v>0</v>
      </c>
    </row>
    <row r="921" spans="1:12" x14ac:dyDescent="0.25">
      <c r="A921">
        <v>1599</v>
      </c>
      <c r="B921" s="1">
        <v>43503</v>
      </c>
      <c r="C921" s="2">
        <v>2717.53</v>
      </c>
      <c r="D921" s="2">
        <v>2706.05</v>
      </c>
      <c r="E921" s="8">
        <v>0.1191</v>
      </c>
      <c r="F921" s="9">
        <v>13.874613907889998</v>
      </c>
      <c r="G921" s="3">
        <f>SLOPE(D921:D945,B921:B945)</f>
        <v>5.7814024592887998</v>
      </c>
      <c r="H921" s="15">
        <f>C921+G922*$O$11</f>
        <v>2717.5904378517048</v>
      </c>
      <c r="I921" s="21">
        <f>_xlfn.FORECAST.LINEAR(A921+$O$12,C921:C923,A921:A923)</f>
        <v>2721.5142833333339</v>
      </c>
      <c r="J921" s="15">
        <f t="shared" si="43"/>
        <v>2717.6296763065211</v>
      </c>
      <c r="K921" s="16">
        <f t="shared" si="44"/>
        <v>0.94008614596756035</v>
      </c>
      <c r="L921" s="17">
        <f t="shared" si="45"/>
        <v>1</v>
      </c>
    </row>
    <row r="922" spans="1:12" x14ac:dyDescent="0.25">
      <c r="A922">
        <v>1598</v>
      </c>
      <c r="B922" s="1">
        <v>43502</v>
      </c>
      <c r="C922" s="2">
        <v>2735.05</v>
      </c>
      <c r="D922" s="2">
        <v>2731.61</v>
      </c>
      <c r="E922" s="8">
        <v>0.10550000000000001</v>
      </c>
      <c r="F922" s="9">
        <v>12.317675732369004</v>
      </c>
      <c r="G922" s="3">
        <f>SLOPE(D922:D946,B922:B946)</f>
        <v>6.0437851704733498</v>
      </c>
      <c r="H922" s="15">
        <f>C922+G923*$O$11</f>
        <v>2735.1106039039987</v>
      </c>
      <c r="I922" s="21">
        <f>_xlfn.FORECAST.LINEAR(A922+$O$12,C922:C924,A922:A924)</f>
        <v>2737.7161333333352</v>
      </c>
      <c r="J922" s="15">
        <f t="shared" si="43"/>
        <v>2735.1366591982919</v>
      </c>
      <c r="K922" s="16">
        <f t="shared" si="44"/>
        <v>0.26551008641653878</v>
      </c>
      <c r="L922" s="17">
        <f t="shared" si="45"/>
        <v>1</v>
      </c>
    </row>
    <row r="923" spans="1:12" x14ac:dyDescent="0.25">
      <c r="A923">
        <v>1597</v>
      </c>
      <c r="B923" s="1">
        <v>43501</v>
      </c>
      <c r="C923" s="2">
        <v>2728.34</v>
      </c>
      <c r="D923" s="2">
        <v>2737.7</v>
      </c>
      <c r="E923" s="8">
        <v>0.1143</v>
      </c>
      <c r="F923" s="9">
        <v>13.282580883797655</v>
      </c>
      <c r="G923" s="3">
        <f>SLOPE(D923:D947,B923:B947)</f>
        <v>6.0603903998682656</v>
      </c>
      <c r="H923" s="15">
        <f>C923+G924*$O$11</f>
        <v>2728.4001620552563</v>
      </c>
      <c r="I923" s="21">
        <f>_xlfn.FORECAST.LINEAR(A923+$O$12,C923:C925,A923:A925)</f>
        <v>2725.5234333333319</v>
      </c>
      <c r="J923" s="15">
        <f t="shared" si="43"/>
        <v>2728.3713947680367</v>
      </c>
      <c r="K923" s="16">
        <f t="shared" si="44"/>
        <v>0.70369168417744443</v>
      </c>
      <c r="L923" s="17">
        <f t="shared" si="45"/>
        <v>1</v>
      </c>
    </row>
    <row r="924" spans="1:12" x14ac:dyDescent="0.25">
      <c r="A924">
        <v>1596</v>
      </c>
      <c r="B924" s="1">
        <v>43500</v>
      </c>
      <c r="C924" s="2">
        <v>2706.49</v>
      </c>
      <c r="D924" s="2">
        <v>2724.87</v>
      </c>
      <c r="E924" s="8">
        <v>0.11485000000000001</v>
      </c>
      <c r="F924" s="9">
        <v>13.256665442717974</v>
      </c>
      <c r="G924" s="3">
        <f>SLOPE(D924:D948,B924:B948)</f>
        <v>6.0162055256064688</v>
      </c>
      <c r="H924" s="15">
        <f>C924+G925*$O$11</f>
        <v>2706.5494912351878</v>
      </c>
      <c r="I924" s="21">
        <f>_xlfn.FORECAST.LINEAR(A924+$O$12,C924:C926,A924:A926)</f>
        <v>2708.7049999999999</v>
      </c>
      <c r="J924" s="15">
        <f t="shared" si="43"/>
        <v>2706.5710463228361</v>
      </c>
      <c r="K924" s="16">
        <f t="shared" si="44"/>
        <v>1.3632015710838987</v>
      </c>
      <c r="L924" s="17">
        <f t="shared" si="45"/>
        <v>0</v>
      </c>
    </row>
    <row r="925" spans="1:12" x14ac:dyDescent="0.25">
      <c r="A925">
        <v>1595</v>
      </c>
      <c r="B925" s="1">
        <v>43497</v>
      </c>
      <c r="C925" s="2">
        <v>2702.32</v>
      </c>
      <c r="D925" s="2">
        <v>2706.53</v>
      </c>
      <c r="E925" s="8">
        <v>0.1164</v>
      </c>
      <c r="F925" s="9">
        <v>13.423512755060926</v>
      </c>
      <c r="G925" s="3">
        <f>SLOPE(D925:D949,B925:B949)</f>
        <v>5.9491235188220468</v>
      </c>
      <c r="H925" s="15">
        <f>C925+G926*$O$11</f>
        <v>2702.3798056708674</v>
      </c>
      <c r="I925" s="21">
        <f>_xlfn.FORECAST.LINEAR(A925+$O$12,C925:C927,A925:A927)</f>
        <v>2705.0701666666646</v>
      </c>
      <c r="J925" s="15">
        <f t="shared" si="43"/>
        <v>2702.4067092808255</v>
      </c>
      <c r="K925" s="16">
        <f t="shared" si="44"/>
        <v>0.28631916572796523</v>
      </c>
      <c r="L925" s="17">
        <f t="shared" si="45"/>
        <v>1</v>
      </c>
    </row>
    <row r="926" spans="1:12" x14ac:dyDescent="0.25">
      <c r="A926">
        <v>1594</v>
      </c>
      <c r="B926" s="1">
        <v>43496</v>
      </c>
      <c r="C926" s="2">
        <v>2685.49</v>
      </c>
      <c r="D926" s="2">
        <v>2704.1</v>
      </c>
      <c r="E926" s="8">
        <v>0.12595000000000001</v>
      </c>
      <c r="F926" s="9">
        <v>14.401029385131444</v>
      </c>
      <c r="G926" s="3">
        <f>SLOPE(D926:D950,B926:B950)</f>
        <v>5.9805670867309138</v>
      </c>
      <c r="H926" s="15">
        <f>C926+G927*$O$11</f>
        <v>2685.5562364691459</v>
      </c>
      <c r="I926" s="21">
        <f>_xlfn.FORECAST.LINEAR(A926+$O$12,C926:C928,A926:A928)</f>
        <v>2681.8363333333291</v>
      </c>
      <c r="J926" s="15">
        <f t="shared" si="43"/>
        <v>2685.5190374377876</v>
      </c>
      <c r="K926" s="16">
        <f t="shared" si="44"/>
        <v>1.1358166109022636</v>
      </c>
      <c r="L926" s="17">
        <f t="shared" si="45"/>
        <v>0</v>
      </c>
    </row>
    <row r="927" spans="1:12" x14ac:dyDescent="0.25">
      <c r="A927">
        <v>1593</v>
      </c>
      <c r="B927" s="1">
        <v>43495</v>
      </c>
      <c r="C927" s="2">
        <v>2653.62</v>
      </c>
      <c r="D927" s="2">
        <v>2681.05</v>
      </c>
      <c r="E927" s="8">
        <v>0.14529999999999998</v>
      </c>
      <c r="F927" s="9">
        <v>16.359122048278635</v>
      </c>
      <c r="G927" s="3">
        <f>SLOPE(D927:D951,B927:B951)</f>
        <v>6.6236469146106138</v>
      </c>
      <c r="H927" s="15">
        <f>C927+G928*$O$11</f>
        <v>2653.6878903712354</v>
      </c>
      <c r="I927" s="21">
        <f>_xlfn.FORECAST.LINEAR(A927+$O$12,C927:C929,A927:A929)</f>
        <v>2652.1949166666664</v>
      </c>
      <c r="J927" s="15">
        <f t="shared" si="43"/>
        <v>2653.6729606341896</v>
      </c>
      <c r="K927" s="16">
        <f t="shared" si="44"/>
        <v>1.4418402012905924</v>
      </c>
      <c r="L927" s="17">
        <f t="shared" si="45"/>
        <v>0</v>
      </c>
    </row>
    <row r="928" spans="1:12" x14ac:dyDescent="0.25">
      <c r="A928">
        <v>1592</v>
      </c>
      <c r="B928" s="1">
        <v>43494</v>
      </c>
      <c r="C928" s="2">
        <v>2644.89</v>
      </c>
      <c r="D928" s="2">
        <v>2640</v>
      </c>
      <c r="E928" s="8">
        <v>0.16839999999999999</v>
      </c>
      <c r="F928" s="9">
        <v>18.987568345857849</v>
      </c>
      <c r="G928" s="3">
        <f>SLOPE(D928:D952,B928:B952)</f>
        <v>6.7890371235589901</v>
      </c>
      <c r="H928" s="15">
        <f>C928+G929*$O$11</f>
        <v>2644.9581713248958</v>
      </c>
      <c r="I928" s="21">
        <f>_xlfn.FORECAST.LINEAR(A928+$O$12,C928:C930,A928:A930)</f>
        <v>2642.7622500000016</v>
      </c>
      <c r="J928" s="15">
        <f t="shared" si="43"/>
        <v>2644.9362121116469</v>
      </c>
      <c r="K928" s="16">
        <f t="shared" si="44"/>
        <v>0.26173873828474076</v>
      </c>
      <c r="L928" s="17">
        <f t="shared" si="45"/>
        <v>1</v>
      </c>
    </row>
    <row r="929" spans="1:12" x14ac:dyDescent="0.25">
      <c r="A929">
        <v>1591</v>
      </c>
      <c r="B929" s="1">
        <v>43493</v>
      </c>
      <c r="C929" s="2">
        <v>2644.97</v>
      </c>
      <c r="D929" s="2">
        <v>2643.85</v>
      </c>
      <c r="E929" s="8">
        <v>0.16594999999999999</v>
      </c>
      <c r="F929" s="9">
        <v>18.859310410050558</v>
      </c>
      <c r="G929" s="3">
        <f>SLOPE(D929:D953,B929:B953)</f>
        <v>6.8171324895786292</v>
      </c>
      <c r="H929" s="15">
        <f>C929+G930*$O$11</f>
        <v>2645.0356579774088</v>
      </c>
      <c r="I929" s="21">
        <f>_xlfn.FORECAST.LINEAR(A929+$O$12,C929:C931,A929:A931)</f>
        <v>2650.1789833333328</v>
      </c>
      <c r="J929" s="15">
        <f t="shared" si="43"/>
        <v>2645.0870912309683</v>
      </c>
      <c r="K929" s="16">
        <f t="shared" si="44"/>
        <v>8.0366216346677746E-2</v>
      </c>
      <c r="L929" s="17">
        <f t="shared" si="45"/>
        <v>1</v>
      </c>
    </row>
    <row r="930" spans="1:12" x14ac:dyDescent="0.25">
      <c r="A930">
        <v>1590</v>
      </c>
      <c r="B930" s="1">
        <v>43490</v>
      </c>
      <c r="C930" s="2">
        <v>2657.44</v>
      </c>
      <c r="D930" s="2">
        <v>2664.76</v>
      </c>
      <c r="E930" s="8">
        <v>0.1366</v>
      </c>
      <c r="F930" s="9">
        <v>15.393174983278371</v>
      </c>
      <c r="G930" s="3">
        <f>SLOPE(D930:D954,B930:B954)</f>
        <v>6.5657977409107007</v>
      </c>
      <c r="H930" s="15">
        <f>C930+G931*$O$11</f>
        <v>2657.4985750250453</v>
      </c>
      <c r="I930" s="21">
        <f>_xlfn.FORECAST.LINEAR(A930+$O$12,C930:C932,A930:A932)</f>
        <v>2653.6364666666668</v>
      </c>
      <c r="J930" s="15">
        <f t="shared" si="43"/>
        <v>2657.4599539414612</v>
      </c>
      <c r="K930" s="16">
        <f t="shared" si="44"/>
        <v>0.45080044689713772</v>
      </c>
      <c r="L930" s="17">
        <f t="shared" si="45"/>
        <v>1</v>
      </c>
    </row>
    <row r="931" spans="1:12" x14ac:dyDescent="0.25">
      <c r="A931">
        <v>1589</v>
      </c>
      <c r="B931" s="1">
        <v>43489</v>
      </c>
      <c r="C931" s="2">
        <v>2638.84</v>
      </c>
      <c r="D931" s="2">
        <v>2642.33</v>
      </c>
      <c r="E931" s="8">
        <v>0.1439</v>
      </c>
      <c r="F931" s="9">
        <v>16.193520012646999</v>
      </c>
      <c r="G931" s="3">
        <f>SLOPE(D931:D955,B931:B955)</f>
        <v>5.8575025045081146</v>
      </c>
      <c r="H931" s="15">
        <f>C931+G932*$O$11</f>
        <v>2638.8928908690177</v>
      </c>
      <c r="I931" s="21">
        <f>_xlfn.FORECAST.LINEAR(A931+$O$12,C931:C933,A931:A933)</f>
        <v>2637.1181333333316</v>
      </c>
      <c r="J931" s="15">
        <f t="shared" si="43"/>
        <v>2638.875143293661</v>
      </c>
      <c r="K931" s="16">
        <f t="shared" si="44"/>
        <v>0.18755514782085012</v>
      </c>
      <c r="L931" s="17">
        <f t="shared" si="45"/>
        <v>1</v>
      </c>
    </row>
    <row r="932" spans="1:12" x14ac:dyDescent="0.25">
      <c r="A932">
        <v>1588</v>
      </c>
      <c r="B932" s="1">
        <v>43488</v>
      </c>
      <c r="C932" s="2">
        <v>2643.48</v>
      </c>
      <c r="D932" s="2">
        <v>2638.7</v>
      </c>
      <c r="E932" s="8">
        <v>0.16405</v>
      </c>
      <c r="F932" s="9">
        <v>18.420484569364714</v>
      </c>
      <c r="G932" s="3">
        <f>SLOPE(D932:D956,B932:B956)</f>
        <v>5.2890869017632278</v>
      </c>
      <c r="H932" s="15">
        <f>C932+G933*$O$11</f>
        <v>2643.5229253195489</v>
      </c>
      <c r="I932" s="21">
        <f>_xlfn.FORECAST.LINEAR(A932+$O$12,C932:C934,A932:A934)</f>
        <v>2646.9427166666665</v>
      </c>
      <c r="J932" s="15">
        <f t="shared" si="43"/>
        <v>2643.5571232330203</v>
      </c>
      <c r="K932" s="16">
        <f t="shared" si="44"/>
        <v>0.23684750424768924</v>
      </c>
      <c r="L932" s="17">
        <f t="shared" si="45"/>
        <v>1</v>
      </c>
    </row>
    <row r="933" spans="1:12" x14ac:dyDescent="0.25">
      <c r="A933">
        <v>1587</v>
      </c>
      <c r="B933" s="1">
        <v>43487</v>
      </c>
      <c r="C933" s="2">
        <v>2657.88</v>
      </c>
      <c r="D933" s="2">
        <v>2632.9</v>
      </c>
      <c r="E933" s="8">
        <v>0.18004999999999999</v>
      </c>
      <c r="F933" s="9">
        <v>20.507386170052452</v>
      </c>
      <c r="G933" s="3">
        <f>SLOPE(D933:D957,B933:B957)</f>
        <v>4.2925319548872221</v>
      </c>
      <c r="H933" s="15">
        <f>C933+G934*$O$11</f>
        <v>2657.9106708924051</v>
      </c>
      <c r="I933" s="21">
        <f>_xlfn.FORECAST.LINEAR(A933+$O$12,C933:C935,A933:A935)</f>
        <v>2664.019666666667</v>
      </c>
      <c r="J933" s="15">
        <f t="shared" si="43"/>
        <v>2657.9717608501478</v>
      </c>
      <c r="K933" s="16">
        <f t="shared" si="44"/>
        <v>1.8280822797514857</v>
      </c>
      <c r="L933" s="17">
        <f t="shared" si="45"/>
        <v>0</v>
      </c>
    </row>
    <row r="934" spans="1:12" x14ac:dyDescent="0.25">
      <c r="A934">
        <v>1586</v>
      </c>
      <c r="B934" s="1">
        <v>43483</v>
      </c>
      <c r="C934" s="2">
        <v>2651.27</v>
      </c>
      <c r="D934" s="2">
        <v>2670.71</v>
      </c>
      <c r="E934" s="8">
        <v>0.122</v>
      </c>
      <c r="F934" s="9">
        <v>13.71478796542792</v>
      </c>
      <c r="G934" s="3">
        <f>SLOPE(D934:D958,B934:B958)</f>
        <v>3.0670892405063328</v>
      </c>
      <c r="H934" s="15">
        <f>C934+G935*$O$11</f>
        <v>2651.2864821942626</v>
      </c>
      <c r="I934" s="21">
        <f>_xlfn.FORECAST.LINEAR(A934+$O$12,C934:C936,A934:A936)</f>
        <v>2643.5426000000007</v>
      </c>
      <c r="J934" s="15">
        <f t="shared" si="43"/>
        <v>2651.2090433723201</v>
      </c>
      <c r="K934" s="16">
        <f t="shared" si="44"/>
        <v>1.4493184352468489</v>
      </c>
      <c r="L934" s="17">
        <f t="shared" si="45"/>
        <v>0</v>
      </c>
    </row>
    <row r="935" spans="1:12" x14ac:dyDescent="0.25">
      <c r="A935">
        <v>1585</v>
      </c>
      <c r="B935" s="1">
        <v>43482</v>
      </c>
      <c r="C935" s="2">
        <v>2609.2800000000002</v>
      </c>
      <c r="D935" s="2">
        <v>2635.96</v>
      </c>
      <c r="E935" s="8">
        <v>0.1206</v>
      </c>
      <c r="F935" s="9">
        <v>13.455260178456561</v>
      </c>
      <c r="G935" s="3">
        <f>SLOPE(D935:D959,B935:B959)</f>
        <v>1.6482194262581871</v>
      </c>
      <c r="H935" s="15">
        <f>C935+G936*$O$11</f>
        <v>2609.2854362416442</v>
      </c>
      <c r="I935" s="21">
        <f>_xlfn.FORECAST.LINEAR(A935+$O$12,C935:C937,A935:A937)</f>
        <v>2615.2542333333331</v>
      </c>
      <c r="J935" s="15">
        <f t="shared" si="43"/>
        <v>2609.3451242125611</v>
      </c>
      <c r="K935" s="16">
        <f t="shared" si="44"/>
        <v>1.8084733520309293</v>
      </c>
      <c r="L935" s="17">
        <f t="shared" si="45"/>
        <v>0</v>
      </c>
    </row>
    <row r="936" spans="1:12" x14ac:dyDescent="0.25">
      <c r="A936">
        <v>1584</v>
      </c>
      <c r="B936" s="1">
        <v>43481</v>
      </c>
      <c r="C936" s="2">
        <v>2614.75</v>
      </c>
      <c r="D936" s="2">
        <v>2616.1</v>
      </c>
      <c r="E936" s="8">
        <v>0.13219999999999998</v>
      </c>
      <c r="F936" s="9">
        <v>14.716764146704289</v>
      </c>
      <c r="G936" s="3">
        <f>SLOPE(D936:D960,B936:B960)</f>
        <v>0.54362416442183126</v>
      </c>
      <c r="H936" s="15">
        <f>C936+G937*$O$11</f>
        <v>2614.7455498854538</v>
      </c>
      <c r="I936" s="21">
        <f>_xlfn.FORECAST.LINEAR(A936+$O$12,C936:C938,A936:A938)</f>
        <v>2610.7788666666675</v>
      </c>
      <c r="J936" s="15">
        <f t="shared" si="43"/>
        <v>2614.705883053266</v>
      </c>
      <c r="K936" s="16">
        <f t="shared" si="44"/>
        <v>9.2865429355168491E-2</v>
      </c>
      <c r="L936" s="17">
        <f t="shared" si="45"/>
        <v>1</v>
      </c>
    </row>
    <row r="937" spans="1:12" x14ac:dyDescent="0.25">
      <c r="A937">
        <v>1583</v>
      </c>
      <c r="B937" s="1">
        <v>43480</v>
      </c>
      <c r="C937" s="2">
        <v>2585.1</v>
      </c>
      <c r="D937" s="2">
        <v>2610.3000000000002</v>
      </c>
      <c r="E937" s="8">
        <v>0.1363</v>
      </c>
      <c r="F937" s="9">
        <v>15.012227439363169</v>
      </c>
      <c r="G937" s="3">
        <f>SLOPE(D937:D961,B937:B961)</f>
        <v>-0.44501145460953373</v>
      </c>
      <c r="H937" s="15">
        <f>C937+G938*$O$11</f>
        <v>2585.0858188065326</v>
      </c>
      <c r="I937" s="21">
        <f>_xlfn.FORECAST.LINEAR(A937+$O$12,C937:C939,A937:A939)</f>
        <v>2582.9866166666661</v>
      </c>
      <c r="J937" s="15">
        <f t="shared" si="43"/>
        <v>2585.0648267851338</v>
      </c>
      <c r="K937" s="16">
        <f t="shared" si="44"/>
        <v>1.510352840427563</v>
      </c>
      <c r="L937" s="17">
        <f t="shared" si="45"/>
        <v>0</v>
      </c>
    </row>
    <row r="938" spans="1:12" x14ac:dyDescent="0.25">
      <c r="A938">
        <v>1582</v>
      </c>
      <c r="B938" s="1">
        <v>43479</v>
      </c>
      <c r="C938" s="2">
        <v>2580.31</v>
      </c>
      <c r="D938" s="2">
        <v>2582.61</v>
      </c>
      <c r="E938" s="8">
        <v>0.15090000000000001</v>
      </c>
      <c r="F938" s="9">
        <v>16.708131066726473</v>
      </c>
      <c r="G938" s="3">
        <f>SLOPE(D938:D962,B938:B962)</f>
        <v>-1.4181193467336657</v>
      </c>
      <c r="H938" s="15">
        <f>C938+G939*$O$11</f>
        <v>2580.2841303035698</v>
      </c>
      <c r="I938" s="21">
        <f>_xlfn.FORECAST.LINEAR(A938+$O$12,C938:C940,A938:A940)</f>
        <v>2584.0773333333336</v>
      </c>
      <c r="J938" s="15">
        <f t="shared" si="43"/>
        <v>2580.3220623338675</v>
      </c>
      <c r="K938" s="16">
        <f t="shared" si="44"/>
        <v>0.15717425244690136</v>
      </c>
      <c r="L938" s="17">
        <f t="shared" si="45"/>
        <v>1</v>
      </c>
    </row>
    <row r="939" spans="1:12" x14ac:dyDescent="0.25">
      <c r="A939">
        <v>1581</v>
      </c>
      <c r="B939" s="1">
        <v>43476</v>
      </c>
      <c r="C939" s="2">
        <v>2588.11</v>
      </c>
      <c r="D939" s="2">
        <v>2596.2600000000002</v>
      </c>
      <c r="E939" s="8">
        <v>0.13145000000000001</v>
      </c>
      <c r="F939" s="9">
        <v>14.556695072595055</v>
      </c>
      <c r="G939" s="3">
        <f>SLOPE(D939:D963,B939:B963)</f>
        <v>-2.5869696430387461</v>
      </c>
      <c r="H939" s="15">
        <f>C939+G940*$O$11</f>
        <v>2588.0724663164774</v>
      </c>
      <c r="I939" s="21">
        <f>_xlfn.FORECAST.LINEAR(A939+$O$12,C939:C941,A939:A941)</f>
        <v>2584.6355500000004</v>
      </c>
      <c r="J939" s="15">
        <f t="shared" si="43"/>
        <v>2588.0380971533123</v>
      </c>
      <c r="K939" s="16">
        <f t="shared" si="44"/>
        <v>0.49836936824615913</v>
      </c>
      <c r="L939" s="17">
        <f t="shared" si="45"/>
        <v>1</v>
      </c>
    </row>
    <row r="940" spans="1:12" x14ac:dyDescent="0.25">
      <c r="A940">
        <v>1580</v>
      </c>
      <c r="B940" s="1">
        <v>43475</v>
      </c>
      <c r="C940" s="2">
        <v>2573.5100000000002</v>
      </c>
      <c r="D940" s="2">
        <v>2596.64</v>
      </c>
      <c r="E940" s="8">
        <v>0.14965000000000001</v>
      </c>
      <c r="F940" s="9">
        <v>16.497608742732591</v>
      </c>
      <c r="G940" s="3">
        <f>SLOPE(D940:D964,B940:B964)</f>
        <v>-3.7533683522670138</v>
      </c>
      <c r="H940" s="15">
        <f>C940+G941*$O$11</f>
        <v>2573.4559320691824</v>
      </c>
      <c r="I940" s="21">
        <f>_xlfn.FORECAST.LINEAR(A940+$O$12,C940:C942,A940:A942)</f>
        <v>2576.6003333333333</v>
      </c>
      <c r="J940" s="15">
        <f t="shared" si="43"/>
        <v>2573.4873760818236</v>
      </c>
      <c r="K940" s="16">
        <f t="shared" si="44"/>
        <v>1.290565348169151</v>
      </c>
      <c r="L940" s="17">
        <f t="shared" si="45"/>
        <v>0</v>
      </c>
    </row>
    <row r="941" spans="1:12" x14ac:dyDescent="0.25">
      <c r="A941">
        <v>1579</v>
      </c>
      <c r="B941" s="1">
        <v>43474</v>
      </c>
      <c r="C941" s="2">
        <v>2580</v>
      </c>
      <c r="D941" s="2">
        <v>2584.96</v>
      </c>
      <c r="E941" s="8">
        <v>0.16339999999999999</v>
      </c>
      <c r="F941" s="9">
        <v>17.93990823558179</v>
      </c>
      <c r="G941" s="3">
        <f>SLOPE(D941:D965,B941:B965)</f>
        <v>-5.4067930817610046</v>
      </c>
      <c r="H941" s="15">
        <f>C941+G942*$O$11</f>
        <v>2579.9325600809466</v>
      </c>
      <c r="I941" s="21">
        <f>_xlfn.FORECAST.LINEAR(A941+$O$12,C941:C943,A941:A943)</f>
        <v>2583.6569500000005</v>
      </c>
      <c r="J941" s="15">
        <f t="shared" si="43"/>
        <v>2579.9698039801374</v>
      </c>
      <c r="K941" s="16">
        <f t="shared" si="44"/>
        <v>0.25731592190700314</v>
      </c>
      <c r="L941" s="17">
        <f t="shared" si="45"/>
        <v>1</v>
      </c>
    </row>
    <row r="942" spans="1:12" x14ac:dyDescent="0.25">
      <c r="A942">
        <v>1578</v>
      </c>
      <c r="B942" s="1">
        <v>43473</v>
      </c>
      <c r="C942" s="2">
        <v>2568.11</v>
      </c>
      <c r="D942" s="2">
        <v>2574.41</v>
      </c>
      <c r="E942" s="8">
        <v>0.17835000000000001</v>
      </c>
      <c r="F942" s="9">
        <v>19.393265612479915</v>
      </c>
      <c r="G942" s="3">
        <f>SLOPE(D942:D966,B942:B966)</f>
        <v>-6.7439919053549175</v>
      </c>
      <c r="H942" s="15">
        <f>C942+G943*$O$11</f>
        <v>2568.031471339174</v>
      </c>
      <c r="I942" s="21">
        <f>_xlfn.FORECAST.LINEAR(A942+$O$12,C942:C944,A942:A944)</f>
        <v>2573.3755666666548</v>
      </c>
      <c r="J942" s="15">
        <f t="shared" si="43"/>
        <v>2568.0849122924487</v>
      </c>
      <c r="K942" s="16">
        <f t="shared" si="44"/>
        <v>0.29947035706536562</v>
      </c>
      <c r="L942" s="17">
        <f t="shared" si="45"/>
        <v>1</v>
      </c>
    </row>
    <row r="943" spans="1:12" x14ac:dyDescent="0.25">
      <c r="A943">
        <v>1577</v>
      </c>
      <c r="B943" s="1">
        <v>43472</v>
      </c>
      <c r="C943" s="2">
        <v>2535.61</v>
      </c>
      <c r="D943" s="2">
        <v>2549.69</v>
      </c>
      <c r="E943" s="8">
        <v>0.1956</v>
      </c>
      <c r="F943" s="9">
        <v>21.120914168378068</v>
      </c>
      <c r="G943" s="3">
        <f>SLOPE(D943:D967,B943:B967)</f>
        <v>-7.8528660826032537</v>
      </c>
      <c r="H943" s="15">
        <f>C943+G944*$O$11</f>
        <v>2535.521396475096</v>
      </c>
      <c r="I943" s="21">
        <f>_xlfn.FORECAST.LINEAR(A943+$O$12,C943:C945,A943:A945)</f>
        <v>2522.6834500000004</v>
      </c>
      <c r="J943" s="15">
        <f t="shared" si="43"/>
        <v>2535.3930170103454</v>
      </c>
      <c r="K943" s="16">
        <f t="shared" si="44"/>
        <v>0.74856520650881964</v>
      </c>
      <c r="L943" s="17">
        <f t="shared" si="45"/>
        <v>1</v>
      </c>
    </row>
    <row r="944" spans="1:12" x14ac:dyDescent="0.25">
      <c r="A944">
        <v>1576</v>
      </c>
      <c r="B944" s="1">
        <v>43469</v>
      </c>
      <c r="C944" s="2">
        <v>2474.33</v>
      </c>
      <c r="D944" s="2">
        <v>2531.94</v>
      </c>
      <c r="E944" s="8">
        <v>0.18295</v>
      </c>
      <c r="F944" s="9">
        <v>19.099181828572249</v>
      </c>
      <c r="G944" s="3">
        <f>SLOPE(D944:D968,B944:B968)</f>
        <v>-8.8603524904214535</v>
      </c>
      <c r="H944" s="15">
        <f>C944+G945*$O$11</f>
        <v>2474.237897349773</v>
      </c>
      <c r="I944" s="21">
        <f>_xlfn.FORECAST.LINEAR(A944+$O$12,C944:C946,A944:A946)</f>
        <v>2479.7418500000003</v>
      </c>
      <c r="J944" s="15">
        <f t="shared" si="43"/>
        <v>2474.2929368762752</v>
      </c>
      <c r="K944" s="16">
        <f t="shared" si="44"/>
        <v>2.3583421180904782</v>
      </c>
      <c r="L944" s="17">
        <f t="shared" si="45"/>
        <v>0</v>
      </c>
    </row>
    <row r="945" spans="1:12" x14ac:dyDescent="0.25">
      <c r="A945">
        <v>1575</v>
      </c>
      <c r="B945" s="1">
        <v>43468</v>
      </c>
      <c r="C945" s="2">
        <v>2491.92</v>
      </c>
      <c r="D945" s="2">
        <v>2447.89</v>
      </c>
      <c r="E945" s="8">
        <v>0.22835</v>
      </c>
      <c r="F945" s="9">
        <v>24.44389331027212</v>
      </c>
      <c r="G945" s="3">
        <f>SLOPE(D945:D969,B945:B969)</f>
        <v>-9.2102650226757348</v>
      </c>
      <c r="H945" s="15">
        <f>C945+G946*$O$11</f>
        <v>2491.8303094056146</v>
      </c>
      <c r="I945" s="21">
        <f>_xlfn.FORECAST.LINEAR(A945+$O$12,C945:C947,A945:A947)</f>
        <v>2485.7282333333324</v>
      </c>
      <c r="J945" s="15">
        <f t="shared" si="43"/>
        <v>2491.7692886448917</v>
      </c>
      <c r="K945" s="16">
        <f t="shared" si="44"/>
        <v>2.1107307212267443</v>
      </c>
      <c r="L945" s="17">
        <f t="shared" si="45"/>
        <v>0</v>
      </c>
    </row>
    <row r="946" spans="1:12" x14ac:dyDescent="0.25">
      <c r="A946">
        <v>1574</v>
      </c>
      <c r="B946" s="1">
        <v>43467</v>
      </c>
      <c r="C946" s="2">
        <v>2476.96</v>
      </c>
      <c r="D946" s="2">
        <v>2510.0300000000002</v>
      </c>
      <c r="E946" s="8">
        <v>0.19445000000000001</v>
      </c>
      <c r="F946" s="9">
        <v>20.788672000466963</v>
      </c>
      <c r="G946" s="3">
        <f>SLOPE(D946:D970,B946:B970)</f>
        <v>-8.9690594385336571</v>
      </c>
      <c r="H946" s="15">
        <f>C946+G947*$O$11</f>
        <v>2476.8729818794627</v>
      </c>
      <c r="I946" s="21">
        <f>_xlfn.FORECAST.LINEAR(A946+$O$12,C946:C948,A946:A948)</f>
        <v>2480.5426166666693</v>
      </c>
      <c r="J946" s="15">
        <f t="shared" si="43"/>
        <v>2476.9096782273346</v>
      </c>
      <c r="K946" s="16">
        <f t="shared" si="44"/>
        <v>1.3116157950509884</v>
      </c>
      <c r="L946" s="17">
        <f t="shared" si="45"/>
        <v>0</v>
      </c>
    </row>
    <row r="947" spans="1:12" x14ac:dyDescent="0.25">
      <c r="A947">
        <v>1573</v>
      </c>
      <c r="B947" s="1">
        <v>43465</v>
      </c>
      <c r="C947" s="2">
        <v>2498.94</v>
      </c>
      <c r="D947" s="2">
        <v>2506.85</v>
      </c>
      <c r="E947" s="8">
        <v>0.2382</v>
      </c>
      <c r="F947" s="9">
        <v>25.25154233246948</v>
      </c>
      <c r="G947" s="3">
        <f>SLOPE(D947:D971,B947:B971)</f>
        <v>-8.7018120537141677</v>
      </c>
      <c r="H947" s="15">
        <f>C947+G948*$O$11</f>
        <v>2498.8562185346209</v>
      </c>
      <c r="I947" s="21">
        <f>_xlfn.FORECAST.LINEAR(A947+$O$12,C947:C949,A947:A949)</f>
        <v>2508.5722000000023</v>
      </c>
      <c r="J947" s="15">
        <f t="shared" si="43"/>
        <v>2498.9533783492743</v>
      </c>
      <c r="K947" s="16">
        <f t="shared" si="44"/>
        <v>0.28058471854481537</v>
      </c>
      <c r="L947" s="17">
        <f t="shared" si="45"/>
        <v>1</v>
      </c>
    </row>
    <row r="948" spans="1:12" x14ac:dyDescent="0.25">
      <c r="A948">
        <v>1572</v>
      </c>
      <c r="B948" s="1">
        <v>43462</v>
      </c>
      <c r="C948" s="2">
        <v>2498.77</v>
      </c>
      <c r="D948" s="2">
        <v>2485.7399999999998</v>
      </c>
      <c r="E948" s="8">
        <v>0.26515</v>
      </c>
      <c r="F948" s="9">
        <v>28.143448765419251</v>
      </c>
      <c r="G948" s="3">
        <f>SLOPE(D948:D972,B948:B972)</f>
        <v>-8.3781465379280942</v>
      </c>
      <c r="H948" s="15">
        <f>C948+G949*$O$11</f>
        <v>2498.692544998944</v>
      </c>
      <c r="I948" s="21">
        <f>_xlfn.FORECAST.LINEAR(A948+$O$12,C948:C950,A948:A950)</f>
        <v>2503.2999166666559</v>
      </c>
      <c r="J948" s="15">
        <f t="shared" si="43"/>
        <v>2498.7386187156212</v>
      </c>
      <c r="K948" s="16">
        <f t="shared" si="44"/>
        <v>0.43552006263844251</v>
      </c>
      <c r="L948" s="17">
        <f t="shared" si="45"/>
        <v>1</v>
      </c>
    </row>
    <row r="949" spans="1:12" x14ac:dyDescent="0.25">
      <c r="A949">
        <v>1571</v>
      </c>
      <c r="B949" s="1">
        <v>43461</v>
      </c>
      <c r="C949" s="2">
        <v>2442.5</v>
      </c>
      <c r="D949" s="2">
        <v>2488.83</v>
      </c>
      <c r="E949" s="8">
        <v>0.28359999999999996</v>
      </c>
      <c r="F949" s="9">
        <v>29.846199591527313</v>
      </c>
      <c r="G949" s="3">
        <f>SLOPE(D949:D973,B949:B973)</f>
        <v>-7.7455001056189294</v>
      </c>
      <c r="H949" s="15">
        <f>C949+G950*$O$11</f>
        <v>2442.4257349462364</v>
      </c>
      <c r="I949" s="21">
        <f>_xlfn.FORECAST.LINEAR(A949+$O$12,C949:C951,A949:A951)</f>
        <v>2423.2397000000019</v>
      </c>
      <c r="J949" s="15">
        <f t="shared" si="43"/>
        <v>2442.2338745967741</v>
      </c>
      <c r="K949" s="16">
        <f t="shared" si="44"/>
        <v>1.5991626675383337</v>
      </c>
      <c r="L949" s="17">
        <f t="shared" si="45"/>
        <v>0</v>
      </c>
    </row>
    <row r="950" spans="1:12" x14ac:dyDescent="0.25">
      <c r="A950">
        <v>1570</v>
      </c>
      <c r="B950" s="1">
        <v>43460</v>
      </c>
      <c r="C950" s="2">
        <v>2363.12</v>
      </c>
      <c r="D950" s="2">
        <v>2467.6999999999998</v>
      </c>
      <c r="E950" s="8">
        <v>0.29059999999999997</v>
      </c>
      <c r="F950" s="9">
        <v>29.137827157354465</v>
      </c>
      <c r="G950" s="3">
        <f>SLOPE(D950:D974,B950:B974)</f>
        <v>-7.4265053763440845</v>
      </c>
      <c r="H950" s="15">
        <f>C950+G951*$O$11</f>
        <v>2363.0491998345501</v>
      </c>
      <c r="I950" s="21">
        <f>_xlfn.FORECAST.LINEAR(A950+$O$12,C950:C952,A950:A952)</f>
        <v>2358.0453666666726</v>
      </c>
      <c r="J950" s="15">
        <f t="shared" si="43"/>
        <v>2362.9991615028716</v>
      </c>
      <c r="K950" s="16">
        <f t="shared" si="44"/>
        <v>2.8309903725509833</v>
      </c>
      <c r="L950" s="17">
        <f t="shared" si="45"/>
        <v>0</v>
      </c>
    </row>
    <row r="951" spans="1:12" x14ac:dyDescent="0.25">
      <c r="A951">
        <v>1569</v>
      </c>
      <c r="B951" s="1">
        <v>43458</v>
      </c>
      <c r="C951" s="2">
        <v>2400.56</v>
      </c>
      <c r="D951" s="2">
        <v>2351.1</v>
      </c>
      <c r="E951" s="8">
        <v>0.35885</v>
      </c>
      <c r="F951" s="9">
        <v>36.983820048382249</v>
      </c>
      <c r="G951" s="3">
        <f>SLOPE(D951:D975,B951:B975)</f>
        <v>-7.080016544986603</v>
      </c>
      <c r="H951" s="15">
        <f>C951+G952*$O$11</f>
        <v>2400.5018144550008</v>
      </c>
      <c r="I951" s="21">
        <f>_xlfn.FORECAST.LINEAR(A951+$O$12,C951:C953,A951:A953)</f>
        <v>2405.6506166666659</v>
      </c>
      <c r="J951" s="15">
        <f t="shared" si="43"/>
        <v>2400.5533024771175</v>
      </c>
      <c r="K951" s="16">
        <f t="shared" si="44"/>
        <v>1.7281152544726126</v>
      </c>
      <c r="L951" s="17">
        <f t="shared" si="45"/>
        <v>0</v>
      </c>
    </row>
    <row r="952" spans="1:12" x14ac:dyDescent="0.25">
      <c r="A952">
        <v>1568</v>
      </c>
      <c r="B952" s="1">
        <v>43455</v>
      </c>
      <c r="C952" s="2">
        <v>2465.38</v>
      </c>
      <c r="D952" s="2">
        <v>2416.62</v>
      </c>
      <c r="E952" s="8">
        <v>0.27195000000000003</v>
      </c>
      <c r="F952" s="9">
        <v>28.616900608408681</v>
      </c>
      <c r="G952" s="3">
        <f>SLOPE(D952:D976,B952:B976)</f>
        <v>-5.818554499895594</v>
      </c>
      <c r="H952" s="15">
        <f>C952+G953*$O$11</f>
        <v>2465.3331741649135</v>
      </c>
      <c r="I952" s="21">
        <f>_xlfn.FORECAST.LINEAR(A952+$O$12,C952:C954,A952:A954)</f>
        <v>2461.823316666676</v>
      </c>
      <c r="J952" s="15">
        <f t="shared" si="43"/>
        <v>2465.2980755899312</v>
      </c>
      <c r="K952" s="16">
        <f t="shared" si="44"/>
        <v>1.8035167070453748</v>
      </c>
      <c r="L952" s="17">
        <f t="shared" si="45"/>
        <v>0</v>
      </c>
    </row>
    <row r="953" spans="1:12" x14ac:dyDescent="0.25">
      <c r="A953">
        <v>1567</v>
      </c>
      <c r="B953" s="1">
        <v>43454</v>
      </c>
      <c r="C953" s="2">
        <v>2496.77</v>
      </c>
      <c r="D953" s="2">
        <v>2467.42</v>
      </c>
      <c r="E953" s="8">
        <v>0.25245000000000001</v>
      </c>
      <c r="F953" s="9">
        <v>26.990643003068435</v>
      </c>
      <c r="G953" s="3">
        <f>SLOPE(D953:D977,B953:B977)</f>
        <v>-4.6825835086458998</v>
      </c>
      <c r="H953" s="15">
        <f>C953+G954*$O$11</f>
        <v>2496.7312669642856</v>
      </c>
      <c r="I953" s="21">
        <f>_xlfn.FORECAST.LINEAR(A953+$O$12,C953:C955,A953:A955)</f>
        <v>2502.6926833333346</v>
      </c>
      <c r="J953" s="15">
        <f t="shared" si="43"/>
        <v>2496.7908811279758</v>
      </c>
      <c r="K953" s="16">
        <f t="shared" si="44"/>
        <v>1.1994835239805153</v>
      </c>
      <c r="L953" s="17">
        <f t="shared" si="45"/>
        <v>0</v>
      </c>
    </row>
    <row r="954" spans="1:12" x14ac:dyDescent="0.25">
      <c r="A954">
        <v>1566</v>
      </c>
      <c r="B954" s="1">
        <v>43453</v>
      </c>
      <c r="C954" s="2">
        <v>2547.0500000000002</v>
      </c>
      <c r="D954" s="2">
        <v>2506.96</v>
      </c>
      <c r="E954" s="8">
        <v>0.22550000000000001</v>
      </c>
      <c r="F954" s="9">
        <v>24.486273084025157</v>
      </c>
      <c r="G954" s="3">
        <f>SLOPE(D954:D978,B954:B978)</f>
        <v>-3.8733035714285662</v>
      </c>
      <c r="H954" s="15">
        <f>C954+G955*$O$11</f>
        <v>2547.0178227743859</v>
      </c>
      <c r="I954" s="21">
        <f>_xlfn.FORECAST.LINEAR(A954+$O$12,C954:C956,A954:A956)</f>
        <v>2543.8315000000002</v>
      </c>
      <c r="J954" s="15">
        <f t="shared" si="43"/>
        <v>2546.9859595466419</v>
      </c>
      <c r="K954" s="16">
        <f t="shared" si="44"/>
        <v>1.4807815877942201</v>
      </c>
      <c r="L954" s="17">
        <f t="shared" si="45"/>
        <v>0</v>
      </c>
    </row>
    <row r="955" spans="1:12" x14ac:dyDescent="0.25">
      <c r="A955">
        <v>1565</v>
      </c>
      <c r="B955" s="1">
        <v>43452</v>
      </c>
      <c r="C955" s="2">
        <v>2559.9</v>
      </c>
      <c r="D955" s="2">
        <v>2546.16</v>
      </c>
      <c r="E955" s="8">
        <v>0.24895</v>
      </c>
      <c r="F955" s="9">
        <v>27.030292567497899</v>
      </c>
      <c r="G955" s="3">
        <f>SLOPE(D955:D979,B955:B979)</f>
        <v>-3.2177225614449148</v>
      </c>
      <c r="H955" s="15">
        <f>C955+G956*$O$11</f>
        <v>2559.870044904621</v>
      </c>
      <c r="I955" s="21">
        <f>_xlfn.FORECAST.LINEAR(A955+$O$12,C955:C957,A955:A957)</f>
        <v>2558.2044333333397</v>
      </c>
      <c r="J955" s="15">
        <f t="shared" si="43"/>
        <v>2559.853388788908</v>
      </c>
      <c r="K955" s="16">
        <f t="shared" si="44"/>
        <v>0.52306962926582612</v>
      </c>
      <c r="L955" s="17">
        <f t="shared" si="45"/>
        <v>1</v>
      </c>
    </row>
    <row r="956" spans="1:12" x14ac:dyDescent="0.25">
      <c r="A956">
        <v>1564</v>
      </c>
      <c r="B956" s="1">
        <v>43451</v>
      </c>
      <c r="C956" s="2">
        <v>2590.75</v>
      </c>
      <c r="D956" s="2">
        <v>2545.94</v>
      </c>
      <c r="E956" s="8">
        <v>0.23609999999999998</v>
      </c>
      <c r="F956" s="9">
        <v>26.178902430500486</v>
      </c>
      <c r="G956" s="3">
        <f>SLOPE(D956:D980,B956:B980)</f>
        <v>-2.9955095378965613</v>
      </c>
      <c r="H956" s="15">
        <f>C956+G957*$O$11</f>
        <v>2590.7219388496146</v>
      </c>
      <c r="I956" s="21">
        <f>_xlfn.FORECAST.LINEAR(A956+$O$12,C956:C958,A956:A958)</f>
        <v>2592.0619166666656</v>
      </c>
      <c r="J956" s="15">
        <f t="shared" si="43"/>
        <v>2590.735338627785</v>
      </c>
      <c r="K956" s="16">
        <f t="shared" si="44"/>
        <v>2.1960950020930863</v>
      </c>
      <c r="L956" s="17">
        <f t="shared" si="45"/>
        <v>0</v>
      </c>
    </row>
    <row r="957" spans="1:12" x14ac:dyDescent="0.25">
      <c r="A957">
        <v>1563</v>
      </c>
      <c r="B957" s="1">
        <v>43448</v>
      </c>
      <c r="C957" s="2">
        <v>2629.68</v>
      </c>
      <c r="D957" s="2">
        <v>2599.9499999999998</v>
      </c>
      <c r="E957" s="8">
        <v>0.18045</v>
      </c>
      <c r="F957" s="9">
        <v>20.397723497886378</v>
      </c>
      <c r="G957" s="3">
        <f>SLOPE(D957:D981,B957:B981)</f>
        <v>-2.8061150385604092</v>
      </c>
      <c r="H957" s="15">
        <f>C957+G958*$O$11</f>
        <v>2629.651207293587</v>
      </c>
      <c r="I957" s="21">
        <f>_xlfn.FORECAST.LINEAR(A957+$O$12,C957:C959,A957:A959)</f>
        <v>2634.4522499999985</v>
      </c>
      <c r="J957" s="15">
        <f t="shared" si="43"/>
        <v>2629.6992177206512</v>
      </c>
      <c r="K957" s="16">
        <f t="shared" si="44"/>
        <v>1.3962647107851771</v>
      </c>
      <c r="L957" s="17">
        <f t="shared" si="45"/>
        <v>0</v>
      </c>
    </row>
    <row r="958" spans="1:12" x14ac:dyDescent="0.25">
      <c r="A958">
        <v>1562</v>
      </c>
      <c r="B958" s="1">
        <v>43447</v>
      </c>
      <c r="C958" s="2">
        <v>2658.7</v>
      </c>
      <c r="D958" s="2">
        <v>2650.54</v>
      </c>
      <c r="E958" s="8">
        <v>0.18845000000000001</v>
      </c>
      <c r="F958" s="9">
        <v>21.306287762527599</v>
      </c>
      <c r="G958" s="3">
        <f>SLOPE(D958:D982,B958:B982)</f>
        <v>-2.879270641262035</v>
      </c>
      <c r="H958" s="15">
        <f>C958+G959*$O$11</f>
        <v>2658.6715912856107</v>
      </c>
      <c r="I958" s="21">
        <f>_xlfn.FORECAST.LINEAR(A958+$O$12,C958:C960,A958:A960)</f>
        <v>2657.5579666666663</v>
      </c>
      <c r="J958" s="15">
        <f t="shared" si="43"/>
        <v>2658.6604550394213</v>
      </c>
      <c r="K958" s="16">
        <f t="shared" si="44"/>
        <v>0.35537945359643253</v>
      </c>
      <c r="L958" s="17">
        <f t="shared" si="45"/>
        <v>1</v>
      </c>
    </row>
    <row r="959" spans="1:12" x14ac:dyDescent="0.25">
      <c r="A959">
        <v>1561</v>
      </c>
      <c r="B959" s="1">
        <v>43446</v>
      </c>
      <c r="C959" s="2">
        <v>2658.23</v>
      </c>
      <c r="D959" s="2">
        <v>2651.07</v>
      </c>
      <c r="E959" s="8">
        <v>0.20319999999999999</v>
      </c>
      <c r="F959" s="9">
        <v>22.850097148955928</v>
      </c>
      <c r="G959" s="3">
        <f>SLOPE(D959:D983,B959:B983)</f>
        <v>-2.8408714388934735</v>
      </c>
      <c r="H959" s="15">
        <f>C959+G960*$O$11</f>
        <v>2658.2032510970221</v>
      </c>
      <c r="I959" s="21">
        <f>_xlfn.FORECAST.LINEAR(A959+$O$12,C959:C961,A959:A961)</f>
        <v>2664.9985166666665</v>
      </c>
      <c r="J959" s="15">
        <f t="shared" si="43"/>
        <v>2658.2712037527185</v>
      </c>
      <c r="K959" s="16">
        <f t="shared" si="44"/>
        <v>0.29941824096637665</v>
      </c>
      <c r="L959" s="17">
        <f t="shared" si="45"/>
        <v>1</v>
      </c>
    </row>
    <row r="960" spans="1:12" x14ac:dyDescent="0.25">
      <c r="A960">
        <v>1560</v>
      </c>
      <c r="B960" s="1">
        <v>43445</v>
      </c>
      <c r="C960" s="2">
        <v>2664.44</v>
      </c>
      <c r="D960" s="2">
        <v>2636.78</v>
      </c>
      <c r="E960" s="8">
        <v>0.21379999999999999</v>
      </c>
      <c r="F960" s="9">
        <v>24.050651454889216</v>
      </c>
      <c r="G960" s="3">
        <f>SLOPE(D960:D984,B960:B984)</f>
        <v>-2.674890297800693</v>
      </c>
      <c r="H960" s="15">
        <f>C960+G961*$O$11</f>
        <v>2664.4175878050401</v>
      </c>
      <c r="I960" s="21">
        <f>_xlfn.FORECAST.LINEAR(A960+$O$12,C960:C962,A960:A962)</f>
        <v>2648.6425666666655</v>
      </c>
      <c r="J960" s="15">
        <f t="shared" si="43"/>
        <v>2664.2598375936559</v>
      </c>
      <c r="K960" s="16">
        <f t="shared" si="44"/>
        <v>1.0446722450490973</v>
      </c>
      <c r="L960" s="17">
        <f t="shared" si="45"/>
        <v>0</v>
      </c>
    </row>
    <row r="961" spans="1:12" x14ac:dyDescent="0.25">
      <c r="A961">
        <v>1559</v>
      </c>
      <c r="B961" s="1">
        <v>43444</v>
      </c>
      <c r="C961" s="2">
        <v>2630.86</v>
      </c>
      <c r="D961" s="2">
        <v>2637.72</v>
      </c>
      <c r="E961" s="8">
        <v>0.23425000000000001</v>
      </c>
      <c r="F961" s="9">
        <v>26.304745554299867</v>
      </c>
      <c r="G961" s="3">
        <f>SLOPE(D961:D985,B961:B985)</f>
        <v>-2.2412194960212193</v>
      </c>
      <c r="H961" s="15">
        <f>C961+G962*$O$11</f>
        <v>2630.8412354486727</v>
      </c>
      <c r="I961" s="21">
        <f>_xlfn.FORECAST.LINEAR(A961+$O$12,C961:C963,A961:A963)</f>
        <v>2645.3884166666685</v>
      </c>
      <c r="J961" s="15">
        <f t="shared" si="43"/>
        <v>2630.9867072608527</v>
      </c>
      <c r="K961" s="16">
        <f t="shared" si="44"/>
        <v>0.25379525724481056</v>
      </c>
      <c r="L961" s="17">
        <f t="shared" si="45"/>
        <v>1</v>
      </c>
    </row>
    <row r="962" spans="1:12" x14ac:dyDescent="0.25">
      <c r="A962">
        <v>1558</v>
      </c>
      <c r="B962" s="1">
        <v>43441</v>
      </c>
      <c r="C962" s="2">
        <v>2691.26</v>
      </c>
      <c r="D962" s="2">
        <v>2633.08</v>
      </c>
      <c r="E962" s="8">
        <v>0.23075000000000001</v>
      </c>
      <c r="F962" s="9">
        <v>26.530412003137716</v>
      </c>
      <c r="G962" s="3">
        <f>SLOPE(D962:D986,B962:B986)</f>
        <v>-1.8764551327289491</v>
      </c>
      <c r="H962" s="15">
        <f>C962+G963*$O$11</f>
        <v>2691.2474244187324</v>
      </c>
      <c r="I962" s="21">
        <f>_xlfn.FORECAST.LINEAR(A962+$O$12,C962:C964,A962:A964)</f>
        <v>2666.3591499999893</v>
      </c>
      <c r="J962" s="15">
        <f t="shared" si="43"/>
        <v>2690.9985416745449</v>
      </c>
      <c r="K962" s="16">
        <f t="shared" si="44"/>
        <v>2.5275553538606284</v>
      </c>
      <c r="L962" s="17">
        <f t="shared" si="45"/>
        <v>0</v>
      </c>
    </row>
    <row r="963" spans="1:12" x14ac:dyDescent="0.25">
      <c r="A963">
        <v>1557</v>
      </c>
      <c r="B963" s="1">
        <v>43440</v>
      </c>
      <c r="C963" s="2">
        <v>2663.51</v>
      </c>
      <c r="D963" s="2">
        <v>2695.95</v>
      </c>
      <c r="E963" s="8">
        <v>0.19900000000000001</v>
      </c>
      <c r="F963" s="9">
        <v>22.914845993809486</v>
      </c>
      <c r="G963" s="3">
        <f>SLOPE(D963:D987,B963:B987)</f>
        <v>-1.2575581267821869</v>
      </c>
      <c r="H963" s="15">
        <f>C963+G964*$O$11</f>
        <v>2663.5014910020195</v>
      </c>
      <c r="I963" s="21">
        <f>_xlfn.FORECAST.LINEAR(A963+$O$12,C963:C965,A963:A965)</f>
        <v>2681.3500499999936</v>
      </c>
      <c r="J963" s="15">
        <f t="shared" si="43"/>
        <v>2663.6799765919991</v>
      </c>
      <c r="K963" s="16">
        <f t="shared" si="44"/>
        <v>1.291301752111744</v>
      </c>
      <c r="L963" s="17">
        <f t="shared" si="45"/>
        <v>0</v>
      </c>
    </row>
    <row r="964" spans="1:12" x14ac:dyDescent="0.25">
      <c r="A964">
        <v>1556</v>
      </c>
      <c r="B964" s="1">
        <v>43438</v>
      </c>
      <c r="C964" s="2">
        <v>2782.43</v>
      </c>
      <c r="D964" s="2">
        <v>2700.06</v>
      </c>
      <c r="E964" s="8">
        <v>0.21000000000000002</v>
      </c>
      <c r="F964" s="9">
        <v>24.990304051882219</v>
      </c>
      <c r="G964" s="3">
        <f>SLOPE(D964:D988,B964:B988)</f>
        <v>-0.85089979808177496</v>
      </c>
      <c r="H964" s="15">
        <f>C964+G965*$O$11</f>
        <v>2782.4277150163311</v>
      </c>
      <c r="I964" s="21">
        <f>_xlfn.FORECAST.LINEAR(A964+$O$12,C964:C966,A964:A966)</f>
        <v>2792.7883499999989</v>
      </c>
      <c r="J964" s="15">
        <f t="shared" si="43"/>
        <v>2782.531321366168</v>
      </c>
      <c r="K964" s="16">
        <f t="shared" si="44"/>
        <v>4.6785345315222999</v>
      </c>
      <c r="L964" s="17">
        <f t="shared" si="45"/>
        <v>0</v>
      </c>
    </row>
    <row r="965" spans="1:12" x14ac:dyDescent="0.25">
      <c r="A965">
        <v>1555</v>
      </c>
      <c r="B965" s="1">
        <v>43437</v>
      </c>
      <c r="C965" s="2">
        <v>2790.5</v>
      </c>
      <c r="D965" s="2">
        <v>2790.37</v>
      </c>
      <c r="E965" s="8">
        <v>0.14974999999999999</v>
      </c>
      <c r="F965" s="9">
        <v>17.627597020072336</v>
      </c>
      <c r="G965" s="3">
        <f>SLOPE(D965:D989,B965:B989)</f>
        <v>-0.22849836685576613</v>
      </c>
      <c r="H965" s="15">
        <f>C965+G966*$O$11</f>
        <v>2790.4966352592637</v>
      </c>
      <c r="I965" s="21">
        <f>_xlfn.FORECAST.LINEAR(A965+$O$12,C965:C967,A965:A967)</f>
        <v>2782.1093166666687</v>
      </c>
      <c r="J965" s="15">
        <f t="shared" si="43"/>
        <v>2790.4127620733379</v>
      </c>
      <c r="K965" s="16">
        <f t="shared" si="44"/>
        <v>1.957459548608609E-3</v>
      </c>
      <c r="L965" s="17">
        <f t="shared" si="45"/>
        <v>1</v>
      </c>
    </row>
    <row r="966" spans="1:12" x14ac:dyDescent="0.25">
      <c r="A966">
        <v>1554</v>
      </c>
      <c r="B966" s="1">
        <v>43434</v>
      </c>
      <c r="C966" s="2">
        <v>2737.76</v>
      </c>
      <c r="D966" s="2">
        <v>2760.17</v>
      </c>
      <c r="E966" s="8">
        <v>0.18709999999999999</v>
      </c>
      <c r="F966" s="9">
        <v>21.845699630651119</v>
      </c>
      <c r="G966" s="3">
        <f>SLOPE(D966:D990,B966:B990)</f>
        <v>-0.33647407364587456</v>
      </c>
      <c r="H966" s="15">
        <f>C966+G967*$O$11</f>
        <v>2737.754275498879</v>
      </c>
      <c r="I966" s="21">
        <f>_xlfn.FORECAST.LINEAR(A966+$O$12,C966:C968,A966:A968)</f>
        <v>2745.4465500000006</v>
      </c>
      <c r="J966" s="15">
        <f t="shared" si="43"/>
        <v>2737.83119824389</v>
      </c>
      <c r="K966" s="16">
        <f t="shared" si="44"/>
        <v>1.0486435030506793</v>
      </c>
      <c r="L966" s="17">
        <f t="shared" si="45"/>
        <v>0</v>
      </c>
    </row>
    <row r="967" spans="1:12" x14ac:dyDescent="0.25">
      <c r="A967">
        <v>1553</v>
      </c>
      <c r="B967" s="1">
        <v>43433</v>
      </c>
      <c r="C967" s="2">
        <v>2736.97</v>
      </c>
      <c r="D967" s="2">
        <v>2737.8</v>
      </c>
      <c r="E967" s="8">
        <v>0.18204999999999999</v>
      </c>
      <c r="F967" s="9">
        <v>21.302570121421443</v>
      </c>
      <c r="G967" s="3">
        <f>SLOPE(D967:D991,B967:B991)</f>
        <v>-0.5724501121398593</v>
      </c>
      <c r="H967" s="15">
        <f>C967+G968*$O$11</f>
        <v>2736.9660591661359</v>
      </c>
      <c r="I967" s="21">
        <f>_xlfn.FORECAST.LINEAR(A967+$O$12,C967:C969,A967:A969)</f>
        <v>2734.3660999999993</v>
      </c>
      <c r="J967" s="15">
        <f t="shared" ref="J967:J1030" si="46">$O$13*I967+(1-$O$13)*H967</f>
        <v>2736.9400595744746</v>
      </c>
      <c r="K967" s="16">
        <f t="shared" si="44"/>
        <v>4.090214711738465E-2</v>
      </c>
      <c r="L967" s="17">
        <f t="shared" si="45"/>
        <v>1</v>
      </c>
    </row>
    <row r="968" spans="1:12" x14ac:dyDescent="0.25">
      <c r="A968">
        <v>1552</v>
      </c>
      <c r="B968" s="1">
        <v>43432</v>
      </c>
      <c r="C968" s="2">
        <v>2691.45</v>
      </c>
      <c r="D968" s="2">
        <v>2743.79</v>
      </c>
      <c r="E968" s="8">
        <v>0.18380000000000002</v>
      </c>
      <c r="F968" s="9">
        <v>21.024334567513797</v>
      </c>
      <c r="G968" s="3">
        <f>SLOPE(D968:D992,B968:B992)</f>
        <v>-0.39408338637810553</v>
      </c>
      <c r="H968" s="15">
        <f>C968+G969*$O$11</f>
        <v>2691.4416769072163</v>
      </c>
      <c r="I968" s="21">
        <f>_xlfn.FORECAST.LINEAR(A968+$O$12,C968:C970,A968:A970)</f>
        <v>2689.3374000000003</v>
      </c>
      <c r="J968" s="15">
        <f t="shared" si="46"/>
        <v>2691.4206341381446</v>
      </c>
      <c r="K968" s="16">
        <f t="shared" ref="K968:K1031" si="47">ABS(J968-D968)/F969</f>
        <v>2.464159920919514</v>
      </c>
      <c r="L968" s="17">
        <f t="shared" ref="L968:L1031" si="48">IF(K968&gt;=0.975, 0, 1)</f>
        <v>0</v>
      </c>
    </row>
    <row r="969" spans="1:12" x14ac:dyDescent="0.25">
      <c r="A969">
        <v>1551</v>
      </c>
      <c r="B969" s="1">
        <v>43431</v>
      </c>
      <c r="C969" s="2">
        <v>2663.75</v>
      </c>
      <c r="D969" s="2">
        <v>2682.17</v>
      </c>
      <c r="E969" s="8">
        <v>0.18640000000000001</v>
      </c>
      <c r="F969" s="9">
        <v>21.252421734995789</v>
      </c>
      <c r="G969" s="3">
        <f>SLOPE(D969:D993,B969:B993)</f>
        <v>-0.83230927835051838</v>
      </c>
      <c r="H969" s="15">
        <f>C969+G970*$O$11</f>
        <v>2663.7406645133869</v>
      </c>
      <c r="I969" s="21">
        <f>_xlfn.FORECAST.LINEAR(A969+$O$12,C969:C971,A969:A971)</f>
        <v>2664.3736166666677</v>
      </c>
      <c r="J969" s="15">
        <f t="shared" si="46"/>
        <v>2663.7469940349197</v>
      </c>
      <c r="K969" s="16">
        <f t="shared" si="47"/>
        <v>0.93794595840861894</v>
      </c>
      <c r="L969" s="17">
        <f t="shared" si="48"/>
        <v>1</v>
      </c>
    </row>
    <row r="970" spans="1:12" x14ac:dyDescent="0.25">
      <c r="A970">
        <v>1550</v>
      </c>
      <c r="B970" s="1">
        <v>43430</v>
      </c>
      <c r="C970" s="2">
        <v>2649.97</v>
      </c>
      <c r="D970" s="2">
        <v>2673.45</v>
      </c>
      <c r="E970" s="8">
        <v>0.17494999999999999</v>
      </c>
      <c r="F970" s="9">
        <v>19.641862945214967</v>
      </c>
      <c r="G970" s="3">
        <f>SLOPE(D970:D994,B970:B994)</f>
        <v>-0.93354866128347314</v>
      </c>
      <c r="H970" s="15">
        <f>C970+G971*$O$11</f>
        <v>2649.9598281369699</v>
      </c>
      <c r="I970" s="21">
        <f>_xlfn.FORECAST.LINEAR(A970+$O$12,C970:C972,A970:A972)</f>
        <v>2643.0994833333334</v>
      </c>
      <c r="J970" s="15">
        <f t="shared" si="46"/>
        <v>2649.8912246889336</v>
      </c>
      <c r="K970" s="16">
        <f t="shared" si="47"/>
        <v>1.1256072316366139</v>
      </c>
      <c r="L970" s="17">
        <f t="shared" si="48"/>
        <v>0</v>
      </c>
    </row>
    <row r="971" spans="1:12" x14ac:dyDescent="0.25">
      <c r="A971">
        <v>1549</v>
      </c>
      <c r="B971" s="1">
        <v>43427</v>
      </c>
      <c r="C971" s="2">
        <v>2633.36</v>
      </c>
      <c r="D971" s="2">
        <v>2632.56</v>
      </c>
      <c r="E971" s="8">
        <v>0.1852</v>
      </c>
      <c r="F971" s="9">
        <v>20.92983649084432</v>
      </c>
      <c r="G971" s="3">
        <f>SLOPE(D971:D995,B971:B995)</f>
        <v>-1.0171863029778889</v>
      </c>
      <c r="H971" s="15">
        <f>C971+G972*$O$11</f>
        <v>2633.3524231965944</v>
      </c>
      <c r="I971" s="21">
        <f>_xlfn.FORECAST.LINEAR(A971+$O$12,C971:C973,A971:A973)</f>
        <v>2637.8404666666647</v>
      </c>
      <c r="J971" s="15">
        <f t="shared" si="46"/>
        <v>2633.397303631295</v>
      </c>
      <c r="K971" s="16">
        <f t="shared" si="47"/>
        <v>4.3856727178852688E-2</v>
      </c>
      <c r="L971" s="17">
        <f t="shared" si="48"/>
        <v>1</v>
      </c>
    </row>
    <row r="972" spans="1:12" x14ac:dyDescent="0.25">
      <c r="A972">
        <v>1548</v>
      </c>
      <c r="B972" s="1">
        <v>43425</v>
      </c>
      <c r="C972" s="2">
        <v>2657.74</v>
      </c>
      <c r="D972" s="2">
        <v>2649.93</v>
      </c>
      <c r="E972" s="8">
        <v>0.16944999999999999</v>
      </c>
      <c r="F972" s="9">
        <v>19.091794695040807</v>
      </c>
      <c r="G972" s="3">
        <f>SLOPE(D972:D996,B972:B996)</f>
        <v>-0.75768034055728262</v>
      </c>
      <c r="H972" s="15">
        <f>C972+G973*$O$11</f>
        <v>2657.7318132430337</v>
      </c>
      <c r="I972" s="21">
        <f>_xlfn.FORECAST.LINEAR(A972+$O$12,C972:C974,A972:A974)</f>
        <v>2644.1616666666669</v>
      </c>
      <c r="J972" s="15">
        <f t="shared" si="46"/>
        <v>2657.5961117772699</v>
      </c>
      <c r="K972" s="16">
        <f t="shared" si="47"/>
        <v>0.32974265773692074</v>
      </c>
      <c r="L972" s="17">
        <f t="shared" si="48"/>
        <v>1</v>
      </c>
    </row>
    <row r="973" spans="1:12" x14ac:dyDescent="0.25">
      <c r="A973">
        <v>1547</v>
      </c>
      <c r="B973" s="1">
        <v>43424</v>
      </c>
      <c r="C973" s="2">
        <v>2654.6</v>
      </c>
      <c r="D973" s="2">
        <v>2641.89</v>
      </c>
      <c r="E973" s="8">
        <v>0.2026</v>
      </c>
      <c r="F973" s="9">
        <v>23.248771723634128</v>
      </c>
      <c r="G973" s="3">
        <f>SLOPE(D973:D997,B973:B997)</f>
        <v>-0.81867569659443451</v>
      </c>
      <c r="H973" s="15">
        <f>C973+G974*$O$11</f>
        <v>2654.5927681298904</v>
      </c>
      <c r="I973" s="21">
        <f>_xlfn.FORECAST.LINEAR(A973+$O$12,C973:C975,A973:A975)</f>
        <v>2669.0036333333337</v>
      </c>
      <c r="J973" s="15">
        <f t="shared" si="46"/>
        <v>2654.7368767819248</v>
      </c>
      <c r="K973" s="16">
        <f t="shared" si="47"/>
        <v>0.59685591041760322</v>
      </c>
      <c r="L973" s="17">
        <f t="shared" si="48"/>
        <v>1</v>
      </c>
    </row>
    <row r="974" spans="1:12" x14ac:dyDescent="0.25">
      <c r="A974">
        <v>1546</v>
      </c>
      <c r="B974" s="1">
        <v>43423</v>
      </c>
      <c r="C974" s="2">
        <v>2730.74</v>
      </c>
      <c r="D974" s="2">
        <v>2690.73</v>
      </c>
      <c r="E974" s="8">
        <v>0.18445</v>
      </c>
      <c r="F974" s="9">
        <v>21.524251595223966</v>
      </c>
      <c r="G974" s="3">
        <f>SLOPE(D974:D998,B974:B998)</f>
        <v>-0.72318701095462323</v>
      </c>
      <c r="H974" s="15">
        <f>C974+G975*$O$11</f>
        <v>2730.7349563999996</v>
      </c>
      <c r="I974" s="21">
        <f>_xlfn.FORECAST.LINEAR(A974+$O$12,C974:C976,A974:A976)</f>
        <v>2733.062766666666</v>
      </c>
      <c r="J974" s="15">
        <f t="shared" si="46"/>
        <v>2730.7582345026663</v>
      </c>
      <c r="K974" s="16">
        <f t="shared" si="47"/>
        <v>2.4546999207808984</v>
      </c>
      <c r="L974" s="17">
        <f t="shared" si="48"/>
        <v>0</v>
      </c>
    </row>
    <row r="975" spans="1:12" x14ac:dyDescent="0.25">
      <c r="A975">
        <v>1545</v>
      </c>
      <c r="B975" s="1">
        <v>43420</v>
      </c>
      <c r="C975" s="2">
        <v>2718.54</v>
      </c>
      <c r="D975" s="2">
        <v>2736.27</v>
      </c>
      <c r="E975" s="8">
        <v>0.14005000000000001</v>
      </c>
      <c r="F975" s="9">
        <v>16.306773045371795</v>
      </c>
      <c r="G975" s="3">
        <f>SLOPE(D975:D999,B975:B999)</f>
        <v>-0.50436000000000714</v>
      </c>
      <c r="H975" s="15">
        <f>C975+G976*$O$11</f>
        <v>2718.5330934037556</v>
      </c>
      <c r="I975" s="21">
        <f>_xlfn.FORECAST.LINEAR(A975+$O$12,C975:C977,A975:A977)</f>
        <v>2706.876533333334</v>
      </c>
      <c r="J975" s="15">
        <f t="shared" si="46"/>
        <v>2718.4165278030514</v>
      </c>
      <c r="K975" s="16">
        <f t="shared" si="47"/>
        <v>0.97000403507507249</v>
      </c>
      <c r="L975" s="17">
        <f t="shared" si="48"/>
        <v>1</v>
      </c>
    </row>
    <row r="976" spans="1:12" x14ac:dyDescent="0.25">
      <c r="A976">
        <v>1544</v>
      </c>
      <c r="B976" s="1">
        <v>43419</v>
      </c>
      <c r="C976" s="2">
        <v>2693.52</v>
      </c>
      <c r="D976" s="2">
        <v>2730.2</v>
      </c>
      <c r="E976" s="8">
        <v>0.15975</v>
      </c>
      <c r="F976" s="9">
        <v>18.405564875373777</v>
      </c>
      <c r="G976" s="3">
        <f>SLOPE(D976:D1000,B976:B1000)</f>
        <v>-0.69065962441315309</v>
      </c>
      <c r="H976" s="15">
        <f>C976+G977*$O$11</f>
        <v>2693.5144292337459</v>
      </c>
      <c r="I976" s="21">
        <f>_xlfn.FORECAST.LINEAR(A976+$O$12,C976:C978,A976:A978)</f>
        <v>2702.0423499999997</v>
      </c>
      <c r="J976" s="15">
        <f t="shared" si="46"/>
        <v>2693.5997084414084</v>
      </c>
      <c r="K976" s="16">
        <f t="shared" si="47"/>
        <v>1.7811643265878112</v>
      </c>
      <c r="L976" s="17">
        <f t="shared" si="48"/>
        <v>0</v>
      </c>
    </row>
    <row r="977" spans="1:12" x14ac:dyDescent="0.25">
      <c r="A977">
        <v>1543</v>
      </c>
      <c r="B977" s="1">
        <v>43418</v>
      </c>
      <c r="C977" s="2">
        <v>2737.9</v>
      </c>
      <c r="D977" s="2">
        <v>2701.58</v>
      </c>
      <c r="E977" s="8">
        <v>0.17699999999999999</v>
      </c>
      <c r="F977" s="9">
        <v>20.548520432534605</v>
      </c>
      <c r="G977" s="3">
        <f>SLOPE(D977:D1001,B977:B1001)</f>
        <v>-0.55707662538700287</v>
      </c>
      <c r="H977" s="15">
        <f>C977+G978*$O$11</f>
        <v>2737.8939672445822</v>
      </c>
      <c r="I977" s="21">
        <f>_xlfn.FORECAST.LINEAR(A977+$O$12,C977:C979,A977:A979)</f>
        <v>2729.0981833333353</v>
      </c>
      <c r="J977" s="15">
        <f t="shared" si="46"/>
        <v>2737.8060094054695</v>
      </c>
      <c r="K977" s="16">
        <f t="shared" si="47"/>
        <v>1.8518852464845295</v>
      </c>
      <c r="L977" s="17">
        <f t="shared" si="48"/>
        <v>0</v>
      </c>
    </row>
    <row r="978" spans="1:12" x14ac:dyDescent="0.25">
      <c r="A978">
        <v>1542</v>
      </c>
      <c r="B978" s="1">
        <v>43417</v>
      </c>
      <c r="C978" s="2">
        <v>2730.05</v>
      </c>
      <c r="D978" s="2">
        <v>2722.18</v>
      </c>
      <c r="E978" s="8">
        <v>0.16825000000000001</v>
      </c>
      <c r="F978" s="9">
        <v>19.561692320967563</v>
      </c>
      <c r="G978" s="3">
        <f>SLOPE(D978:D1002,B978:B1002)</f>
        <v>-0.60327554179567022</v>
      </c>
      <c r="H978" s="15">
        <f>C978+G979*$O$11</f>
        <v>2730.0364536541474</v>
      </c>
      <c r="I978" s="21">
        <f>_xlfn.FORECAST.LINEAR(A978+$O$12,C978:C980,A978:A980)</f>
        <v>2733.6814166666663</v>
      </c>
      <c r="J978" s="15">
        <f t="shared" si="46"/>
        <v>2730.0729032842723</v>
      </c>
      <c r="K978" s="16">
        <f t="shared" si="47"/>
        <v>0.38235762183604555</v>
      </c>
      <c r="L978" s="17">
        <f t="shared" si="48"/>
        <v>1</v>
      </c>
    </row>
    <row r="979" spans="1:12" x14ac:dyDescent="0.25">
      <c r="A979">
        <v>1541</v>
      </c>
      <c r="B979" s="1">
        <v>43416</v>
      </c>
      <c r="C979" s="2">
        <v>2773.93</v>
      </c>
      <c r="D979" s="2">
        <v>2726.22</v>
      </c>
      <c r="E979" s="8">
        <v>0.17405000000000001</v>
      </c>
      <c r="F979" s="9">
        <v>20.642725117840001</v>
      </c>
      <c r="G979" s="3">
        <f>SLOPE(D979:D1003,B979:B1003)</f>
        <v>-1.3546345852895185</v>
      </c>
      <c r="H979" s="15">
        <f>C979+G980*$O$11</f>
        <v>2773.9091058399999</v>
      </c>
      <c r="I979" s="21">
        <f>_xlfn.FORECAST.LINEAR(A979+$O$12,C979:C981,A979:A981)</f>
        <v>2775.0827500000014</v>
      </c>
      <c r="J979" s="15">
        <f t="shared" si="46"/>
        <v>2773.9208422816</v>
      </c>
      <c r="K979" s="16">
        <f t="shared" si="47"/>
        <v>3.0465740788858588</v>
      </c>
      <c r="L979" s="17">
        <f t="shared" si="48"/>
        <v>0</v>
      </c>
    </row>
    <row r="980" spans="1:12" x14ac:dyDescent="0.25">
      <c r="A980">
        <v>1540</v>
      </c>
      <c r="B980" s="1">
        <v>43413</v>
      </c>
      <c r="C980" s="2">
        <v>2794.1</v>
      </c>
      <c r="D980" s="2">
        <v>2781.01</v>
      </c>
      <c r="E980" s="8">
        <v>0.1308</v>
      </c>
      <c r="F980" s="9">
        <v>15.657207422655075</v>
      </c>
      <c r="G980" s="3">
        <f>SLOPE(D980:D1004,B980:B1004)</f>
        <v>-2.0894160000000017</v>
      </c>
      <c r="H980" s="15">
        <f>C980+G981*$O$11</f>
        <v>2794.0687414475742</v>
      </c>
      <c r="I980" s="21">
        <f>_xlfn.FORECAST.LINEAR(A980+$O$12,C980:C982,A980:A982)</f>
        <v>2801.6215166666661</v>
      </c>
      <c r="J980" s="15">
        <f t="shared" si="46"/>
        <v>2794.1442691997654</v>
      </c>
      <c r="K980" s="16">
        <f t="shared" si="47"/>
        <v>0.8905462168207483</v>
      </c>
      <c r="L980" s="17">
        <f t="shared" si="48"/>
        <v>1</v>
      </c>
    </row>
    <row r="981" spans="1:12" x14ac:dyDescent="0.25">
      <c r="A981">
        <v>1539</v>
      </c>
      <c r="B981" s="1">
        <v>43412</v>
      </c>
      <c r="C981" s="2">
        <v>2806.38</v>
      </c>
      <c r="D981" s="2">
        <v>2806.83</v>
      </c>
      <c r="E981" s="8">
        <v>0.12290000000000001</v>
      </c>
      <c r="F981" s="9">
        <v>14.748554259940098</v>
      </c>
      <c r="G981" s="3">
        <f>SLOPE(D981:D1005,B981:B1005)</f>
        <v>-3.1258552425665136</v>
      </c>
      <c r="H981" s="15">
        <f>C981+G982*$O$11</f>
        <v>2806.3362573219815</v>
      </c>
      <c r="I981" s="21">
        <f>_xlfn.FORECAST.LINEAR(A981+$O$12,C981:C983,A981:A983)</f>
        <v>2807.2998999999982</v>
      </c>
      <c r="J981" s="15">
        <f t="shared" si="46"/>
        <v>2806.3458937487617</v>
      </c>
      <c r="K981" s="16">
        <f t="shared" si="47"/>
        <v>3.1032958084256941E-2</v>
      </c>
      <c r="L981" s="17">
        <f t="shared" si="48"/>
        <v>1</v>
      </c>
    </row>
    <row r="982" spans="1:12" x14ac:dyDescent="0.25">
      <c r="A982">
        <v>1538</v>
      </c>
      <c r="B982" s="1">
        <v>43411</v>
      </c>
      <c r="C982" s="2">
        <v>2774.13</v>
      </c>
      <c r="D982" s="2">
        <v>2813.89</v>
      </c>
      <c r="E982" s="8">
        <v>0.13274999999999998</v>
      </c>
      <c r="F982" s="9">
        <v>15.599745597047441</v>
      </c>
      <c r="G982" s="3">
        <f>SLOPE(D982:D1006,B982:B1006)</f>
        <v>-4.3742678018575898</v>
      </c>
      <c r="H982" s="15">
        <f>C982+G983*$O$11</f>
        <v>2774.0720435835915</v>
      </c>
      <c r="I982" s="21">
        <f>_xlfn.FORECAST.LINEAR(A982+$O$12,C982:C984,A982:A984)</f>
        <v>2770.4188000000067</v>
      </c>
      <c r="J982" s="15">
        <f t="shared" si="46"/>
        <v>2774.0355111477556</v>
      </c>
      <c r="K982" s="16">
        <f t="shared" si="47"/>
        <v>1.8808198828948492</v>
      </c>
      <c r="L982" s="17">
        <f t="shared" si="48"/>
        <v>0</v>
      </c>
    </row>
    <row r="983" spans="1:12" x14ac:dyDescent="0.25">
      <c r="A983">
        <v>1537</v>
      </c>
      <c r="B983" s="1">
        <v>43410</v>
      </c>
      <c r="C983" s="2">
        <v>2738.4</v>
      </c>
      <c r="D983" s="2">
        <v>2755.45</v>
      </c>
      <c r="E983" s="8">
        <v>0.18145</v>
      </c>
      <c r="F983" s="9">
        <v>21.189955090703585</v>
      </c>
      <c r="G983" s="3">
        <f>SLOPE(D983:D1007,B983:B1007)</f>
        <v>-5.7956416408668776</v>
      </c>
      <c r="H983" s="15">
        <f>C983+G984*$O$11</f>
        <v>2738.3322114397497</v>
      </c>
      <c r="I983" s="21">
        <f>_xlfn.FORECAST.LINEAR(A983+$O$12,C983:C985,A983:A985)</f>
        <v>2733.1797500000002</v>
      </c>
      <c r="J983" s="15">
        <f t="shared" si="46"/>
        <v>2738.2806868253519</v>
      </c>
      <c r="K983" s="16">
        <f t="shared" si="47"/>
        <v>0.7632655125634864</v>
      </c>
      <c r="L983" s="17">
        <f t="shared" si="48"/>
        <v>1</v>
      </c>
    </row>
    <row r="984" spans="1:12" x14ac:dyDescent="0.25">
      <c r="A984">
        <v>1536</v>
      </c>
      <c r="B984" s="1">
        <v>43409</v>
      </c>
      <c r="C984" s="2">
        <v>2726.37</v>
      </c>
      <c r="D984" s="2">
        <v>2738.31</v>
      </c>
      <c r="E984" s="8">
        <v>0.19370000000000001</v>
      </c>
      <c r="F984" s="9">
        <v>22.494548609937056</v>
      </c>
      <c r="G984" s="3">
        <f>SLOPE(D984:D1008,B984:B1008)</f>
        <v>-6.778856025039123</v>
      </c>
      <c r="H984" s="15">
        <f>C984+G985*$O$11</f>
        <v>2726.2937275599998</v>
      </c>
      <c r="I984" s="21">
        <f>_xlfn.FORECAST.LINEAR(A984+$O$12,C984:C986,A984:A986)</f>
        <v>2734.2389500000004</v>
      </c>
      <c r="J984" s="15">
        <f t="shared" si="46"/>
        <v>2726.3731797843998</v>
      </c>
      <c r="K984" s="16">
        <f t="shared" si="47"/>
        <v>0.54531974089688451</v>
      </c>
      <c r="L984" s="17">
        <f t="shared" si="48"/>
        <v>1</v>
      </c>
    </row>
    <row r="985" spans="1:12" x14ac:dyDescent="0.25">
      <c r="A985">
        <v>1535</v>
      </c>
      <c r="B985" s="1">
        <v>43406</v>
      </c>
      <c r="C985" s="2">
        <v>2745.45</v>
      </c>
      <c r="D985" s="2">
        <v>2723.06</v>
      </c>
      <c r="E985" s="8">
        <v>0.18729999999999999</v>
      </c>
      <c r="F985" s="9">
        <v>21.889580223095791</v>
      </c>
      <c r="G985" s="3">
        <f>SLOPE(D985:D1009,B985:B1009)</f>
        <v>-7.6272440000000028</v>
      </c>
      <c r="H985" s="15">
        <f>C985+G986*$O$11</f>
        <v>2745.3702087871675</v>
      </c>
      <c r="I985" s="21">
        <f>_xlfn.FORECAST.LINEAR(A985+$O$12,C985:C987,A985:A987)</f>
        <v>2743.0009166666641</v>
      </c>
      <c r="J985" s="15">
        <f t="shared" si="46"/>
        <v>2745.3465158659624</v>
      </c>
      <c r="K985" s="16">
        <f t="shared" si="47"/>
        <v>1.0936989022378993</v>
      </c>
      <c r="L985" s="17">
        <f t="shared" si="48"/>
        <v>0</v>
      </c>
    </row>
    <row r="986" spans="1:12" x14ac:dyDescent="0.25">
      <c r="A986">
        <v>1534</v>
      </c>
      <c r="B986" s="1">
        <v>43405</v>
      </c>
      <c r="C986" s="2">
        <v>2717.58</v>
      </c>
      <c r="D986" s="2">
        <v>2740.37</v>
      </c>
      <c r="E986" s="8">
        <v>0.1762</v>
      </c>
      <c r="F986" s="9">
        <v>20.377195058311127</v>
      </c>
      <c r="G986" s="3">
        <f>SLOPE(D986:D1010,B986:B1010)</f>
        <v>-7.9791212832550835</v>
      </c>
      <c r="H986" s="15">
        <f>C986+G987*$O$11</f>
        <v>2717.4960759907121</v>
      </c>
      <c r="I986" s="21">
        <f>_xlfn.FORECAST.LINEAR(A986+$O$12,C986:C988,A986:A988)</f>
        <v>2726.7878333333283</v>
      </c>
      <c r="J986" s="15">
        <f t="shared" si="46"/>
        <v>2717.588993564138</v>
      </c>
      <c r="K986" s="16">
        <f t="shared" si="47"/>
        <v>0.99066226554273806</v>
      </c>
      <c r="L986" s="17">
        <f t="shared" si="48"/>
        <v>0</v>
      </c>
    </row>
    <row r="987" spans="1:12" x14ac:dyDescent="0.25">
      <c r="A987">
        <v>1533</v>
      </c>
      <c r="B987" s="1">
        <v>43404</v>
      </c>
      <c r="C987" s="2">
        <v>2705.6</v>
      </c>
      <c r="D987" s="2">
        <v>2711.74</v>
      </c>
      <c r="E987" s="8">
        <v>0.20100000000000001</v>
      </c>
      <c r="F987" s="9">
        <v>22.995734498256269</v>
      </c>
      <c r="G987" s="3">
        <f>SLOPE(D987:D1011,B987:B1011)</f>
        <v>-8.392400928792572</v>
      </c>
      <c r="H987" s="15">
        <f>C987+G988*$O$11</f>
        <v>2705.5148266640867</v>
      </c>
      <c r="I987" s="21">
        <f>_xlfn.FORECAST.LINEAR(A987+$O$12,C987:C989,A987:A989)</f>
        <v>2687.8997500000023</v>
      </c>
      <c r="J987" s="15">
        <f t="shared" si="46"/>
        <v>2705.3386758974457</v>
      </c>
      <c r="K987" s="16">
        <f t="shared" si="47"/>
        <v>0.22873406796894399</v>
      </c>
      <c r="L987" s="17">
        <f t="shared" si="48"/>
        <v>1</v>
      </c>
    </row>
    <row r="988" spans="1:12" x14ac:dyDescent="0.25">
      <c r="A988">
        <v>1532</v>
      </c>
      <c r="B988" s="1">
        <v>43403</v>
      </c>
      <c r="C988" s="2">
        <v>2640.68</v>
      </c>
      <c r="D988" s="2">
        <v>2682.63</v>
      </c>
      <c r="E988" s="8">
        <v>0.24845</v>
      </c>
      <c r="F988" s="9">
        <v>27.985879669762305</v>
      </c>
      <c r="G988" s="3">
        <f>SLOPE(D988:D1012,B988:B1012)</f>
        <v>-8.5173335913312638</v>
      </c>
      <c r="H988" s="15">
        <f>C988+G989*$O$11</f>
        <v>2640.5955014397496</v>
      </c>
      <c r="I988" s="21">
        <f>_xlfn.FORECAST.LINEAR(A988+$O$12,C988:C990,A988:A990)</f>
        <v>2650.0040999999983</v>
      </c>
      <c r="J988" s="15">
        <f t="shared" si="46"/>
        <v>2640.6895874253519</v>
      </c>
      <c r="K988" s="16">
        <f t="shared" si="47"/>
        <v>1.2730740485367318</v>
      </c>
      <c r="L988" s="17">
        <f t="shared" si="48"/>
        <v>0</v>
      </c>
    </row>
    <row r="989" spans="1:12" x14ac:dyDescent="0.25">
      <c r="A989">
        <v>1531</v>
      </c>
      <c r="B989" s="1">
        <v>43402</v>
      </c>
      <c r="C989" s="2">
        <v>2682.65</v>
      </c>
      <c r="D989" s="2">
        <v>2641.25</v>
      </c>
      <c r="E989" s="8">
        <v>0.29054999999999997</v>
      </c>
      <c r="F989" s="9">
        <v>32.944205109557018</v>
      </c>
      <c r="G989" s="3">
        <f>SLOPE(D989:D1013,B989:B1013)</f>
        <v>-8.4498560250391179</v>
      </c>
      <c r="H989" s="15">
        <f>C989+G990*$O$11</f>
        <v>2682.56983064</v>
      </c>
      <c r="I989" s="21">
        <f>_xlfn.FORECAST.LINEAR(A989+$O$12,C989:C991,A989:A991)</f>
        <v>2679.0538499999993</v>
      </c>
      <c r="J989" s="15">
        <f t="shared" si="46"/>
        <v>2682.5346708335996</v>
      </c>
      <c r="K989" s="16">
        <f t="shared" si="47"/>
        <v>1.3405747232282643</v>
      </c>
      <c r="L989" s="17">
        <f t="shared" si="48"/>
        <v>0</v>
      </c>
    </row>
    <row r="990" spans="1:12" x14ac:dyDescent="0.25">
      <c r="A990">
        <v>1530</v>
      </c>
      <c r="B990" s="1">
        <v>43399</v>
      </c>
      <c r="C990" s="2">
        <v>2667.86</v>
      </c>
      <c r="D990" s="2">
        <v>2658.69</v>
      </c>
      <c r="E990" s="8">
        <v>0.26690000000000003</v>
      </c>
      <c r="F990" s="9">
        <v>30.796247399161174</v>
      </c>
      <c r="G990" s="3">
        <f>SLOPE(D990:D1014,B990:B1014)</f>
        <v>-8.0169359999999958</v>
      </c>
      <c r="H990" s="15">
        <f>C990+G991*$O$11</f>
        <v>2667.7855586541473</v>
      </c>
      <c r="I990" s="21">
        <f>_xlfn.FORECAST.LINEAR(A990+$O$12,C990:C992,A990:A992)</f>
        <v>2658.1816166666686</v>
      </c>
      <c r="J990" s="15">
        <f t="shared" si="46"/>
        <v>2667.6895192342722</v>
      </c>
      <c r="K990" s="16">
        <f t="shared" si="47"/>
        <v>0.37778539443003489</v>
      </c>
      <c r="L990" s="17">
        <f t="shared" si="48"/>
        <v>1</v>
      </c>
    </row>
    <row r="991" spans="1:12" x14ac:dyDescent="0.25">
      <c r="A991">
        <v>1529</v>
      </c>
      <c r="B991" s="1">
        <v>43398</v>
      </c>
      <c r="C991" s="2">
        <v>2674.88</v>
      </c>
      <c r="D991" s="2">
        <v>2705.57</v>
      </c>
      <c r="E991" s="8">
        <v>0.21029999999999999</v>
      </c>
      <c r="F991" s="9">
        <v>23.821776508458559</v>
      </c>
      <c r="G991" s="3">
        <f>SLOPE(D991:D1015,B991:B1015)</f>
        <v>-7.4441345852895076</v>
      </c>
      <c r="H991" s="15">
        <f>C991+G992*$O$11</f>
        <v>2674.8088802167185</v>
      </c>
      <c r="I991" s="21">
        <f>_xlfn.FORECAST.LINEAR(A991+$O$12,C991:C993,A991:A993)</f>
        <v>2687.9542500000025</v>
      </c>
      <c r="J991" s="15">
        <f t="shared" si="46"/>
        <v>2674.940333914551</v>
      </c>
      <c r="K991" s="16">
        <f t="shared" si="47"/>
        <v>1.1071173017225706</v>
      </c>
      <c r="L991" s="17">
        <f t="shared" si="48"/>
        <v>0</v>
      </c>
    </row>
    <row r="992" spans="1:12" x14ac:dyDescent="0.25">
      <c r="A992">
        <v>1528</v>
      </c>
      <c r="B992" s="1">
        <v>43397</v>
      </c>
      <c r="C992" s="2">
        <v>2737.87</v>
      </c>
      <c r="D992" s="2">
        <v>2656.1</v>
      </c>
      <c r="E992" s="8">
        <v>0.23669999999999999</v>
      </c>
      <c r="F992" s="9">
        <v>27.66614345001404</v>
      </c>
      <c r="G992" s="3">
        <f>SLOPE(D992:D1016,B992:B1016)</f>
        <v>-7.1119783281733726</v>
      </c>
      <c r="H992" s="15">
        <f>C992+G993*$O$11</f>
        <v>2737.8079304256967</v>
      </c>
      <c r="I992" s="21">
        <f>_xlfn.FORECAST.LINEAR(A992+$O$12,C992:C994,A992:A994)</f>
        <v>2726.0646499999966</v>
      </c>
      <c r="J992" s="15">
        <f t="shared" si="46"/>
        <v>2737.6904976214396</v>
      </c>
      <c r="K992" s="16">
        <f t="shared" si="47"/>
        <v>3.792443281144414</v>
      </c>
      <c r="L992" s="17">
        <f t="shared" si="48"/>
        <v>0</v>
      </c>
    </row>
    <row r="993" spans="1:12" x14ac:dyDescent="0.25">
      <c r="A993">
        <v>1527</v>
      </c>
      <c r="B993" s="1">
        <v>43396</v>
      </c>
      <c r="C993" s="2">
        <v>2721.03</v>
      </c>
      <c r="D993" s="2">
        <v>2740.69</v>
      </c>
      <c r="E993" s="8">
        <v>0.18304999999999999</v>
      </c>
      <c r="F993" s="9">
        <v>21.513966478311787</v>
      </c>
      <c r="G993" s="3">
        <f>SLOPE(D993:D1017,B993:B1017)</f>
        <v>-6.2069574303405526</v>
      </c>
      <c r="H993" s="15">
        <f>C993+G994*$O$11</f>
        <v>2720.9722513615025</v>
      </c>
      <c r="I993" s="21">
        <f>_xlfn.FORECAST.LINEAR(A993+$O$12,C993:C995,A993:A995)</f>
        <v>2729.2885166666674</v>
      </c>
      <c r="J993" s="15">
        <f t="shared" si="46"/>
        <v>2721.0554140145541</v>
      </c>
      <c r="K993" s="16">
        <f t="shared" si="47"/>
        <v>0.98078515120627496</v>
      </c>
      <c r="L993" s="17">
        <f t="shared" si="48"/>
        <v>0</v>
      </c>
    </row>
    <row r="994" spans="1:12" x14ac:dyDescent="0.25">
      <c r="A994">
        <v>1526</v>
      </c>
      <c r="B994" s="1">
        <v>43395</v>
      </c>
      <c r="C994" s="2">
        <v>2773.94</v>
      </c>
      <c r="D994" s="2">
        <v>2755.88</v>
      </c>
      <c r="E994" s="8">
        <v>0.1696</v>
      </c>
      <c r="F994" s="9">
        <v>20.019252902939257</v>
      </c>
      <c r="G994" s="3">
        <f>SLOPE(D994:D1018,B994:B1018)</f>
        <v>-5.7748638497652509</v>
      </c>
      <c r="H994" s="15">
        <f>C994+G995*$O$11</f>
        <v>2773.88708696</v>
      </c>
      <c r="I994" s="21">
        <f>_xlfn.FORECAST.LINEAR(A994+$O$12,C994:C996,A994:A996)</f>
        <v>2769.696366666667</v>
      </c>
      <c r="J994" s="15">
        <f t="shared" si="46"/>
        <v>2773.8451797570669</v>
      </c>
      <c r="K994" s="16">
        <f t="shared" si="47"/>
        <v>0.93915581516806412</v>
      </c>
      <c r="L994" s="17">
        <f t="shared" si="48"/>
        <v>1</v>
      </c>
    </row>
    <row r="995" spans="1:12" x14ac:dyDescent="0.25">
      <c r="A995">
        <v>1525</v>
      </c>
      <c r="B995" s="1">
        <v>43392</v>
      </c>
      <c r="C995" s="2">
        <v>2775.66</v>
      </c>
      <c r="D995" s="2">
        <v>2767.78</v>
      </c>
      <c r="E995" s="8">
        <v>0.16200000000000001</v>
      </c>
      <c r="F995" s="9">
        <v>19.129072585098058</v>
      </c>
      <c r="G995" s="3">
        <f>SLOPE(D995:D1019,B995:B1019)</f>
        <v>-5.2913039999999967</v>
      </c>
      <c r="H995" s="15">
        <f>C995+G996*$O$11</f>
        <v>2775.612212910798</v>
      </c>
      <c r="I995" s="21">
        <f>_xlfn.FORECAST.LINEAR(A995+$O$12,C995:C997,A995:A997)</f>
        <v>2778.2582833333327</v>
      </c>
      <c r="J995" s="15">
        <f t="shared" si="46"/>
        <v>2775.6386736150234</v>
      </c>
      <c r="K995" s="16">
        <f t="shared" si="47"/>
        <v>0.37259632381504304</v>
      </c>
      <c r="L995" s="17">
        <f t="shared" si="48"/>
        <v>1</v>
      </c>
    </row>
    <row r="996" spans="1:12" x14ac:dyDescent="0.25">
      <c r="A996">
        <v>1524</v>
      </c>
      <c r="B996" s="1">
        <v>43391</v>
      </c>
      <c r="C996" s="2">
        <v>2802</v>
      </c>
      <c r="D996" s="2">
        <v>2768.78</v>
      </c>
      <c r="E996" s="8">
        <v>0.17604999999999998</v>
      </c>
      <c r="F996" s="9">
        <v>21.091656338843226</v>
      </c>
      <c r="G996" s="3">
        <f>SLOPE(D996:D1020,B996:B1020)</f>
        <v>-4.778708920187789</v>
      </c>
      <c r="H996" s="15">
        <f>C996+G997*$O$11</f>
        <v>2801.957594504644</v>
      </c>
      <c r="I996" s="21">
        <f>_xlfn.FORECAST.LINEAR(A996+$O$12,C996:C998,A996:A998)</f>
        <v>2811.2230833333342</v>
      </c>
      <c r="J996" s="15">
        <f t="shared" si="46"/>
        <v>2802.0502493929307</v>
      </c>
      <c r="K996" s="16">
        <f t="shared" si="47"/>
        <v>1.9462555926510032</v>
      </c>
      <c r="L996" s="17">
        <f t="shared" si="48"/>
        <v>0</v>
      </c>
    </row>
    <row r="997" spans="1:12" x14ac:dyDescent="0.25">
      <c r="A997">
        <v>1523</v>
      </c>
      <c r="B997" s="1">
        <v>43390</v>
      </c>
      <c r="C997" s="2">
        <v>2811.67</v>
      </c>
      <c r="D997" s="2">
        <v>2809.21</v>
      </c>
      <c r="E997" s="8">
        <v>0.14265</v>
      </c>
      <c r="F997" s="9">
        <v>17.094491349727072</v>
      </c>
      <c r="G997" s="3">
        <f>SLOPE(D997:D1021,B997:B1021)</f>
        <v>-4.2405495356037148</v>
      </c>
      <c r="H997" s="15">
        <f>C997+G998*$O$11</f>
        <v>2811.6315459829721</v>
      </c>
      <c r="I997" s="21">
        <f>_xlfn.FORECAST.LINEAR(A997+$O$12,C997:C999,A997:A999)</f>
        <v>2805.0092000000004</v>
      </c>
      <c r="J997" s="15">
        <f t="shared" si="46"/>
        <v>2811.5653225231422</v>
      </c>
      <c r="K997" s="16">
        <f t="shared" si="47"/>
        <v>0.13690535306402046</v>
      </c>
      <c r="L997" s="17">
        <f t="shared" si="48"/>
        <v>1</v>
      </c>
    </row>
    <row r="998" spans="1:12" x14ac:dyDescent="0.25">
      <c r="A998">
        <v>1522</v>
      </c>
      <c r="B998" s="1">
        <v>43389</v>
      </c>
      <c r="C998" s="2">
        <v>2767.05</v>
      </c>
      <c r="D998" s="2">
        <v>2809.92</v>
      </c>
      <c r="E998" s="8">
        <v>0.14665</v>
      </c>
      <c r="F998" s="9">
        <v>17.204020664120709</v>
      </c>
      <c r="G998" s="3">
        <f>SLOPE(D998:D1022,B998:B1022)</f>
        <v>-3.8454017027863769</v>
      </c>
      <c r="H998" s="15">
        <f>C998+G999*$O$11</f>
        <v>2767.0156952582161</v>
      </c>
      <c r="I998" s="21">
        <f>_xlfn.FORECAST.LINEAR(A998+$O$12,C998:C1000,A998:A1000)</f>
        <v>2765.3775500000006</v>
      </c>
      <c r="J998" s="15">
        <f t="shared" si="46"/>
        <v>2766.9993138056338</v>
      </c>
      <c r="K998" s="16">
        <f t="shared" si="47"/>
        <v>1.9325334659627491</v>
      </c>
      <c r="L998" s="17">
        <f t="shared" si="48"/>
        <v>0</v>
      </c>
    </row>
    <row r="999" spans="1:12" x14ac:dyDescent="0.25">
      <c r="A999">
        <v>1521</v>
      </c>
      <c r="B999" s="1">
        <v>43388</v>
      </c>
      <c r="C999" s="2">
        <v>2763.83</v>
      </c>
      <c r="D999" s="2">
        <v>2750.79</v>
      </c>
      <c r="E999" s="8">
        <v>0.18819999999999998</v>
      </c>
      <c r="F999" s="9">
        <v>22.209543560470248</v>
      </c>
      <c r="G999" s="3">
        <f>SLOPE(D999:D1023,B999:B1023)</f>
        <v>-3.4304741784037525</v>
      </c>
      <c r="H999" s="15">
        <f>C999+G1000*$O$11</f>
        <v>2763.80534364</v>
      </c>
      <c r="I999" s="21">
        <f>_xlfn.FORECAST.LINEAR(A999+$O$12,C999:C1001,A999:A1001)</f>
        <v>2763.8281333333343</v>
      </c>
      <c r="J999" s="15">
        <f t="shared" si="46"/>
        <v>2763.8055715369333</v>
      </c>
      <c r="K999" s="16">
        <f t="shared" si="47"/>
        <v>0.5718744268623227</v>
      </c>
      <c r="L999" s="17">
        <f t="shared" si="48"/>
        <v>1</v>
      </c>
    </row>
    <row r="1000" spans="1:12" x14ac:dyDescent="0.25">
      <c r="A1000">
        <v>1520</v>
      </c>
      <c r="B1000" s="1">
        <v>43385</v>
      </c>
      <c r="C1000" s="2">
        <v>2770.54</v>
      </c>
      <c r="D1000" s="2">
        <v>2767.13</v>
      </c>
      <c r="E1000" s="8">
        <v>0.1956</v>
      </c>
      <c r="F1000" s="9">
        <v>22.759492163944515</v>
      </c>
      <c r="G1000" s="3">
        <f>SLOPE(D1000:D1024,B1000:B1024)</f>
        <v>-2.4656359999999995</v>
      </c>
      <c r="H1000" s="15">
        <f>C1000+G1001*$O$11</f>
        <v>2770.5252364945227</v>
      </c>
      <c r="I1000" s="21">
        <f>_xlfn.FORECAST.LINEAR(A1000+$O$12,C1000:C1002,A1000:A1002)</f>
        <v>2754.9065333333419</v>
      </c>
      <c r="J1000" s="15">
        <f t="shared" si="46"/>
        <v>2770.3690494629109</v>
      </c>
      <c r="K1000" s="16">
        <f t="shared" si="47"/>
        <v>0.1161670104616367</v>
      </c>
      <c r="L1000" s="17">
        <f t="shared" si="48"/>
        <v>1</v>
      </c>
    </row>
    <row r="1001" spans="1:12" x14ac:dyDescent="0.25">
      <c r="A1001">
        <v>1519</v>
      </c>
      <c r="B1001" s="1">
        <v>43384</v>
      </c>
      <c r="C1001" s="2">
        <v>2776.87</v>
      </c>
      <c r="D1001" s="2">
        <v>2728.37</v>
      </c>
      <c r="E1001" s="8">
        <v>0.23470000000000002</v>
      </c>
      <c r="F1001" s="9">
        <v>27.882696215036393</v>
      </c>
      <c r="G1001" s="3">
        <f>SLOPE(D1001:D1025,B1001:B1025)</f>
        <v>-1.4763505477308279</v>
      </c>
      <c r="H1001" s="15">
        <f>C1001+G1002*$O$11</f>
        <v>2776.8676220588236</v>
      </c>
      <c r="I1001" s="21">
        <f>_xlfn.FORECAST.LINEAR(A1001+$O$12,C1001:C1003,A1001:A1003)</f>
        <v>2791.0784666666586</v>
      </c>
      <c r="J1001" s="15">
        <f t="shared" si="46"/>
        <v>2777.0097305049021</v>
      </c>
      <c r="K1001" s="16">
        <f t="shared" si="47"/>
        <v>2.1888620226802167</v>
      </c>
      <c r="L1001" s="17">
        <f t="shared" si="48"/>
        <v>0</v>
      </c>
    </row>
    <row r="1002" spans="1:12" x14ac:dyDescent="0.25">
      <c r="A1002">
        <v>1518</v>
      </c>
      <c r="B1002" s="1">
        <v>43383</v>
      </c>
      <c r="C1002" s="2">
        <v>2873.9</v>
      </c>
      <c r="D1002" s="2">
        <v>2785.68</v>
      </c>
      <c r="E1002" s="8">
        <v>0.18090000000000001</v>
      </c>
      <c r="F1002" s="9">
        <v>22.221469421514229</v>
      </c>
      <c r="G1002" s="3">
        <f>SLOPE(D1002:D1026,B1002:B1026)</f>
        <v>-0.23779411764705821</v>
      </c>
      <c r="H1002" s="15">
        <f>C1002+G1003*$O$11</f>
        <v>2873.9061678560374</v>
      </c>
      <c r="I1002" s="21">
        <f>_xlfn.FORECAST.LINEAR(A1002+$O$12,C1002:C1004,A1002:A1004)</f>
        <v>2876.1468500000001</v>
      </c>
      <c r="J1002" s="15">
        <f t="shared" si="46"/>
        <v>2873.9285746774767</v>
      </c>
      <c r="K1002" s="16">
        <f t="shared" si="47"/>
        <v>5.657674932255877</v>
      </c>
      <c r="L1002" s="17">
        <f t="shared" si="48"/>
        <v>0</v>
      </c>
    </row>
    <row r="1003" spans="1:12" x14ac:dyDescent="0.25">
      <c r="A1003">
        <v>1517</v>
      </c>
      <c r="B1003" s="1">
        <v>43382</v>
      </c>
      <c r="C1003" s="2">
        <v>2882.51</v>
      </c>
      <c r="D1003" s="2">
        <v>2880.34</v>
      </c>
      <c r="E1003" s="8">
        <v>0.1268</v>
      </c>
      <c r="F1003" s="9">
        <v>15.598028471793032</v>
      </c>
      <c r="G1003" s="3">
        <f>SLOPE(D1003:D1027,B1003:B1027)</f>
        <v>0.61678560371517255</v>
      </c>
      <c r="H1003" s="15">
        <f>C1003+G1004*$O$11</f>
        <v>2882.5181902190925</v>
      </c>
      <c r="I1003" s="21">
        <f>_xlfn.FORECAST.LINEAR(A1003+$O$12,C1003:C1005,A1003:A1005)</f>
        <v>2877.411516666667</v>
      </c>
      <c r="J1003" s="15">
        <f t="shared" si="46"/>
        <v>2882.4671234835682</v>
      </c>
      <c r="K1003" s="16">
        <f t="shared" si="47"/>
        <v>0.14127543820935881</v>
      </c>
      <c r="L1003" s="17">
        <f t="shared" si="48"/>
        <v>1</v>
      </c>
    </row>
    <row r="1004" spans="1:12" x14ac:dyDescent="0.25">
      <c r="A1004">
        <v>1516</v>
      </c>
      <c r="B1004" s="1">
        <v>43381</v>
      </c>
      <c r="C1004" s="2">
        <v>2877.53</v>
      </c>
      <c r="D1004" s="2">
        <v>2884.43</v>
      </c>
      <c r="E1004" s="8">
        <v>0.12235</v>
      </c>
      <c r="F1004" s="9">
        <v>15.056569708995408</v>
      </c>
      <c r="G1004" s="3">
        <f>SLOPE(D1004:D1028,B1004:B1028)</f>
        <v>0.81902190923317919</v>
      </c>
      <c r="H1004" s="15">
        <f>C1004+G1005*$O$11</f>
        <v>2877.5394998494994</v>
      </c>
      <c r="I1004" s="21">
        <f>_xlfn.FORECAST.LINEAR(A1004+$O$12,C1004:C1006,A1004:A1006)</f>
        <v>2878.6875666666674</v>
      </c>
      <c r="J1004" s="15">
        <f t="shared" si="46"/>
        <v>2877.5509805176712</v>
      </c>
      <c r="K1004" s="16">
        <f t="shared" si="47"/>
        <v>0.44866866802564342</v>
      </c>
      <c r="L1004" s="17">
        <f t="shared" si="48"/>
        <v>1</v>
      </c>
    </row>
    <row r="1005" spans="1:12" x14ac:dyDescent="0.25">
      <c r="A1005">
        <v>1515</v>
      </c>
      <c r="B1005" s="1">
        <v>43378</v>
      </c>
      <c r="C1005" s="2">
        <v>2902.54</v>
      </c>
      <c r="D1005" s="2">
        <v>2885.57</v>
      </c>
      <c r="E1005" s="8">
        <v>0.12390000000000001</v>
      </c>
      <c r="F1005" s="9">
        <v>15.332070127828699</v>
      </c>
      <c r="G1005" s="3">
        <f>SLOPE(D1005:D1029,B1005:B1029)</f>
        <v>0.94998494993550298</v>
      </c>
      <c r="H1005" s="15">
        <f>C1005+G1006*$O$11</f>
        <v>2902.5505558746504</v>
      </c>
      <c r="I1005" s="21">
        <f>_xlfn.FORECAST.LINEAR(A1005+$O$12,C1005:C1007,A1005:A1007)</f>
        <v>2903.1392500000002</v>
      </c>
      <c r="J1005" s="15">
        <f t="shared" si="46"/>
        <v>2902.5564428159041</v>
      </c>
      <c r="K1005" s="16">
        <f t="shared" si="47"/>
        <v>1.2571350831420764</v>
      </c>
      <c r="L1005" s="17">
        <f t="shared" si="48"/>
        <v>0</v>
      </c>
    </row>
    <row r="1006" spans="1:12" x14ac:dyDescent="0.25">
      <c r="A1006">
        <v>1514</v>
      </c>
      <c r="B1006" s="1">
        <v>43377</v>
      </c>
      <c r="C1006" s="2">
        <v>2919.35</v>
      </c>
      <c r="D1006" s="2">
        <v>2901.61</v>
      </c>
      <c r="E1006" s="8">
        <v>0.10830000000000001</v>
      </c>
      <c r="F1006" s="9">
        <v>13.512026705553501</v>
      </c>
      <c r="G1006" s="3">
        <f>SLOPE(D1006:D1030,B1006:B1030)</f>
        <v>1.0555874650318446</v>
      </c>
      <c r="H1006" s="15">
        <f>C1006+G1007*$O$11</f>
        <v>2919.3598867153282</v>
      </c>
      <c r="I1006" s="21">
        <f>_xlfn.FORECAST.LINEAR(A1006+$O$12,C1006:C1008,A1006:A1008)</f>
        <v>2922.6994166666668</v>
      </c>
      <c r="J1006" s="15">
        <f t="shared" si="46"/>
        <v>2919.3932820148416</v>
      </c>
      <c r="K1006" s="16">
        <f t="shared" si="47"/>
        <v>1.7555184391005476</v>
      </c>
      <c r="L1006" s="17">
        <f t="shared" si="48"/>
        <v>0</v>
      </c>
    </row>
    <row r="1007" spans="1:12" x14ac:dyDescent="0.25">
      <c r="A1007">
        <v>1513</v>
      </c>
      <c r="B1007" s="1">
        <v>43376</v>
      </c>
      <c r="C1007" s="2">
        <v>2931.69</v>
      </c>
      <c r="D1007" s="2">
        <v>2925.51</v>
      </c>
      <c r="E1007" s="8">
        <v>8.1250000000000003E-2</v>
      </c>
      <c r="F1007" s="9">
        <v>10.129931773290204</v>
      </c>
      <c r="G1007" s="3">
        <f>SLOPE(D1007:D1031,B1007:B1031)</f>
        <v>0.98867153284671616</v>
      </c>
      <c r="H1007" s="15">
        <f>C1007+G1008*$O$11</f>
        <v>2931.6988874398585</v>
      </c>
      <c r="I1007" s="21">
        <f>_xlfn.FORECAST.LINEAR(A1007+$O$12,C1007:C1009,A1007:A1009)</f>
        <v>2929.9869999999996</v>
      </c>
      <c r="J1007" s="15">
        <f t="shared" si="46"/>
        <v>2931.6817685654596</v>
      </c>
      <c r="K1007" s="16">
        <f t="shared" si="47"/>
        <v>0.63196412917382017</v>
      </c>
      <c r="L1007" s="17">
        <f t="shared" si="48"/>
        <v>1</v>
      </c>
    </row>
    <row r="1008" spans="1:12" x14ac:dyDescent="0.25">
      <c r="A1008">
        <v>1512</v>
      </c>
      <c r="B1008" s="1">
        <v>43375</v>
      </c>
      <c r="C1008" s="2">
        <v>2923.8</v>
      </c>
      <c r="D1008" s="2">
        <v>2923.43</v>
      </c>
      <c r="E1008" s="8">
        <v>7.8300000000000008E-2</v>
      </c>
      <c r="F1008" s="9">
        <v>9.7660108866113475</v>
      </c>
      <c r="G1008" s="3">
        <f>SLOPE(D1008:D1032,B1008:B1032)</f>
        <v>0.88874398585589121</v>
      </c>
      <c r="H1008" s="15">
        <f>C1008+G1009*$O$11</f>
        <v>2923.8079937496364</v>
      </c>
      <c r="I1008" s="21">
        <f>_xlfn.FORECAST.LINEAR(A1008+$O$12,C1008:C1010,A1008:A1010)</f>
        <v>2926.9938500000007</v>
      </c>
      <c r="J1008" s="15">
        <f t="shared" si="46"/>
        <v>2923.83985231214</v>
      </c>
      <c r="K1008" s="16">
        <f t="shared" si="47"/>
        <v>3.9496980535877919E-2</v>
      </c>
      <c r="L1008" s="17">
        <f t="shared" si="48"/>
        <v>1</v>
      </c>
    </row>
    <row r="1009" spans="1:12" x14ac:dyDescent="0.25">
      <c r="A1009">
        <v>1511</v>
      </c>
      <c r="B1009" s="1">
        <v>43374</v>
      </c>
      <c r="C1009" s="2">
        <v>2926.29</v>
      </c>
      <c r="D1009" s="2">
        <v>2924.59</v>
      </c>
      <c r="E1009" s="8">
        <v>8.3499999999999991E-2</v>
      </c>
      <c r="F1009" s="9">
        <v>10.376801127060231</v>
      </c>
      <c r="G1009" s="3">
        <f>SLOPE(D1009:D1033,B1009:B1033)</f>
        <v>0.79937496361837235</v>
      </c>
      <c r="H1009" s="15">
        <f>C1009+G1010*$O$11</f>
        <v>2926.2982430475504</v>
      </c>
      <c r="I1009" s="21">
        <f>_xlfn.FORECAST.LINEAR(A1009+$O$12,C1009:C1011,A1009:A1011)</f>
        <v>2923.3831999999984</v>
      </c>
      <c r="J1009" s="15">
        <f t="shared" si="46"/>
        <v>2926.2690926170749</v>
      </c>
      <c r="K1009" s="16">
        <f t="shared" si="47"/>
        <v>0.16447014886563111</v>
      </c>
      <c r="L1009" s="17">
        <f t="shared" si="48"/>
        <v>1</v>
      </c>
    </row>
    <row r="1010" spans="1:12" x14ac:dyDescent="0.25">
      <c r="A1010">
        <v>1510</v>
      </c>
      <c r="B1010" s="1">
        <v>43371</v>
      </c>
      <c r="C1010" s="2">
        <v>2910.03</v>
      </c>
      <c r="D1010" s="2">
        <v>2913.98</v>
      </c>
      <c r="E1010" s="8">
        <v>8.2150000000000001E-2</v>
      </c>
      <c r="F1010" s="9">
        <v>10.20910255542187</v>
      </c>
      <c r="G1010" s="3">
        <f>SLOPE(D1010:D1034,B1010:B1034)</f>
        <v>0.82430475504322687</v>
      </c>
      <c r="H1010" s="15">
        <f>C1010+G1011*$O$11</f>
        <v>2910.0400039656824</v>
      </c>
      <c r="I1010" s="21">
        <f>_xlfn.FORECAST.LINEAR(A1010+$O$12,C1010:C1012,A1010:A1012)</f>
        <v>2909.376916666668</v>
      </c>
      <c r="J1010" s="15">
        <f t="shared" si="46"/>
        <v>2910.0333730926923</v>
      </c>
      <c r="K1010" s="16">
        <f t="shared" si="47"/>
        <v>0.3864713310803114</v>
      </c>
      <c r="L1010" s="17">
        <f t="shared" si="48"/>
        <v>1</v>
      </c>
    </row>
    <row r="1011" spans="1:12" x14ac:dyDescent="0.25">
      <c r="A1011">
        <v>1509</v>
      </c>
      <c r="B1011" s="1">
        <v>43370</v>
      </c>
      <c r="C1011" s="2">
        <v>2911.65</v>
      </c>
      <c r="D1011" s="2">
        <v>2914</v>
      </c>
      <c r="E1011" s="8">
        <v>8.2400000000000001E-2</v>
      </c>
      <c r="F1011" s="9">
        <v>10.21195258203411</v>
      </c>
      <c r="G1011" s="3">
        <f>SLOPE(D1011:D1035,B1011:B1035)</f>
        <v>1.0003965682407292</v>
      </c>
      <c r="H1011" s="15">
        <f>C1011+G1012*$O$11</f>
        <v>2911.6611437374609</v>
      </c>
      <c r="I1011" s="21">
        <f>_xlfn.FORECAST.LINEAR(A1011+$O$12,C1011:C1013,A1011:A1013)</f>
        <v>2911.6928333333344</v>
      </c>
      <c r="J1011" s="15">
        <f t="shared" si="46"/>
        <v>2911.6614606334197</v>
      </c>
      <c r="K1011" s="16">
        <f t="shared" si="47"/>
        <v>0.22578092559509666</v>
      </c>
      <c r="L1011" s="17">
        <f t="shared" si="48"/>
        <v>1</v>
      </c>
    </row>
    <row r="1012" spans="1:12" x14ac:dyDescent="0.25">
      <c r="A1012">
        <v>1508</v>
      </c>
      <c r="B1012" s="1">
        <v>43369</v>
      </c>
      <c r="C1012" s="2">
        <v>2916.98</v>
      </c>
      <c r="D1012" s="2">
        <v>2905.97</v>
      </c>
      <c r="E1012" s="8">
        <v>8.3299999999999999E-2</v>
      </c>
      <c r="F1012" s="9">
        <v>10.357559481238665</v>
      </c>
      <c r="G1012" s="3">
        <f>SLOPE(D1012:D1036,B1012:B1036)</f>
        <v>1.1143737460989718</v>
      </c>
      <c r="H1012" s="15">
        <f>C1012+G1013*$O$11</f>
        <v>2916.99250717928</v>
      </c>
      <c r="I1012" s="21">
        <f>_xlfn.FORECAST.LINEAR(A1012+$O$12,C1012:C1014,A1012:A1014)</f>
        <v>2917.7374166666664</v>
      </c>
      <c r="J1012" s="15">
        <f t="shared" si="46"/>
        <v>2916.9999562741536</v>
      </c>
      <c r="K1012" s="16">
        <f t="shared" si="47"/>
        <v>0.98654718557798393</v>
      </c>
      <c r="L1012" s="17">
        <f t="shared" si="48"/>
        <v>0</v>
      </c>
    </row>
    <row r="1013" spans="1:12" x14ac:dyDescent="0.25">
      <c r="A1013">
        <v>1507</v>
      </c>
      <c r="B1013" s="1">
        <v>43368</v>
      </c>
      <c r="C1013" s="2">
        <v>2921.75</v>
      </c>
      <c r="D1013" s="2">
        <v>2915.56</v>
      </c>
      <c r="E1013" s="8">
        <v>8.9799999999999991E-2</v>
      </c>
      <c r="F1013" s="9">
        <v>11.180363631255789</v>
      </c>
      <c r="G1013" s="3">
        <f>SLOPE(D1013:D1037,B1013:B1037)</f>
        <v>1.2507179279982144</v>
      </c>
      <c r="H1013" s="15">
        <f>C1013+G1014*$O$11</f>
        <v>2921.7634439873773</v>
      </c>
      <c r="I1013" s="21">
        <f>_xlfn.FORECAST.LINEAR(A1013+$O$12,C1013:C1015,A1013:A1015)</f>
        <v>2919.1999500000002</v>
      </c>
      <c r="J1013" s="15">
        <f t="shared" si="46"/>
        <v>2921.7378090475031</v>
      </c>
      <c r="K1013" s="16">
        <f t="shared" si="47"/>
        <v>0.5319562686617495</v>
      </c>
      <c r="L1013" s="17">
        <f t="shared" si="48"/>
        <v>1</v>
      </c>
    </row>
    <row r="1014" spans="1:12" x14ac:dyDescent="0.25">
      <c r="A1014">
        <v>1506</v>
      </c>
      <c r="B1014" s="1">
        <v>43367</v>
      </c>
      <c r="C1014" s="2">
        <v>2921.83</v>
      </c>
      <c r="D1014" s="2">
        <v>2919.37</v>
      </c>
      <c r="E1014" s="8">
        <v>9.2950000000000005E-2</v>
      </c>
      <c r="F1014" s="9">
        <v>11.613377661747965</v>
      </c>
      <c r="G1014" s="3">
        <f>SLOPE(D1014:D1038,B1014:B1038)</f>
        <v>1.3443987377437141</v>
      </c>
      <c r="H1014" s="15">
        <f>C1014+G1015*$O$11</f>
        <v>2921.8442364372468</v>
      </c>
      <c r="I1014" s="21">
        <f>_xlfn.FORECAST.LINEAR(A1014+$O$12,C1014:C1016,A1014:A1016)</f>
        <v>2927.1671666666666</v>
      </c>
      <c r="J1014" s="15">
        <f t="shared" si="46"/>
        <v>2921.8974657395411</v>
      </c>
      <c r="K1014" s="16">
        <f t="shared" si="47"/>
        <v>0.26801358514667589</v>
      </c>
      <c r="L1014" s="17">
        <f t="shared" si="48"/>
        <v>1</v>
      </c>
    </row>
    <row r="1015" spans="1:12" x14ac:dyDescent="0.25">
      <c r="A1015">
        <v>1505</v>
      </c>
      <c r="B1015" s="1">
        <v>43364</v>
      </c>
      <c r="C1015" s="2">
        <v>2936.76</v>
      </c>
      <c r="D1015" s="2">
        <v>2929.67</v>
      </c>
      <c r="E1015" s="8">
        <v>7.5450000000000003E-2</v>
      </c>
      <c r="F1015" s="9">
        <v>9.4303642785793045</v>
      </c>
      <c r="G1015" s="3">
        <f>SLOPE(D1015:D1039,B1015:B1039)</f>
        <v>1.4236437246963543</v>
      </c>
      <c r="H1015" s="15">
        <f>C1015+G1016*$O$11</f>
        <v>2936.774508549352</v>
      </c>
      <c r="I1015" s="21">
        <f>_xlfn.FORECAST.LINEAR(A1015+$O$12,C1015:C1017,A1015:A1017)</f>
        <v>2936.2608</v>
      </c>
      <c r="J1015" s="15">
        <f t="shared" si="46"/>
        <v>2936.7693714638585</v>
      </c>
      <c r="K1015" s="16">
        <f t="shared" si="47"/>
        <v>0.77885242289472767</v>
      </c>
      <c r="L1015" s="17">
        <f t="shared" si="48"/>
        <v>1</v>
      </c>
    </row>
    <row r="1016" spans="1:12" x14ac:dyDescent="0.25">
      <c r="A1016">
        <v>1504</v>
      </c>
      <c r="B1016" s="1">
        <v>43363</v>
      </c>
      <c r="C1016" s="2">
        <v>2919.73</v>
      </c>
      <c r="D1016" s="2">
        <v>2930.75</v>
      </c>
      <c r="E1016" s="8">
        <v>7.350000000000001E-2</v>
      </c>
      <c r="F1016" s="9">
        <v>9.115169003997611</v>
      </c>
      <c r="G1016" s="3">
        <f>SLOPE(D1016:D1040,B1016:B1040)</f>
        <v>1.4508549351944129</v>
      </c>
      <c r="H1016" s="15">
        <f>C1016+G1017*$O$11</f>
        <v>2919.7456302962596</v>
      </c>
      <c r="I1016" s="21">
        <f>_xlfn.FORECAST.LINEAR(A1016+$O$12,C1016:C1018,A1016:A1018)</f>
        <v>2920.3299499999957</v>
      </c>
      <c r="J1016" s="15">
        <f t="shared" si="46"/>
        <v>2919.751473493297</v>
      </c>
      <c r="K1016" s="16">
        <f t="shared" si="47"/>
        <v>1.1722451568199417</v>
      </c>
      <c r="L1016" s="17">
        <f t="shared" si="48"/>
        <v>0</v>
      </c>
    </row>
    <row r="1017" spans="1:12" x14ac:dyDescent="0.25">
      <c r="A1017">
        <v>1503</v>
      </c>
      <c r="B1017" s="1">
        <v>43362</v>
      </c>
      <c r="C1017" s="2">
        <v>2906.6</v>
      </c>
      <c r="D1017" s="2">
        <v>2907.95</v>
      </c>
      <c r="E1017" s="8">
        <v>7.5749999999999998E-2</v>
      </c>
      <c r="F1017" s="9">
        <v>9.3824456793148343</v>
      </c>
      <c r="G1017" s="3">
        <f>SLOPE(D1017:D1041,B1017:B1041)</f>
        <v>1.5630296259516687</v>
      </c>
      <c r="H1017" s="15">
        <f>C1017+G1018*$O$11</f>
        <v>2906.6164235069446</v>
      </c>
      <c r="I1017" s="21">
        <f>_xlfn.FORECAST.LINEAR(A1017+$O$12,C1017:C1019,A1017:A1019)</f>
        <v>2901.7888499999999</v>
      </c>
      <c r="J1017" s="15">
        <f t="shared" si="46"/>
        <v>2906.5681477718749</v>
      </c>
      <c r="K1017" s="16">
        <f t="shared" si="47"/>
        <v>0.13289579201874657</v>
      </c>
      <c r="L1017" s="17">
        <f t="shared" si="48"/>
        <v>1</v>
      </c>
    </row>
    <row r="1018" spans="1:12" x14ac:dyDescent="0.25">
      <c r="A1018">
        <v>1502</v>
      </c>
      <c r="B1018" s="1">
        <v>43361</v>
      </c>
      <c r="C1018" s="2">
        <v>2890.74</v>
      </c>
      <c r="D1018" s="2">
        <v>2904.31</v>
      </c>
      <c r="E1018" s="8">
        <v>8.4400000000000003E-2</v>
      </c>
      <c r="F1018" s="9">
        <v>10.398013414374864</v>
      </c>
      <c r="G1018" s="3">
        <f>SLOPE(D1018:D1042,B1018:B1042)</f>
        <v>1.6423506944444426</v>
      </c>
      <c r="H1018" s="15">
        <f>C1018+G1019*$O$11</f>
        <v>2890.7582748543218</v>
      </c>
      <c r="I1018" s="21">
        <f>_xlfn.FORECAST.LINEAR(A1018+$O$12,C1018:C1020,A1018:A1020)</f>
        <v>2892.4184666666661</v>
      </c>
      <c r="J1018" s="15">
        <f t="shared" si="46"/>
        <v>2890.7748767724456</v>
      </c>
      <c r="K1018" s="16">
        <f t="shared" si="47"/>
        <v>1.1234118639587094</v>
      </c>
      <c r="L1018" s="17">
        <f t="shared" si="48"/>
        <v>0</v>
      </c>
    </row>
    <row r="1019" spans="1:12" x14ac:dyDescent="0.25">
      <c r="A1019">
        <v>1501</v>
      </c>
      <c r="B1019" s="1">
        <v>43360</v>
      </c>
      <c r="C1019" s="2">
        <v>2903.83</v>
      </c>
      <c r="D1019" s="2">
        <v>2888.8</v>
      </c>
      <c r="E1019" s="8">
        <v>9.7250000000000003E-2</v>
      </c>
      <c r="F1019" s="9">
        <v>12.04822884801918</v>
      </c>
      <c r="G1019" s="3">
        <f>SLOPE(D1019:D1043,B1019:B1043)</f>
        <v>1.8274854322244842</v>
      </c>
      <c r="H1019" s="15">
        <f>C1019+G1020*$O$11</f>
        <v>2903.8501103876342</v>
      </c>
      <c r="I1019" s="21">
        <f>_xlfn.FORECAST.LINEAR(A1019+$O$12,C1019:C1021,A1019:A1021)</f>
        <v>2905.8782333333334</v>
      </c>
      <c r="J1019" s="15">
        <f t="shared" si="46"/>
        <v>2903.8703916170912</v>
      </c>
      <c r="K1019" s="16">
        <f t="shared" si="47"/>
        <v>1.5792028289670319</v>
      </c>
      <c r="L1019" s="17">
        <f t="shared" si="48"/>
        <v>0</v>
      </c>
    </row>
    <row r="1020" spans="1:12" x14ac:dyDescent="0.25">
      <c r="A1020">
        <v>1500</v>
      </c>
      <c r="B1020" s="1">
        <v>43357</v>
      </c>
      <c r="C1020" s="2">
        <v>2906.38</v>
      </c>
      <c r="D1020" s="2">
        <v>2904.98</v>
      </c>
      <c r="E1020" s="8">
        <v>7.7050000000000007E-2</v>
      </c>
      <c r="F1020" s="9">
        <v>9.543037373450403</v>
      </c>
      <c r="G1020" s="3">
        <f>SLOPE(D1020:D1044,B1020:B1044)</f>
        <v>2.0110387634377993</v>
      </c>
      <c r="H1020" s="15">
        <f>C1020+G1021*$O$11</f>
        <v>2906.3990872849085</v>
      </c>
      <c r="I1020" s="21">
        <f>_xlfn.FORECAST.LINEAR(A1020+$O$12,C1020:C1022,A1020:A1022)</f>
        <v>2906.3087833333338</v>
      </c>
      <c r="J1020" s="15">
        <f t="shared" si="46"/>
        <v>2906.3981842453927</v>
      </c>
      <c r="K1020" s="16">
        <f t="shared" si="47"/>
        <v>0.14308056327500279</v>
      </c>
      <c r="L1020" s="17">
        <f t="shared" si="48"/>
        <v>1</v>
      </c>
    </row>
    <row r="1021" spans="1:12" x14ac:dyDescent="0.25">
      <c r="A1021">
        <v>1499</v>
      </c>
      <c r="B1021" s="1">
        <v>43356</v>
      </c>
      <c r="C1021" s="2">
        <v>2896.85</v>
      </c>
      <c r="D1021" s="2">
        <v>2904.18</v>
      </c>
      <c r="E1021" s="8">
        <v>8.0449999999999994E-2</v>
      </c>
      <c r="F1021" s="9">
        <v>9.9117882466462284</v>
      </c>
      <c r="G1021" s="3">
        <f>SLOPE(D1021:D1045,B1021:B1045)</f>
        <v>1.9087284908321547</v>
      </c>
      <c r="H1021" s="15">
        <f>C1021+G1022*$O$11</f>
        <v>2896.8677447413843</v>
      </c>
      <c r="I1021" s="21">
        <f>_xlfn.FORECAST.LINEAR(A1021+$O$12,C1021:C1023,A1021:A1023)</f>
        <v>2898.3364000000001</v>
      </c>
      <c r="J1021" s="15">
        <f t="shared" si="46"/>
        <v>2896.8824312939705</v>
      </c>
      <c r="K1021" s="16">
        <f t="shared" si="47"/>
        <v>0.68224014584695702</v>
      </c>
      <c r="L1021" s="17">
        <f t="shared" si="48"/>
        <v>1</v>
      </c>
    </row>
    <row r="1022" spans="1:12" x14ac:dyDescent="0.25">
      <c r="A1022">
        <v>1498</v>
      </c>
      <c r="B1022" s="1">
        <v>43355</v>
      </c>
      <c r="C1022" s="2">
        <v>2888.29</v>
      </c>
      <c r="D1022" s="2">
        <v>2888.92</v>
      </c>
      <c r="E1022" s="8">
        <v>8.6850000000000011E-2</v>
      </c>
      <c r="F1022" s="9">
        <v>10.696480924572189</v>
      </c>
      <c r="G1022" s="3">
        <f>SLOPE(D1022:D1046,B1022:B1046)</f>
        <v>1.7744741384188778</v>
      </c>
      <c r="H1022" s="15">
        <f>C1022+G1023*$O$11</f>
        <v>2888.3072774369939</v>
      </c>
      <c r="I1022" s="21">
        <f>_xlfn.FORECAST.LINEAR(A1022+$O$12,C1022:C1024,A1022:A1024)</f>
        <v>2883.901166666667</v>
      </c>
      <c r="J1022" s="15">
        <f t="shared" si="46"/>
        <v>2888.2632163292906</v>
      </c>
      <c r="K1022" s="16">
        <f t="shared" si="47"/>
        <v>5.6822653041908193E-2</v>
      </c>
      <c r="L1022" s="17">
        <f t="shared" si="48"/>
        <v>1</v>
      </c>
    </row>
    <row r="1023" spans="1:12" x14ac:dyDescent="0.25">
      <c r="A1023">
        <v>1497</v>
      </c>
      <c r="B1023" s="1">
        <v>43354</v>
      </c>
      <c r="C1023" s="2">
        <v>2871.57</v>
      </c>
      <c r="D1023" s="2">
        <v>2887.89</v>
      </c>
      <c r="E1023" s="8">
        <v>9.4200000000000006E-2</v>
      </c>
      <c r="F1023" s="9">
        <v>11.558483026568753</v>
      </c>
      <c r="G1023" s="3">
        <f>SLOPE(D1023:D1047,B1023:B1047)</f>
        <v>1.7277436994086908</v>
      </c>
      <c r="H1023" s="15">
        <f>C1023+G1024*$O$11</f>
        <v>2871.5873389209737</v>
      </c>
      <c r="I1023" s="21">
        <f>_xlfn.FORECAST.LINEAR(A1023+$O$12,C1023:C1025,A1023:A1025)</f>
        <v>2875.4115500000003</v>
      </c>
      <c r="J1023" s="15">
        <f t="shared" si="46"/>
        <v>2871.6255810317639</v>
      </c>
      <c r="K1023" s="16">
        <f t="shared" si="47"/>
        <v>1.2769641914230392</v>
      </c>
      <c r="L1023" s="17">
        <f t="shared" si="48"/>
        <v>0</v>
      </c>
    </row>
    <row r="1024" spans="1:12" x14ac:dyDescent="0.25">
      <c r="A1024">
        <v>1496</v>
      </c>
      <c r="B1024" s="1">
        <v>43353</v>
      </c>
      <c r="C1024" s="2">
        <v>2881.39</v>
      </c>
      <c r="D1024" s="2">
        <v>2877.13</v>
      </c>
      <c r="E1024" s="8">
        <v>0.104</v>
      </c>
      <c r="F1024" s="9">
        <v>12.736785477211418</v>
      </c>
      <c r="G1024" s="3">
        <f>SLOPE(D1024:D1048,B1024:B1048)</f>
        <v>1.7338920973539977</v>
      </c>
      <c r="H1024" s="15">
        <f>C1024+G1025*$O$11</f>
        <v>2881.4084978555638</v>
      </c>
      <c r="I1024" s="21">
        <f>_xlfn.FORECAST.LINEAR(A1024+$O$12,C1024:C1026,A1024:A1026)</f>
        <v>2875.7687500000002</v>
      </c>
      <c r="J1024" s="15">
        <f t="shared" si="46"/>
        <v>2881.3521003770084</v>
      </c>
      <c r="K1024" s="16">
        <f t="shared" si="47"/>
        <v>0.36967781677583089</v>
      </c>
      <c r="L1024" s="17">
        <f t="shared" si="48"/>
        <v>1</v>
      </c>
    </row>
    <row r="1025" spans="1:12" x14ac:dyDescent="0.25">
      <c r="A1025">
        <v>1495</v>
      </c>
      <c r="B1025" s="1">
        <v>43350</v>
      </c>
      <c r="C1025" s="2">
        <v>2868.26</v>
      </c>
      <c r="D1025" s="2">
        <v>2871.68</v>
      </c>
      <c r="E1025" s="8">
        <v>9.3049999999999994E-2</v>
      </c>
      <c r="F1025" s="9">
        <v>11.421027136092636</v>
      </c>
      <c r="G1025" s="3">
        <f>SLOPE(D1025:D1049,B1025:B1049)</f>
        <v>1.8497855564183749</v>
      </c>
      <c r="H1025" s="15">
        <f>C1025+G1026*$O$11</f>
        <v>2868.2804493794383</v>
      </c>
      <c r="I1025" s="21">
        <f>_xlfn.FORECAST.LINEAR(A1025+$O$12,C1025:C1027,A1025:A1027)</f>
        <v>2871.0483500000009</v>
      </c>
      <c r="J1025" s="15">
        <f t="shared" si="46"/>
        <v>2868.3081283856441</v>
      </c>
      <c r="K1025" s="16">
        <f t="shared" si="47"/>
        <v>0.30244373510022399</v>
      </c>
      <c r="L1025" s="17">
        <f t="shared" si="48"/>
        <v>1</v>
      </c>
    </row>
    <row r="1026" spans="1:12" x14ac:dyDescent="0.25">
      <c r="A1026">
        <v>1494</v>
      </c>
      <c r="B1026" s="1">
        <v>43349</v>
      </c>
      <c r="C1026" s="2">
        <v>2888.64</v>
      </c>
      <c r="D1026" s="2">
        <v>2878.05</v>
      </c>
      <c r="E1026" s="8">
        <v>9.0499999999999997E-2</v>
      </c>
      <c r="F1026" s="9">
        <v>11.148756687713817</v>
      </c>
      <c r="G1026" s="3">
        <f>SLOPE(D1026:D1050,B1026:B1050)</f>
        <v>2.0449379437913988</v>
      </c>
      <c r="H1026" s="15">
        <f>C1026+G1027*$O$11</f>
        <v>2888.6627719283429</v>
      </c>
      <c r="I1026" s="21">
        <f>_xlfn.FORECAST.LINEAR(A1026+$O$12,C1026:C1028,A1026:A1028)</f>
        <v>2888.1950666666662</v>
      </c>
      <c r="J1026" s="15">
        <f t="shared" si="46"/>
        <v>2888.6580948757264</v>
      </c>
      <c r="K1026" s="16">
        <f t="shared" si="47"/>
        <v>0.97690324228649073</v>
      </c>
      <c r="L1026" s="17">
        <f t="shared" si="48"/>
        <v>0</v>
      </c>
    </row>
    <row r="1027" spans="1:12" x14ac:dyDescent="0.25">
      <c r="A1027">
        <v>1493</v>
      </c>
      <c r="B1027" s="1">
        <v>43348</v>
      </c>
      <c r="C1027" s="2">
        <v>2891.59</v>
      </c>
      <c r="D1027" s="2">
        <v>2888.6</v>
      </c>
      <c r="E1027" s="8">
        <v>8.7900000000000006E-2</v>
      </c>
      <c r="F1027" s="9">
        <v>10.858900264162767</v>
      </c>
      <c r="G1027" s="3">
        <f>SLOPE(D1027:D1051,B1027:B1051)</f>
        <v>2.2771928343084618</v>
      </c>
      <c r="H1027" s="15">
        <f>C1027+G1028*$O$11</f>
        <v>2891.614001692797</v>
      </c>
      <c r="I1027" s="21">
        <f>_xlfn.FORECAST.LINEAR(A1027+$O$12,C1027:C1029,A1027:A1029)</f>
        <v>2892.2160999999996</v>
      </c>
      <c r="J1027" s="15">
        <f t="shared" si="46"/>
        <v>2891.6200226758692</v>
      </c>
      <c r="K1027" s="16">
        <f t="shared" si="47"/>
        <v>0.27499564893051393</v>
      </c>
      <c r="L1027" s="17">
        <f t="shared" si="48"/>
        <v>1</v>
      </c>
    </row>
    <row r="1028" spans="1:12" x14ac:dyDescent="0.25">
      <c r="A1028">
        <v>1492</v>
      </c>
      <c r="B1028" s="1">
        <v>43347</v>
      </c>
      <c r="C1028" s="2">
        <v>2896.96</v>
      </c>
      <c r="D1028" s="2">
        <v>2896.72</v>
      </c>
      <c r="E1028" s="8">
        <v>8.8749999999999996E-2</v>
      </c>
      <c r="F1028" s="9">
        <v>10.982074398684086</v>
      </c>
      <c r="G1028" s="3">
        <f>SLOPE(D1028:D1052,B1028:B1052)</f>
        <v>2.4001692796740941</v>
      </c>
      <c r="H1028" s="15">
        <f>C1028+G1029*$O$11</f>
        <v>2896.9852934800001</v>
      </c>
      <c r="I1028" s="21">
        <f>_xlfn.FORECAST.LINEAR(A1028+$O$12,C1028:C1030,A1028:A1030)</f>
        <v>2895.3734333333341</v>
      </c>
      <c r="J1028" s="15">
        <f t="shared" si="46"/>
        <v>2896.9691748785331</v>
      </c>
      <c r="K1028" s="16">
        <f t="shared" si="47"/>
        <v>2.6710084871254407E-2</v>
      </c>
      <c r="L1028" s="17">
        <f t="shared" si="48"/>
        <v>1</v>
      </c>
    </row>
    <row r="1029" spans="1:12" x14ac:dyDescent="0.25">
      <c r="A1029">
        <v>1491</v>
      </c>
      <c r="B1029" s="1">
        <v>43343</v>
      </c>
      <c r="C1029" s="2">
        <v>2898.37</v>
      </c>
      <c r="D1029" s="2">
        <v>2901.52</v>
      </c>
      <c r="E1029" s="8">
        <v>7.5399999999999995E-2</v>
      </c>
      <c r="F1029" s="9">
        <v>9.3288688423986006</v>
      </c>
      <c r="G1029" s="3">
        <f>SLOPE(D1029:D1053,B1029:B1053)</f>
        <v>2.5293480000000024</v>
      </c>
      <c r="H1029" s="15">
        <f>C1029+G1030*$O$11</f>
        <v>2898.3939200078248</v>
      </c>
      <c r="I1029" s="21">
        <f>_xlfn.FORECAST.LINEAR(A1029+$O$12,C1029:C1031,A1029:A1031)</f>
        <v>2901.5070833333334</v>
      </c>
      <c r="J1029" s="15">
        <f t="shared" si="46"/>
        <v>2898.4250516410802</v>
      </c>
      <c r="K1029" s="16">
        <f t="shared" si="47"/>
        <v>0.33116894622412218</v>
      </c>
      <c r="L1029" s="17">
        <f t="shared" si="48"/>
        <v>1</v>
      </c>
    </row>
    <row r="1030" spans="1:12" x14ac:dyDescent="0.25">
      <c r="A1030">
        <v>1490</v>
      </c>
      <c r="B1030" s="1">
        <v>43342</v>
      </c>
      <c r="C1030" s="2">
        <v>2908.94</v>
      </c>
      <c r="D1030" s="2">
        <v>2901.13</v>
      </c>
      <c r="E1030" s="8">
        <v>7.5200000000000003E-2</v>
      </c>
      <c r="F1030" s="9">
        <v>9.3455270918584166</v>
      </c>
      <c r="G1030" s="3">
        <f>SLOPE(D1030:D1054,B1030:B1054)</f>
        <v>2.3920007824726137</v>
      </c>
      <c r="H1030" s="15">
        <f>C1030+G1031*$O$11</f>
        <v>2908.9610617492262</v>
      </c>
      <c r="I1030" s="21">
        <f>_xlfn.FORECAST.LINEAR(A1030+$O$12,C1030:C1032,A1030:A1032)</f>
        <v>2907.4524500000002</v>
      </c>
      <c r="J1030" s="15">
        <f t="shared" si="46"/>
        <v>2908.9459756317337</v>
      </c>
      <c r="K1030" s="16">
        <f t="shared" si="47"/>
        <v>0.89781179277407708</v>
      </c>
      <c r="L1030" s="17">
        <f t="shared" si="48"/>
        <v>1</v>
      </c>
    </row>
    <row r="1031" spans="1:12" x14ac:dyDescent="0.25">
      <c r="A1031">
        <v>1489</v>
      </c>
      <c r="B1031" s="1">
        <v>43341</v>
      </c>
      <c r="C1031" s="2">
        <v>2900.62</v>
      </c>
      <c r="D1031" s="2">
        <v>2914.04</v>
      </c>
      <c r="E1031" s="8">
        <v>7.0450000000000013E-2</v>
      </c>
      <c r="F1031" s="9">
        <v>8.7055836141154668</v>
      </c>
      <c r="G1031" s="3">
        <f>SLOPE(D1031:D1055,B1031:B1055)</f>
        <v>2.1061749226006192</v>
      </c>
      <c r="H1031" s="15">
        <f>C1031+G1032*$O$11</f>
        <v>2900.6365486455106</v>
      </c>
      <c r="I1031" s="21">
        <f>_xlfn.FORECAST.LINEAR(A1031+$O$12,C1031:C1033,A1031:A1033)</f>
        <v>2903.631316666666</v>
      </c>
      <c r="J1031" s="15">
        <f t="shared" ref="J1031:J1094" si="49">$O$13*I1031+(1-$O$13)*H1031</f>
        <v>2900.6664963257222</v>
      </c>
      <c r="K1031" s="16">
        <f t="shared" si="47"/>
        <v>1.4972934899979276</v>
      </c>
      <c r="L1031" s="17">
        <f t="shared" si="48"/>
        <v>0</v>
      </c>
    </row>
    <row r="1032" spans="1:12" x14ac:dyDescent="0.25">
      <c r="A1032">
        <v>1488</v>
      </c>
      <c r="B1032" s="1">
        <v>43340</v>
      </c>
      <c r="C1032" s="2">
        <v>2901.45</v>
      </c>
      <c r="D1032" s="2">
        <v>2897.52</v>
      </c>
      <c r="E1032" s="8">
        <v>7.2300000000000003E-2</v>
      </c>
      <c r="F1032" s="9">
        <v>8.9317850933128078</v>
      </c>
      <c r="G1032" s="3">
        <f>SLOPE(D1032:D1056,B1032:B1056)</f>
        <v>1.6548645510835907</v>
      </c>
      <c r="H1032" s="15">
        <f>C1032+G1033*$O$11</f>
        <v>2901.4645379420967</v>
      </c>
      <c r="I1032" s="21">
        <f>_xlfn.FORECAST.LINEAR(A1032+$O$12,C1032:C1034,A1032:A1034)</f>
        <v>2902.5755000000026</v>
      </c>
      <c r="J1032" s="15">
        <f t="shared" si="49"/>
        <v>2901.4756475626759</v>
      </c>
      <c r="K1032" s="16">
        <f t="shared" ref="K1032:K1095" si="50">ABS(J1032-D1032)/F1033</f>
        <v>0.43164321999285116</v>
      </c>
      <c r="L1032" s="17">
        <f t="shared" ref="L1032:L1095" si="51">IF(K1032&gt;=0.975, 0, 1)</f>
        <v>1</v>
      </c>
    </row>
    <row r="1033" spans="1:12" x14ac:dyDescent="0.25">
      <c r="A1033">
        <v>1487</v>
      </c>
      <c r="B1033" s="1">
        <v>43339</v>
      </c>
      <c r="C1033" s="2">
        <v>2884.69</v>
      </c>
      <c r="D1033" s="2">
        <v>2896.74</v>
      </c>
      <c r="E1033" s="8">
        <v>7.4750000000000011E-2</v>
      </c>
      <c r="F1033" s="9">
        <v>9.1641600735474604</v>
      </c>
      <c r="G1033" s="3">
        <f>SLOPE(D1033:D1057,B1033:B1057)</f>
        <v>1.453794209702659</v>
      </c>
      <c r="H1033" s="15">
        <f>C1033+G1034*$O$11</f>
        <v>2884.7029854000002</v>
      </c>
      <c r="I1033" s="21">
        <f>_xlfn.FORECAST.LINEAR(A1033+$O$12,C1033:C1035,A1033:A1035)</f>
        <v>2881.4320000000007</v>
      </c>
      <c r="J1033" s="15">
        <f t="shared" si="49"/>
        <v>2884.6702755460001</v>
      </c>
      <c r="K1033" s="16">
        <f t="shared" si="50"/>
        <v>1.4398301576688119</v>
      </c>
      <c r="L1033" s="17">
        <f t="shared" si="51"/>
        <v>0</v>
      </c>
    </row>
    <row r="1034" spans="1:12" x14ac:dyDescent="0.25">
      <c r="A1034">
        <v>1486</v>
      </c>
      <c r="B1034" s="1">
        <v>43336</v>
      </c>
      <c r="C1034" s="2">
        <v>2862.35</v>
      </c>
      <c r="D1034" s="2">
        <v>2874.69</v>
      </c>
      <c r="E1034" s="8">
        <v>6.88E-2</v>
      </c>
      <c r="F1034" s="9">
        <v>8.3827418044510509</v>
      </c>
      <c r="G1034" s="3">
        <f>SLOPE(D1034:D1058,B1034:B1058)</f>
        <v>1.2985400000000007</v>
      </c>
      <c r="H1034" s="15">
        <f>C1034+G1035*$O$11</f>
        <v>2862.3627897652582</v>
      </c>
      <c r="I1034" s="21">
        <f>_xlfn.FORECAST.LINEAR(A1034+$O$12,C1034:C1036,A1034:A1036)</f>
        <v>2861.8967999999995</v>
      </c>
      <c r="J1034" s="15">
        <f t="shared" si="49"/>
        <v>2862.3581298676054</v>
      </c>
      <c r="K1034" s="16">
        <f t="shared" si="50"/>
        <v>1.3277353553859359</v>
      </c>
      <c r="L1034" s="17">
        <f t="shared" si="51"/>
        <v>0</v>
      </c>
    </row>
    <row r="1035" spans="1:12" x14ac:dyDescent="0.25">
      <c r="A1035">
        <v>1485</v>
      </c>
      <c r="B1035" s="1">
        <v>43335</v>
      </c>
      <c r="C1035" s="2">
        <v>2860.29</v>
      </c>
      <c r="D1035" s="2">
        <v>2856.98</v>
      </c>
      <c r="E1035" s="8">
        <v>7.6100000000000001E-2</v>
      </c>
      <c r="F1035" s="9">
        <v>9.2878976841059835</v>
      </c>
      <c r="G1035" s="3">
        <f>SLOPE(D1035:D1059,B1035:B1059)</f>
        <v>1.278976525821597</v>
      </c>
      <c r="H1035" s="15">
        <f>C1035+G1036*$O$11</f>
        <v>2860.3032744427246</v>
      </c>
      <c r="I1035" s="21">
        <f>_xlfn.FORECAST.LINEAR(A1035+$O$12,C1035:C1037,A1035:A1037)</f>
        <v>2860.3139000000001</v>
      </c>
      <c r="J1035" s="15">
        <f t="shared" si="49"/>
        <v>2860.3033806982971</v>
      </c>
      <c r="K1035" s="16">
        <f t="shared" si="50"/>
        <v>0.35303680456904984</v>
      </c>
      <c r="L1035" s="17">
        <f t="shared" si="51"/>
        <v>1</v>
      </c>
    </row>
    <row r="1036" spans="1:12" x14ac:dyDescent="0.25">
      <c r="A1036">
        <v>1484</v>
      </c>
      <c r="B1036" s="1">
        <v>43334</v>
      </c>
      <c r="C1036" s="2">
        <v>2860.99</v>
      </c>
      <c r="D1036" s="2">
        <v>2861.82</v>
      </c>
      <c r="E1036" s="8">
        <v>7.7100000000000002E-2</v>
      </c>
      <c r="F1036" s="9">
        <v>9.4136947062897534</v>
      </c>
      <c r="G1036" s="3">
        <f>SLOPE(D1036:D1060,B1036:B1060)</f>
        <v>1.3274442724458229</v>
      </c>
      <c r="H1036" s="15">
        <f>C1036+G1037*$O$11</f>
        <v>2861.0024675464392</v>
      </c>
      <c r="I1036" s="21">
        <f>_xlfn.FORECAST.LINEAR(A1036+$O$12,C1036:C1038,A1036:A1038)</f>
        <v>2862.3752999999992</v>
      </c>
      <c r="J1036" s="15">
        <f t="shared" si="49"/>
        <v>2861.0161958709746</v>
      </c>
      <c r="K1036" s="16">
        <f t="shared" si="50"/>
        <v>8.2255997306778225E-2</v>
      </c>
      <c r="L1036" s="17">
        <f t="shared" si="51"/>
        <v>1</v>
      </c>
    </row>
    <row r="1037" spans="1:12" x14ac:dyDescent="0.25">
      <c r="A1037">
        <v>1483</v>
      </c>
      <c r="B1037" s="1">
        <v>43333</v>
      </c>
      <c r="C1037" s="2">
        <v>2861.51</v>
      </c>
      <c r="D1037" s="2">
        <v>2862.96</v>
      </c>
      <c r="E1037" s="8">
        <v>8.0199999999999994E-2</v>
      </c>
      <c r="F1037" s="9">
        <v>9.7719820480415791</v>
      </c>
      <c r="G1037" s="3">
        <f>SLOPE(D1037:D1061,B1037:B1061)</f>
        <v>1.2467546439628503</v>
      </c>
      <c r="H1037" s="15">
        <f>C1037+G1038*$O$11</f>
        <v>2861.5217695461661</v>
      </c>
      <c r="I1037" s="21">
        <f>_xlfn.FORECAST.LINEAR(A1037+$O$12,C1037:C1039,A1037:A1039)</f>
        <v>2862.9642833333346</v>
      </c>
      <c r="J1037" s="15">
        <f t="shared" si="49"/>
        <v>2861.536194684038</v>
      </c>
      <c r="K1037" s="16">
        <f t="shared" si="50"/>
        <v>0.13944925654451337</v>
      </c>
      <c r="L1037" s="17">
        <f t="shared" si="51"/>
        <v>1</v>
      </c>
    </row>
    <row r="1038" spans="1:12" x14ac:dyDescent="0.25">
      <c r="A1038">
        <v>1482</v>
      </c>
      <c r="B1038" s="1">
        <v>43332</v>
      </c>
      <c r="C1038" s="2">
        <v>2853.93</v>
      </c>
      <c r="D1038" s="2">
        <v>2857.05</v>
      </c>
      <c r="E1038" s="8">
        <v>8.3999999999999991E-2</v>
      </c>
      <c r="F1038" s="9">
        <v>10.210203705944526</v>
      </c>
      <c r="G1038" s="3">
        <f>SLOPE(D1038:D1062,B1038:B1062)</f>
        <v>1.1769546165884197</v>
      </c>
      <c r="H1038" s="15">
        <f>C1038+G1039*$O$11</f>
        <v>2853.9419561999998</v>
      </c>
      <c r="I1038" s="21">
        <f>_xlfn.FORECAST.LINEAR(A1038+$O$12,C1038:C1040,A1038:A1040)</f>
        <v>2852.5874499999991</v>
      </c>
      <c r="J1038" s="15">
        <f t="shared" si="49"/>
        <v>2853.9284111379998</v>
      </c>
      <c r="K1038" s="16">
        <f t="shared" si="50"/>
        <v>0.32411138004214274</v>
      </c>
      <c r="L1038" s="17">
        <f t="shared" si="51"/>
        <v>1</v>
      </c>
    </row>
    <row r="1039" spans="1:12" x14ac:dyDescent="0.25">
      <c r="A1039">
        <v>1481</v>
      </c>
      <c r="B1039" s="1">
        <v>43329</v>
      </c>
      <c r="C1039" s="2">
        <v>2838.32</v>
      </c>
      <c r="D1039" s="2">
        <v>2850.13</v>
      </c>
      <c r="E1039" s="8">
        <v>7.9499999999999987E-2</v>
      </c>
      <c r="F1039" s="9">
        <v>9.6312226420267066</v>
      </c>
      <c r="G1039" s="3">
        <f>SLOPE(D1039:D1063,B1039:B1063)</f>
        <v>1.1956200000000003</v>
      </c>
      <c r="H1039" s="15">
        <f>C1039+G1040*$O$11</f>
        <v>2838.3319375899846</v>
      </c>
      <c r="I1039" s="21">
        <f>_xlfn.FORECAST.LINEAR(A1039+$O$12,C1039:C1041,A1039:A1041)</f>
        <v>2837.8068499999999</v>
      </c>
      <c r="J1039" s="15">
        <f t="shared" si="49"/>
        <v>2838.3266867140851</v>
      </c>
      <c r="K1039" s="16">
        <f t="shared" si="50"/>
        <v>1.1600815325167133</v>
      </c>
      <c r="L1039" s="17">
        <f t="shared" si="51"/>
        <v>0</v>
      </c>
    </row>
    <row r="1040" spans="1:12" x14ac:dyDescent="0.25">
      <c r="A1040">
        <v>1480</v>
      </c>
      <c r="B1040" s="1">
        <v>43328</v>
      </c>
      <c r="C1040" s="2">
        <v>2831.44</v>
      </c>
      <c r="D1040" s="2">
        <v>2840.69</v>
      </c>
      <c r="E1040" s="8">
        <v>8.4650000000000003E-2</v>
      </c>
      <c r="F1040" s="9">
        <v>10.174554938658986</v>
      </c>
      <c r="G1040" s="3">
        <f>SLOPE(D1040:D1064,B1040:B1064)</f>
        <v>1.1937589984350543</v>
      </c>
      <c r="H1040" s="15">
        <f>C1040+G1041*$O$11</f>
        <v>2831.4525601625387</v>
      </c>
      <c r="I1040" s="21">
        <f>_xlfn.FORECAST.LINEAR(A1040+$O$12,C1040:C1042,A1040:A1042)</f>
        <v>2830.8878</v>
      </c>
      <c r="J1040" s="15">
        <f t="shared" si="49"/>
        <v>2831.446912560913</v>
      </c>
      <c r="K1040" s="16">
        <f t="shared" si="50"/>
        <v>0.71356509541128266</v>
      </c>
      <c r="L1040" s="17">
        <f t="shared" si="51"/>
        <v>1</v>
      </c>
    </row>
    <row r="1041" spans="1:12" x14ac:dyDescent="0.25">
      <c r="A1041">
        <v>1479</v>
      </c>
      <c r="B1041" s="1">
        <v>43327</v>
      </c>
      <c r="C1041" s="2">
        <v>2827.95</v>
      </c>
      <c r="D1041" s="2">
        <v>2818.37</v>
      </c>
      <c r="E1041" s="8">
        <v>0.10695</v>
      </c>
      <c r="F1041" s="9">
        <v>12.953390655633939</v>
      </c>
      <c r="G1041" s="3">
        <f>SLOPE(D1041:D1065,B1041:B1065)</f>
        <v>1.2560162538699682</v>
      </c>
      <c r="H1041" s="15">
        <f>C1041+G1042*$O$11</f>
        <v>2827.9661667337459</v>
      </c>
      <c r="I1041" s="21">
        <f>_xlfn.FORECAST.LINEAR(A1041+$O$12,C1041:C1043,A1041:A1043)</f>
        <v>2826.6374500000002</v>
      </c>
      <c r="J1041" s="15">
        <f t="shared" si="49"/>
        <v>2827.9528795664082</v>
      </c>
      <c r="K1041" s="16">
        <f t="shared" si="50"/>
        <v>0.89117867435250697</v>
      </c>
      <c r="L1041" s="17">
        <f t="shared" si="51"/>
        <v>1</v>
      </c>
    </row>
    <row r="1042" spans="1:12" x14ac:dyDescent="0.25">
      <c r="A1042">
        <v>1478</v>
      </c>
      <c r="B1042" s="1">
        <v>43326</v>
      </c>
      <c r="C1042" s="2">
        <v>2827.88</v>
      </c>
      <c r="D1042" s="2">
        <v>2839.96</v>
      </c>
      <c r="E1042" s="8">
        <v>8.9350000000000013E-2</v>
      </c>
      <c r="F1042" s="9">
        <v>10.753039589250557</v>
      </c>
      <c r="G1042" s="3">
        <f>SLOPE(D1042:D1066,B1042:B1066)</f>
        <v>1.6166733746130026</v>
      </c>
      <c r="H1042" s="15">
        <f>C1042+G1043*$O$11</f>
        <v>2827.8968347809077</v>
      </c>
      <c r="I1042" s="21">
        <f>_xlfn.FORECAST.LINEAR(A1042+$O$12,C1042:C1044,A1042:A1044)</f>
        <v>2828.514900000001</v>
      </c>
      <c r="J1042" s="15">
        <f t="shared" si="49"/>
        <v>2827.9030154330985</v>
      </c>
      <c r="K1042" s="16">
        <f t="shared" si="50"/>
        <v>0.91797153304681844</v>
      </c>
      <c r="L1042" s="17">
        <f t="shared" si="51"/>
        <v>1</v>
      </c>
    </row>
    <row r="1043" spans="1:12" x14ac:dyDescent="0.25">
      <c r="A1043">
        <v>1477</v>
      </c>
      <c r="B1043" s="1">
        <v>43325</v>
      </c>
      <c r="C1043" s="2">
        <v>2835.46</v>
      </c>
      <c r="D1043" s="2">
        <v>2821.93</v>
      </c>
      <c r="E1043" s="8">
        <v>0.10869999999999999</v>
      </c>
      <c r="F1043" s="9">
        <v>13.134377410248721</v>
      </c>
      <c r="G1043" s="3">
        <f>SLOPE(D1043:D1067,B1043:B1067)</f>
        <v>1.683478090766821</v>
      </c>
      <c r="H1043" s="15">
        <f>C1043+G1044*$O$11</f>
        <v>2835.4793709199998</v>
      </c>
      <c r="I1043" s="21">
        <f>_xlfn.FORECAST.LINEAR(A1043+$O$12,C1043:C1045,A1043:A1045)</f>
        <v>2832.8763499999968</v>
      </c>
      <c r="J1043" s="15">
        <f t="shared" si="49"/>
        <v>2835.4533407108001</v>
      </c>
      <c r="K1043" s="16">
        <f t="shared" si="50"/>
        <v>1.2641965797397565</v>
      </c>
      <c r="L1043" s="17">
        <f t="shared" si="51"/>
        <v>0</v>
      </c>
    </row>
    <row r="1044" spans="1:12" x14ac:dyDescent="0.25">
      <c r="A1044">
        <v>1476</v>
      </c>
      <c r="B1044" s="1">
        <v>43322</v>
      </c>
      <c r="C1044" s="2">
        <v>2838.9</v>
      </c>
      <c r="D1044" s="2">
        <v>2833.28</v>
      </c>
      <c r="E1044" s="8">
        <v>8.7900000000000006E-2</v>
      </c>
      <c r="F1044" s="9">
        <v>10.697181852512355</v>
      </c>
      <c r="G1044" s="3">
        <f>SLOPE(D1044:D1068,B1044:B1068)</f>
        <v>1.9370919999999987</v>
      </c>
      <c r="H1044" s="15">
        <f>C1044+G1045*$O$11</f>
        <v>2838.9219918309859</v>
      </c>
      <c r="I1044" s="21">
        <f>_xlfn.FORECAST.LINEAR(A1044+$O$12,C1044:C1046,A1044:A1046)</f>
        <v>2841.9255499999999</v>
      </c>
      <c r="J1044" s="15">
        <f t="shared" si="49"/>
        <v>2838.9520274126762</v>
      </c>
      <c r="K1044" s="16">
        <f t="shared" si="50"/>
        <v>0.72044149200907837</v>
      </c>
      <c r="L1044" s="17">
        <f t="shared" si="51"/>
        <v>1</v>
      </c>
    </row>
    <row r="1045" spans="1:12" x14ac:dyDescent="0.25">
      <c r="A1045">
        <v>1475</v>
      </c>
      <c r="B1045" s="1">
        <v>43321</v>
      </c>
      <c r="C1045" s="2">
        <v>2857.19</v>
      </c>
      <c r="D1045" s="2">
        <v>2853.58</v>
      </c>
      <c r="E1045" s="8">
        <v>6.4600000000000005E-2</v>
      </c>
      <c r="F1045" s="9">
        <v>7.8729882656516148</v>
      </c>
      <c r="G1045" s="3">
        <f>SLOPE(D1045:D1069,B1045:B1069)</f>
        <v>2.1991830985915444</v>
      </c>
      <c r="H1045" s="15">
        <f>C1045+G1046*$O$11</f>
        <v>2857.2144006888548</v>
      </c>
      <c r="I1045" s="21">
        <f>_xlfn.FORECAST.LINEAR(A1045+$O$12,C1045:C1047,A1045:A1047)</f>
        <v>2857.2746833333331</v>
      </c>
      <c r="J1045" s="15">
        <f t="shared" si="49"/>
        <v>2857.2150035152995</v>
      </c>
      <c r="K1045" s="16">
        <f t="shared" si="50"/>
        <v>0.45213589193757098</v>
      </c>
      <c r="L1045" s="17">
        <f t="shared" si="51"/>
        <v>1</v>
      </c>
    </row>
    <row r="1046" spans="1:12" x14ac:dyDescent="0.25">
      <c r="A1046">
        <v>1474</v>
      </c>
      <c r="B1046" s="1">
        <v>43320</v>
      </c>
      <c r="C1046" s="2">
        <v>2856.79</v>
      </c>
      <c r="D1046" s="2">
        <v>2857.7</v>
      </c>
      <c r="E1046" s="8">
        <v>6.5949999999999995E-2</v>
      </c>
      <c r="F1046" s="9">
        <v>8.0396260949826672</v>
      </c>
      <c r="G1046" s="3">
        <f>SLOPE(D1046:D1070,B1046:B1070)</f>
        <v>2.4400688854489117</v>
      </c>
      <c r="H1046" s="15">
        <f>C1046+G1047*$O$11</f>
        <v>2856.8174522989734</v>
      </c>
      <c r="I1046" s="21">
        <f>_xlfn.FORECAST.LINEAR(A1046+$O$12,C1046:C1048,A1046:A1048)</f>
        <v>2859.3325000000004</v>
      </c>
      <c r="J1046" s="15">
        <f t="shared" si="49"/>
        <v>2856.8426027759833</v>
      </c>
      <c r="K1046" s="16">
        <f t="shared" si="50"/>
        <v>9.892277312555571E-2</v>
      </c>
      <c r="L1046" s="17">
        <f t="shared" si="51"/>
        <v>1</v>
      </c>
    </row>
    <row r="1047" spans="1:12" x14ac:dyDescent="0.25">
      <c r="A1047">
        <v>1473</v>
      </c>
      <c r="B1047" s="1">
        <v>43319</v>
      </c>
      <c r="C1047" s="2">
        <v>2855.92</v>
      </c>
      <c r="D1047" s="2">
        <v>2858.45</v>
      </c>
      <c r="E1047" s="8">
        <v>7.1300000000000002E-2</v>
      </c>
      <c r="F1047" s="9">
        <v>8.6673391467530028</v>
      </c>
      <c r="G1047" s="3">
        <f>SLOPE(D1047:D1071,B1047:B1071)</f>
        <v>2.7452298973481599</v>
      </c>
      <c r="H1047" s="15">
        <f>C1047+G1048*$O$11</f>
        <v>2855.948811192322</v>
      </c>
      <c r="I1047" s="21">
        <f>_xlfn.FORECAST.LINEAR(A1047+$O$12,C1047:C1049,A1047:A1049)</f>
        <v>2855.2248333333337</v>
      </c>
      <c r="J1047" s="15">
        <f t="shared" si="49"/>
        <v>2855.9415714137322</v>
      </c>
      <c r="K1047" s="16">
        <f t="shared" si="50"/>
        <v>0.2792725662108001</v>
      </c>
      <c r="L1047" s="17">
        <f t="shared" si="51"/>
        <v>1</v>
      </c>
    </row>
    <row r="1048" spans="1:12" x14ac:dyDescent="0.25">
      <c r="A1048">
        <v>1472</v>
      </c>
      <c r="B1048" s="1">
        <v>43318</v>
      </c>
      <c r="C1048" s="2">
        <v>2840.29</v>
      </c>
      <c r="D1048" s="2">
        <v>2850.4</v>
      </c>
      <c r="E1048" s="8">
        <v>7.4149999999999994E-2</v>
      </c>
      <c r="F1048" s="9">
        <v>8.9820085814452924</v>
      </c>
      <c r="G1048" s="3">
        <f>SLOPE(D1048:D1072,B1048:B1072)</f>
        <v>2.8811192321777348</v>
      </c>
      <c r="H1048" s="15">
        <f>C1048+G1049*$O$11</f>
        <v>2840.3204668243243</v>
      </c>
      <c r="I1048" s="21">
        <f>_xlfn.FORECAST.LINEAR(A1048+$O$12,C1048:C1050,A1048:A1050)</f>
        <v>2843.5673833333312</v>
      </c>
      <c r="J1048" s="15">
        <f t="shared" si="49"/>
        <v>2840.3529359894142</v>
      </c>
      <c r="K1048" s="16">
        <f t="shared" si="50"/>
        <v>1.2427687702514723</v>
      </c>
      <c r="L1048" s="17">
        <f t="shared" si="51"/>
        <v>0</v>
      </c>
    </row>
    <row r="1049" spans="1:12" x14ac:dyDescent="0.25">
      <c r="A1049">
        <v>1471</v>
      </c>
      <c r="B1049" s="1">
        <v>43315</v>
      </c>
      <c r="C1049" s="2">
        <v>2829.62</v>
      </c>
      <c r="D1049" s="2">
        <v>2840.35</v>
      </c>
      <c r="E1049" s="8">
        <v>6.7049999999999998E-2</v>
      </c>
      <c r="F1049" s="9">
        <v>8.0844194439750208</v>
      </c>
      <c r="G1049" s="3">
        <f>SLOPE(D1049:D1073,B1049:B1073)</f>
        <v>3.0466824324324322</v>
      </c>
      <c r="H1049" s="15">
        <f>C1049+G1050*$O$11</f>
        <v>2829.651906158088</v>
      </c>
      <c r="I1049" s="21">
        <f>_xlfn.FORECAST.LINEAR(A1049+$O$12,C1049:C1051,A1049:A1051)</f>
        <v>2821.35725</v>
      </c>
      <c r="J1049" s="15">
        <f t="shared" si="49"/>
        <v>2829.5689595965068</v>
      </c>
      <c r="K1049" s="16">
        <f t="shared" si="50"/>
        <v>1.1933008161823866</v>
      </c>
      <c r="L1049" s="17">
        <f t="shared" si="51"/>
        <v>0</v>
      </c>
    </row>
    <row r="1050" spans="1:12" x14ac:dyDescent="0.25">
      <c r="A1050">
        <v>1470</v>
      </c>
      <c r="B1050" s="1">
        <v>43314</v>
      </c>
      <c r="C1050" s="2">
        <v>2800.48</v>
      </c>
      <c r="D1050" s="2">
        <v>2827.22</v>
      </c>
      <c r="E1050" s="8">
        <v>7.5300000000000006E-2</v>
      </c>
      <c r="F1050" s="9">
        <v>9.0346375844976237</v>
      </c>
      <c r="G1050" s="3">
        <f>SLOPE(D1050:D1074,B1050:B1074)</f>
        <v>3.1906158088235297</v>
      </c>
      <c r="H1050" s="15">
        <f>C1050+G1051*$O$11</f>
        <v>2800.5147313490015</v>
      </c>
      <c r="I1050" s="21">
        <f>_xlfn.FORECAST.LINEAR(A1050+$O$12,C1050:C1052,A1050:A1052)</f>
        <v>2805.7887499999988</v>
      </c>
      <c r="J1050" s="15">
        <f t="shared" si="49"/>
        <v>2800.5674715355117</v>
      </c>
      <c r="K1050" s="16">
        <f t="shared" si="50"/>
        <v>2.4947362577473999</v>
      </c>
      <c r="L1050" s="17">
        <f t="shared" si="51"/>
        <v>0</v>
      </c>
    </row>
    <row r="1051" spans="1:12" x14ac:dyDescent="0.25">
      <c r="A1051">
        <v>1469</v>
      </c>
      <c r="B1051" s="1">
        <v>43313</v>
      </c>
      <c r="C1051" s="2">
        <v>2821.17</v>
      </c>
      <c r="D1051" s="2">
        <v>2813.36</v>
      </c>
      <c r="E1051" s="8">
        <v>8.8950000000000001E-2</v>
      </c>
      <c r="F1051" s="9">
        <v>10.683505473461864</v>
      </c>
      <c r="G1051" s="3">
        <f>SLOPE(D1051:D1075,B1051:B1075)</f>
        <v>3.4731349001377434</v>
      </c>
      <c r="H1051" s="15">
        <f>C1051+G1052*$O$11</f>
        <v>2821.2064866949299</v>
      </c>
      <c r="I1051" s="21">
        <f>_xlfn.FORECAST.LINEAR(A1051+$O$12,C1051:C1053,A1051:A1053)</f>
        <v>2817.7291833333329</v>
      </c>
      <c r="J1051" s="15">
        <f t="shared" si="49"/>
        <v>2821.1717136613138</v>
      </c>
      <c r="K1051" s="16">
        <f t="shared" si="50"/>
        <v>0.72579008273851608</v>
      </c>
      <c r="L1051" s="17">
        <f t="shared" si="51"/>
        <v>1</v>
      </c>
    </row>
    <row r="1052" spans="1:12" x14ac:dyDescent="0.25">
      <c r="A1052">
        <v>1468</v>
      </c>
      <c r="B1052" s="1">
        <v>43312</v>
      </c>
      <c r="C1052" s="2">
        <v>2809.73</v>
      </c>
      <c r="D1052" s="2">
        <v>2816.29</v>
      </c>
      <c r="E1052" s="8">
        <v>9.0049999999999991E-2</v>
      </c>
      <c r="F1052" s="9">
        <v>10.763048224410673</v>
      </c>
      <c r="G1052" s="3">
        <f>SLOPE(D1052:D1076,B1052:B1076)</f>
        <v>3.6486694929770471</v>
      </c>
      <c r="H1052" s="15">
        <f>C1052+G1053*$O$11</f>
        <v>2809.7682163607378</v>
      </c>
      <c r="I1052" s="21">
        <f>_xlfn.FORECAST.LINEAR(A1052+$O$12,C1052:C1054,A1052:A1054)</f>
        <v>2807.2202333333335</v>
      </c>
      <c r="J1052" s="15">
        <f t="shared" si="49"/>
        <v>2809.7427365304638</v>
      </c>
      <c r="K1052" s="16">
        <f t="shared" si="50"/>
        <v>0.51623751624279246</v>
      </c>
      <c r="L1052" s="17">
        <f t="shared" si="51"/>
        <v>1</v>
      </c>
    </row>
    <row r="1053" spans="1:12" x14ac:dyDescent="0.25">
      <c r="A1053">
        <v>1467</v>
      </c>
      <c r="B1053" s="1">
        <v>43311</v>
      </c>
      <c r="C1053" s="2">
        <v>2819</v>
      </c>
      <c r="D1053" s="2">
        <v>2802.6</v>
      </c>
      <c r="E1053" s="8">
        <v>0.1055</v>
      </c>
      <c r="F1053" s="9">
        <v>12.682657233413593</v>
      </c>
      <c r="G1053" s="3">
        <f>SLOPE(D1053:D1077,B1053:B1077)</f>
        <v>3.8216360737676669</v>
      </c>
      <c r="H1053" s="15">
        <f>C1053+G1054*$O$11</f>
        <v>2819.0376074790465</v>
      </c>
      <c r="I1053" s="21">
        <f>_xlfn.FORECAST.LINEAR(A1053+$O$12,C1053:C1055,A1053:A1055)</f>
        <v>2823.95255</v>
      </c>
      <c r="J1053" s="15">
        <f t="shared" si="49"/>
        <v>2819.0867569042562</v>
      </c>
      <c r="K1053" s="16">
        <f t="shared" si="50"/>
        <v>1.6514451263718215</v>
      </c>
      <c r="L1053" s="17">
        <f t="shared" si="51"/>
        <v>0</v>
      </c>
    </row>
    <row r="1054" spans="1:12" x14ac:dyDescent="0.25">
      <c r="A1054">
        <v>1466</v>
      </c>
      <c r="B1054" s="1">
        <v>43308</v>
      </c>
      <c r="C1054" s="2">
        <v>2842.35</v>
      </c>
      <c r="D1054" s="2">
        <v>2818.82</v>
      </c>
      <c r="E1054" s="8">
        <v>8.2500000000000004E-2</v>
      </c>
      <c r="F1054" s="9">
        <v>9.9832302272599236</v>
      </c>
      <c r="G1054" s="3">
        <f>SLOPE(D1054:D1078,B1054:B1078)</f>
        <v>3.7607479046695924</v>
      </c>
      <c r="H1054" s="15">
        <f>C1054+G1055*$O$11</f>
        <v>2842.3857123289008</v>
      </c>
      <c r="I1054" s="21">
        <f>_xlfn.FORECAST.LINEAR(A1054+$O$12,C1054:C1056,A1054:A1056)</f>
        <v>2844.2897666666649</v>
      </c>
      <c r="J1054" s="15">
        <f t="shared" si="49"/>
        <v>2842.4047528722786</v>
      </c>
      <c r="K1054" s="16">
        <f t="shared" si="50"/>
        <v>2.4364898660880661</v>
      </c>
      <c r="L1054" s="17">
        <f t="shared" si="51"/>
        <v>0</v>
      </c>
    </row>
    <row r="1055" spans="1:12" x14ac:dyDescent="0.25">
      <c r="A1055">
        <v>1465</v>
      </c>
      <c r="B1055" s="1">
        <v>43307</v>
      </c>
      <c r="C1055" s="2">
        <v>2835.49</v>
      </c>
      <c r="D1055" s="2">
        <v>2837.44</v>
      </c>
      <c r="E1055" s="8">
        <v>7.9749999999999988E-2</v>
      </c>
      <c r="F1055" s="9">
        <v>9.679807497063452</v>
      </c>
      <c r="G1055" s="3">
        <f>SLOPE(D1055:D1079,B1055:B1079)</f>
        <v>3.5712328901055912</v>
      </c>
      <c r="H1055" s="15">
        <f>C1055+G1056*$O$11</f>
        <v>2835.5215592422896</v>
      </c>
      <c r="I1055" s="21">
        <f>_xlfn.FORECAST.LINEAR(A1055+$O$12,C1055:C1057,A1055:A1057)</f>
        <v>2832.1123833333331</v>
      </c>
      <c r="J1055" s="15">
        <f t="shared" si="49"/>
        <v>2835.4874674831999</v>
      </c>
      <c r="K1055" s="16">
        <f t="shared" si="50"/>
        <v>0.21068056521148973</v>
      </c>
      <c r="L1055" s="17">
        <f t="shared" si="51"/>
        <v>1</v>
      </c>
    </row>
    <row r="1056" spans="1:12" x14ac:dyDescent="0.25">
      <c r="A1056">
        <v>1464</v>
      </c>
      <c r="B1056" s="1">
        <v>43306</v>
      </c>
      <c r="C1056" s="2">
        <v>2817.73</v>
      </c>
      <c r="D1056" s="2">
        <v>2846.07</v>
      </c>
      <c r="E1056" s="8">
        <v>7.7050000000000007E-2</v>
      </c>
      <c r="F1056" s="9">
        <v>9.2677391236354225</v>
      </c>
      <c r="G1056" s="3">
        <f>SLOPE(D1056:D1080,B1056:B1080)</f>
        <v>3.1559242290017133</v>
      </c>
      <c r="H1056" s="15">
        <f>C1056+G1057*$O$11</f>
        <v>2817.757044292649</v>
      </c>
      <c r="I1056" s="21">
        <f>_xlfn.FORECAST.LINEAR(A1056+$O$12,C1056:C1058,A1056:A1058)</f>
        <v>2821.8994666666676</v>
      </c>
      <c r="J1056" s="15">
        <f t="shared" si="49"/>
        <v>2817.7984685163892</v>
      </c>
      <c r="K1056" s="16">
        <f t="shared" si="50"/>
        <v>2.7670438403354454</v>
      </c>
      <c r="L1056" s="17">
        <f t="shared" si="51"/>
        <v>0</v>
      </c>
    </row>
    <row r="1057" spans="1:12" x14ac:dyDescent="0.25">
      <c r="A1057">
        <v>1463</v>
      </c>
      <c r="B1057" s="1">
        <v>43305</v>
      </c>
      <c r="C1057" s="2">
        <v>2820.68</v>
      </c>
      <c r="D1057" s="2">
        <v>2820.4</v>
      </c>
      <c r="E1057" s="8">
        <v>8.5349999999999995E-2</v>
      </c>
      <c r="F1057" s="9">
        <v>10.217232944232506</v>
      </c>
      <c r="G1057" s="3">
        <f>SLOPE(D1057:D1081,B1057:B1081)</f>
        <v>2.7044292649098431</v>
      </c>
      <c r="H1057" s="15">
        <f>C1057+G1058*$O$11</f>
        <v>2820.7032884295427</v>
      </c>
      <c r="I1057" s="21">
        <f>_xlfn.FORECAST.LINEAR(A1057+$O$12,C1057:C1059,A1057:A1059)</f>
        <v>2816.2789833333318</v>
      </c>
      <c r="J1057" s="15">
        <f t="shared" si="49"/>
        <v>2820.6590453785802</v>
      </c>
      <c r="K1057" s="16">
        <f t="shared" si="50"/>
        <v>2.4847241480220737E-2</v>
      </c>
      <c r="L1057" s="17">
        <f t="shared" si="51"/>
        <v>1</v>
      </c>
    </row>
    <row r="1058" spans="1:12" x14ac:dyDescent="0.25">
      <c r="A1058">
        <v>1462</v>
      </c>
      <c r="B1058" s="1">
        <v>43304</v>
      </c>
      <c r="C1058" s="2">
        <v>2799.17</v>
      </c>
      <c r="D1058" s="2">
        <v>2806.98</v>
      </c>
      <c r="E1058" s="8">
        <v>8.7249999999999994E-2</v>
      </c>
      <c r="F1058" s="9">
        <v>10.425518614867133</v>
      </c>
      <c r="G1058" s="3">
        <f>SLOPE(D1058:D1082,B1058:B1082)</f>
        <v>2.3288429543027322</v>
      </c>
      <c r="H1058" s="15">
        <f>C1058+G1059*$O$11</f>
        <v>2799.1893421730088</v>
      </c>
      <c r="I1058" s="21">
        <f>_xlfn.FORECAST.LINEAR(A1058+$O$12,C1058:C1060,A1058:A1060)</f>
        <v>2799.2123333333329</v>
      </c>
      <c r="J1058" s="15">
        <f t="shared" si="49"/>
        <v>2799.1895720846119</v>
      </c>
      <c r="K1058" s="16">
        <f t="shared" si="50"/>
        <v>0.80265412531914393</v>
      </c>
      <c r="L1058" s="17">
        <f t="shared" si="51"/>
        <v>1</v>
      </c>
    </row>
    <row r="1059" spans="1:12" x14ac:dyDescent="0.25">
      <c r="A1059">
        <v>1461</v>
      </c>
      <c r="B1059" s="1">
        <v>43301</v>
      </c>
      <c r="C1059" s="2">
        <v>2804.55</v>
      </c>
      <c r="D1059" s="2">
        <v>2801.83</v>
      </c>
      <c r="E1059" s="8">
        <v>8.115E-2</v>
      </c>
      <c r="F1059" s="9">
        <v>9.7058342686404036</v>
      </c>
      <c r="G1059" s="3">
        <f>SLOPE(D1059:D1083,B1059:B1083)</f>
        <v>1.9342173008824644</v>
      </c>
      <c r="H1059" s="15">
        <f>C1059+G1060*$O$11</f>
        <v>2804.5654642302361</v>
      </c>
      <c r="I1059" s="21">
        <f>_xlfn.FORECAST.LINEAR(A1059+$O$12,C1059:C1061,A1059:A1061)</f>
        <v>2804.989333333333</v>
      </c>
      <c r="J1059" s="15">
        <f t="shared" si="49"/>
        <v>2804.569702921267</v>
      </c>
      <c r="K1059" s="16">
        <f t="shared" si="50"/>
        <v>0.28826244161545855</v>
      </c>
      <c r="L1059" s="17">
        <f t="shared" si="51"/>
        <v>1</v>
      </c>
    </row>
    <row r="1060" spans="1:12" x14ac:dyDescent="0.25">
      <c r="A1060">
        <v>1460</v>
      </c>
      <c r="B1060" s="1">
        <v>43300</v>
      </c>
      <c r="C1060" s="2">
        <v>2809.37</v>
      </c>
      <c r="D1060" s="2">
        <v>2804.49</v>
      </c>
      <c r="E1060" s="8">
        <v>7.9149999999999998E-2</v>
      </c>
      <c r="F1060" s="9">
        <v>9.504196613035738</v>
      </c>
      <c r="G1060" s="3">
        <f>SLOPE(D1060:D1084,B1060:B1084)</f>
        <v>1.5464230235783616</v>
      </c>
      <c r="H1060" s="15">
        <f>C1060+G1061*$O$11</f>
        <v>2809.3819285006366</v>
      </c>
      <c r="I1060" s="21">
        <f>_xlfn.FORECAST.LINEAR(A1060+$O$12,C1060:C1062,A1060:A1062)</f>
        <v>2813.4684833333322</v>
      </c>
      <c r="J1060" s="15">
        <f t="shared" si="49"/>
        <v>2809.4227940489636</v>
      </c>
      <c r="K1060" s="16">
        <f t="shared" si="50"/>
        <v>0.5507500810231114</v>
      </c>
      <c r="L1060" s="17">
        <f t="shared" si="51"/>
        <v>1</v>
      </c>
    </row>
    <row r="1061" spans="1:12" x14ac:dyDescent="0.25">
      <c r="A1061">
        <v>1459</v>
      </c>
      <c r="B1061" s="1">
        <v>43299</v>
      </c>
      <c r="C1061" s="2">
        <v>2811.35</v>
      </c>
      <c r="D1061" s="2">
        <v>2815.62</v>
      </c>
      <c r="E1061" s="8">
        <v>7.4750000000000011E-2</v>
      </c>
      <c r="F1061" s="9">
        <v>8.9565017217979221</v>
      </c>
      <c r="G1061" s="3">
        <f>SLOPE(D1061:D1085,B1061:B1085)</f>
        <v>1.1928500636731065</v>
      </c>
      <c r="H1061" s="15">
        <f>C1061+G1062*$O$11</f>
        <v>2811.3569059626234</v>
      </c>
      <c r="I1061" s="21">
        <f>_xlfn.FORECAST.LINEAR(A1061+$O$12,C1061:C1063,A1061:A1063)</f>
        <v>2806.4149500000003</v>
      </c>
      <c r="J1061" s="15">
        <f t="shared" si="49"/>
        <v>2811.3074864029973</v>
      </c>
      <c r="K1061" s="16">
        <f t="shared" si="50"/>
        <v>0.45140279296973235</v>
      </c>
      <c r="L1061" s="17">
        <f t="shared" si="51"/>
        <v>1</v>
      </c>
    </row>
    <row r="1062" spans="1:12" x14ac:dyDescent="0.25">
      <c r="A1062">
        <v>1458</v>
      </c>
      <c r="B1062" s="1">
        <v>43298</v>
      </c>
      <c r="C1062" s="2">
        <v>2789.34</v>
      </c>
      <c r="D1062" s="2">
        <v>2809.55</v>
      </c>
      <c r="E1062" s="8">
        <v>8.005000000000001E-2</v>
      </c>
      <c r="F1062" s="9">
        <v>9.5535819985318504</v>
      </c>
      <c r="G1062" s="3">
        <f>SLOPE(D1062:D1086,B1062:B1086)</f>
        <v>0.69059626236102667</v>
      </c>
      <c r="H1062" s="15">
        <f>C1062+G1063*$O$11</f>
        <v>2789.3423262115857</v>
      </c>
      <c r="I1062" s="21">
        <f>_xlfn.FORECAST.LINEAR(A1062+$O$12,C1062:C1064,A1062:A1064)</f>
        <v>2790.7103833333331</v>
      </c>
      <c r="J1062" s="15">
        <f t="shared" si="49"/>
        <v>2789.356006782803</v>
      </c>
      <c r="K1062" s="16">
        <f t="shared" si="50"/>
        <v>1.9473806840078893</v>
      </c>
      <c r="L1062" s="17">
        <f t="shared" si="51"/>
        <v>0</v>
      </c>
    </row>
    <row r="1063" spans="1:12" x14ac:dyDescent="0.25">
      <c r="A1063">
        <v>1457</v>
      </c>
      <c r="B1063" s="1">
        <v>43297</v>
      </c>
      <c r="C1063" s="2">
        <v>2797.36</v>
      </c>
      <c r="D1063" s="2">
        <v>2798.43</v>
      </c>
      <c r="E1063" s="8">
        <v>8.6799999999999988E-2</v>
      </c>
      <c r="F1063" s="9">
        <v>10.369823108051015</v>
      </c>
      <c r="G1063" s="3">
        <f>SLOPE(D1063:D1087,B1063:B1087)</f>
        <v>0.23262115856092128</v>
      </c>
      <c r="H1063" s="15">
        <f>C1063+G1064*$O$11</f>
        <v>2797.3582192763993</v>
      </c>
      <c r="I1063" s="21">
        <f>_xlfn.FORECAST.LINEAR(A1063+$O$12,C1063:C1065,A1063:A1065)</f>
        <v>2799.6577666666672</v>
      </c>
      <c r="J1063" s="15">
        <f t="shared" si="49"/>
        <v>2797.3812147503022</v>
      </c>
      <c r="K1063" s="16">
        <f t="shared" si="50"/>
        <v>0.11303241358988456</v>
      </c>
      <c r="L1063" s="17">
        <f t="shared" si="51"/>
        <v>1</v>
      </c>
    </row>
    <row r="1064" spans="1:12" x14ac:dyDescent="0.25">
      <c r="A1064">
        <v>1456</v>
      </c>
      <c r="B1064" s="1">
        <v>43294</v>
      </c>
      <c r="C1064" s="2">
        <v>2796.93</v>
      </c>
      <c r="D1064" s="2">
        <v>2801.31</v>
      </c>
      <c r="E1064" s="8">
        <v>7.775E-2</v>
      </c>
      <c r="F1064" s="9">
        <v>9.2786238600808542</v>
      </c>
      <c r="G1064" s="3">
        <f>SLOPE(D1064:D1088,B1064:B1088)</f>
        <v>-0.17807236010571117</v>
      </c>
      <c r="H1064" s="15">
        <f>C1064+G1065*$O$11</f>
        <v>2796.9246335288908</v>
      </c>
      <c r="I1064" s="21">
        <f>_xlfn.FORECAST.LINEAR(A1064+$O$12,C1064:C1066,A1064:A1066)</f>
        <v>2795.2705499999993</v>
      </c>
      <c r="J1064" s="15">
        <f t="shared" si="49"/>
        <v>2796.9080926936017</v>
      </c>
      <c r="K1064" s="16">
        <f t="shared" si="50"/>
        <v>0.47129053683197458</v>
      </c>
      <c r="L1064" s="17">
        <f t="shared" si="51"/>
        <v>1</v>
      </c>
    </row>
    <row r="1065" spans="1:12" x14ac:dyDescent="0.25">
      <c r="A1065">
        <v>1455</v>
      </c>
      <c r="B1065" s="1">
        <v>43293</v>
      </c>
      <c r="C1065" s="2">
        <v>2783.14</v>
      </c>
      <c r="D1065" s="2">
        <v>2798.29</v>
      </c>
      <c r="E1065" s="8">
        <v>7.8950000000000006E-2</v>
      </c>
      <c r="F1065" s="9">
        <v>9.3401139263010915</v>
      </c>
      <c r="G1065" s="3">
        <f>SLOPE(D1065:D1089,B1065:B1089)</f>
        <v>-0.53664711088272099</v>
      </c>
      <c r="H1065" s="15">
        <f>C1065+G1066*$O$11</f>
        <v>2783.1308655059111</v>
      </c>
      <c r="I1065" s="21">
        <f>_xlfn.FORECAST.LINEAR(A1065+$O$12,C1065:C1067,A1065:A1067)</f>
        <v>2781.1029000000003</v>
      </c>
      <c r="J1065" s="15">
        <f t="shared" si="49"/>
        <v>2783.1105858508517</v>
      </c>
      <c r="K1065" s="16">
        <f t="shared" si="50"/>
        <v>1.3870236534522276</v>
      </c>
      <c r="L1065" s="17">
        <f t="shared" si="51"/>
        <v>0</v>
      </c>
    </row>
    <row r="1066" spans="1:12" x14ac:dyDescent="0.25">
      <c r="A1066">
        <v>1454</v>
      </c>
      <c r="B1066" s="1">
        <v>43292</v>
      </c>
      <c r="C1066" s="2">
        <v>2779.82</v>
      </c>
      <c r="D1066" s="2">
        <v>2774.02</v>
      </c>
      <c r="E1066" s="8">
        <v>9.1849999999999987E-2</v>
      </c>
      <c r="F1066" s="9">
        <v>10.94387547852372</v>
      </c>
      <c r="G1066" s="3">
        <f>SLOPE(D1066:D1090,B1066:B1090)</f>
        <v>-0.91344940886133841</v>
      </c>
      <c r="H1066" s="15">
        <f>C1066+G1067*$O$11</f>
        <v>2779.809873965628</v>
      </c>
      <c r="I1066" s="21">
        <f>_xlfn.FORECAST.LINEAR(A1066+$O$12,C1066:C1068,A1066:A1068)</f>
        <v>2783.4543333333336</v>
      </c>
      <c r="J1066" s="15">
        <f t="shared" si="49"/>
        <v>2779.846318559305</v>
      </c>
      <c r="K1066" s="16">
        <f t="shared" si="50"/>
        <v>0.59694759655340801</v>
      </c>
      <c r="L1066" s="17">
        <f t="shared" si="51"/>
        <v>1</v>
      </c>
    </row>
    <row r="1067" spans="1:12" x14ac:dyDescent="0.25">
      <c r="A1067">
        <v>1453</v>
      </c>
      <c r="B1067" s="1">
        <v>43291</v>
      </c>
      <c r="C1067" s="2">
        <v>2788.56</v>
      </c>
      <c r="D1067" s="2">
        <v>2793.84</v>
      </c>
      <c r="E1067" s="8">
        <v>8.2199999999999995E-2</v>
      </c>
      <c r="F1067" s="9">
        <v>9.7601842991653029</v>
      </c>
      <c r="G1067" s="3">
        <f>SLOPE(D1067:D1091,B1067:B1091)</f>
        <v>-1.0126034372082149</v>
      </c>
      <c r="H1067" s="15">
        <f>C1067+G1068*$O$11</f>
        <v>2788.5471821921919</v>
      </c>
      <c r="I1067" s="21">
        <f>_xlfn.FORECAST.LINEAR(A1067+$O$12,C1067:C1069,A1067:A1069)</f>
        <v>2792.9810666666672</v>
      </c>
      <c r="J1067" s="15">
        <f t="shared" si="49"/>
        <v>2788.5915210369367</v>
      </c>
      <c r="K1067" s="16">
        <f t="shared" si="50"/>
        <v>0.50273443341089863</v>
      </c>
      <c r="L1067" s="17">
        <f t="shared" si="51"/>
        <v>1</v>
      </c>
    </row>
    <row r="1068" spans="1:12" x14ac:dyDescent="0.25">
      <c r="A1068">
        <v>1452</v>
      </c>
      <c r="B1068" s="1">
        <v>43290</v>
      </c>
      <c r="C1068" s="2">
        <v>2775.62</v>
      </c>
      <c r="D1068" s="2">
        <v>2784.17</v>
      </c>
      <c r="E1068" s="8">
        <v>8.8700000000000001E-2</v>
      </c>
      <c r="F1068" s="9">
        <v>10.4398637019035</v>
      </c>
      <c r="G1068" s="3">
        <f>SLOPE(D1068:D1092,B1068:B1092)</f>
        <v>-1.2817807807807788</v>
      </c>
      <c r="H1068" s="15">
        <f>C1068+G1069*$O$11</f>
        <v>2775.6058110290528</v>
      </c>
      <c r="I1068" s="21">
        <f>_xlfn.FORECAST.LINEAR(A1068+$O$12,C1068:C1070,A1068:A1070)</f>
        <v>2771.8021500000032</v>
      </c>
      <c r="J1068" s="15">
        <f t="shared" si="49"/>
        <v>2775.5677744187619</v>
      </c>
      <c r="K1068" s="16">
        <f t="shared" si="50"/>
        <v>0.82078824783462612</v>
      </c>
      <c r="L1068" s="17">
        <f t="shared" si="51"/>
        <v>1</v>
      </c>
    </row>
    <row r="1069" spans="1:12" x14ac:dyDescent="0.25">
      <c r="A1069">
        <v>1451</v>
      </c>
      <c r="B1069" s="1">
        <v>43287</v>
      </c>
      <c r="C1069" s="2">
        <v>2737.68</v>
      </c>
      <c r="D1069" s="2">
        <v>2759.82</v>
      </c>
      <c r="E1069" s="8">
        <v>8.9800000000000005E-2</v>
      </c>
      <c r="F1069" s="9">
        <v>10.480444382497222</v>
      </c>
      <c r="G1069" s="3">
        <f>SLOPE(D1069:D1093,B1069:B1093)</f>
        <v>-1.4188970947265607</v>
      </c>
      <c r="H1069" s="15">
        <f>C1069+G1070*$O$11</f>
        <v>2737.6681895285956</v>
      </c>
      <c r="I1069" s="21">
        <f>_xlfn.FORECAST.LINEAR(A1069+$O$12,C1069:C1071,A1069:A1071)</f>
        <v>2733.9403833333331</v>
      </c>
      <c r="J1069" s="15">
        <f t="shared" si="49"/>
        <v>2737.6309114666428</v>
      </c>
      <c r="K1069" s="16">
        <f t="shared" si="50"/>
        <v>1.8056745842167066</v>
      </c>
      <c r="L1069" s="17">
        <f t="shared" si="51"/>
        <v>0</v>
      </c>
    </row>
    <row r="1070" spans="1:12" x14ac:dyDescent="0.25">
      <c r="A1070">
        <v>1450</v>
      </c>
      <c r="B1070" s="1">
        <v>43286</v>
      </c>
      <c r="C1070" s="2">
        <v>2724.19</v>
      </c>
      <c r="D1070" s="2">
        <v>2736.61</v>
      </c>
      <c r="E1070" s="8">
        <v>0.1062</v>
      </c>
      <c r="F1070" s="9">
        <v>12.288531237749497</v>
      </c>
      <c r="G1070" s="3">
        <f>SLOPE(D1070:D1094,B1070:B1094)</f>
        <v>-1.18104714041305</v>
      </c>
      <c r="H1070" s="15">
        <f>C1070+G1071*$O$11</f>
        <v>2724.1805670046442</v>
      </c>
      <c r="I1070" s="21">
        <f>_xlfn.FORECAST.LINEAR(A1070+$O$12,C1070:C1072,A1070:A1072)</f>
        <v>2730.5195333333322</v>
      </c>
      <c r="J1070" s="15">
        <f t="shared" si="49"/>
        <v>2724.2439566679309</v>
      </c>
      <c r="K1070" s="16">
        <f t="shared" si="50"/>
        <v>0.8803075517425526</v>
      </c>
      <c r="L1070" s="17">
        <f t="shared" si="51"/>
        <v>1</v>
      </c>
    </row>
    <row r="1071" spans="1:12" x14ac:dyDescent="0.25">
      <c r="A1071">
        <v>1449</v>
      </c>
      <c r="B1071" s="1">
        <v>43284</v>
      </c>
      <c r="C1071" s="2">
        <v>2733.27</v>
      </c>
      <c r="D1071" s="2">
        <v>2713.22</v>
      </c>
      <c r="E1071" s="8">
        <v>0.12079999999999999</v>
      </c>
      <c r="F1071" s="9">
        <v>14.047412529394851</v>
      </c>
      <c r="G1071" s="3">
        <f>SLOPE(D1071:D1095,B1071:B1095)</f>
        <v>-0.9432995356037156</v>
      </c>
      <c r="H1071" s="15">
        <f>C1071+G1072*$O$11</f>
        <v>2733.2667832003131</v>
      </c>
      <c r="I1071" s="21">
        <f>_xlfn.FORECAST.LINEAR(A1071+$O$12,C1071:C1073,A1071:A1073)</f>
        <v>2724.8840333333333</v>
      </c>
      <c r="J1071" s="15">
        <f t="shared" si="49"/>
        <v>2733.1829557016431</v>
      </c>
      <c r="K1071" s="16">
        <f t="shared" si="50"/>
        <v>1.4126094831609464</v>
      </c>
      <c r="L1071" s="17">
        <f t="shared" si="51"/>
        <v>0</v>
      </c>
    </row>
    <row r="1072" spans="1:12" x14ac:dyDescent="0.25">
      <c r="A1072">
        <v>1448</v>
      </c>
      <c r="B1072" s="1">
        <v>43283</v>
      </c>
      <c r="C1072" s="2">
        <v>2704.95</v>
      </c>
      <c r="D1072" s="2">
        <v>2726.71</v>
      </c>
      <c r="E1072" s="8">
        <v>0.12189999999999999</v>
      </c>
      <c r="F1072" s="9">
        <v>14.131970611561302</v>
      </c>
      <c r="G1072" s="3">
        <f>SLOPE(D1072:D1096,B1072:B1096)</f>
        <v>-0.32167996870109489</v>
      </c>
      <c r="H1072" s="15">
        <f>C1072+G1073*$O$11</f>
        <v>2704.9502649717424</v>
      </c>
      <c r="I1072" s="21">
        <f>_xlfn.FORECAST.LINEAR(A1072+$O$12,C1072:C1074,A1072:A1074)</f>
        <v>2713.4179666666664</v>
      </c>
      <c r="J1072" s="15">
        <f t="shared" si="49"/>
        <v>2705.0349419886916</v>
      </c>
      <c r="K1072" s="16">
        <f t="shared" si="50"/>
        <v>1.6750867817114918</v>
      </c>
      <c r="L1072" s="17">
        <f t="shared" si="51"/>
        <v>0</v>
      </c>
    </row>
    <row r="1073" spans="1:12" x14ac:dyDescent="0.25">
      <c r="A1073">
        <v>1447</v>
      </c>
      <c r="B1073" s="1">
        <v>43280</v>
      </c>
      <c r="C1073" s="2">
        <v>2727.13</v>
      </c>
      <c r="D1073" s="2">
        <v>2718.37</v>
      </c>
      <c r="E1073" s="8">
        <v>0.11169999999999999</v>
      </c>
      <c r="F1073" s="9">
        <v>12.939662737450735</v>
      </c>
      <c r="G1073" s="3">
        <f>SLOPE(D1073:D1097,B1073:B1097)</f>
        <v>2.6497174273605002E-2</v>
      </c>
      <c r="H1073" s="15">
        <f>C1073+G1074*$O$11</f>
        <v>2727.1334836140709</v>
      </c>
      <c r="I1073" s="21">
        <f>_xlfn.FORECAST.LINEAR(A1073+$O$12,C1073:C1075,A1073:A1075)</f>
        <v>2717.4233999999997</v>
      </c>
      <c r="J1073" s="15">
        <f t="shared" si="49"/>
        <v>2727.0363827779302</v>
      </c>
      <c r="K1073" s="16">
        <f t="shared" si="50"/>
        <v>0.62390123293134137</v>
      </c>
      <c r="L1073" s="17">
        <f t="shared" si="51"/>
        <v>1</v>
      </c>
    </row>
    <row r="1074" spans="1:12" x14ac:dyDescent="0.25">
      <c r="A1074">
        <v>1446</v>
      </c>
      <c r="B1074" s="1">
        <v>43279</v>
      </c>
      <c r="C1074" s="2">
        <v>2698.69</v>
      </c>
      <c r="D1074" s="2">
        <v>2716.31</v>
      </c>
      <c r="E1074" s="8">
        <v>0.12065000000000001</v>
      </c>
      <c r="F1074" s="9">
        <v>13.890632556073149</v>
      </c>
      <c r="G1074" s="3">
        <f>SLOPE(D1074:D1098,B1074:B1098)</f>
        <v>0.34836140705910396</v>
      </c>
      <c r="H1074" s="15">
        <f>C1074+G1075*$O$11</f>
        <v>2698.6964200000002</v>
      </c>
      <c r="I1074" s="21">
        <f>_xlfn.FORECAST.LINEAR(A1074+$O$12,C1074:C1076,A1074:A1076)</f>
        <v>2704.5878499999999</v>
      </c>
      <c r="J1074" s="15">
        <f t="shared" si="49"/>
        <v>2698.7553343000004</v>
      </c>
      <c r="K1074" s="16">
        <f t="shared" si="50"/>
        <v>1.0926114262299855</v>
      </c>
      <c r="L1074" s="17">
        <f t="shared" si="51"/>
        <v>0</v>
      </c>
    </row>
    <row r="1075" spans="1:12" x14ac:dyDescent="0.25">
      <c r="A1075">
        <v>1445</v>
      </c>
      <c r="B1075" s="1">
        <v>43278</v>
      </c>
      <c r="C1075" s="2">
        <v>2728.45</v>
      </c>
      <c r="D1075" s="2">
        <v>2699.63</v>
      </c>
      <c r="E1075" s="8">
        <v>0.13835</v>
      </c>
      <c r="F1075" s="9">
        <v>16.066705215202848</v>
      </c>
      <c r="G1075" s="3">
        <f>SLOPE(D1075:D1099,B1075:B1099)</f>
        <v>0.64200000000000146</v>
      </c>
      <c r="H1075" s="15">
        <f>C1075+G1076*$O$11</f>
        <v>2728.4611465146945</v>
      </c>
      <c r="I1075" s="21">
        <f>_xlfn.FORECAST.LINEAR(A1075+$O$12,C1075:C1077,A1075:A1077)</f>
        <v>2723.8525499999996</v>
      </c>
      <c r="J1075" s="15">
        <f t="shared" si="49"/>
        <v>2728.4150605495474</v>
      </c>
      <c r="K1075" s="16">
        <f t="shared" si="50"/>
        <v>2.1195724063043366</v>
      </c>
      <c r="L1075" s="17">
        <f t="shared" si="51"/>
        <v>0</v>
      </c>
    </row>
    <row r="1076" spans="1:12" x14ac:dyDescent="0.25">
      <c r="A1076">
        <v>1444</v>
      </c>
      <c r="B1076" s="1">
        <v>43277</v>
      </c>
      <c r="C1076" s="2">
        <v>2722.12</v>
      </c>
      <c r="D1076" s="2">
        <v>2723.06</v>
      </c>
      <c r="E1076" s="8">
        <v>0.1172</v>
      </c>
      <c r="F1076" s="9">
        <v>13.580597890371974</v>
      </c>
      <c r="G1076" s="3">
        <f>SLOPE(D1076:D1100,B1076:B1100)</f>
        <v>1.1146514694800307</v>
      </c>
      <c r="H1076" s="15">
        <f>C1076+G1077*$O$11</f>
        <v>2722.1340131803363</v>
      </c>
      <c r="I1076" s="21">
        <f>_xlfn.FORECAST.LINEAR(A1076+$O$12,C1076:C1078,A1076:A1078)</f>
        <v>2722.4216500000002</v>
      </c>
      <c r="J1076" s="15">
        <f t="shared" si="49"/>
        <v>2722.1368895485325</v>
      </c>
      <c r="K1076" s="16">
        <f t="shared" si="50"/>
        <v>5.7921624327355765E-2</v>
      </c>
      <c r="L1076" s="17">
        <f t="shared" si="51"/>
        <v>1</v>
      </c>
    </row>
    <row r="1077" spans="1:12" x14ac:dyDescent="0.25">
      <c r="A1077">
        <v>1443</v>
      </c>
      <c r="B1077" s="1">
        <v>43276</v>
      </c>
      <c r="C1077" s="2">
        <v>2742.94</v>
      </c>
      <c r="D1077" s="2">
        <v>2717.07</v>
      </c>
      <c r="E1077" s="8">
        <v>0.13564999999999999</v>
      </c>
      <c r="F1077" s="9">
        <v>15.937233497636251</v>
      </c>
      <c r="G1077" s="3">
        <f>SLOPE(D1077:D1101,B1077:B1101)</f>
        <v>1.4013180336457298</v>
      </c>
      <c r="H1077" s="15">
        <f>C1077+G1078*$O$11</f>
        <v>2742.9586192146976</v>
      </c>
      <c r="I1077" s="21">
        <f>_xlfn.FORECAST.LINEAR(A1077+$O$12,C1077:C1079,A1077:A1079)</f>
        <v>2744.3683000000019</v>
      </c>
      <c r="J1077" s="15">
        <f t="shared" si="49"/>
        <v>2742.9727160225507</v>
      </c>
      <c r="K1077" s="16">
        <f t="shared" si="50"/>
        <v>2.4299435220979309</v>
      </c>
      <c r="L1077" s="17">
        <f t="shared" si="51"/>
        <v>0</v>
      </c>
    </row>
    <row r="1078" spans="1:12" x14ac:dyDescent="0.25">
      <c r="A1078">
        <v>1442</v>
      </c>
      <c r="B1078" s="1">
        <v>43273</v>
      </c>
      <c r="C1078" s="2">
        <v>2760.79</v>
      </c>
      <c r="D1078" s="2">
        <v>2754.88</v>
      </c>
      <c r="E1078" s="8">
        <v>9.0900000000000009E-2</v>
      </c>
      <c r="F1078" s="9">
        <v>10.659801673162756</v>
      </c>
      <c r="G1078" s="3">
        <f>SLOPE(D1078:D1102,B1078:B1102)</f>
        <v>1.8619214697406345</v>
      </c>
      <c r="H1078" s="15">
        <f>C1078+G1079*$O$11</f>
        <v>2760.8097512974755</v>
      </c>
      <c r="I1078" s="21">
        <f>_xlfn.FORECAST.LINEAR(A1078+$O$12,C1078:C1080,A1078:A1080)</f>
        <v>2762.0852999999997</v>
      </c>
      <c r="J1078" s="15">
        <f t="shared" si="49"/>
        <v>2760.8225067845005</v>
      </c>
      <c r="K1078" s="16">
        <f t="shared" si="50"/>
        <v>0.45920987325109641</v>
      </c>
      <c r="L1078" s="17">
        <f t="shared" si="51"/>
        <v>1</v>
      </c>
    </row>
    <row r="1079" spans="1:12" x14ac:dyDescent="0.25">
      <c r="A1079">
        <v>1441</v>
      </c>
      <c r="B1079" s="1">
        <v>43272</v>
      </c>
      <c r="C1079" s="2">
        <v>2769.28</v>
      </c>
      <c r="D1079" s="2">
        <v>2749.76</v>
      </c>
      <c r="E1079" s="8">
        <v>0.10965</v>
      </c>
      <c r="F1079" s="9">
        <v>12.94072085695568</v>
      </c>
      <c r="G1079" s="3">
        <f>SLOPE(D1079:D1103,B1079:B1103)</f>
        <v>1.9751297475487437</v>
      </c>
      <c r="H1079" s="15">
        <f>C1079+G1080*$O$11</f>
        <v>2769.3010184838945</v>
      </c>
      <c r="I1079" s="21">
        <f>_xlfn.FORECAST.LINEAR(A1079+$O$12,C1079:C1081,A1079:A1081)</f>
        <v>2772.3946833333339</v>
      </c>
      <c r="J1079" s="15">
        <f t="shared" si="49"/>
        <v>2769.3319551323889</v>
      </c>
      <c r="K1079" s="16">
        <f t="shared" si="50"/>
        <v>1.8644451899197472</v>
      </c>
      <c r="L1079" s="17">
        <f t="shared" si="51"/>
        <v>0</v>
      </c>
    </row>
    <row r="1080" spans="1:12" x14ac:dyDescent="0.25">
      <c r="A1080">
        <v>1440</v>
      </c>
      <c r="B1080" s="1">
        <v>43271</v>
      </c>
      <c r="C1080" s="2">
        <v>2769.73</v>
      </c>
      <c r="D1080" s="2">
        <v>2767.32</v>
      </c>
      <c r="E1080" s="8">
        <v>8.9099999999999999E-2</v>
      </c>
      <c r="F1080" s="9">
        <v>10.497468758108742</v>
      </c>
      <c r="G1080" s="3">
        <f>SLOPE(D1080:D1104,B1080:B1104)</f>
        <v>2.1018483894337918</v>
      </c>
      <c r="H1080" s="15">
        <f>C1080+G1081*$O$11</f>
        <v>2769.7518425476483</v>
      </c>
      <c r="I1080" s="21">
        <f>_xlfn.FORECAST.LINEAR(A1080+$O$12,C1080:C1082,A1080:A1082)</f>
        <v>2764.4996999999998</v>
      </c>
      <c r="J1080" s="15">
        <f t="shared" si="49"/>
        <v>2769.6993211221716</v>
      </c>
      <c r="K1080" s="16">
        <f t="shared" si="50"/>
        <v>0.20184499751231585</v>
      </c>
      <c r="L1080" s="17">
        <f t="shared" si="51"/>
        <v>1</v>
      </c>
    </row>
    <row r="1081" spans="1:12" x14ac:dyDescent="0.25">
      <c r="A1081">
        <v>1439</v>
      </c>
      <c r="B1081" s="1">
        <v>43270</v>
      </c>
      <c r="C1081" s="2">
        <v>2752.01</v>
      </c>
      <c r="D1081" s="2">
        <v>2762.59</v>
      </c>
      <c r="E1081" s="8">
        <v>9.9650000000000002E-2</v>
      </c>
      <c r="F1081" s="9">
        <v>11.787862723851886</v>
      </c>
      <c r="G1081" s="3">
        <f>SLOPE(D1081:D1105,B1081:B1105)</f>
        <v>2.184254764823895</v>
      </c>
      <c r="H1081" s="15">
        <f>C1081+G1082*$O$11</f>
        <v>2752.031760871464</v>
      </c>
      <c r="I1081" s="21">
        <f>_xlfn.FORECAST.LINEAR(A1081+$O$12,C1081:C1083,A1081:A1083)</f>
        <v>2752.1794833333333</v>
      </c>
      <c r="J1081" s="15">
        <f t="shared" si="49"/>
        <v>2752.0332380960826</v>
      </c>
      <c r="K1081" s="16">
        <f t="shared" si="50"/>
        <v>0.94586307892735533</v>
      </c>
      <c r="L1081" s="17">
        <f t="shared" si="51"/>
        <v>1</v>
      </c>
    </row>
    <row r="1082" spans="1:12" x14ac:dyDescent="0.25">
      <c r="A1082">
        <v>1438</v>
      </c>
      <c r="B1082" s="1">
        <v>43269</v>
      </c>
      <c r="C1082" s="2">
        <v>2765.79</v>
      </c>
      <c r="D1082" s="2">
        <v>2773.75</v>
      </c>
      <c r="E1082" s="8">
        <v>9.4150000000000011E-2</v>
      </c>
      <c r="F1082" s="9">
        <v>11.160983168821087</v>
      </c>
      <c r="G1082" s="3">
        <f>SLOPE(D1082:D1106,B1082:B1106)</f>
        <v>2.1760871463991864</v>
      </c>
      <c r="H1082" s="15">
        <f>C1082+G1083*$O$11</f>
        <v>2765.8106436614371</v>
      </c>
      <c r="I1082" s="21">
        <f>_xlfn.FORECAST.LINEAR(A1082+$O$12,C1082:C1084,A1082:A1084)</f>
        <v>2766.7962333333307</v>
      </c>
      <c r="J1082" s="15">
        <f t="shared" si="49"/>
        <v>2765.8204995581559</v>
      </c>
      <c r="K1082" s="16">
        <f t="shared" si="50"/>
        <v>0.85614802017559377</v>
      </c>
      <c r="L1082" s="17">
        <f t="shared" si="51"/>
        <v>1</v>
      </c>
    </row>
    <row r="1083" spans="1:12" x14ac:dyDescent="0.25">
      <c r="A1083">
        <v>1437</v>
      </c>
      <c r="B1083" s="1">
        <v>43266</v>
      </c>
      <c r="C1083" s="2">
        <v>2777.78</v>
      </c>
      <c r="D1083" s="2">
        <v>2779.66</v>
      </c>
      <c r="E1083" s="8">
        <v>7.8050000000000008E-2</v>
      </c>
      <c r="F1083" s="9">
        <v>9.2618335322643901</v>
      </c>
      <c r="G1083" s="3">
        <f>SLOPE(D1083:D1107,B1083:B1107)</f>
        <v>2.0643661437246963</v>
      </c>
      <c r="H1083" s="15">
        <f>C1083+G1084*$O$11</f>
        <v>2777.7991069125956</v>
      </c>
      <c r="I1083" s="21">
        <f>_xlfn.FORECAST.LINEAR(A1083+$O$12,C1083:C1085,A1083:A1085)</f>
        <v>2777.8458666666675</v>
      </c>
      <c r="J1083" s="15">
        <f t="shared" si="49"/>
        <v>2777.7995745101362</v>
      </c>
      <c r="K1083" s="16">
        <f t="shared" si="50"/>
        <v>0.19806754831809964</v>
      </c>
      <c r="L1083" s="17">
        <f t="shared" si="51"/>
        <v>1</v>
      </c>
    </row>
    <row r="1084" spans="1:12" x14ac:dyDescent="0.25">
      <c r="A1084">
        <v>1436</v>
      </c>
      <c r="B1084" s="1">
        <v>43265</v>
      </c>
      <c r="C1084" s="2">
        <v>2783.21</v>
      </c>
      <c r="D1084" s="2">
        <v>2782.49</v>
      </c>
      <c r="E1084" s="8">
        <v>7.9350000000000004E-2</v>
      </c>
      <c r="F1084" s="9">
        <v>9.3928839209734036</v>
      </c>
      <c r="G1084" s="3">
        <f>SLOPE(D1084:D1108,B1084:B1108)</f>
        <v>1.9106912595546677</v>
      </c>
      <c r="H1084" s="15">
        <f>C1084+G1085*$O$11</f>
        <v>2783.2287801279931</v>
      </c>
      <c r="I1084" s="21">
        <f>_xlfn.FORECAST.LINEAR(A1084+$O$12,C1084:C1086,A1084:A1086)</f>
        <v>2784.3763833333333</v>
      </c>
      <c r="J1084" s="15">
        <f t="shared" si="49"/>
        <v>2783.2402561600466</v>
      </c>
      <c r="K1084" s="16">
        <f t="shared" si="50"/>
        <v>7.1288086771711431E-2</v>
      </c>
      <c r="L1084" s="17">
        <f t="shared" si="51"/>
        <v>1</v>
      </c>
    </row>
    <row r="1085" spans="1:12" x14ac:dyDescent="0.25">
      <c r="A1085">
        <v>1435</v>
      </c>
      <c r="B1085" s="1">
        <v>43264</v>
      </c>
      <c r="C1085" s="2">
        <v>2787.94</v>
      </c>
      <c r="D1085" s="2">
        <v>2775.63</v>
      </c>
      <c r="E1085" s="8">
        <v>8.8550000000000004E-2</v>
      </c>
      <c r="F1085" s="9">
        <v>10.524285249081636</v>
      </c>
      <c r="G1085" s="3">
        <f>SLOPE(D1085:D1109,B1085:B1109)</f>
        <v>1.878012799293832</v>
      </c>
      <c r="H1085" s="15">
        <f>C1085+G1086*$O$11</f>
        <v>2787.9600856597222</v>
      </c>
      <c r="I1085" s="21">
        <f>_xlfn.FORECAST.LINEAR(A1085+$O$12,C1085:C1087,A1085:A1087)</f>
        <v>2788.4921333333336</v>
      </c>
      <c r="J1085" s="15">
        <f t="shared" si="49"/>
        <v>2787.9654061364581</v>
      </c>
      <c r="K1085" s="16">
        <f t="shared" si="50"/>
        <v>1.1577893205382912</v>
      </c>
      <c r="L1085" s="17">
        <f t="shared" si="51"/>
        <v>0</v>
      </c>
    </row>
    <row r="1086" spans="1:12" x14ac:dyDescent="0.25">
      <c r="A1086">
        <v>1434</v>
      </c>
      <c r="B1086" s="1">
        <v>43263</v>
      </c>
      <c r="C1086" s="2">
        <v>2785.6</v>
      </c>
      <c r="D1086" s="2">
        <v>2786.85</v>
      </c>
      <c r="E1086" s="8">
        <v>8.9799999999999991E-2</v>
      </c>
      <c r="F1086" s="9">
        <v>10.654275279308072</v>
      </c>
      <c r="G1086" s="3">
        <f>SLOPE(D1086:D1110,B1086:B1110)</f>
        <v>2.0085659722222222</v>
      </c>
      <c r="H1086" s="15">
        <f>C1086+G1087*$O$11</f>
        <v>2785.6201472094931</v>
      </c>
      <c r="I1086" s="21">
        <f>_xlfn.FORECAST.LINEAR(A1086+$O$12,C1086:C1088,A1086:A1088)</f>
        <v>2787.1854666666677</v>
      </c>
      <c r="J1086" s="15">
        <f t="shared" si="49"/>
        <v>2785.6358004040649</v>
      </c>
      <c r="K1086" s="16">
        <f t="shared" si="50"/>
        <v>0.10561720329437041</v>
      </c>
      <c r="L1086" s="17">
        <f t="shared" si="51"/>
        <v>1</v>
      </c>
    </row>
    <row r="1087" spans="1:12" x14ac:dyDescent="0.25">
      <c r="A1087">
        <v>1433</v>
      </c>
      <c r="B1087" s="1">
        <v>43262</v>
      </c>
      <c r="C1087" s="2">
        <v>2780.18</v>
      </c>
      <c r="D1087" s="2">
        <v>2782</v>
      </c>
      <c r="E1087" s="8">
        <v>9.7000000000000003E-2</v>
      </c>
      <c r="F1087" s="9">
        <v>11.496229383681868</v>
      </c>
      <c r="G1087" s="3">
        <f>SLOPE(D1087:D1111,B1087:B1111)</f>
        <v>2.0147209493097988</v>
      </c>
      <c r="H1087" s="15">
        <f>C1087+G1088*$O$11</f>
        <v>2780.200475662647</v>
      </c>
      <c r="I1087" s="21">
        <f>_xlfn.FORECAST.LINEAR(A1087+$O$12,C1087:C1089,A1087:A1089)</f>
        <v>2776.3167000000003</v>
      </c>
      <c r="J1087" s="15">
        <f t="shared" si="49"/>
        <v>2780.1616379060206</v>
      </c>
      <c r="K1087" s="16">
        <f t="shared" si="50"/>
        <v>0.16482794164938919</v>
      </c>
      <c r="L1087" s="17">
        <f t="shared" si="51"/>
        <v>1</v>
      </c>
    </row>
    <row r="1088" spans="1:12" x14ac:dyDescent="0.25">
      <c r="A1088">
        <v>1432</v>
      </c>
      <c r="B1088" s="1">
        <v>43259</v>
      </c>
      <c r="C1088" s="2">
        <v>2765.84</v>
      </c>
      <c r="D1088" s="2">
        <v>2779.03</v>
      </c>
      <c r="E1088" s="8">
        <v>9.4400000000000012E-2</v>
      </c>
      <c r="F1088" s="9">
        <v>11.153218778220575</v>
      </c>
      <c r="G1088" s="3">
        <f>SLOPE(D1088:D1112,B1088:B1112)</f>
        <v>2.047566264717593</v>
      </c>
      <c r="H1088" s="15">
        <f>C1088+G1089*$O$11</f>
        <v>2765.8624100493653</v>
      </c>
      <c r="I1088" s="21">
        <f>_xlfn.FORECAST.LINEAR(A1088+$O$12,C1088:C1090,A1088:A1090)</f>
        <v>2771.001283333333</v>
      </c>
      <c r="J1088" s="15">
        <f t="shared" si="49"/>
        <v>2765.9137987822046</v>
      </c>
      <c r="K1088" s="16">
        <f t="shared" si="50"/>
        <v>1.141896539205894</v>
      </c>
      <c r="L1088" s="17">
        <f t="shared" si="51"/>
        <v>0</v>
      </c>
    </row>
    <row r="1089" spans="1:12" x14ac:dyDescent="0.25">
      <c r="A1089">
        <v>1431</v>
      </c>
      <c r="B1089" s="1">
        <v>43258</v>
      </c>
      <c r="C1089" s="2">
        <v>2774.84</v>
      </c>
      <c r="D1089" s="2">
        <v>2770.37</v>
      </c>
      <c r="E1089" s="8">
        <v>9.715E-2</v>
      </c>
      <c r="F1089" s="9">
        <v>11.486330650338051</v>
      </c>
      <c r="G1089" s="3">
        <f>SLOPE(D1089:D1113,B1089:B1113)</f>
        <v>2.2410049365303224</v>
      </c>
      <c r="H1089" s="15">
        <f>C1089+G1090*$O$11</f>
        <v>2774.8638094830517</v>
      </c>
      <c r="I1089" s="21">
        <f>_xlfn.FORECAST.LINEAR(A1089+$O$12,C1089:C1091,A1089:A1091)</f>
        <v>2772.171900000003</v>
      </c>
      <c r="J1089" s="15">
        <f t="shared" si="49"/>
        <v>2774.836890388221</v>
      </c>
      <c r="K1089" s="16">
        <f t="shared" si="50"/>
        <v>0.39486113428177372</v>
      </c>
      <c r="L1089" s="17">
        <f t="shared" si="51"/>
        <v>1</v>
      </c>
    </row>
    <row r="1090" spans="1:12" x14ac:dyDescent="0.25">
      <c r="A1090">
        <v>1430</v>
      </c>
      <c r="B1090" s="1">
        <v>43257</v>
      </c>
      <c r="C1090" s="2">
        <v>2753.25</v>
      </c>
      <c r="D1090" s="2">
        <v>2772.35</v>
      </c>
      <c r="E1090" s="8">
        <v>9.6500000000000002E-2</v>
      </c>
      <c r="F1090" s="9">
        <v>11.312560291217629</v>
      </c>
      <c r="G1090" s="3">
        <f>SLOPE(D1090:D1114,B1090:B1114)</f>
        <v>2.3809483051327027</v>
      </c>
      <c r="H1090" s="15">
        <f>C1090+G1091*$O$11</f>
        <v>2753.2733109033238</v>
      </c>
      <c r="I1090" s="21">
        <f>_xlfn.FORECAST.LINEAR(A1090+$O$12,C1090:C1092,A1090:A1092)</f>
        <v>2753.6412333333319</v>
      </c>
      <c r="J1090" s="15">
        <f t="shared" si="49"/>
        <v>2753.2769901276238</v>
      </c>
      <c r="K1090" s="16">
        <f t="shared" si="50"/>
        <v>1.5461880229508904</v>
      </c>
      <c r="L1090" s="17">
        <f t="shared" si="51"/>
        <v>0</v>
      </c>
    </row>
    <row r="1091" spans="1:12" x14ac:dyDescent="0.25">
      <c r="A1091">
        <v>1429</v>
      </c>
      <c r="B1091" s="1">
        <v>43256</v>
      </c>
      <c r="C1091" s="2">
        <v>2748.46</v>
      </c>
      <c r="D1091" s="2">
        <v>2748.8</v>
      </c>
      <c r="E1091" s="8">
        <v>0.1053</v>
      </c>
      <c r="F1091" s="9">
        <v>12.335504860511991</v>
      </c>
      <c r="G1091" s="3">
        <f>SLOPE(D1091:D1115,B1091:B1115)</f>
        <v>2.3310903323956587</v>
      </c>
      <c r="H1091" s="15">
        <f>C1091+G1092*$O$11</f>
        <v>2748.4843649743652</v>
      </c>
      <c r="I1091" s="21">
        <f>_xlfn.FORECAST.LINEAR(A1091+$O$12,C1091:C1093,A1091:A1093)</f>
        <v>2751.3054666666685</v>
      </c>
      <c r="J1091" s="15">
        <f t="shared" si="49"/>
        <v>2748.5125759912885</v>
      </c>
      <c r="K1091" s="16">
        <f t="shared" si="50"/>
        <v>2.2767099213858281E-2</v>
      </c>
      <c r="L1091" s="17">
        <f t="shared" si="51"/>
        <v>1</v>
      </c>
    </row>
    <row r="1092" spans="1:12" x14ac:dyDescent="0.25">
      <c r="A1092">
        <v>1428</v>
      </c>
      <c r="B1092" s="1">
        <v>43255</v>
      </c>
      <c r="C1092" s="2">
        <v>2741.67</v>
      </c>
      <c r="D1092" s="2">
        <v>2746.87</v>
      </c>
      <c r="E1092" s="8">
        <v>0.10825000000000001</v>
      </c>
      <c r="F1092" s="9">
        <v>12.624533587341755</v>
      </c>
      <c r="G1092" s="3">
        <f>SLOPE(D1092:D1116,B1092:B1116)</f>
        <v>2.436497436501853</v>
      </c>
      <c r="H1092" s="15">
        <f>C1092+G1093*$O$11</f>
        <v>2741.6935043665253</v>
      </c>
      <c r="I1092" s="21">
        <f>_xlfn.FORECAST.LINEAR(A1092+$O$12,C1092:C1094,A1092:A1094)</f>
        <v>2737.5651166666667</v>
      </c>
      <c r="J1092" s="15">
        <f t="shared" si="49"/>
        <v>2741.6522204895264</v>
      </c>
      <c r="K1092" s="16">
        <f t="shared" si="50"/>
        <v>0.51102410294614153</v>
      </c>
      <c r="L1092" s="17">
        <f t="shared" si="51"/>
        <v>1</v>
      </c>
    </row>
    <row r="1093" spans="1:12" x14ac:dyDescent="0.25">
      <c r="A1093">
        <v>1427</v>
      </c>
      <c r="B1093" s="1">
        <v>43252</v>
      </c>
      <c r="C1093" s="2">
        <v>2718.7</v>
      </c>
      <c r="D1093" s="2">
        <v>2734.62</v>
      </c>
      <c r="E1093" s="8">
        <v>8.8499999999999995E-2</v>
      </c>
      <c r="F1093" s="9">
        <v>10.210437199326073</v>
      </c>
      <c r="G1093" s="3">
        <f>SLOPE(D1093:D1117,B1093:B1117)</f>
        <v>2.350436652529718</v>
      </c>
      <c r="H1093" s="15">
        <f>C1093+G1094*$O$11</f>
        <v>2718.7231245778385</v>
      </c>
      <c r="I1093" s="21">
        <f>_xlfn.FORECAST.LINEAR(A1093+$O$12,C1093:C1095,A1093:A1095)</f>
        <v>2722.2530166666656</v>
      </c>
      <c r="J1093" s="15">
        <f t="shared" si="49"/>
        <v>2718.7584234987266</v>
      </c>
      <c r="K1093" s="16">
        <f t="shared" si="50"/>
        <v>1.3777599204098478</v>
      </c>
      <c r="L1093" s="17">
        <f t="shared" si="51"/>
        <v>0</v>
      </c>
    </row>
    <row r="1094" spans="1:12" x14ac:dyDescent="0.25">
      <c r="A1094">
        <v>1426</v>
      </c>
      <c r="B1094" s="1">
        <v>43251</v>
      </c>
      <c r="C1094" s="2">
        <v>2720.98</v>
      </c>
      <c r="D1094" s="2">
        <v>2705.27</v>
      </c>
      <c r="E1094" s="8">
        <v>9.9099999999999994E-2</v>
      </c>
      <c r="F1094" s="9">
        <v>11.512583771891725</v>
      </c>
      <c r="G1094" s="3">
        <f>SLOPE(D1094:D1118,B1094:B1118)</f>
        <v>2.312457783877321</v>
      </c>
      <c r="H1094" s="15">
        <f>C1094+G1095*$O$11</f>
        <v>2721.0064056064903</v>
      </c>
      <c r="I1094" s="21">
        <f>_xlfn.FORECAST.LINEAR(A1094+$O$12,C1094:C1096,A1094:A1096)</f>
        <v>2717.5210166666657</v>
      </c>
      <c r="J1094" s="15">
        <f t="shared" si="49"/>
        <v>2720.9715517170921</v>
      </c>
      <c r="K1094" s="16">
        <f t="shared" si="50"/>
        <v>1.3666946435500258</v>
      </c>
      <c r="L1094" s="17">
        <f t="shared" si="51"/>
        <v>0</v>
      </c>
    </row>
    <row r="1095" spans="1:12" x14ac:dyDescent="0.25">
      <c r="A1095">
        <v>1425</v>
      </c>
      <c r="B1095" s="1">
        <v>43250</v>
      </c>
      <c r="C1095" s="2">
        <v>2702.43</v>
      </c>
      <c r="D1095" s="2">
        <v>2724.01</v>
      </c>
      <c r="E1095" s="8">
        <v>0.10014999999999999</v>
      </c>
      <c r="F1095" s="9">
        <v>11.488705096777812</v>
      </c>
      <c r="G1095" s="3">
        <f>SLOPE(D1095:D1119,B1095:B1119)</f>
        <v>2.6405606490138127</v>
      </c>
      <c r="H1095" s="15">
        <f>C1095+G1096*$O$11</f>
        <v>2702.4585374992284</v>
      </c>
      <c r="I1095" s="21">
        <f>_xlfn.FORECAST.LINEAR(A1095+$O$12,C1095:C1097,A1095:A1097)</f>
        <v>2699.689150000002</v>
      </c>
      <c r="J1095" s="15">
        <f t="shared" ref="J1095:J1158" si="52">$O$13*I1095+(1-$O$13)*H1095</f>
        <v>2702.4308436242359</v>
      </c>
      <c r="K1095" s="16">
        <f t="shared" si="50"/>
        <v>1.3844803266365233</v>
      </c>
      <c r="L1095" s="17">
        <f t="shared" si="51"/>
        <v>0</v>
      </c>
    </row>
    <row r="1096" spans="1:12" x14ac:dyDescent="0.25">
      <c r="A1096">
        <v>1424</v>
      </c>
      <c r="B1096" s="1">
        <v>43249</v>
      </c>
      <c r="C1096" s="2">
        <v>2705.11</v>
      </c>
      <c r="D1096" s="2">
        <v>2689.86</v>
      </c>
      <c r="E1096" s="8">
        <v>0.1343</v>
      </c>
      <c r="F1096" s="9">
        <v>15.586466604541112</v>
      </c>
      <c r="G1096" s="3">
        <f>SLOPE(D1096:D1120,B1096:B1120)</f>
        <v>2.8537499228442682</v>
      </c>
      <c r="H1096" s="15">
        <f>C1096+G1097*$O$11</f>
        <v>2705.1409338000003</v>
      </c>
      <c r="I1096" s="21">
        <f>_xlfn.FORECAST.LINEAR(A1096+$O$12,C1096:C1098,A1096:A1098)</f>
        <v>2706.8391833333299</v>
      </c>
      <c r="J1096" s="15">
        <f t="shared" si="52"/>
        <v>2705.1579162953335</v>
      </c>
      <c r="K1096" s="16">
        <f t="shared" ref="K1096:K1159" si="53">ABS(J1096-D1096)/F1097</f>
        <v>1.5617933916329498</v>
      </c>
      <c r="L1096" s="17">
        <f t="shared" ref="L1096:L1159" si="54">IF(K1096&gt;=0.975, 0, 1)</f>
        <v>0</v>
      </c>
    </row>
    <row r="1097" spans="1:12" x14ac:dyDescent="0.25">
      <c r="A1097">
        <v>1423</v>
      </c>
      <c r="B1097" s="1">
        <v>43245</v>
      </c>
      <c r="C1097" s="2">
        <v>2723.6</v>
      </c>
      <c r="D1097" s="2">
        <v>2721.33</v>
      </c>
      <c r="E1097" s="8">
        <v>8.4199999999999997E-2</v>
      </c>
      <c r="F1097" s="9">
        <v>9.7950960589854201</v>
      </c>
      <c r="G1097" s="3">
        <f>SLOPE(D1097:D1121,B1097:B1121)</f>
        <v>3.0933800000000007</v>
      </c>
      <c r="H1097" s="15">
        <f>C1097+G1098*$O$11</f>
        <v>2723.6294517292645</v>
      </c>
      <c r="I1097" s="21">
        <f>_xlfn.FORECAST.LINEAR(A1097+$O$12,C1097:C1099,A1097:A1099)</f>
        <v>2727.6980999999996</v>
      </c>
      <c r="J1097" s="15">
        <f t="shared" si="52"/>
        <v>2723.6701382119718</v>
      </c>
      <c r="K1097" s="16">
        <f t="shared" si="53"/>
        <v>0.26328462380153844</v>
      </c>
      <c r="L1097" s="17">
        <f t="shared" si="54"/>
        <v>1</v>
      </c>
    </row>
    <row r="1098" spans="1:12" x14ac:dyDescent="0.25">
      <c r="A1098">
        <v>1422</v>
      </c>
      <c r="B1098" s="1">
        <v>43244</v>
      </c>
      <c r="C1098" s="2">
        <v>2730.94</v>
      </c>
      <c r="D1098" s="2">
        <v>2727.76</v>
      </c>
      <c r="E1098" s="8">
        <v>7.6249999999999998E-2</v>
      </c>
      <c r="F1098" s="9">
        <v>8.8882448894388784</v>
      </c>
      <c r="G1098" s="3">
        <f>SLOPE(D1098:D1122,B1098:B1122)</f>
        <v>2.9451729264475759</v>
      </c>
      <c r="H1098" s="15">
        <f>C1098+G1099*$O$11</f>
        <v>2730.9660071594426</v>
      </c>
      <c r="I1098" s="21">
        <f>_xlfn.FORECAST.LINEAR(A1098+$O$12,C1098:C1100,A1098:A1100)</f>
        <v>2724.0163333333339</v>
      </c>
      <c r="J1098" s="15">
        <f t="shared" si="52"/>
        <v>2730.8965104211816</v>
      </c>
      <c r="K1098" s="16">
        <f t="shared" si="53"/>
        <v>0.33183445549685858</v>
      </c>
      <c r="L1098" s="17">
        <f t="shared" si="54"/>
        <v>1</v>
      </c>
    </row>
    <row r="1099" spans="1:12" x14ac:dyDescent="0.25">
      <c r="A1099">
        <v>1421</v>
      </c>
      <c r="B1099" s="1">
        <v>43243</v>
      </c>
      <c r="C1099" s="2">
        <v>2713.98</v>
      </c>
      <c r="D1099" s="2">
        <v>2733.29</v>
      </c>
      <c r="E1099" s="8">
        <v>8.1350000000000006E-2</v>
      </c>
      <c r="F1099" s="9">
        <v>9.4520335945374683</v>
      </c>
      <c r="G1099" s="3">
        <f>SLOPE(D1099:D1123,B1099:B1123)</f>
        <v>2.6007159442724466</v>
      </c>
      <c r="H1099" s="15">
        <f>C1099+G1100*$O$11</f>
        <v>2714.001242608359</v>
      </c>
      <c r="I1099" s="21">
        <f>_xlfn.FORECAST.LINEAR(A1099+$O$12,C1099:C1101,A1099:A1101)</f>
        <v>2718.4246166666671</v>
      </c>
      <c r="J1099" s="15">
        <f t="shared" si="52"/>
        <v>2714.045476348942</v>
      </c>
      <c r="K1099" s="16">
        <f t="shared" si="53"/>
        <v>1.8741294499916692</v>
      </c>
      <c r="L1099" s="17">
        <f t="shared" si="54"/>
        <v>0</v>
      </c>
    </row>
    <row r="1100" spans="1:12" x14ac:dyDescent="0.25">
      <c r="A1100">
        <v>1420</v>
      </c>
      <c r="B1100" s="1">
        <v>43242</v>
      </c>
      <c r="C1100" s="2">
        <v>2738.34</v>
      </c>
      <c r="D1100" s="2">
        <v>2724.44</v>
      </c>
      <c r="E1100" s="8">
        <v>8.8100000000000012E-2</v>
      </c>
      <c r="F1100" s="9">
        <v>10.268513549660902</v>
      </c>
      <c r="G1100" s="3">
        <f>SLOPE(D1100:D1124,B1100:B1124)</f>
        <v>2.1242608359133146</v>
      </c>
      <c r="H1100" s="15">
        <f>C1100+G1101*$O$11</f>
        <v>2738.3572733568076</v>
      </c>
      <c r="I1100" s="21">
        <f>_xlfn.FORECAST.LINEAR(A1100+$O$12,C1100:C1102,A1100:A1102)</f>
        <v>2740.9599500000004</v>
      </c>
      <c r="J1100" s="15">
        <f t="shared" si="52"/>
        <v>2738.3833001232392</v>
      </c>
      <c r="K1100" s="16">
        <f t="shared" si="53"/>
        <v>1.3141979853767192</v>
      </c>
      <c r="L1100" s="17">
        <f t="shared" si="54"/>
        <v>0</v>
      </c>
    </row>
    <row r="1101" spans="1:12" x14ac:dyDescent="0.25">
      <c r="A1101">
        <v>1419</v>
      </c>
      <c r="B1101" s="1">
        <v>43241</v>
      </c>
      <c r="C1101" s="2">
        <v>2735.39</v>
      </c>
      <c r="D1101" s="2">
        <v>2733.01</v>
      </c>
      <c r="E1101" s="8">
        <v>9.1700000000000004E-2</v>
      </c>
      <c r="F1101" s="9">
        <v>10.60974090539507</v>
      </c>
      <c r="G1101" s="3">
        <f>SLOPE(D1101:D1125,B1101:B1125)</f>
        <v>1.7273356807511751</v>
      </c>
      <c r="H1101" s="15">
        <f>C1101+G1102*$O$11</f>
        <v>2735.4044101199997</v>
      </c>
      <c r="I1101" s="21">
        <f>_xlfn.FORECAST.LINEAR(A1101+$O$12,C1101:C1103,A1101:A1103)</f>
        <v>2732.0683999999983</v>
      </c>
      <c r="J1101" s="15">
        <f t="shared" si="52"/>
        <v>2735.3710500187995</v>
      </c>
      <c r="K1101" s="16">
        <f t="shared" si="53"/>
        <v>0.23407524669469523</v>
      </c>
      <c r="L1101" s="17">
        <f t="shared" si="54"/>
        <v>1</v>
      </c>
    </row>
    <row r="1102" spans="1:12" x14ac:dyDescent="0.25">
      <c r="A1102">
        <v>1418</v>
      </c>
      <c r="B1102" s="1">
        <v>43238</v>
      </c>
      <c r="C1102" s="2">
        <v>2717.35</v>
      </c>
      <c r="D1102" s="2">
        <v>2712.97</v>
      </c>
      <c r="E1102" s="8">
        <v>8.695E-2</v>
      </c>
      <c r="F1102" s="9">
        <v>10.086713790282809</v>
      </c>
      <c r="G1102" s="3">
        <f>SLOPE(D1102:D1126,B1102:B1126)</f>
        <v>1.441012</v>
      </c>
      <c r="H1102" s="15">
        <f>C1102+G1103*$O$11</f>
        <v>2717.3638060406884</v>
      </c>
      <c r="I1102" s="21">
        <f>_xlfn.FORECAST.LINEAR(A1102+$O$12,C1102:C1104,A1102:A1104)</f>
        <v>2718.9486500000003</v>
      </c>
      <c r="J1102" s="15">
        <f t="shared" si="52"/>
        <v>2717.3796544802813</v>
      </c>
      <c r="K1102" s="16">
        <f t="shared" si="53"/>
        <v>0.41282384575224451</v>
      </c>
      <c r="L1102" s="17">
        <f t="shared" si="54"/>
        <v>1</v>
      </c>
    </row>
    <row r="1103" spans="1:12" x14ac:dyDescent="0.25">
      <c r="A1103">
        <v>1417</v>
      </c>
      <c r="B1103" s="1">
        <v>43237</v>
      </c>
      <c r="C1103" s="2">
        <v>2719.71</v>
      </c>
      <c r="D1103" s="2">
        <v>2720.13</v>
      </c>
      <c r="E1103" s="8">
        <v>9.1999999999999998E-2</v>
      </c>
      <c r="F1103" s="9">
        <v>10.681685483177992</v>
      </c>
      <c r="G1103" s="3">
        <f>SLOPE(D1103:D1127,B1103:B1127)</f>
        <v>1.38060406885759</v>
      </c>
      <c r="H1103" s="15">
        <f>C1103+G1104*$O$11</f>
        <v>2719.7219713467493</v>
      </c>
      <c r="I1103" s="21">
        <f>_xlfn.FORECAST.LINEAR(A1103+$O$12,C1103:C1105,A1103:A1105)</f>
        <v>2717.5389333333333</v>
      </c>
      <c r="J1103" s="15">
        <f t="shared" si="52"/>
        <v>2719.7001409666154</v>
      </c>
      <c r="K1103" s="16">
        <f t="shared" si="53"/>
        <v>3.8343009105501862E-2</v>
      </c>
      <c r="L1103" s="17">
        <f t="shared" si="54"/>
        <v>1</v>
      </c>
    </row>
    <row r="1104" spans="1:12" x14ac:dyDescent="0.25">
      <c r="A1104">
        <v>1416</v>
      </c>
      <c r="B1104" s="1">
        <v>43236</v>
      </c>
      <c r="C1104" s="2">
        <v>2712.62</v>
      </c>
      <c r="D1104" s="2">
        <v>2722.46</v>
      </c>
      <c r="E1104" s="8">
        <v>9.6950000000000008E-2</v>
      </c>
      <c r="F1104" s="9">
        <v>11.210884158880283</v>
      </c>
      <c r="G1104" s="3">
        <f>SLOPE(D1104:D1128,B1104:B1128)</f>
        <v>1.1971346749226015</v>
      </c>
      <c r="H1104" s="15">
        <f>C1104+G1105*$O$11</f>
        <v>2712.6311484133125</v>
      </c>
      <c r="I1104" s="21">
        <f>_xlfn.FORECAST.LINEAR(A1104+$O$12,C1104:C1106,A1104:A1106)</f>
        <v>2710.1724166666645</v>
      </c>
      <c r="J1104" s="15">
        <f t="shared" si="52"/>
        <v>2712.6065610958462</v>
      </c>
      <c r="K1104" s="16">
        <f t="shared" si="53"/>
        <v>0.73525625172384423</v>
      </c>
      <c r="L1104" s="17">
        <f t="shared" si="54"/>
        <v>1</v>
      </c>
    </row>
    <row r="1105" spans="1:12" x14ac:dyDescent="0.25">
      <c r="A1105">
        <v>1415</v>
      </c>
      <c r="B1105" s="1">
        <v>43235</v>
      </c>
      <c r="C1105" s="2">
        <v>2718.59</v>
      </c>
      <c r="D1105" s="2">
        <v>2711.45</v>
      </c>
      <c r="E1105" s="8">
        <v>0.11510000000000001</v>
      </c>
      <c r="F1105" s="9">
        <v>13.401367048633618</v>
      </c>
      <c r="G1105" s="3">
        <f>SLOPE(D1105:D1129,B1105:B1129)</f>
        <v>1.1148413312693508</v>
      </c>
      <c r="H1105" s="15">
        <f>C1105+G1106*$O$11</f>
        <v>2718.5997325978092</v>
      </c>
      <c r="I1105" s="21">
        <f>_xlfn.FORECAST.LINEAR(A1105+$O$12,C1105:C1107,A1105:A1107)</f>
        <v>2724.511116666667</v>
      </c>
      <c r="J1105" s="15">
        <f t="shared" si="52"/>
        <v>2718.6588464384977</v>
      </c>
      <c r="K1105" s="16">
        <f t="shared" si="53"/>
        <v>0.62468900608945144</v>
      </c>
      <c r="L1105" s="17">
        <f t="shared" si="54"/>
        <v>1</v>
      </c>
    </row>
    <row r="1106" spans="1:12" x14ac:dyDescent="0.25">
      <c r="A1106">
        <v>1414</v>
      </c>
      <c r="B1106" s="1">
        <v>43234</v>
      </c>
      <c r="C1106" s="2">
        <v>2738.47</v>
      </c>
      <c r="D1106" s="2">
        <v>2730.13</v>
      </c>
      <c r="E1106" s="8">
        <v>9.920000000000001E-2</v>
      </c>
      <c r="F1106" s="9">
        <v>11.539896441631306</v>
      </c>
      <c r="G1106" s="3">
        <f>SLOPE(D1106:D1130,B1106:B1130)</f>
        <v>0.97325978090767074</v>
      </c>
      <c r="H1106" s="15">
        <f>C1106+G1107*$O$11</f>
        <v>2738.4793629999999</v>
      </c>
      <c r="I1106" s="21">
        <f>_xlfn.FORECAST.LINEAR(A1106+$O$12,C1106:C1108,A1106:A1108)</f>
        <v>2738.9555833333325</v>
      </c>
      <c r="J1106" s="15">
        <f t="shared" si="52"/>
        <v>2738.4841252033334</v>
      </c>
      <c r="K1106" s="16">
        <f t="shared" si="53"/>
        <v>0.78490890002089364</v>
      </c>
      <c r="L1106" s="17">
        <f t="shared" si="54"/>
        <v>1</v>
      </c>
    </row>
    <row r="1107" spans="1:12" x14ac:dyDescent="0.25">
      <c r="A1107">
        <v>1413</v>
      </c>
      <c r="B1107" s="1">
        <v>43231</v>
      </c>
      <c r="C1107" s="2">
        <v>2722.7</v>
      </c>
      <c r="D1107" s="2">
        <v>2727.72</v>
      </c>
      <c r="E1107" s="8">
        <v>9.1650000000000009E-2</v>
      </c>
      <c r="F1107" s="9">
        <v>10.643432891525267</v>
      </c>
      <c r="G1107" s="3">
        <f>SLOPE(D1107:D1131,B1107:B1131)</f>
        <v>0.93630000000000346</v>
      </c>
      <c r="H1107" s="15">
        <f>C1107+G1108*$O$11</f>
        <v>2722.7094370892019</v>
      </c>
      <c r="I1107" s="21">
        <f>_xlfn.FORECAST.LINEAR(A1107+$O$12,C1107:C1109,A1107:A1109)</f>
        <v>2724.4595666666683</v>
      </c>
      <c r="J1107" s="15">
        <f t="shared" si="52"/>
        <v>2722.7269383849762</v>
      </c>
      <c r="K1107" s="16">
        <f t="shared" si="53"/>
        <v>0.45300482151016869</v>
      </c>
      <c r="L1107" s="17">
        <f t="shared" si="54"/>
        <v>1</v>
      </c>
    </row>
    <row r="1108" spans="1:12" x14ac:dyDescent="0.25">
      <c r="A1108">
        <v>1412</v>
      </c>
      <c r="B1108" s="1">
        <v>43230</v>
      </c>
      <c r="C1108" s="2">
        <v>2705.02</v>
      </c>
      <c r="D1108" s="2">
        <v>2723.07</v>
      </c>
      <c r="E1108" s="8">
        <v>9.5799999999999996E-2</v>
      </c>
      <c r="F1108" s="9">
        <v>11.022093756923853</v>
      </c>
      <c r="G1108" s="3">
        <f>SLOPE(D1108:D1132,B1108:B1132)</f>
        <v>0.94370892018779928</v>
      </c>
      <c r="H1108" s="15">
        <f>C1108+G1109*$O$11</f>
        <v>2705.0251874845203</v>
      </c>
      <c r="I1108" s="21">
        <f>_xlfn.FORECAST.LINEAR(A1108+$O$12,C1108:C1110,A1108:A1110)</f>
        <v>2702.0204666666687</v>
      </c>
      <c r="J1108" s="15">
        <f t="shared" si="52"/>
        <v>2704.9951402763418</v>
      </c>
      <c r="K1108" s="16">
        <f t="shared" si="53"/>
        <v>1.5186321473494415</v>
      </c>
      <c r="L1108" s="17">
        <f t="shared" si="54"/>
        <v>0</v>
      </c>
    </row>
    <row r="1109" spans="1:12" x14ac:dyDescent="0.25">
      <c r="A1109">
        <v>1411</v>
      </c>
      <c r="B1109" s="1">
        <v>43229</v>
      </c>
      <c r="C1109" s="2">
        <v>2678.12</v>
      </c>
      <c r="D1109" s="2">
        <v>2697.79</v>
      </c>
      <c r="E1109" s="8">
        <v>0.10444999999999999</v>
      </c>
      <c r="F1109" s="9">
        <v>11.902065786771018</v>
      </c>
      <c r="G1109" s="3">
        <f>SLOPE(D1109:D1133,B1109:B1133)</f>
        <v>0.51874845201238817</v>
      </c>
      <c r="H1109" s="15">
        <f>C1109+G1110*$O$11</f>
        <v>2678.1235811687307</v>
      </c>
      <c r="I1109" s="21">
        <f>_xlfn.FORECAST.LINEAR(A1109+$O$12,C1109:C1111,A1109:A1111)</f>
        <v>2675.1189000000004</v>
      </c>
      <c r="J1109" s="15">
        <f t="shared" si="52"/>
        <v>2678.0935343570436</v>
      </c>
      <c r="K1109" s="16">
        <f t="shared" si="53"/>
        <v>1.4364594976601925</v>
      </c>
      <c r="L1109" s="17">
        <f t="shared" si="54"/>
        <v>0</v>
      </c>
    </row>
    <row r="1110" spans="1:12" x14ac:dyDescent="0.25">
      <c r="A1110">
        <v>1410</v>
      </c>
      <c r="B1110" s="1">
        <v>43228</v>
      </c>
      <c r="C1110" s="2">
        <v>2670.26</v>
      </c>
      <c r="D1110" s="2">
        <v>2671.92</v>
      </c>
      <c r="E1110" s="8">
        <v>0.12029999999999999</v>
      </c>
      <c r="F1110" s="9">
        <v>13.711814134014471</v>
      </c>
      <c r="G1110" s="3">
        <f>SLOPE(D1110:D1134,B1110:B1134)</f>
        <v>0.3581168730650196</v>
      </c>
      <c r="H1110" s="15">
        <f>C1110+G1111*$O$11</f>
        <v>2670.2654453834116</v>
      </c>
      <c r="I1110" s="21">
        <f>_xlfn.FORECAST.LINEAR(A1110+$O$12,C1110:C1112,A1110:A1112)</f>
        <v>2681.9990499999985</v>
      </c>
      <c r="J1110" s="15">
        <f t="shared" si="52"/>
        <v>2670.3827814295778</v>
      </c>
      <c r="K1110" s="16">
        <f t="shared" si="53"/>
        <v>0.10857084840827688</v>
      </c>
      <c r="L1110" s="17">
        <f t="shared" si="54"/>
        <v>1</v>
      </c>
    </row>
    <row r="1111" spans="1:12" x14ac:dyDescent="0.25">
      <c r="A1111">
        <v>1409</v>
      </c>
      <c r="B1111" s="1">
        <v>43227</v>
      </c>
      <c r="C1111" s="2">
        <v>2680.34</v>
      </c>
      <c r="D1111" s="2">
        <v>2672.63</v>
      </c>
      <c r="E1111" s="8">
        <v>0.12465</v>
      </c>
      <c r="F1111" s="9">
        <v>14.158667754364654</v>
      </c>
      <c r="G1111" s="3">
        <f>SLOPE(D1111:D1135,B1111:B1135)</f>
        <v>0.54453834115806432</v>
      </c>
      <c r="H1111" s="15">
        <f>C1111+G1112*$O$11</f>
        <v>2680.3490499600002</v>
      </c>
      <c r="I1111" s="21">
        <f>_xlfn.FORECAST.LINEAR(A1111+$O$12,C1111:C1113,A1111:A1113)</f>
        <v>2669.6813000000038</v>
      </c>
      <c r="J1111" s="15">
        <f t="shared" si="52"/>
        <v>2680.2423724604</v>
      </c>
      <c r="K1111" s="16">
        <f t="shared" si="53"/>
        <v>0.59280646400885506</v>
      </c>
      <c r="L1111" s="17">
        <f t="shared" si="54"/>
        <v>1</v>
      </c>
    </row>
    <row r="1112" spans="1:12" x14ac:dyDescent="0.25">
      <c r="A1112">
        <v>1408</v>
      </c>
      <c r="B1112" s="1">
        <v>43224</v>
      </c>
      <c r="C1112" s="2">
        <v>2621.45</v>
      </c>
      <c r="D1112" s="2">
        <v>2663.42</v>
      </c>
      <c r="E1112" s="8">
        <v>0.11449999999999999</v>
      </c>
      <c r="F1112" s="9">
        <v>12.841244019036541</v>
      </c>
      <c r="G1112" s="3">
        <f>SLOPE(D1112:D1136,B1112:B1136)</f>
        <v>0.90499600000000358</v>
      </c>
      <c r="H1112" s="15">
        <f>C1112+G1113*$O$11</f>
        <v>2621.4588109453121</v>
      </c>
      <c r="I1112" s="21">
        <f>_xlfn.FORECAST.LINEAR(A1112+$O$12,C1112:C1114,A1112:A1114)</f>
        <v>2618.0310500000014</v>
      </c>
      <c r="J1112" s="15">
        <f t="shared" si="52"/>
        <v>2621.424533335859</v>
      </c>
      <c r="K1112" s="16">
        <f t="shared" si="53"/>
        <v>2.7798518952936022</v>
      </c>
      <c r="L1112" s="17">
        <f t="shared" si="54"/>
        <v>0</v>
      </c>
    </row>
    <row r="1113" spans="1:12" x14ac:dyDescent="0.25">
      <c r="A1113">
        <v>1407</v>
      </c>
      <c r="B1113" s="1">
        <v>43223</v>
      </c>
      <c r="C1113" s="2">
        <v>2628.08</v>
      </c>
      <c r="D1113" s="2">
        <v>2629.73</v>
      </c>
      <c r="E1113" s="8">
        <v>0.13440000000000002</v>
      </c>
      <c r="F1113" s="9">
        <v>15.107087803936981</v>
      </c>
      <c r="G1113" s="3">
        <f>SLOPE(D1113:D1137,B1113:B1137)</f>
        <v>0.88109453120178116</v>
      </c>
      <c r="H1113" s="15">
        <f>C1113+G1114*$O$11</f>
        <v>2628.0932522076118</v>
      </c>
      <c r="I1113" s="21">
        <f>_xlfn.FORECAST.LINEAR(A1113+$O$12,C1113:C1115,A1113:A1115)</f>
        <v>2634.2456000000002</v>
      </c>
      <c r="J1113" s="15">
        <f t="shared" si="52"/>
        <v>2628.1547756855357</v>
      </c>
      <c r="K1113" s="16">
        <f t="shared" si="53"/>
        <v>0.10760231662455097</v>
      </c>
      <c r="L1113" s="17">
        <f t="shared" si="54"/>
        <v>1</v>
      </c>
    </row>
    <row r="1114" spans="1:12" x14ac:dyDescent="0.25">
      <c r="A1114">
        <v>1406</v>
      </c>
      <c r="B1114" s="1">
        <v>43222</v>
      </c>
      <c r="C1114" s="2">
        <v>2654.24</v>
      </c>
      <c r="D1114" s="2">
        <v>2635.67</v>
      </c>
      <c r="E1114" s="8">
        <v>0.1293</v>
      </c>
      <c r="F1114" s="9">
        <v>14.639315991314932</v>
      </c>
      <c r="G1114" s="3">
        <f>SLOPE(D1114:D1138,B1114:B1138)</f>
        <v>1.3252207612039357</v>
      </c>
      <c r="H1114" s="15">
        <f>C1114+G1115*$O$11</f>
        <v>2654.2566205262842</v>
      </c>
      <c r="I1114" s="21">
        <f>_xlfn.FORECAST.LINEAR(A1114+$O$12,C1114:C1116,A1114:A1116)</f>
        <v>2645.6269833333354</v>
      </c>
      <c r="J1114" s="15">
        <f t="shared" si="52"/>
        <v>2654.1703241543546</v>
      </c>
      <c r="K1114" s="16">
        <f t="shared" si="53"/>
        <v>1.1896761776995091</v>
      </c>
      <c r="L1114" s="17">
        <f t="shared" si="54"/>
        <v>0</v>
      </c>
    </row>
    <row r="1115" spans="1:12" x14ac:dyDescent="0.25">
      <c r="A1115">
        <v>1405</v>
      </c>
      <c r="B1115" s="1">
        <v>43221</v>
      </c>
      <c r="C1115" s="2">
        <v>2642.96</v>
      </c>
      <c r="D1115" s="2">
        <v>2654.8</v>
      </c>
      <c r="E1115" s="8">
        <v>0.13769999999999999</v>
      </c>
      <c r="F1115" s="9">
        <v>15.550722542102864</v>
      </c>
      <c r="G1115" s="3">
        <f>SLOPE(D1115:D1139,B1115:B1139)</f>
        <v>1.6620526284384549</v>
      </c>
      <c r="H1115" s="15">
        <f>C1115+G1116*$O$11</f>
        <v>2642.9756950346455</v>
      </c>
      <c r="I1115" s="21">
        <f>_xlfn.FORECAST.LINEAR(A1115+$O$12,C1115:C1117,A1115:A1117)</f>
        <v>2650.5624499999976</v>
      </c>
      <c r="J1115" s="15">
        <f t="shared" si="52"/>
        <v>2643.0515625842991</v>
      </c>
      <c r="K1115" s="16">
        <f t="shared" si="53"/>
        <v>0.73150945504575138</v>
      </c>
      <c r="L1115" s="17">
        <f t="shared" si="54"/>
        <v>1</v>
      </c>
    </row>
    <row r="1116" spans="1:12" x14ac:dyDescent="0.25">
      <c r="A1116">
        <v>1404</v>
      </c>
      <c r="B1116" s="1">
        <v>43220</v>
      </c>
      <c r="C1116" s="2">
        <v>2682.51</v>
      </c>
      <c r="D1116" s="2">
        <v>2648.05</v>
      </c>
      <c r="E1116" s="8">
        <v>0.14105000000000001</v>
      </c>
      <c r="F1116" s="9">
        <v>16.06054075537045</v>
      </c>
      <c r="G1116" s="3">
        <f>SLOPE(D1116:D1140,B1116:B1140)</f>
        <v>1.5695034645481167</v>
      </c>
      <c r="H1116" s="15">
        <f>C1116+G1117*$O$11</f>
        <v>2682.5298413150454</v>
      </c>
      <c r="I1116" s="21">
        <f>_xlfn.FORECAST.LINEAR(A1116+$O$12,C1116:C1118,A1116:A1118)</f>
        <v>2685.4609666666693</v>
      </c>
      <c r="J1116" s="15">
        <f t="shared" si="52"/>
        <v>2682.5591525685618</v>
      </c>
      <c r="K1116" s="16">
        <f t="shared" si="53"/>
        <v>2.5593462197259402</v>
      </c>
      <c r="L1116" s="17">
        <f t="shared" si="54"/>
        <v>0</v>
      </c>
    </row>
    <row r="1117" spans="1:12" x14ac:dyDescent="0.25">
      <c r="A1117">
        <v>1403</v>
      </c>
      <c r="B1117" s="1">
        <v>43217</v>
      </c>
      <c r="C1117" s="2">
        <v>2675.47</v>
      </c>
      <c r="D1117" s="2">
        <v>2669.91</v>
      </c>
      <c r="E1117" s="8">
        <v>0.11854999999999999</v>
      </c>
      <c r="F1117" s="9">
        <v>13.483581198426881</v>
      </c>
      <c r="G1117" s="3">
        <f>SLOPE(D1117:D1141,B1117:B1141)</f>
        <v>1.984131504508218</v>
      </c>
      <c r="H1117" s="15">
        <f>C1117+G1118*$O$11</f>
        <v>2675.488132517653</v>
      </c>
      <c r="I1117" s="21">
        <f>_xlfn.FORECAST.LINEAR(A1117+$O$12,C1117:C1119,A1117:A1119)</f>
        <v>2674.4910833333306</v>
      </c>
      <c r="J1117" s="15">
        <f t="shared" si="52"/>
        <v>2675.47816202581</v>
      </c>
      <c r="K1117" s="16">
        <f t="shared" si="53"/>
        <v>0.37588960106673308</v>
      </c>
      <c r="L1117" s="17">
        <f t="shared" si="54"/>
        <v>1</v>
      </c>
    </row>
    <row r="1118" spans="1:12" x14ac:dyDescent="0.25">
      <c r="A1118">
        <v>1402</v>
      </c>
      <c r="B1118" s="1">
        <v>43216</v>
      </c>
      <c r="C1118" s="2">
        <v>2651.65</v>
      </c>
      <c r="D1118" s="2">
        <v>2666.94</v>
      </c>
      <c r="E1118" s="8">
        <v>0.13159999999999999</v>
      </c>
      <c r="F1118" s="9">
        <v>14.813290950343658</v>
      </c>
      <c r="G1118" s="3">
        <f>SLOPE(D1118:D1142,B1118:B1142)</f>
        <v>1.8132517653137354</v>
      </c>
      <c r="H1118" s="15">
        <f>C1118+G1119*$O$11</f>
        <v>2651.6624054029203</v>
      </c>
      <c r="I1118" s="21">
        <f>_xlfn.FORECAST.LINEAR(A1118+$O$12,C1118:C1120,A1118:A1120)</f>
        <v>2641.0692500000005</v>
      </c>
      <c r="J1118" s="15">
        <f t="shared" si="52"/>
        <v>2651.5564738488911</v>
      </c>
      <c r="K1118" s="16">
        <f t="shared" si="53"/>
        <v>0.83131142635206634</v>
      </c>
      <c r="L1118" s="17">
        <f t="shared" si="54"/>
        <v>1</v>
      </c>
    </row>
    <row r="1119" spans="1:12" x14ac:dyDescent="0.25">
      <c r="A1119">
        <v>1401</v>
      </c>
      <c r="B1119" s="1">
        <v>43215</v>
      </c>
      <c r="C1119" s="2">
        <v>2634.92</v>
      </c>
      <c r="D1119" s="2">
        <v>2639.4</v>
      </c>
      <c r="E1119" s="8">
        <v>0.16470000000000001</v>
      </c>
      <c r="F1119" s="9">
        <v>18.505130163571152</v>
      </c>
      <c r="G1119" s="3">
        <f>SLOPE(D1119:D1143,B1119:B1143)</f>
        <v>1.2405402920038469</v>
      </c>
      <c r="H1119" s="15">
        <f>C1119+G1120*$O$11</f>
        <v>2634.9287128138221</v>
      </c>
      <c r="I1119" s="21">
        <f>_xlfn.FORECAST.LINEAR(A1119+$O$12,C1119:C1121,A1119:A1121)</f>
        <v>2643.2642666666688</v>
      </c>
      <c r="J1119" s="15">
        <f t="shared" si="52"/>
        <v>2635.0120683523505</v>
      </c>
      <c r="K1119" s="16">
        <f t="shared" si="53"/>
        <v>0.22532784474715775</v>
      </c>
      <c r="L1119" s="17">
        <f t="shared" si="54"/>
        <v>1</v>
      </c>
    </row>
    <row r="1120" spans="1:12" x14ac:dyDescent="0.25">
      <c r="A1120">
        <v>1400</v>
      </c>
      <c r="B1120" s="1">
        <v>43214</v>
      </c>
      <c r="C1120" s="2">
        <v>2680.8</v>
      </c>
      <c r="D1120" s="2">
        <v>2634.56</v>
      </c>
      <c r="E1120" s="8">
        <v>0.17099999999999999</v>
      </c>
      <c r="F1120" s="9">
        <v>19.47354377162441</v>
      </c>
      <c r="G1120" s="3">
        <f>SLOPE(D1120:D1144,B1120:B1144)</f>
        <v>0.87128138222848839</v>
      </c>
      <c r="H1120" s="15">
        <f>C1120+G1121*$O$11</f>
        <v>2680.8061876528641</v>
      </c>
      <c r="I1120" s="21">
        <f>_xlfn.FORECAST.LINEAR(A1120+$O$12,C1120:C1122,A1120:A1122)</f>
        <v>2676.9812000000002</v>
      </c>
      <c r="J1120" s="15">
        <f t="shared" si="52"/>
        <v>2680.7679377763352</v>
      </c>
      <c r="K1120" s="16">
        <f t="shared" si="53"/>
        <v>2.7888753859388493</v>
      </c>
      <c r="L1120" s="17">
        <f t="shared" si="54"/>
        <v>0</v>
      </c>
    </row>
    <row r="1121" spans="1:12" x14ac:dyDescent="0.25">
      <c r="A1121">
        <v>1399</v>
      </c>
      <c r="B1121" s="1">
        <v>43213</v>
      </c>
      <c r="C1121" s="2">
        <v>2675.4</v>
      </c>
      <c r="D1121" s="2">
        <v>2670.29</v>
      </c>
      <c r="E1121" s="8">
        <v>0.14550000000000002</v>
      </c>
      <c r="F1121" s="9">
        <v>16.568663486834058</v>
      </c>
      <c r="G1121" s="3">
        <f>SLOPE(D1121:D1145,B1121:B1145)</f>
        <v>0.61876528638871275</v>
      </c>
      <c r="H1121" s="15">
        <f>C1121+G1122*$O$11</f>
        <v>2675.3986806305161</v>
      </c>
      <c r="I1121" s="21">
        <f>_xlfn.FORECAST.LINEAR(A1121+$O$12,C1121:C1123,A1121:A1123)</f>
        <v>2676.6978666666655</v>
      </c>
      <c r="J1121" s="15">
        <f t="shared" si="52"/>
        <v>2675.4116724908777</v>
      </c>
      <c r="K1121" s="16">
        <f t="shared" si="53"/>
        <v>0.31874715723691488</v>
      </c>
      <c r="L1121" s="17">
        <f t="shared" si="54"/>
        <v>1</v>
      </c>
    </row>
    <row r="1122" spans="1:12" x14ac:dyDescent="0.25">
      <c r="A1122">
        <v>1398</v>
      </c>
      <c r="B1122" s="1">
        <v>43210</v>
      </c>
      <c r="C1122" s="2">
        <v>2692.56</v>
      </c>
      <c r="D1122" s="2">
        <v>2670.14</v>
      </c>
      <c r="E1122" s="8">
        <v>0.13990000000000002</v>
      </c>
      <c r="F1122" s="9">
        <v>16.068135431466512</v>
      </c>
      <c r="G1122" s="3">
        <f>SLOPE(D1122:D1146,B1122:B1146)</f>
        <v>-0.13193694840461975</v>
      </c>
      <c r="H1122" s="15">
        <f>C1122+G1123*$O$11</f>
        <v>2692.5523113541667</v>
      </c>
      <c r="I1122" s="21">
        <f>_xlfn.FORECAST.LINEAR(A1122+$O$12,C1122:C1124,A1122:A1124)</f>
        <v>2692.4139166666664</v>
      </c>
      <c r="J1122" s="15">
        <f t="shared" si="52"/>
        <v>2692.5509274072915</v>
      </c>
      <c r="K1122" s="16">
        <f t="shared" si="53"/>
        <v>1.6000602733805607</v>
      </c>
      <c r="L1122" s="17">
        <f t="shared" si="54"/>
        <v>0</v>
      </c>
    </row>
    <row r="1123" spans="1:12" x14ac:dyDescent="0.25">
      <c r="A1123">
        <v>1397</v>
      </c>
      <c r="B1123" s="1">
        <v>43209</v>
      </c>
      <c r="C1123" s="2">
        <v>2701.16</v>
      </c>
      <c r="D1123" s="2">
        <v>2693.13</v>
      </c>
      <c r="E1123" s="8">
        <v>0.12125</v>
      </c>
      <c r="F1123" s="9">
        <v>14.006302000075587</v>
      </c>
      <c r="G1123" s="3">
        <f>SLOPE(D1123:D1147,B1123:B1147)</f>
        <v>-0.76886458333333585</v>
      </c>
      <c r="H1123" s="15">
        <f>C1123+G1124*$O$11</f>
        <v>2701.144924646916</v>
      </c>
      <c r="I1123" s="21">
        <f>_xlfn.FORECAST.LINEAR(A1123+$O$12,C1123:C1125,A1123:A1125)</f>
        <v>2705.5887666666663</v>
      </c>
      <c r="J1123" s="15">
        <f t="shared" si="52"/>
        <v>2701.1893630671138</v>
      </c>
      <c r="K1123" s="16">
        <f t="shared" si="53"/>
        <v>0.61848040898689705</v>
      </c>
      <c r="L1123" s="17">
        <f t="shared" si="54"/>
        <v>1</v>
      </c>
    </row>
    <row r="1124" spans="1:12" x14ac:dyDescent="0.25">
      <c r="A1124">
        <v>1396</v>
      </c>
      <c r="B1124" s="1">
        <v>43208</v>
      </c>
      <c r="C1124" s="2">
        <v>2710.11</v>
      </c>
      <c r="D1124" s="2">
        <v>2708.64</v>
      </c>
      <c r="E1124" s="8">
        <v>0.1129</v>
      </c>
      <c r="F1124" s="9">
        <v>13.030910842132235</v>
      </c>
      <c r="G1124" s="3">
        <f>SLOPE(D1124:D1148,B1124:B1148)</f>
        <v>-1.5075353083967815</v>
      </c>
      <c r="H1124" s="15">
        <f>C1124+G1125*$O$11</f>
        <v>2710.0858095242052</v>
      </c>
      <c r="I1124" s="21">
        <f>_xlfn.FORECAST.LINEAR(A1124+$O$12,C1124:C1126,A1124:A1126)</f>
        <v>2711.1883833333341</v>
      </c>
      <c r="J1124" s="15">
        <f t="shared" si="52"/>
        <v>2710.0968352622963</v>
      </c>
      <c r="K1124" s="16">
        <f t="shared" si="53"/>
        <v>0.10865939237923627</v>
      </c>
      <c r="L1124" s="17">
        <f t="shared" si="54"/>
        <v>1</v>
      </c>
    </row>
    <row r="1125" spans="1:12" x14ac:dyDescent="0.25">
      <c r="A1125">
        <v>1395</v>
      </c>
      <c r="B1125" s="1">
        <v>43207</v>
      </c>
      <c r="C1125" s="2">
        <v>2692.74</v>
      </c>
      <c r="D1125" s="2">
        <v>2706.39</v>
      </c>
      <c r="E1125" s="8">
        <v>0.1174</v>
      </c>
      <c r="F1125" s="9">
        <v>13.40735697482876</v>
      </c>
      <c r="G1125" s="3">
        <f>SLOPE(D1125:D1149,B1125:B1149)</f>
        <v>-2.4190475794837725</v>
      </c>
      <c r="H1125" s="15">
        <f>C1125+G1126*$O$11</f>
        <v>2692.7057388143835</v>
      </c>
      <c r="I1125" s="21">
        <f>_xlfn.FORECAST.LINEAR(A1125+$O$12,C1125:C1127,A1125:A1127)</f>
        <v>2687.9125333333341</v>
      </c>
      <c r="J1125" s="15">
        <f t="shared" si="52"/>
        <v>2692.6578067595728</v>
      </c>
      <c r="K1125" s="16">
        <f t="shared" si="53"/>
        <v>0.92112049042157995</v>
      </c>
      <c r="L1125" s="17">
        <f t="shared" si="54"/>
        <v>1</v>
      </c>
    </row>
    <row r="1126" spans="1:12" x14ac:dyDescent="0.25">
      <c r="A1126">
        <v>1394</v>
      </c>
      <c r="B1126" s="1">
        <v>43206</v>
      </c>
      <c r="C1126" s="2">
        <v>2670.1</v>
      </c>
      <c r="D1126" s="2">
        <v>2677.84</v>
      </c>
      <c r="E1126" s="8">
        <v>0.13159999999999999</v>
      </c>
      <c r="F1126" s="9">
        <v>14.908140013411328</v>
      </c>
      <c r="G1126" s="3">
        <f>SLOPE(D1126:D1150,B1126:B1150)</f>
        <v>-3.4261185616284324</v>
      </c>
      <c r="H1126" s="15">
        <f>C1126+G1127*$O$11</f>
        <v>2670.0574297574099</v>
      </c>
      <c r="I1126" s="21">
        <f>_xlfn.FORECAST.LINEAR(A1126+$O$12,C1126:C1128,A1126:A1128)</f>
        <v>2675.1596833333315</v>
      </c>
      <c r="J1126" s="15">
        <f t="shared" si="52"/>
        <v>2670.1084522931687</v>
      </c>
      <c r="K1126" s="16">
        <f t="shared" si="53"/>
        <v>0.5011221836212596</v>
      </c>
      <c r="L1126" s="17">
        <f t="shared" si="54"/>
        <v>1</v>
      </c>
    </row>
    <row r="1127" spans="1:12" x14ac:dyDescent="0.25">
      <c r="A1127">
        <v>1393</v>
      </c>
      <c r="B1127" s="1">
        <v>43203</v>
      </c>
      <c r="C1127" s="2">
        <v>2676.9</v>
      </c>
      <c r="D1127" s="2">
        <v>2656.3</v>
      </c>
      <c r="E1127" s="8">
        <v>0.1358</v>
      </c>
      <c r="F1127" s="9">
        <v>15.428468264886854</v>
      </c>
      <c r="G1127" s="3">
        <f>SLOPE(D1127:D1151,B1127:B1151)</f>
        <v>-4.2570242589879435</v>
      </c>
      <c r="H1127" s="15">
        <f>C1127+G1128*$O$11</f>
        <v>2676.8548426800044</v>
      </c>
      <c r="I1127" s="21">
        <f>_xlfn.FORECAST.LINEAR(A1127+$O$12,C1127:C1129,A1127:A1129)</f>
        <v>2674.8767166666657</v>
      </c>
      <c r="J1127" s="15">
        <f t="shared" si="52"/>
        <v>2676.8350614198712</v>
      </c>
      <c r="K1127" s="16">
        <f t="shared" si="53"/>
        <v>1.2482128652175306</v>
      </c>
      <c r="L1127" s="17">
        <f t="shared" si="54"/>
        <v>0</v>
      </c>
    </row>
    <row r="1128" spans="1:12" x14ac:dyDescent="0.25">
      <c r="A1128">
        <v>1392</v>
      </c>
      <c r="B1128" s="1">
        <v>43202</v>
      </c>
      <c r="C1128" s="2">
        <v>2653.83</v>
      </c>
      <c r="D1128" s="2">
        <v>2663.99</v>
      </c>
      <c r="E1128" s="8">
        <v>0.14600000000000002</v>
      </c>
      <c r="F1128" s="9">
        <v>16.451570074381728</v>
      </c>
      <c r="G1128" s="3">
        <f>SLOPE(D1128:D1152,B1128:B1152)</f>
        <v>-4.5157319995541689</v>
      </c>
      <c r="H1128" s="15">
        <f>C1128+G1129*$O$11</f>
        <v>2653.7825582729602</v>
      </c>
      <c r="I1128" s="21">
        <f>_xlfn.FORECAST.LINEAR(A1128+$O$12,C1128:C1130,A1128:A1130)</f>
        <v>2653.1637666666666</v>
      </c>
      <c r="J1128" s="15">
        <f t="shared" si="52"/>
        <v>2653.7763703568971</v>
      </c>
      <c r="K1128" s="16">
        <f t="shared" si="53"/>
        <v>0.52331130751439725</v>
      </c>
      <c r="L1128" s="17">
        <f t="shared" si="54"/>
        <v>1</v>
      </c>
    </row>
    <row r="1129" spans="1:12" x14ac:dyDescent="0.25">
      <c r="A1129">
        <v>1391</v>
      </c>
      <c r="B1129" s="1">
        <v>43201</v>
      </c>
      <c r="C1129" s="2">
        <v>2643.89</v>
      </c>
      <c r="D1129" s="2">
        <v>2642.19</v>
      </c>
      <c r="E1129" s="8">
        <v>0.17225000000000001</v>
      </c>
      <c r="F1129" s="9">
        <v>19.517311199742522</v>
      </c>
      <c r="G1129" s="3">
        <f>SLOPE(D1129:D1153,B1129:B1153)</f>
        <v>-4.7441727039679007</v>
      </c>
      <c r="H1129" s="15">
        <f>C1129+G1130*$O$11</f>
        <v>2643.841527703426</v>
      </c>
      <c r="I1129" s="21">
        <f>_xlfn.FORECAST.LINEAR(A1129+$O$12,C1129:C1131,A1129:A1131)</f>
        <v>2646.6485499999981</v>
      </c>
      <c r="J1129" s="15">
        <f t="shared" si="52"/>
        <v>2643.8695979263916</v>
      </c>
      <c r="K1129" s="16">
        <f t="shared" si="53"/>
        <v>8.2424042741227693E-2</v>
      </c>
      <c r="L1129" s="17">
        <f t="shared" si="54"/>
        <v>1</v>
      </c>
    </row>
    <row r="1130" spans="1:12" x14ac:dyDescent="0.25">
      <c r="A1130">
        <v>1390</v>
      </c>
      <c r="B1130" s="1">
        <v>43200</v>
      </c>
      <c r="C1130" s="2">
        <v>2638.41</v>
      </c>
      <c r="D1130" s="2">
        <v>2656.87</v>
      </c>
      <c r="E1130" s="8">
        <v>0.18285000000000001</v>
      </c>
      <c r="F1130" s="9">
        <v>20.377524209346522</v>
      </c>
      <c r="G1130" s="3">
        <f>SLOPE(D1130:D1154,B1130:B1154)</f>
        <v>-4.847229657387583</v>
      </c>
      <c r="H1130" s="15">
        <f>C1130+G1131*$O$11</f>
        <v>2638.3598783213256</v>
      </c>
      <c r="I1130" s="21">
        <f>_xlfn.FORECAST.LINEAR(A1130+$O$12,C1130:C1132,A1130:A1132)</f>
        <v>2630.0612833333325</v>
      </c>
      <c r="J1130" s="15">
        <f t="shared" si="52"/>
        <v>2638.2768923714457</v>
      </c>
      <c r="K1130" s="16">
        <f t="shared" si="53"/>
        <v>0.83363984496985033</v>
      </c>
      <c r="L1130" s="17">
        <f t="shared" si="54"/>
        <v>1</v>
      </c>
    </row>
    <row r="1131" spans="1:12" x14ac:dyDescent="0.25">
      <c r="A1131">
        <v>1389</v>
      </c>
      <c r="B1131" s="1">
        <v>43199</v>
      </c>
      <c r="C1131" s="2">
        <v>2617.1799999999998</v>
      </c>
      <c r="D1131" s="2">
        <v>2613.16</v>
      </c>
      <c r="E1131" s="8">
        <v>0.20079999999999998</v>
      </c>
      <c r="F1131" s="9">
        <v>22.303525606104699</v>
      </c>
      <c r="G1131" s="3">
        <f>SLOPE(D1131:D1155,B1131:B1155)</f>
        <v>-5.0121678674351591</v>
      </c>
      <c r="H1131" s="15">
        <f>C1131+G1132*$O$11</f>
        <v>2617.1341531055355</v>
      </c>
      <c r="I1131" s="21">
        <f>_xlfn.FORECAST.LINEAR(A1131+$O$12,C1131:C1133,A1131:A1133)</f>
        <v>2619.829099999999</v>
      </c>
      <c r="J1131" s="15">
        <f t="shared" si="52"/>
        <v>2617.1611025744801</v>
      </c>
      <c r="K1131" s="16">
        <f t="shared" si="53"/>
        <v>0.18255210825477072</v>
      </c>
      <c r="L1131" s="17">
        <f t="shared" si="54"/>
        <v>1</v>
      </c>
    </row>
    <row r="1132" spans="1:12" x14ac:dyDescent="0.25">
      <c r="A1132">
        <v>1388</v>
      </c>
      <c r="B1132" s="1">
        <v>43196</v>
      </c>
      <c r="C1132" s="2">
        <v>2645.82</v>
      </c>
      <c r="D1132" s="2">
        <v>2604.4699999999998</v>
      </c>
      <c r="E1132" s="8">
        <v>0.193</v>
      </c>
      <c r="F1132" s="9">
        <v>21.917591709739487</v>
      </c>
      <c r="G1132" s="3">
        <f>SLOPE(D1132:D1156,B1132:B1156)</f>
        <v>-4.5846894464171362</v>
      </c>
      <c r="H1132" s="15">
        <f>C1132+G1133*$O$11</f>
        <v>2645.7805560605184</v>
      </c>
      <c r="I1132" s="21">
        <f>_xlfn.FORECAST.LINEAR(A1132+$O$12,C1132:C1134,A1132:A1134)</f>
        <v>2660.2722333333368</v>
      </c>
      <c r="J1132" s="15">
        <f t="shared" si="52"/>
        <v>2645.9254728332467</v>
      </c>
      <c r="K1132" s="16">
        <f t="shared" si="53"/>
        <v>2.2215182075756488</v>
      </c>
      <c r="L1132" s="17">
        <f t="shared" si="54"/>
        <v>0</v>
      </c>
    </row>
    <row r="1133" spans="1:12" x14ac:dyDescent="0.25">
      <c r="A1133">
        <v>1387</v>
      </c>
      <c r="B1133" s="1">
        <v>43195</v>
      </c>
      <c r="C1133" s="2">
        <v>2657.36</v>
      </c>
      <c r="D1133" s="2">
        <v>2662.84</v>
      </c>
      <c r="E1133" s="8">
        <v>0.16544999999999999</v>
      </c>
      <c r="F1133" s="9">
        <v>18.66087466304738</v>
      </c>
      <c r="G1133" s="3">
        <f>SLOPE(D1133:D1157,B1133:B1157)</f>
        <v>-3.9443939481769155</v>
      </c>
      <c r="H1133" s="15">
        <f>C1133+G1134*$O$11</f>
        <v>2657.3207343430659</v>
      </c>
      <c r="I1133" s="21">
        <f>_xlfn.FORECAST.LINEAR(A1133+$O$12,C1133:C1135,A1133:A1135)</f>
        <v>2644.110950000002</v>
      </c>
      <c r="J1133" s="15">
        <f t="shared" si="52"/>
        <v>2657.1886364996353</v>
      </c>
      <c r="K1133" s="16">
        <f t="shared" si="53"/>
        <v>0.2670461015644871</v>
      </c>
      <c r="L1133" s="17">
        <f t="shared" si="54"/>
        <v>1</v>
      </c>
    </row>
    <row r="1134" spans="1:12" x14ac:dyDescent="0.25">
      <c r="A1134">
        <v>1386</v>
      </c>
      <c r="B1134" s="1">
        <v>43194</v>
      </c>
      <c r="C1134" s="2">
        <v>2584.04</v>
      </c>
      <c r="D1134" s="2">
        <v>2644.69</v>
      </c>
      <c r="E1134" s="8">
        <v>0.1898</v>
      </c>
      <c r="F1134" s="9">
        <v>21.162501408020425</v>
      </c>
      <c r="G1134" s="3">
        <f>SLOPE(D1134:D1158,B1134:B1158)</f>
        <v>-3.9265656934306574</v>
      </c>
      <c r="H1134" s="15">
        <f>C1134+G1135*$O$11</f>
        <v>2584.000247989703</v>
      </c>
      <c r="I1134" s="21">
        <f>_xlfn.FORECAST.LINEAR(A1134+$O$12,C1134:C1136,A1134:A1136)</f>
        <v>2578.2679500000013</v>
      </c>
      <c r="J1134" s="15">
        <f t="shared" si="52"/>
        <v>2583.942925009806</v>
      </c>
      <c r="K1134" s="16">
        <f t="shared" si="53"/>
        <v>2.6918505464771658</v>
      </c>
      <c r="L1134" s="17">
        <f t="shared" si="54"/>
        <v>0</v>
      </c>
    </row>
    <row r="1135" spans="1:12" x14ac:dyDescent="0.25">
      <c r="A1135">
        <v>1385</v>
      </c>
      <c r="B1135" s="1">
        <v>43193</v>
      </c>
      <c r="C1135" s="2">
        <v>2592.17</v>
      </c>
      <c r="D1135" s="2">
        <v>2614.4499999999998</v>
      </c>
      <c r="E1135" s="8">
        <v>0.20495000000000002</v>
      </c>
      <c r="F1135" s="9">
        <v>22.567031096764996</v>
      </c>
      <c r="G1135" s="3">
        <f>SLOPE(D1135:D1159,B1135:B1159)</f>
        <v>-3.9752010297006133</v>
      </c>
      <c r="H1135" s="15">
        <f>C1135+G1136*$O$11</f>
        <v>2592.1300938294735</v>
      </c>
      <c r="I1135" s="21">
        <f>_xlfn.FORECAST.LINEAR(A1135+$O$12,C1135:C1137,A1135:A1137)</f>
        <v>2602.112133333334</v>
      </c>
      <c r="J1135" s="15">
        <f t="shared" si="52"/>
        <v>2592.229914224512</v>
      </c>
      <c r="K1135" s="16">
        <f t="shared" si="53"/>
        <v>0.81374075634149778</v>
      </c>
      <c r="L1135" s="17">
        <f t="shared" si="54"/>
        <v>1</v>
      </c>
    </row>
    <row r="1136" spans="1:12" x14ac:dyDescent="0.25">
      <c r="A1136">
        <v>1384</v>
      </c>
      <c r="B1136" s="1">
        <v>43192</v>
      </c>
      <c r="C1136" s="2">
        <v>2633.45</v>
      </c>
      <c r="D1136" s="2">
        <v>2581.88</v>
      </c>
      <c r="E1136" s="8">
        <v>0.24245</v>
      </c>
      <c r="F1136" s="9">
        <v>27.306099150529565</v>
      </c>
      <c r="G1136" s="3">
        <f>SLOPE(D1136:D1160,B1136:B1160)</f>
        <v>-3.9906170526445095</v>
      </c>
      <c r="H1136" s="15">
        <f>C1136+G1137*$O$11</f>
        <v>2633.4159677777775</v>
      </c>
      <c r="I1136" s="21">
        <f>_xlfn.FORECAST.LINEAR(A1136+$O$12,C1136:C1138,A1136:A1138)</f>
        <v>2630.9057499999999</v>
      </c>
      <c r="J1136" s="15">
        <f t="shared" si="52"/>
        <v>2633.3908655999999</v>
      </c>
      <c r="K1136" s="16">
        <f t="shared" si="53"/>
        <v>2.7370785612082154</v>
      </c>
      <c r="L1136" s="17">
        <f t="shared" si="54"/>
        <v>0</v>
      </c>
    </row>
    <row r="1137" spans="1:12" x14ac:dyDescent="0.25">
      <c r="A1137">
        <v>1383</v>
      </c>
      <c r="B1137" s="1">
        <v>43188</v>
      </c>
      <c r="C1137" s="2">
        <v>2614.41</v>
      </c>
      <c r="D1137" s="2">
        <v>2640.87</v>
      </c>
      <c r="E1137" s="8">
        <v>0.1694</v>
      </c>
      <c r="F1137" s="9">
        <v>18.819651847063376</v>
      </c>
      <c r="G1137" s="3">
        <f>SLOPE(D1137:D1161,B1137:B1161)</f>
        <v>-3.4032222222222219</v>
      </c>
      <c r="H1137" s="15">
        <f>C1137+G1138*$O$11</f>
        <v>2614.3814641253866</v>
      </c>
      <c r="I1137" s="21">
        <f>_xlfn.FORECAST.LINEAR(A1137+$O$12,C1137:C1139,A1137:A1139)</f>
        <v>2604.247533333335</v>
      </c>
      <c r="J1137" s="15">
        <f t="shared" si="52"/>
        <v>2614.280124817466</v>
      </c>
      <c r="K1137" s="16">
        <f t="shared" si="53"/>
        <v>1.1172448254193252</v>
      </c>
      <c r="L1137" s="17">
        <f t="shared" si="54"/>
        <v>0</v>
      </c>
    </row>
    <row r="1138" spans="1:12" x14ac:dyDescent="0.25">
      <c r="A1138">
        <v>1382</v>
      </c>
      <c r="B1138" s="1">
        <v>43187</v>
      </c>
      <c r="C1138" s="2">
        <v>2611.3000000000002</v>
      </c>
      <c r="D1138" s="2">
        <v>2605</v>
      </c>
      <c r="E1138" s="8">
        <v>0.21360000000000001</v>
      </c>
      <c r="F1138" s="9">
        <v>23.799506229580569</v>
      </c>
      <c r="G1138" s="3">
        <f>SLOPE(D1138:D1162,B1138:B1162)</f>
        <v>-2.8535874613003096</v>
      </c>
      <c r="H1138" s="15">
        <f>C1138+G1139*$O$11</f>
        <v>2611.2797286222913</v>
      </c>
      <c r="I1138" s="21">
        <f>_xlfn.FORECAST.LINEAR(A1138+$O$12,C1138:C1140,A1138:A1140)</f>
        <v>2628.674750000001</v>
      </c>
      <c r="J1138" s="15">
        <f t="shared" si="52"/>
        <v>2611.4536788360683</v>
      </c>
      <c r="K1138" s="16">
        <f t="shared" si="53"/>
        <v>0.27685282213278561</v>
      </c>
      <c r="L1138" s="17">
        <f t="shared" si="54"/>
        <v>1</v>
      </c>
    </row>
    <row r="1139" spans="1:12" x14ac:dyDescent="0.25">
      <c r="A1139">
        <v>1381</v>
      </c>
      <c r="B1139" s="1">
        <v>43186</v>
      </c>
      <c r="C1139" s="2">
        <v>2667.57</v>
      </c>
      <c r="D1139" s="2">
        <v>2612.62</v>
      </c>
      <c r="E1139" s="8">
        <v>0.2056</v>
      </c>
      <c r="F1139" s="9">
        <v>23.310865268958583</v>
      </c>
      <c r="G1139" s="3">
        <f>SLOPE(D1139:D1163,B1139:B1163)</f>
        <v>-2.0271377708978315</v>
      </c>
      <c r="H1139" s="15">
        <f>C1139+G1140*$O$11</f>
        <v>2667.557027511737</v>
      </c>
      <c r="I1139" s="21">
        <f>_xlfn.FORECAST.LINEAR(A1139+$O$12,C1139:C1141,A1139:A1141)</f>
        <v>2655.0776333333324</v>
      </c>
      <c r="J1139" s="15">
        <f t="shared" si="52"/>
        <v>2667.432233569953</v>
      </c>
      <c r="K1139" s="16">
        <f t="shared" si="53"/>
        <v>2.6812552839991857</v>
      </c>
      <c r="L1139" s="17">
        <f t="shared" si="54"/>
        <v>0</v>
      </c>
    </row>
    <row r="1140" spans="1:12" x14ac:dyDescent="0.25">
      <c r="A1140">
        <v>1380</v>
      </c>
      <c r="B1140" s="1">
        <v>43185</v>
      </c>
      <c r="C1140" s="2">
        <v>2619.35</v>
      </c>
      <c r="D1140" s="2">
        <v>2658.55</v>
      </c>
      <c r="E1140" s="8">
        <v>0.18519999999999998</v>
      </c>
      <c r="F1140" s="9">
        <v>20.442750788055807</v>
      </c>
      <c r="G1140" s="3">
        <f>SLOPE(D1140:D1164,B1140:B1164)</f>
        <v>-1.2972488262910791</v>
      </c>
      <c r="H1140" s="15">
        <f>C1140+G1141*$O$11</f>
        <v>2619.3409317556361</v>
      </c>
      <c r="I1140" s="21">
        <f>_xlfn.FORECAST.LINEAR(A1140+$O$12,C1140:C1142,A1140:A1142)</f>
        <v>2616.1082833333348</v>
      </c>
      <c r="J1140" s="15">
        <f t="shared" si="52"/>
        <v>2619.3086052714129</v>
      </c>
      <c r="K1140" s="16">
        <f t="shared" si="53"/>
        <v>1.632128751444726</v>
      </c>
      <c r="L1140" s="17">
        <f t="shared" si="54"/>
        <v>0</v>
      </c>
    </row>
    <row r="1141" spans="1:12" x14ac:dyDescent="0.25">
      <c r="A1141">
        <v>1379</v>
      </c>
      <c r="B1141" s="1">
        <v>43182</v>
      </c>
      <c r="C1141" s="2">
        <v>2646.71</v>
      </c>
      <c r="D1141" s="2">
        <v>2588.2600000000002</v>
      </c>
      <c r="E1141" s="8">
        <v>0.21325</v>
      </c>
      <c r="F1141" s="9">
        <v>24.043075458263683</v>
      </c>
      <c r="G1141" s="3">
        <f>SLOPE(D1141:D1165,B1141:B1165)</f>
        <v>-0.90682443639043997</v>
      </c>
      <c r="H1141" s="15">
        <f>C1141+G1142*$O$11</f>
        <v>2646.7094794238437</v>
      </c>
      <c r="I1141" s="21">
        <f>_xlfn.FORECAST.LINEAR(A1141+$O$12,C1141:C1143,A1141:A1143)</f>
        <v>2649.8719333333356</v>
      </c>
      <c r="J1141" s="15">
        <f t="shared" si="52"/>
        <v>2646.7411039629383</v>
      </c>
      <c r="K1141" s="16">
        <f t="shared" si="53"/>
        <v>2.8060270219633145</v>
      </c>
      <c r="L1141" s="17">
        <f t="shared" si="54"/>
        <v>0</v>
      </c>
    </row>
    <row r="1142" spans="1:12" x14ac:dyDescent="0.25">
      <c r="A1142">
        <v>1378</v>
      </c>
      <c r="B1142" s="1">
        <v>43181</v>
      </c>
      <c r="C1142" s="2">
        <v>2691.36</v>
      </c>
      <c r="D1142" s="2">
        <v>2643.69</v>
      </c>
      <c r="E1142" s="8">
        <v>0.1802</v>
      </c>
      <c r="F1142" s="9">
        <v>20.841247609233687</v>
      </c>
      <c r="G1142" s="3">
        <f>SLOPE(D1142:D1166,B1142:B1166)</f>
        <v>-5.205761561811674E-2</v>
      </c>
      <c r="H1142" s="15">
        <f>C1142+G1143*$O$11</f>
        <v>2691.3670778102191</v>
      </c>
      <c r="I1142" s="21">
        <f>_xlfn.FORECAST.LINEAR(A1142+$O$12,C1142:C1144,A1142:A1144)</f>
        <v>2695.1698833333321</v>
      </c>
      <c r="J1142" s="15">
        <f t="shared" si="52"/>
        <v>2691.4051058654504</v>
      </c>
      <c r="K1142" s="16">
        <f t="shared" si="53"/>
        <v>3.0869497720757586</v>
      </c>
      <c r="L1142" s="17">
        <f t="shared" si="54"/>
        <v>0</v>
      </c>
    </row>
    <row r="1143" spans="1:12" x14ac:dyDescent="0.25">
      <c r="A1143">
        <v>1377</v>
      </c>
      <c r="B1143" s="1">
        <v>43180</v>
      </c>
      <c r="C1143" s="2">
        <v>2714.99</v>
      </c>
      <c r="D1143" s="2">
        <v>2711.93</v>
      </c>
      <c r="E1143" s="8">
        <v>0.13339999999999999</v>
      </c>
      <c r="F1143" s="9">
        <v>15.457039922410297</v>
      </c>
      <c r="G1143" s="3">
        <f>SLOPE(D1143:D1167,B1143:B1167)</f>
        <v>0.70778102189781056</v>
      </c>
      <c r="H1143" s="15">
        <f>C1143+G1144*$O$11</f>
        <v>2715.0026450539099</v>
      </c>
      <c r="I1143" s="21">
        <f>_xlfn.FORECAST.LINEAR(A1143+$O$12,C1143:C1145,A1143:A1145)</f>
        <v>2710.4797166666685</v>
      </c>
      <c r="J1143" s="15">
        <f t="shared" si="52"/>
        <v>2714.9574157700376</v>
      </c>
      <c r="K1143" s="16">
        <f t="shared" si="53"/>
        <v>0.19064801032311485</v>
      </c>
      <c r="L1143" s="17">
        <f t="shared" si="54"/>
        <v>1</v>
      </c>
    </row>
    <row r="1144" spans="1:12" x14ac:dyDescent="0.25">
      <c r="A1144">
        <v>1376</v>
      </c>
      <c r="B1144" s="1">
        <v>43179</v>
      </c>
      <c r="C1144" s="2">
        <v>2715.05</v>
      </c>
      <c r="D1144" s="2">
        <v>2716.94</v>
      </c>
      <c r="E1144" s="8">
        <v>0.13725000000000001</v>
      </c>
      <c r="F1144" s="9">
        <v>15.879608525191887</v>
      </c>
      <c r="G1144" s="3">
        <f>SLOPE(D1144:D1168,B1144:B1168)</f>
        <v>1.2645053909918276</v>
      </c>
      <c r="H1144" s="15">
        <f>C1144+G1145*$O$11</f>
        <v>2715.0680935924679</v>
      </c>
      <c r="I1144" s="21">
        <f>_xlfn.FORECAST.LINEAR(A1144+$O$12,C1144:C1146,A1144:A1146)</f>
        <v>2717.7290666666704</v>
      </c>
      <c r="J1144" s="15">
        <f t="shared" si="52"/>
        <v>2715.0947033232096</v>
      </c>
      <c r="K1144" s="16">
        <f t="shared" si="53"/>
        <v>0.1029306041114213</v>
      </c>
      <c r="L1144" s="17">
        <f t="shared" si="54"/>
        <v>1</v>
      </c>
    </row>
    <row r="1145" spans="1:12" x14ac:dyDescent="0.25">
      <c r="A1145">
        <v>1375</v>
      </c>
      <c r="B1145" s="1">
        <v>43178</v>
      </c>
      <c r="C1145" s="2">
        <v>2741.38</v>
      </c>
      <c r="D1145" s="2">
        <v>2712.92</v>
      </c>
      <c r="E1145" s="8">
        <v>0.15275</v>
      </c>
      <c r="F1145" s="9">
        <v>17.927580360773224</v>
      </c>
      <c r="G1145" s="3">
        <f>SLOPE(D1145:D1169,B1145:B1169)</f>
        <v>1.8093592467547595</v>
      </c>
      <c r="H1145" s="15">
        <f>C1145+G1146*$O$11</f>
        <v>2741.4060600432276</v>
      </c>
      <c r="I1145" s="21">
        <f>_xlfn.FORECAST.LINEAR(A1145+$O$12,C1145:C1147,A1145:A1147)</f>
        <v>2742.2305500000002</v>
      </c>
      <c r="J1145" s="15">
        <f t="shared" si="52"/>
        <v>2741.4143049427958</v>
      </c>
      <c r="K1145" s="16">
        <f t="shared" si="53"/>
        <v>2.4102695915475043</v>
      </c>
      <c r="L1145" s="17">
        <f t="shared" si="54"/>
        <v>0</v>
      </c>
    </row>
    <row r="1146" spans="1:12" x14ac:dyDescent="0.25">
      <c r="A1146">
        <v>1374</v>
      </c>
      <c r="B1146" s="1">
        <v>43175</v>
      </c>
      <c r="C1146" s="2">
        <v>2750.57</v>
      </c>
      <c r="D1146" s="2">
        <v>2752.01</v>
      </c>
      <c r="E1146" s="8">
        <v>0.1009</v>
      </c>
      <c r="F1146" s="9">
        <v>11.822040589451664</v>
      </c>
      <c r="G1146" s="3">
        <f>SLOPE(D1146:D1170,B1146:B1170)</f>
        <v>2.606004322766569</v>
      </c>
      <c r="H1146" s="15">
        <f>C1146+G1147*$O$11</f>
        <v>2750.6027356531049</v>
      </c>
      <c r="I1146" s="21">
        <f>_xlfn.FORECAST.LINEAR(A1146+$O$12,C1146:C1148,A1146:A1148)</f>
        <v>2747.7708833333309</v>
      </c>
      <c r="J1146" s="15">
        <f t="shared" si="52"/>
        <v>2750.5744171299075</v>
      </c>
      <c r="K1146" s="16">
        <f t="shared" si="53"/>
        <v>0.11621246450668746</v>
      </c>
      <c r="L1146" s="17">
        <f t="shared" si="54"/>
        <v>1</v>
      </c>
    </row>
    <row r="1147" spans="1:12" x14ac:dyDescent="0.25">
      <c r="A1147">
        <v>1373</v>
      </c>
      <c r="B1147" s="1">
        <v>43174</v>
      </c>
      <c r="C1147" s="2">
        <v>2754.27</v>
      </c>
      <c r="D1147" s="2">
        <v>2747.33</v>
      </c>
      <c r="E1147" s="8">
        <v>0.10535</v>
      </c>
      <c r="F1147" s="9">
        <v>12.353088596706593</v>
      </c>
      <c r="G1147" s="3">
        <f>SLOPE(D1147:D1171,B1147:B1171)</f>
        <v>3.2735653104925042</v>
      </c>
      <c r="H1147" s="15">
        <f>C1147+G1148*$O$11</f>
        <v>2754.3025169597081</v>
      </c>
      <c r="I1147" s="21">
        <f>_xlfn.FORECAST.LINEAR(A1147+$O$12,C1147:C1149,A1147:A1149)</f>
        <v>2754.3364666666639</v>
      </c>
      <c r="J1147" s="15">
        <f t="shared" si="52"/>
        <v>2754.3028564567776</v>
      </c>
      <c r="K1147" s="16">
        <f t="shared" si="53"/>
        <v>0.487032297855787</v>
      </c>
      <c r="L1147" s="17">
        <f t="shared" si="54"/>
        <v>1</v>
      </c>
    </row>
    <row r="1148" spans="1:12" x14ac:dyDescent="0.25">
      <c r="A1148">
        <v>1372</v>
      </c>
      <c r="B1148" s="1">
        <v>43173</v>
      </c>
      <c r="C1148" s="2">
        <v>2774.06</v>
      </c>
      <c r="D1148" s="2">
        <v>2749.48</v>
      </c>
      <c r="E1148" s="8">
        <v>0.12140000000000001</v>
      </c>
      <c r="F1148" s="9">
        <v>14.317030898107634</v>
      </c>
      <c r="G1148" s="3">
        <f>SLOPE(D1148:D1172,B1148:B1172)</f>
        <v>3.2516959707980377</v>
      </c>
      <c r="H1148" s="15">
        <f>C1148+G1149*$O$11</f>
        <v>2774.0912779550267</v>
      </c>
      <c r="I1148" s="21">
        <f>_xlfn.FORECAST.LINEAR(A1148+$O$12,C1148:C1150,A1148:A1150)</f>
        <v>2777.3142666666663</v>
      </c>
      <c r="J1148" s="15">
        <f t="shared" si="52"/>
        <v>2774.1235078421428</v>
      </c>
      <c r="K1148" s="16">
        <f t="shared" si="53"/>
        <v>1.6551032158661829</v>
      </c>
      <c r="L1148" s="17">
        <f t="shared" si="54"/>
        <v>0</v>
      </c>
    </row>
    <row r="1149" spans="1:12" x14ac:dyDescent="0.25">
      <c r="A1149">
        <v>1371</v>
      </c>
      <c r="B1149" s="1">
        <v>43172</v>
      </c>
      <c r="C1149" s="2">
        <v>2792.31</v>
      </c>
      <c r="D1149" s="2">
        <v>2765.31</v>
      </c>
      <c r="E1149" s="8">
        <v>0.12545000000000001</v>
      </c>
      <c r="F1149" s="9">
        <v>14.889408470664955</v>
      </c>
      <c r="G1149" s="3">
        <f>SLOPE(D1149:D1173,B1149:B1173)</f>
        <v>3.1277955026749891</v>
      </c>
      <c r="H1149" s="15">
        <f>C1149+G1150*$O$11</f>
        <v>2792.3416861856194</v>
      </c>
      <c r="I1149" s="21">
        <f>_xlfn.FORECAST.LINEAR(A1149+$O$12,C1149:C1151,A1149:A1151)</f>
        <v>2798.483666666667</v>
      </c>
      <c r="J1149" s="15">
        <f t="shared" si="52"/>
        <v>2792.4031059904296</v>
      </c>
      <c r="K1149" s="16">
        <f t="shared" si="53"/>
        <v>1.8935287369019651</v>
      </c>
      <c r="L1149" s="17">
        <f t="shared" si="54"/>
        <v>0</v>
      </c>
    </row>
    <row r="1150" spans="1:12" x14ac:dyDescent="0.25">
      <c r="A1150">
        <v>1370</v>
      </c>
      <c r="B1150" s="1">
        <v>43171</v>
      </c>
      <c r="C1150" s="2">
        <v>2790.54</v>
      </c>
      <c r="D1150" s="2">
        <v>2783.02</v>
      </c>
      <c r="E1150" s="8">
        <v>0.12040000000000001</v>
      </c>
      <c r="F1150" s="9">
        <v>14.308262379348488</v>
      </c>
      <c r="G1150" s="3">
        <f>SLOPE(D1150:D1174,B1150:B1174)</f>
        <v>3.16861856192945</v>
      </c>
      <c r="H1150" s="15">
        <f>C1150+G1151*$O$11</f>
        <v>2790.5627694388213</v>
      </c>
      <c r="I1150" s="21">
        <f>_xlfn.FORECAST.LINEAR(A1150+$O$12,C1150:C1152,A1150:A1152)</f>
        <v>2787.9172833333359</v>
      </c>
      <c r="J1150" s="15">
        <f t="shared" si="52"/>
        <v>2790.5363145777665</v>
      </c>
      <c r="K1150" s="16">
        <f t="shared" si="53"/>
        <v>0.56444596147645487</v>
      </c>
      <c r="L1150" s="17">
        <f t="shared" si="54"/>
        <v>1</v>
      </c>
    </row>
    <row r="1151" spans="1:12" x14ac:dyDescent="0.25">
      <c r="A1151">
        <v>1369</v>
      </c>
      <c r="B1151" s="1">
        <v>43168</v>
      </c>
      <c r="C1151" s="2">
        <v>2752.91</v>
      </c>
      <c r="D1151" s="2">
        <v>2786.57</v>
      </c>
      <c r="E1151" s="8">
        <v>0.114</v>
      </c>
      <c r="F1151" s="9">
        <v>13.316269564770396</v>
      </c>
      <c r="G1151" s="3">
        <f>SLOPE(D1151:D1175,B1151:B1175)</f>
        <v>2.2769438821412522</v>
      </c>
      <c r="H1151" s="15">
        <f>C1151+G1152*$O$11</f>
        <v>2752.9201775022152</v>
      </c>
      <c r="I1151" s="21">
        <f>_xlfn.FORECAST.LINEAR(A1151+$O$12,C1151:C1153,A1151:A1153)</f>
        <v>2753.5253166666662</v>
      </c>
      <c r="J1151" s="15">
        <f t="shared" si="52"/>
        <v>2752.9262288938598</v>
      </c>
      <c r="K1151" s="16">
        <f t="shared" si="53"/>
        <v>2.2496759438529779</v>
      </c>
      <c r="L1151" s="17">
        <f t="shared" si="54"/>
        <v>0</v>
      </c>
    </row>
    <row r="1152" spans="1:12" x14ac:dyDescent="0.25">
      <c r="A1152">
        <v>1368</v>
      </c>
      <c r="B1152" s="1">
        <v>43167</v>
      </c>
      <c r="C1152" s="2">
        <v>2732.75</v>
      </c>
      <c r="D1152" s="2">
        <v>2738.97</v>
      </c>
      <c r="E1152" s="8">
        <v>0.12859999999999999</v>
      </c>
      <c r="F1152" s="9">
        <v>14.954941042983846</v>
      </c>
      <c r="G1152" s="3">
        <f>SLOPE(D1152:D1176,B1152:B1176)</f>
        <v>1.0177502215575491</v>
      </c>
      <c r="H1152" s="15">
        <f>C1152+G1153*$O$11</f>
        <v>2732.7511000510317</v>
      </c>
      <c r="I1152" s="21">
        <f>_xlfn.FORECAST.LINEAR(A1152+$O$12,C1152:C1154,A1152:A1154)</f>
        <v>2725.6678500000007</v>
      </c>
      <c r="J1152" s="15">
        <f t="shared" si="52"/>
        <v>2732.6802675505214</v>
      </c>
      <c r="K1152" s="16">
        <f t="shared" si="53"/>
        <v>0.3956112336408813</v>
      </c>
      <c r="L1152" s="17">
        <f t="shared" si="54"/>
        <v>1</v>
      </c>
    </row>
    <row r="1153" spans="1:12" x14ac:dyDescent="0.25">
      <c r="A1153">
        <v>1367</v>
      </c>
      <c r="B1153" s="1">
        <v>43166</v>
      </c>
      <c r="C1153" s="2">
        <v>2710.18</v>
      </c>
      <c r="D1153" s="2">
        <v>2726.8</v>
      </c>
      <c r="E1153" s="8">
        <v>0.13664999999999999</v>
      </c>
      <c r="F1153" s="9">
        <v>15.898771103117676</v>
      </c>
      <c r="G1153" s="3">
        <f>SLOPE(D1153:D1177,B1153:B1177)</f>
        <v>0.11000510316672317</v>
      </c>
      <c r="H1153" s="15">
        <f>C1153+G1154*$O$11</f>
        <v>2710.1734456249997</v>
      </c>
      <c r="I1153" s="21">
        <f>_xlfn.FORECAST.LINEAR(A1153+$O$12,C1153:C1155,A1153:A1155)</f>
        <v>2721.8455999999969</v>
      </c>
      <c r="J1153" s="15">
        <f t="shared" si="52"/>
        <v>2710.2901671687496</v>
      </c>
      <c r="K1153" s="16">
        <f t="shared" si="53"/>
        <v>0.99043876292839683</v>
      </c>
      <c r="L1153" s="17">
        <f t="shared" si="54"/>
        <v>0</v>
      </c>
    </row>
    <row r="1154" spans="1:12" x14ac:dyDescent="0.25">
      <c r="A1154">
        <v>1366</v>
      </c>
      <c r="B1154" s="1">
        <v>43165</v>
      </c>
      <c r="C1154" s="2">
        <v>2730.18</v>
      </c>
      <c r="D1154" s="2">
        <v>2728.12</v>
      </c>
      <c r="E1154" s="8">
        <v>0.14365</v>
      </c>
      <c r="F1154" s="9">
        <v>16.669211110474453</v>
      </c>
      <c r="G1154" s="3">
        <f>SLOPE(D1154:D1178,B1154:B1178)</f>
        <v>-0.65543749999999834</v>
      </c>
      <c r="H1154" s="15">
        <f>C1154+G1155*$O$11</f>
        <v>2730.1642468431769</v>
      </c>
      <c r="I1154" s="21">
        <f>_xlfn.FORECAST.LINEAR(A1154+$O$12,C1154:C1156,A1154:A1156)</f>
        <v>2726.0447833333383</v>
      </c>
      <c r="J1154" s="15">
        <f t="shared" si="52"/>
        <v>2730.1230522080782</v>
      </c>
      <c r="K1154" s="16">
        <f t="shared" si="53"/>
        <v>0.11237671150175935</v>
      </c>
      <c r="L1154" s="17">
        <f t="shared" si="54"/>
        <v>1</v>
      </c>
    </row>
    <row r="1155" spans="1:12" x14ac:dyDescent="0.25">
      <c r="A1155">
        <v>1365</v>
      </c>
      <c r="B1155" s="1">
        <v>43164</v>
      </c>
      <c r="C1155" s="2">
        <v>2681.06</v>
      </c>
      <c r="D1155" s="2">
        <v>2720.94</v>
      </c>
      <c r="E1155" s="8">
        <v>0.15529999999999999</v>
      </c>
      <c r="F1155" s="9">
        <v>17.824442282660641</v>
      </c>
      <c r="G1155" s="3">
        <f>SLOPE(D1155:D1179,B1155:B1179)</f>
        <v>-1.5753156822810577</v>
      </c>
      <c r="H1155" s="15">
        <f>C1155+G1156*$O$11</f>
        <v>2681.0342240899267</v>
      </c>
      <c r="I1155" s="21">
        <f>_xlfn.FORECAST.LINEAR(A1155+$O$12,C1155:C1157,A1155:A1157)</f>
        <v>2667.8058666666693</v>
      </c>
      <c r="J1155" s="15">
        <f t="shared" si="52"/>
        <v>2680.9019405156942</v>
      </c>
      <c r="K1155" s="16">
        <f t="shared" si="53"/>
        <v>2.2525601213776176</v>
      </c>
      <c r="L1155" s="17">
        <f t="shared" si="54"/>
        <v>0</v>
      </c>
    </row>
    <row r="1156" spans="1:12" x14ac:dyDescent="0.25">
      <c r="A1156">
        <v>1364</v>
      </c>
      <c r="B1156" s="1">
        <v>43161</v>
      </c>
      <c r="C1156" s="2">
        <v>2658.89</v>
      </c>
      <c r="D1156" s="2">
        <v>2691.25</v>
      </c>
      <c r="E1156" s="8">
        <v>0.15565000000000001</v>
      </c>
      <c r="F1156" s="9">
        <v>17.774468749726193</v>
      </c>
      <c r="G1156" s="3">
        <f>SLOPE(D1156:D1180,B1156:B1180)</f>
        <v>-2.5775910073374653</v>
      </c>
      <c r="H1156" s="15">
        <f>C1156+G1157*$O$11</f>
        <v>2658.8596066078985</v>
      </c>
      <c r="I1156" s="21">
        <f>_xlfn.FORECAST.LINEAR(A1156+$O$12,C1156:C1158,A1156:A1158)</f>
        <v>2661.3772166666604</v>
      </c>
      <c r="J1156" s="15">
        <f t="shared" si="52"/>
        <v>2658.884782708486</v>
      </c>
      <c r="K1156" s="16">
        <f t="shared" si="53"/>
        <v>1.6581319634602449</v>
      </c>
      <c r="L1156" s="17">
        <f t="shared" si="54"/>
        <v>0</v>
      </c>
    </row>
    <row r="1157" spans="1:12" x14ac:dyDescent="0.25">
      <c r="A1157">
        <v>1363</v>
      </c>
      <c r="B1157" s="1">
        <v>43160</v>
      </c>
      <c r="C1157" s="2">
        <v>2715.22</v>
      </c>
      <c r="D1157" s="2">
        <v>2677.67</v>
      </c>
      <c r="E1157" s="8">
        <v>0.16864999999999999</v>
      </c>
      <c r="F1157" s="9">
        <v>19.519084128848942</v>
      </c>
      <c r="G1157" s="3">
        <f>SLOPE(D1157:D1181,B1157:B1181)</f>
        <v>-3.0393392101551453</v>
      </c>
      <c r="H1157" s="15">
        <f>C1157+G1158*$O$11</f>
        <v>2715.1866648718237</v>
      </c>
      <c r="I1157" s="21">
        <f>_xlfn.FORECAST.LINEAR(A1157+$O$12,C1157:C1159,A1157:A1159)</f>
        <v>2716.875516666667</v>
      </c>
      <c r="J1157" s="15">
        <f t="shared" si="52"/>
        <v>2715.2035533897724</v>
      </c>
      <c r="K1157" s="16">
        <f t="shared" si="53"/>
        <v>2.2552838698538364</v>
      </c>
      <c r="L1157" s="17">
        <f t="shared" si="54"/>
        <v>0</v>
      </c>
    </row>
    <row r="1158" spans="1:12" x14ac:dyDescent="0.25">
      <c r="A1158">
        <v>1362</v>
      </c>
      <c r="B1158" s="1">
        <v>43159</v>
      </c>
      <c r="C1158" s="2">
        <v>2753.78</v>
      </c>
      <c r="D1158" s="2">
        <v>2713.83</v>
      </c>
      <c r="E1158" s="8">
        <v>0.14219999999999999</v>
      </c>
      <c r="F1158" s="9">
        <v>16.642496269086017</v>
      </c>
      <c r="G1158" s="3">
        <f>SLOPE(D1158:D1182,B1158:B1182)</f>
        <v>-3.3335128176107736</v>
      </c>
      <c r="H1158" s="15">
        <f>C1158+G1159*$O$11</f>
        <v>2753.7417741058616</v>
      </c>
      <c r="I1158" s="21">
        <f>_xlfn.FORECAST.LINEAR(A1158+$O$12,C1158:C1160,A1158:A1160)</f>
        <v>2762.0537166666672</v>
      </c>
      <c r="J1158" s="15">
        <f t="shared" si="52"/>
        <v>2753.8248935314696</v>
      </c>
      <c r="K1158" s="16">
        <f t="shared" si="53"/>
        <v>2.3626728090965554</v>
      </c>
      <c r="L1158" s="17">
        <f t="shared" si="54"/>
        <v>0</v>
      </c>
    </row>
    <row r="1159" spans="1:12" x14ac:dyDescent="0.25">
      <c r="A1159">
        <v>1361</v>
      </c>
      <c r="B1159" s="1">
        <v>43158</v>
      </c>
      <c r="C1159" s="2">
        <v>2780.45</v>
      </c>
      <c r="D1159" s="2">
        <v>2744.28</v>
      </c>
      <c r="E1159" s="8">
        <v>0.14279999999999998</v>
      </c>
      <c r="F1159" s="9">
        <v>16.927817248958391</v>
      </c>
      <c r="G1159" s="3">
        <f>SLOPE(D1159:D1183,B1159:B1183)</f>
        <v>-3.8225894138584273</v>
      </c>
      <c r="H1159" s="15">
        <f>C1159+G1160*$O$11</f>
        <v>2780.4052603143969</v>
      </c>
      <c r="I1159" s="21">
        <f>_xlfn.FORECAST.LINEAR(A1159+$O$12,C1159:C1161,A1159:A1161)</f>
        <v>2783.8549166666635</v>
      </c>
      <c r="J1159" s="15">
        <f t="shared" ref="J1159:J1222" si="55">$O$13*I1159+(1-$O$13)*H1159</f>
        <v>2780.4397568779195</v>
      </c>
      <c r="K1159" s="16">
        <f t="shared" si="53"/>
        <v>2.5474492796480868</v>
      </c>
      <c r="L1159" s="17">
        <f t="shared" si="54"/>
        <v>0</v>
      </c>
    </row>
    <row r="1160" spans="1:12" x14ac:dyDescent="0.25">
      <c r="A1160">
        <v>1360</v>
      </c>
      <c r="B1160" s="1">
        <v>43157</v>
      </c>
      <c r="C1160" s="2">
        <v>2757.37</v>
      </c>
      <c r="D1160" s="2">
        <v>2779.6</v>
      </c>
      <c r="E1160" s="8">
        <v>0.12114999999999999</v>
      </c>
      <c r="F1160" s="9">
        <v>14.19449532000675</v>
      </c>
      <c r="G1160" s="3">
        <f>SLOPE(D1160:D1184,B1160:B1184)</f>
        <v>-4.4739685603158659</v>
      </c>
      <c r="H1160" s="15">
        <f>C1160+G1161*$O$11</f>
        <v>2757.3179132324831</v>
      </c>
      <c r="I1160" s="21">
        <f>_xlfn.FORECAST.LINEAR(A1160+$O$12,C1160:C1162,A1160:A1162)</f>
        <v>2751.5730833333328</v>
      </c>
      <c r="J1160" s="15">
        <f t="shared" si="55"/>
        <v>2757.2604649334917</v>
      </c>
      <c r="K1160" s="16">
        <f t="shared" ref="K1160:K1223" si="56">ABS(J1160-D1160)/F1161</f>
        <v>1.7008252400921384</v>
      </c>
      <c r="L1160" s="17">
        <f t="shared" ref="L1160:L1223" si="57">IF(K1160&gt;=0.975, 0, 1)</f>
        <v>0</v>
      </c>
    </row>
    <row r="1161" spans="1:12" x14ac:dyDescent="0.25">
      <c r="A1161">
        <v>1359</v>
      </c>
      <c r="B1161" s="1">
        <v>43154</v>
      </c>
      <c r="C1161" s="2">
        <v>2715.8</v>
      </c>
      <c r="D1161" s="2">
        <v>2747.3</v>
      </c>
      <c r="E1161" s="8">
        <v>0.1139</v>
      </c>
      <c r="F1161" s="9">
        <v>13.134527016601682</v>
      </c>
      <c r="G1161" s="3">
        <f>SLOPE(D1161:D1185,B1161:B1185)</f>
        <v>-5.2086767516874737</v>
      </c>
      <c r="H1161" s="15">
        <f>C1161+G1162*$O$11</f>
        <v>2715.7447438092968</v>
      </c>
      <c r="I1161" s="21">
        <f>_xlfn.FORECAST.LINEAR(A1161+$O$12,C1161:C1163,A1161:A1163)</f>
        <v>2713.1946833333336</v>
      </c>
      <c r="J1161" s="15">
        <f t="shared" si="55"/>
        <v>2715.7192432045367</v>
      </c>
      <c r="K1161" s="16">
        <f t="shared" si="56"/>
        <v>1.8385557213906343</v>
      </c>
      <c r="L1161" s="17">
        <f t="shared" si="57"/>
        <v>0</v>
      </c>
    </row>
    <row r="1162" spans="1:12" x14ac:dyDescent="0.25">
      <c r="A1162">
        <v>1358</v>
      </c>
      <c r="B1162" s="1">
        <v>43153</v>
      </c>
      <c r="C1162" s="2">
        <v>2710.42</v>
      </c>
      <c r="D1162" s="2">
        <v>2703.96</v>
      </c>
      <c r="E1162" s="8">
        <v>0.14910000000000001</v>
      </c>
      <c r="F1162" s="9">
        <v>17.176937542897324</v>
      </c>
      <c r="G1162" s="3">
        <f>SLOPE(D1162:D1186,B1162:B1186)</f>
        <v>-5.5256190703502615</v>
      </c>
      <c r="H1162" s="15">
        <f>C1162+G1163*$O$11</f>
        <v>2710.3640786838773</v>
      </c>
      <c r="I1162" s="21">
        <f>_xlfn.FORECAST.LINEAR(A1162+$O$12,C1162:C1164,A1162:A1164)</f>
        <v>2711.6321499999995</v>
      </c>
      <c r="J1162" s="15">
        <f t="shared" si="55"/>
        <v>2710.3767593970388</v>
      </c>
      <c r="K1162" s="16">
        <f t="shared" si="56"/>
        <v>0.35887840984658542</v>
      </c>
      <c r="L1162" s="17">
        <f t="shared" si="57"/>
        <v>1</v>
      </c>
    </row>
    <row r="1163" spans="1:12" x14ac:dyDescent="0.25">
      <c r="A1163">
        <v>1357</v>
      </c>
      <c r="B1163" s="1">
        <v>43152</v>
      </c>
      <c r="C1163" s="2">
        <v>2720.53</v>
      </c>
      <c r="D1163" s="2">
        <v>2701.33</v>
      </c>
      <c r="E1163" s="8">
        <v>0.15434999999999999</v>
      </c>
      <c r="F1163" s="9">
        <v>17.880037419308088</v>
      </c>
      <c r="G1163" s="3">
        <f>SLOPE(D1163:D1187,B1163:B1187)</f>
        <v>-5.5921316122805962</v>
      </c>
      <c r="H1163" s="15">
        <f>C1163+G1164*$O$11</f>
        <v>2720.4752786263198</v>
      </c>
      <c r="I1163" s="21">
        <f>_xlfn.FORECAST.LINEAR(A1163+$O$12,C1163:C1165,A1163:A1165)</f>
        <v>2720.2152833333339</v>
      </c>
      <c r="J1163" s="15">
        <f t="shared" si="55"/>
        <v>2720.47267867339</v>
      </c>
      <c r="K1163" s="16">
        <f t="shared" si="56"/>
        <v>1.0467314471412879</v>
      </c>
      <c r="L1163" s="17">
        <f t="shared" si="57"/>
        <v>0</v>
      </c>
    </row>
    <row r="1164" spans="1:12" x14ac:dyDescent="0.25">
      <c r="A1164">
        <v>1356</v>
      </c>
      <c r="B1164" s="1">
        <v>43151</v>
      </c>
      <c r="C1164" s="2">
        <v>2722.99</v>
      </c>
      <c r="D1164" s="2">
        <v>2716.26</v>
      </c>
      <c r="E1164" s="8">
        <v>0.15695000000000001</v>
      </c>
      <c r="F1164" s="9">
        <v>18.288051558659397</v>
      </c>
      <c r="G1164" s="3">
        <f>SLOPE(D1164:D1188,B1164:B1188)</f>
        <v>-5.4721373680637004</v>
      </c>
      <c r="H1164" s="15">
        <f>C1164+G1165*$O$11</f>
        <v>2722.9365173935744</v>
      </c>
      <c r="I1164" s="21">
        <f>_xlfn.FORECAST.LINEAR(A1164+$O$12,C1164:C1166,A1164:A1166)</f>
        <v>2726.0093166666652</v>
      </c>
      <c r="J1164" s="15">
        <f t="shared" si="55"/>
        <v>2722.9672453863054</v>
      </c>
      <c r="K1164" s="16">
        <f t="shared" si="56"/>
        <v>0.39699268742468852</v>
      </c>
      <c r="L1164" s="17">
        <f t="shared" si="57"/>
        <v>1</v>
      </c>
    </row>
    <row r="1165" spans="1:12" x14ac:dyDescent="0.25">
      <c r="A1165">
        <v>1355</v>
      </c>
      <c r="B1165" s="1">
        <v>43147</v>
      </c>
      <c r="C1165" s="2">
        <v>2727.14</v>
      </c>
      <c r="D1165" s="2">
        <v>2732.22</v>
      </c>
      <c r="E1165" s="8">
        <v>0.14505000000000001</v>
      </c>
      <c r="F1165" s="9">
        <v>16.895135852036571</v>
      </c>
      <c r="G1165" s="3">
        <f>SLOPE(D1165:D1189,B1165:B1189)</f>
        <v>-5.3482606425456112</v>
      </c>
      <c r="H1165" s="15">
        <f>C1165+G1166*$O$11</f>
        <v>2727.0894026903161</v>
      </c>
      <c r="I1165" s="21">
        <f>_xlfn.FORECAST.LINEAR(A1165+$O$12,C1165:C1167,A1165:A1167)</f>
        <v>2735.6146499999959</v>
      </c>
      <c r="J1165" s="15">
        <f t="shared" si="55"/>
        <v>2727.1746551634128</v>
      </c>
      <c r="K1165" s="16">
        <f t="shared" si="56"/>
        <v>0.31346899280373119</v>
      </c>
      <c r="L1165" s="17">
        <f t="shared" si="57"/>
        <v>1</v>
      </c>
    </row>
    <row r="1166" spans="1:12" x14ac:dyDescent="0.25">
      <c r="A1166">
        <v>1354</v>
      </c>
      <c r="B1166" s="1">
        <v>43146</v>
      </c>
      <c r="C1166" s="2">
        <v>2713.46</v>
      </c>
      <c r="D1166" s="2">
        <v>2731.2</v>
      </c>
      <c r="E1166" s="8">
        <v>0.13985</v>
      </c>
      <c r="F1166" s="9">
        <v>16.095195864383232</v>
      </c>
      <c r="G1166" s="3">
        <f>SLOPE(D1166:D1190,B1166:B1190)</f>
        <v>-5.0597309683947351</v>
      </c>
      <c r="H1166" s="15">
        <f>C1166+G1167*$O$11</f>
        <v>2713.413139781022</v>
      </c>
      <c r="I1166" s="21">
        <f>_xlfn.FORECAST.LINEAR(A1166+$O$12,C1166:C1168,A1166:A1168)</f>
        <v>2704.2442833333262</v>
      </c>
      <c r="J1166" s="15">
        <f t="shared" si="55"/>
        <v>2713.321451216545</v>
      </c>
      <c r="K1166" s="16">
        <f t="shared" si="56"/>
        <v>1.0398113559017139</v>
      </c>
      <c r="L1166" s="17">
        <f t="shared" si="57"/>
        <v>0</v>
      </c>
    </row>
    <row r="1167" spans="1:12" x14ac:dyDescent="0.25">
      <c r="A1167">
        <v>1353</v>
      </c>
      <c r="B1167" s="1">
        <v>43145</v>
      </c>
      <c r="C1167" s="2">
        <v>2651.21</v>
      </c>
      <c r="D1167" s="2">
        <v>2698.63</v>
      </c>
      <c r="E1167" s="8">
        <v>0.15140000000000001</v>
      </c>
      <c r="F1167" s="9">
        <v>17.194031092255855</v>
      </c>
      <c r="G1167" s="3">
        <f>SLOPE(D1167:D1191,B1167:B1191)</f>
        <v>-4.6860218978102166</v>
      </c>
      <c r="H1167" s="15">
        <f>C1167+G1168*$O$11</f>
        <v>2651.1683387919543</v>
      </c>
      <c r="I1167" s="21">
        <f>_xlfn.FORECAST.LINEAR(A1167+$O$12,C1167:C1169,A1167:A1169)</f>
        <v>2652.0456333333332</v>
      </c>
      <c r="J1167" s="15">
        <f t="shared" si="55"/>
        <v>2651.1771117373678</v>
      </c>
      <c r="K1167" s="16">
        <f t="shared" si="56"/>
        <v>2.2638885336830854</v>
      </c>
      <c r="L1167" s="17">
        <f t="shared" si="57"/>
        <v>0</v>
      </c>
    </row>
    <row r="1168" spans="1:12" x14ac:dyDescent="0.25">
      <c r="A1168">
        <v>1352</v>
      </c>
      <c r="B1168" s="1">
        <v>43144</v>
      </c>
      <c r="C1168" s="2">
        <v>2646.27</v>
      </c>
      <c r="D1168" s="2">
        <v>2662.94</v>
      </c>
      <c r="E1168" s="8">
        <v>0.18504999999999999</v>
      </c>
      <c r="F1168" s="9">
        <v>20.960788288207787</v>
      </c>
      <c r="G1168" s="3">
        <f>SLOPE(D1168:D1192,B1168:B1192)</f>
        <v>-4.1661208045910358</v>
      </c>
      <c r="H1168" s="15">
        <f>C1168+G1169*$O$11</f>
        <v>2646.2360759415565</v>
      </c>
      <c r="I1168" s="21">
        <f>_xlfn.FORECAST.LINEAR(A1168+$O$12,C1168:C1170,A1168:A1170)</f>
        <v>2650.7341166666665</v>
      </c>
      <c r="J1168" s="15">
        <f t="shared" si="55"/>
        <v>2646.2810563488074</v>
      </c>
      <c r="K1168" s="16">
        <f t="shared" si="56"/>
        <v>0.75636867475570524</v>
      </c>
      <c r="L1168" s="17">
        <f t="shared" si="57"/>
        <v>1</v>
      </c>
    </row>
    <row r="1169" spans="1:12" x14ac:dyDescent="0.25">
      <c r="A1169">
        <v>1351</v>
      </c>
      <c r="B1169" s="1">
        <v>43143</v>
      </c>
      <c r="C1169" s="2">
        <v>2636.75</v>
      </c>
      <c r="D1169" s="2">
        <v>2656</v>
      </c>
      <c r="E1169" s="8">
        <v>0.19714999999999999</v>
      </c>
      <c r="F1169" s="9">
        <v>22.024898977437459</v>
      </c>
      <c r="G1169" s="3">
        <f>SLOPE(D1169:D1193,B1169:B1193)</f>
        <v>-3.3924058443448386</v>
      </c>
      <c r="H1169" s="15">
        <f>C1169+G1170*$O$11</f>
        <v>2636.7257724711817</v>
      </c>
      <c r="I1169" s="21">
        <f>_xlfn.FORECAST.LINEAR(A1169+$O$12,C1169:C1171,A1169:A1171)</f>
        <v>2616.8086999999978</v>
      </c>
      <c r="J1169" s="15">
        <f t="shared" si="55"/>
        <v>2636.5266017464701</v>
      </c>
      <c r="K1169" s="16">
        <f t="shared" si="56"/>
        <v>0.71365245335097793</v>
      </c>
      <c r="L1169" s="17">
        <f t="shared" si="57"/>
        <v>1</v>
      </c>
    </row>
    <row r="1170" spans="1:12" x14ac:dyDescent="0.25">
      <c r="A1170">
        <v>1350</v>
      </c>
      <c r="B1170" s="1">
        <v>43140</v>
      </c>
      <c r="C1170" s="2">
        <v>2601.7800000000002</v>
      </c>
      <c r="D1170" s="2">
        <v>2619.5500000000002</v>
      </c>
      <c r="E1170" s="8">
        <v>0.24790000000000001</v>
      </c>
      <c r="F1170" s="9">
        <v>27.286949217496495</v>
      </c>
      <c r="G1170" s="3">
        <f>SLOPE(D1170:D1194,B1170:B1194)</f>
        <v>-2.4227528818443798</v>
      </c>
      <c r="H1170" s="15">
        <f>C1170+G1171*$O$11</f>
        <v>2601.7687768102674</v>
      </c>
      <c r="I1170" s="21">
        <f>_xlfn.FORECAST.LINEAR(A1170+$O$12,C1170:C1172,A1170:A1172)</f>
        <v>2614.2158166666632</v>
      </c>
      <c r="J1170" s="15">
        <f t="shared" si="55"/>
        <v>2601.8932472088313</v>
      </c>
      <c r="K1170" s="16">
        <f t="shared" si="56"/>
        <v>0.5173897878061865</v>
      </c>
      <c r="L1170" s="17">
        <f t="shared" si="57"/>
        <v>1</v>
      </c>
    </row>
    <row r="1171" spans="1:12" x14ac:dyDescent="0.25">
      <c r="A1171">
        <v>1349</v>
      </c>
      <c r="B1171" s="1">
        <v>43139</v>
      </c>
      <c r="C1171" s="2">
        <v>2685.01</v>
      </c>
      <c r="D1171" s="2">
        <v>2581</v>
      </c>
      <c r="E1171" s="8">
        <v>0.2984</v>
      </c>
      <c r="F1171" s="9">
        <v>34.126597020857801</v>
      </c>
      <c r="G1171" s="3">
        <f>SLOPE(D1171:D1195,B1171:B1195)</f>
        <v>-1.1223189732897549</v>
      </c>
      <c r="H1171" s="15">
        <f>C1171+G1172*$O$11</f>
        <v>2685.0150398029982</v>
      </c>
      <c r="I1171" s="21">
        <f>_xlfn.FORECAST.LINEAR(A1171+$O$12,C1171:C1173,A1171:A1173)</f>
        <v>2699.0461500000019</v>
      </c>
      <c r="J1171" s="15">
        <f t="shared" si="55"/>
        <v>2685.1553509049681</v>
      </c>
      <c r="K1171" s="16">
        <f t="shared" si="56"/>
        <v>4.4225000551283156</v>
      </c>
      <c r="L1171" s="17">
        <f t="shared" si="57"/>
        <v>0</v>
      </c>
    </row>
    <row r="1172" spans="1:12" x14ac:dyDescent="0.25">
      <c r="A1172">
        <v>1348</v>
      </c>
      <c r="B1172" s="1">
        <v>43138</v>
      </c>
      <c r="C1172" s="2">
        <v>2690.95</v>
      </c>
      <c r="D1172" s="2">
        <v>2681.66</v>
      </c>
      <c r="E1172" s="8">
        <v>0.2049</v>
      </c>
      <c r="F1172" s="9">
        <v>23.551237898615732</v>
      </c>
      <c r="G1172" s="3">
        <f>SLOPE(D1172:D1196,B1172:B1196)</f>
        <v>0.50398029982166703</v>
      </c>
      <c r="H1172" s="15">
        <f>C1172+G1173*$O$11</f>
        <v>2690.9665186148573</v>
      </c>
      <c r="I1172" s="21">
        <f>_xlfn.FORECAST.LINEAR(A1172+$O$12,C1172:C1174,A1172:A1174)</f>
        <v>2656.9577833333387</v>
      </c>
      <c r="J1172" s="15">
        <f t="shared" si="55"/>
        <v>2690.6264312620419</v>
      </c>
      <c r="K1172" s="16">
        <f t="shared" si="56"/>
        <v>0.30710049342970447</v>
      </c>
      <c r="L1172" s="17">
        <f t="shared" si="57"/>
        <v>1</v>
      </c>
    </row>
    <row r="1173" spans="1:12" x14ac:dyDescent="0.25">
      <c r="A1173">
        <v>1347</v>
      </c>
      <c r="B1173" s="1">
        <v>43137</v>
      </c>
      <c r="C1173" s="2">
        <v>2614.7800000000002</v>
      </c>
      <c r="D1173" s="2">
        <v>2695.14</v>
      </c>
      <c r="E1173" s="8">
        <v>0.25845000000000001</v>
      </c>
      <c r="F1173" s="9">
        <v>29.197059118677387</v>
      </c>
      <c r="G1173" s="3">
        <f>SLOPE(D1173:D1197,B1173:B1197)</f>
        <v>1.6518614857333933</v>
      </c>
      <c r="H1173" s="15">
        <f>C1173+G1174*$O$11</f>
        <v>2614.8088182635706</v>
      </c>
      <c r="I1173" s="21">
        <f>_xlfn.FORECAST.LINEAR(A1173+$O$12,C1173:C1175,A1173:A1175)</f>
        <v>2623.545966666672</v>
      </c>
      <c r="J1173" s="15">
        <f t="shared" si="55"/>
        <v>2614.896189747602</v>
      </c>
      <c r="K1173" s="16">
        <f t="shared" si="56"/>
        <v>1.9014756884096897</v>
      </c>
      <c r="L1173" s="17">
        <f t="shared" si="57"/>
        <v>0</v>
      </c>
    </row>
    <row r="1174" spans="1:12" x14ac:dyDescent="0.25">
      <c r="A1174">
        <v>1346</v>
      </c>
      <c r="B1174" s="1">
        <v>43136</v>
      </c>
      <c r="C1174" s="2">
        <v>2741.06</v>
      </c>
      <c r="D1174" s="2">
        <v>2648.94</v>
      </c>
      <c r="E1174" s="8">
        <v>0.35825000000000001</v>
      </c>
      <c r="F1174" s="9">
        <v>42.200807899632039</v>
      </c>
      <c r="G1174" s="3">
        <f>SLOPE(D1174:D1198,B1174:B1198)</f>
        <v>2.8818263570517861</v>
      </c>
      <c r="H1174" s="15">
        <f>C1174+G1175*$O$11</f>
        <v>2741.1031015619969</v>
      </c>
      <c r="I1174" s="21">
        <f>_xlfn.FORECAST.LINEAR(A1174+$O$12,C1174:C1176,A1174:A1176)</f>
        <v>2750.7380499999999</v>
      </c>
      <c r="J1174" s="15">
        <f t="shared" si="55"/>
        <v>2741.1994510463769</v>
      </c>
      <c r="K1174" s="16">
        <f t="shared" si="56"/>
        <v>5.1380421208803062</v>
      </c>
      <c r="L1174" s="17">
        <f t="shared" si="57"/>
        <v>0</v>
      </c>
    </row>
    <row r="1175" spans="1:12" x14ac:dyDescent="0.25">
      <c r="A1175">
        <v>1345</v>
      </c>
      <c r="B1175" s="1">
        <v>43133</v>
      </c>
      <c r="C1175" s="2">
        <v>2808.92</v>
      </c>
      <c r="D1175" s="2">
        <v>2762.13</v>
      </c>
      <c r="E1175" s="8">
        <v>0.1492</v>
      </c>
      <c r="F1175" s="9">
        <v>17.956149224905527</v>
      </c>
      <c r="G1175" s="3">
        <f>SLOPE(D1175:D1199,B1175:B1199)</f>
        <v>4.3101561997211206</v>
      </c>
      <c r="H1175" s="15">
        <f>C1175+G1176*$O$11</f>
        <v>2808.9693251435388</v>
      </c>
      <c r="I1175" s="21">
        <f>_xlfn.FORECAST.LINEAR(A1175+$O$12,C1175:C1177,A1175:A1177)</f>
        <v>2807.3975499999979</v>
      </c>
      <c r="J1175" s="15">
        <f t="shared" si="55"/>
        <v>2808.9536073921031</v>
      </c>
      <c r="K1175" s="16">
        <f t="shared" si="56"/>
        <v>3.4933635309058713</v>
      </c>
      <c r="L1175" s="17">
        <f t="shared" si="57"/>
        <v>0</v>
      </c>
    </row>
    <row r="1176" spans="1:12" x14ac:dyDescent="0.25">
      <c r="A1176">
        <v>1344</v>
      </c>
      <c r="B1176" s="1">
        <v>43132</v>
      </c>
      <c r="C1176" s="2">
        <v>2816.45</v>
      </c>
      <c r="D1176" s="2">
        <v>2821.98</v>
      </c>
      <c r="E1176" s="8">
        <v>0.11130000000000001</v>
      </c>
      <c r="F1176" s="9">
        <v>13.403588540915768</v>
      </c>
      <c r="G1176" s="3">
        <f>SLOPE(D1176:D1200,B1176:B1200)</f>
        <v>4.9325143538788279</v>
      </c>
      <c r="H1176" s="15">
        <f>C1176+G1177*$O$11</f>
        <v>2816.5018850843057</v>
      </c>
      <c r="I1176" s="21">
        <f>_xlfn.FORECAST.LINEAR(A1176+$O$12,C1176:C1178,A1176:A1178)</f>
        <v>2818.9735499999988</v>
      </c>
      <c r="J1176" s="15">
        <f t="shared" si="55"/>
        <v>2816.5266017334629</v>
      </c>
      <c r="K1176" s="16">
        <f t="shared" si="56"/>
        <v>0.38855726572669952</v>
      </c>
      <c r="L1176" s="17">
        <f t="shared" si="57"/>
        <v>1</v>
      </c>
    </row>
    <row r="1177" spans="1:12" x14ac:dyDescent="0.25">
      <c r="A1177">
        <v>1343</v>
      </c>
      <c r="B1177" s="1">
        <v>43131</v>
      </c>
      <c r="C1177" s="2">
        <v>2832.41</v>
      </c>
      <c r="D1177" s="2">
        <v>2823.81</v>
      </c>
      <c r="E1177" s="8">
        <v>0.11660000000000001</v>
      </c>
      <c r="F1177" s="9">
        <v>14.03499238738428</v>
      </c>
      <c r="G1177" s="3">
        <f>SLOPE(D1177:D1201,B1177:B1201)</f>
        <v>5.1885084306095983</v>
      </c>
      <c r="H1177" s="15">
        <f>C1177+G1178*$O$11</f>
        <v>2832.4626873654565</v>
      </c>
      <c r="I1177" s="21">
        <f>_xlfn.FORECAST.LINEAR(A1177+$O$12,C1177:C1179,A1177:A1179)</f>
        <v>2826.542566666667</v>
      </c>
      <c r="J1177" s="15">
        <f t="shared" si="55"/>
        <v>2832.4034861584682</v>
      </c>
      <c r="K1177" s="16">
        <f t="shared" si="56"/>
        <v>0.55999145631547353</v>
      </c>
      <c r="L1177" s="17">
        <f t="shared" si="57"/>
        <v>1</v>
      </c>
    </row>
    <row r="1178" spans="1:12" x14ac:dyDescent="0.25">
      <c r="A1178">
        <v>1342</v>
      </c>
      <c r="B1178" s="1">
        <v>43130</v>
      </c>
      <c r="C1178" s="2">
        <v>2832.74</v>
      </c>
      <c r="D1178" s="2">
        <v>2822.43</v>
      </c>
      <c r="E1178" s="8">
        <v>0.12609999999999999</v>
      </c>
      <c r="F1178" s="9">
        <v>15.345745120845413</v>
      </c>
      <c r="G1178" s="3">
        <f>SLOPE(D1178:D1202,B1178:B1202)</f>
        <v>5.2687365456821018</v>
      </c>
      <c r="H1178" s="15">
        <f>C1178+G1179*$O$11</f>
        <v>2832.793283343558</v>
      </c>
      <c r="I1178" s="21">
        <f>_xlfn.FORECAST.LINEAR(A1178+$O$12,C1178:C1180,A1178:A1180)</f>
        <v>2841.7062999999998</v>
      </c>
      <c r="J1178" s="15">
        <f t="shared" si="55"/>
        <v>2832.8824135101222</v>
      </c>
      <c r="K1178" s="16">
        <f t="shared" si="56"/>
        <v>0.68633955441196126</v>
      </c>
      <c r="L1178" s="17">
        <f t="shared" si="57"/>
        <v>1</v>
      </c>
    </row>
    <row r="1179" spans="1:12" x14ac:dyDescent="0.25">
      <c r="A1179">
        <v>1341</v>
      </c>
      <c r="B1179" s="1">
        <v>43129</v>
      </c>
      <c r="C1179" s="2">
        <v>2867.23</v>
      </c>
      <c r="D1179" s="2">
        <v>2853.53</v>
      </c>
      <c r="E1179" s="8">
        <v>0.12429999999999999</v>
      </c>
      <c r="F1179" s="9">
        <v>15.229216271933705</v>
      </c>
      <c r="G1179" s="3">
        <f>SLOPE(D1179:D1203,B1179:B1203)</f>
        <v>5.3283343558282192</v>
      </c>
      <c r="H1179" s="15">
        <f>C1179+G1180*$O$11</f>
        <v>2867.2820791025642</v>
      </c>
      <c r="I1179" s="21">
        <f>_xlfn.FORECAST.LINEAR(A1179+$O$12,C1179:C1181,A1179:A1181)</f>
        <v>2864.2499499999994</v>
      </c>
      <c r="J1179" s="15">
        <f t="shared" si="55"/>
        <v>2867.2517578115389</v>
      </c>
      <c r="K1179" s="16">
        <f t="shared" si="56"/>
        <v>1.2761528602839163</v>
      </c>
      <c r="L1179" s="17">
        <f t="shared" si="57"/>
        <v>0</v>
      </c>
    </row>
    <row r="1180" spans="1:12" x14ac:dyDescent="0.25">
      <c r="A1180">
        <v>1340</v>
      </c>
      <c r="B1180" s="1">
        <v>43126</v>
      </c>
      <c r="C1180" s="2">
        <v>2847.48</v>
      </c>
      <c r="D1180" s="2">
        <v>2872.87</v>
      </c>
      <c r="E1180" s="8">
        <v>8.8800000000000004E-2</v>
      </c>
      <c r="F1180" s="9">
        <v>10.752440588101605</v>
      </c>
      <c r="G1180" s="3">
        <f>SLOPE(D1180:D1204,B1180:B1204)</f>
        <v>5.2079102564102531</v>
      </c>
      <c r="H1180" s="15">
        <f>C1180+G1181*$O$11</f>
        <v>2847.5286342785985</v>
      </c>
      <c r="I1180" s="21">
        <f>_xlfn.FORECAST.LINEAR(A1180+$O$12,C1180:C1182,A1180:A1182)</f>
        <v>2847.4202999999998</v>
      </c>
      <c r="J1180" s="15">
        <f t="shared" si="55"/>
        <v>2847.5275509358125</v>
      </c>
      <c r="K1180" s="16">
        <f t="shared" si="56"/>
        <v>2.165656954955486</v>
      </c>
      <c r="L1180" s="17">
        <f t="shared" si="57"/>
        <v>0</v>
      </c>
    </row>
    <row r="1181" spans="1:12" x14ac:dyDescent="0.25">
      <c r="A1181">
        <v>1339</v>
      </c>
      <c r="B1181" s="1">
        <v>43125</v>
      </c>
      <c r="C1181" s="2">
        <v>2846.24</v>
      </c>
      <c r="D1181" s="2">
        <v>2839.25</v>
      </c>
      <c r="E1181" s="8">
        <v>9.6700000000000008E-2</v>
      </c>
      <c r="F1181" s="9">
        <v>11.701968313217108</v>
      </c>
      <c r="G1181" s="3">
        <f>SLOPE(D1181:D1205,B1181:B1205)</f>
        <v>4.8634278598585112</v>
      </c>
      <c r="H1181" s="15">
        <f>C1181+G1182*$O$11</f>
        <v>2846.2861565079666</v>
      </c>
      <c r="I1181" s="21">
        <f>_xlfn.FORECAST.LINEAR(A1181+$O$12,C1181:C1183,A1181:A1183)</f>
        <v>2847.8876166666669</v>
      </c>
      <c r="J1181" s="15">
        <f t="shared" si="55"/>
        <v>2846.3021711095539</v>
      </c>
      <c r="K1181" s="16">
        <f t="shared" si="56"/>
        <v>0.60449872910060742</v>
      </c>
      <c r="L1181" s="17">
        <f t="shared" si="57"/>
        <v>1</v>
      </c>
    </row>
    <row r="1182" spans="1:12" x14ac:dyDescent="0.25">
      <c r="A1182">
        <v>1338</v>
      </c>
      <c r="B1182" s="1">
        <v>43124</v>
      </c>
      <c r="C1182" s="2">
        <v>2845.42</v>
      </c>
      <c r="D1182" s="2">
        <v>2837.54</v>
      </c>
      <c r="E1182" s="8">
        <v>9.6349999999999991E-2</v>
      </c>
      <c r="F1182" s="9">
        <v>11.666147123330362</v>
      </c>
      <c r="G1182" s="3">
        <f>SLOPE(D1182:D1206,B1182:B1206)</f>
        <v>4.6156507966980254</v>
      </c>
      <c r="H1182" s="15">
        <f>C1182+G1183*$O$11</f>
        <v>2845.4635361124265</v>
      </c>
      <c r="I1182" s="21">
        <f>_xlfn.FORECAST.LINEAR(A1182+$O$12,C1182:C1184,A1182:A1184)</f>
        <v>2848.1879666666646</v>
      </c>
      <c r="J1182" s="15">
        <f t="shared" si="55"/>
        <v>2845.4907804179688</v>
      </c>
      <c r="K1182" s="16">
        <f t="shared" si="56"/>
        <v>0.72836517962681202</v>
      </c>
      <c r="L1182" s="17">
        <f t="shared" si="57"/>
        <v>1</v>
      </c>
    </row>
    <row r="1183" spans="1:12" x14ac:dyDescent="0.25">
      <c r="A1183">
        <v>1337</v>
      </c>
      <c r="B1183" s="1">
        <v>43123</v>
      </c>
      <c r="C1183" s="2">
        <v>2835.05</v>
      </c>
      <c r="D1183" s="2">
        <v>2839.13</v>
      </c>
      <c r="E1183" s="8">
        <v>9.035E-2</v>
      </c>
      <c r="F1183" s="9">
        <v>10.915926022222211</v>
      </c>
      <c r="G1183" s="3">
        <f>SLOPE(D1183:D1207,B1183:B1207)</f>
        <v>4.3536112426595963</v>
      </c>
      <c r="H1183" s="15">
        <f>C1183+G1184*$O$11</f>
        <v>2835.0917658205349</v>
      </c>
      <c r="I1183" s="21">
        <f>_xlfn.FORECAST.LINEAR(A1183+$O$12,C1183:C1185,A1183:A1185)</f>
        <v>2831.990583333336</v>
      </c>
      <c r="J1183" s="15">
        <f t="shared" si="55"/>
        <v>2835.0607539956632</v>
      </c>
      <c r="K1183" s="16">
        <f t="shared" si="56"/>
        <v>0.39206034611140284</v>
      </c>
      <c r="L1183" s="17">
        <f t="shared" si="57"/>
        <v>1</v>
      </c>
    </row>
    <row r="1184" spans="1:12" x14ac:dyDescent="0.25">
      <c r="A1184">
        <v>1336</v>
      </c>
      <c r="B1184" s="1">
        <v>43122</v>
      </c>
      <c r="C1184" s="2">
        <v>2809.16</v>
      </c>
      <c r="D1184" s="2">
        <v>2832.97</v>
      </c>
      <c r="E1184" s="8">
        <v>8.660000000000001E-2</v>
      </c>
      <c r="F1184" s="9">
        <v>10.379131796156406</v>
      </c>
      <c r="G1184" s="3">
        <f>SLOPE(D1184:D1208,B1184:B1208)</f>
        <v>4.1765820534698506</v>
      </c>
      <c r="H1184" s="15">
        <f>C1184+G1185*$O$11</f>
        <v>2809.199123312957</v>
      </c>
      <c r="I1184" s="21">
        <f>_xlfn.FORECAST.LINEAR(A1184+$O$12,C1184:C1186,A1184:A1186)</f>
        <v>2808.1338000000001</v>
      </c>
      <c r="J1184" s="15">
        <f t="shared" si="55"/>
        <v>2809.1884700798273</v>
      </c>
      <c r="K1184" s="16">
        <f t="shared" si="56"/>
        <v>2.395375736300795</v>
      </c>
      <c r="L1184" s="17">
        <f t="shared" si="57"/>
        <v>0</v>
      </c>
    </row>
    <row r="1185" spans="1:12" x14ac:dyDescent="0.25">
      <c r="A1185">
        <v>1335</v>
      </c>
      <c r="B1185" s="1">
        <v>43119</v>
      </c>
      <c r="C1185" s="2">
        <v>2802.6</v>
      </c>
      <c r="D1185" s="2">
        <v>2810.3</v>
      </c>
      <c r="E1185" s="8">
        <v>8.3199999999999996E-2</v>
      </c>
      <c r="F1185" s="9">
        <v>9.9281000303103042</v>
      </c>
      <c r="G1185" s="3">
        <f>SLOPE(D1185:D1209,B1185:B1209)</f>
        <v>3.9123312957258394</v>
      </c>
      <c r="H1185" s="15">
        <f>C1185+G1186*$O$11</f>
        <v>2802.6368942640588</v>
      </c>
      <c r="I1185" s="21">
        <f>_xlfn.FORECAST.LINEAR(A1185+$O$12,C1185:C1187,A1185:A1187)</f>
        <v>2805.5563833333345</v>
      </c>
      <c r="J1185" s="15">
        <f t="shared" si="55"/>
        <v>2802.6660891547517</v>
      </c>
      <c r="K1185" s="16">
        <f t="shared" si="56"/>
        <v>0.67659645627399811</v>
      </c>
      <c r="L1185" s="17">
        <f t="shared" si="57"/>
        <v>1</v>
      </c>
    </row>
    <row r="1186" spans="1:12" x14ac:dyDescent="0.25">
      <c r="A1186">
        <v>1334</v>
      </c>
      <c r="B1186" s="1">
        <v>43118</v>
      </c>
      <c r="C1186" s="2">
        <v>2802.4</v>
      </c>
      <c r="D1186" s="2">
        <v>2798.03</v>
      </c>
      <c r="E1186" s="8">
        <v>9.4399999999999998E-2</v>
      </c>
      <c r="F1186" s="9">
        <v>11.282812338817505</v>
      </c>
      <c r="G1186" s="3">
        <f>SLOPE(D1186:D1210,B1186:B1210)</f>
        <v>3.6894264058797934</v>
      </c>
      <c r="H1186" s="15">
        <f>C1186+G1187*$O$11</f>
        <v>2802.4351429458184</v>
      </c>
      <c r="I1186" s="21">
        <f>_xlfn.FORECAST.LINEAR(A1186+$O$12,C1186:C1188,A1186:A1188)</f>
        <v>2797.1871999999989</v>
      </c>
      <c r="J1186" s="15">
        <f t="shared" si="55"/>
        <v>2802.38266351636</v>
      </c>
      <c r="K1186" s="16">
        <f t="shared" si="56"/>
        <v>0.41820633248584871</v>
      </c>
      <c r="L1186" s="17">
        <f t="shared" si="57"/>
        <v>1</v>
      </c>
    </row>
    <row r="1187" spans="1:12" x14ac:dyDescent="0.25">
      <c r="A1187">
        <v>1333</v>
      </c>
      <c r="B1187" s="1">
        <v>43117</v>
      </c>
      <c r="C1187" s="2">
        <v>2784.99</v>
      </c>
      <c r="D1187" s="2">
        <v>2802.56</v>
      </c>
      <c r="E1187" s="8">
        <v>8.7900000000000006E-2</v>
      </c>
      <c r="F1187" s="9">
        <v>10.407933066166834</v>
      </c>
      <c r="G1187" s="3">
        <f>SLOPE(D1187:D1211,B1187:B1211)</f>
        <v>3.5142945818378473</v>
      </c>
      <c r="H1187" s="15">
        <f>C1187+G1188*$O$11</f>
        <v>2785.0225949712853</v>
      </c>
      <c r="I1187" s="21">
        <f>_xlfn.FORECAST.LINEAR(A1187+$O$12,C1187:C1189,A1187:A1189)</f>
        <v>2792.189049999999</v>
      </c>
      <c r="J1187" s="15">
        <f t="shared" si="55"/>
        <v>2785.0942595215724</v>
      </c>
      <c r="K1187" s="16">
        <f t="shared" si="56"/>
        <v>1.5950808059087433</v>
      </c>
      <c r="L1187" s="17">
        <f t="shared" si="57"/>
        <v>0</v>
      </c>
    </row>
    <row r="1188" spans="1:12" x14ac:dyDescent="0.25">
      <c r="A1188">
        <v>1332</v>
      </c>
      <c r="B1188" s="1">
        <v>43116</v>
      </c>
      <c r="C1188" s="2">
        <v>2798.96</v>
      </c>
      <c r="D1188" s="2">
        <v>2776.42</v>
      </c>
      <c r="E1188" s="8">
        <v>9.215000000000001E-2</v>
      </c>
      <c r="F1188" s="9">
        <v>10.949752773482214</v>
      </c>
      <c r="G1188" s="3">
        <f>SLOPE(D1188:D1212,B1188:B1212)</f>
        <v>3.2594971285707217</v>
      </c>
      <c r="H1188" s="15">
        <f>C1188+G1189*$O$11</f>
        <v>2798.9920498823321</v>
      </c>
      <c r="I1188" s="21">
        <f>_xlfn.FORECAST.LINEAR(A1188+$O$12,C1188:C1190,A1188:A1190)</f>
        <v>2797.2616166666667</v>
      </c>
      <c r="J1188" s="15">
        <f t="shared" si="55"/>
        <v>2798.9747455501756</v>
      </c>
      <c r="K1188" s="16">
        <f t="shared" si="56"/>
        <v>2.6895916843745211</v>
      </c>
      <c r="L1188" s="17">
        <f t="shared" si="57"/>
        <v>0</v>
      </c>
    </row>
    <row r="1189" spans="1:12" x14ac:dyDescent="0.25">
      <c r="A1189">
        <v>1331</v>
      </c>
      <c r="B1189" s="1">
        <v>43112</v>
      </c>
      <c r="C1189" s="2">
        <v>2770.18</v>
      </c>
      <c r="D1189" s="2">
        <v>2786.24</v>
      </c>
      <c r="E1189" s="8">
        <v>7.1050000000000002E-2</v>
      </c>
      <c r="F1189" s="9">
        <v>8.3859366762657004</v>
      </c>
      <c r="G1189" s="3">
        <f>SLOPE(D1189:D1213,B1189:B1213)</f>
        <v>3.2049882332101824</v>
      </c>
      <c r="H1189" s="15">
        <f>C1189+G1190*$O$11</f>
        <v>2770.2103988204685</v>
      </c>
      <c r="I1189" s="21">
        <f>_xlfn.FORECAST.LINEAR(A1189+$O$12,C1189:C1191,A1189:A1191)</f>
        <v>2768.6714833333335</v>
      </c>
      <c r="J1189" s="15">
        <f t="shared" si="55"/>
        <v>2770.1950096655974</v>
      </c>
      <c r="K1189" s="16">
        <f t="shared" si="56"/>
        <v>2.0932359460273018</v>
      </c>
      <c r="L1189" s="17">
        <f t="shared" si="57"/>
        <v>0</v>
      </c>
    </row>
    <row r="1190" spans="1:12" x14ac:dyDescent="0.25">
      <c r="A1190">
        <v>1330</v>
      </c>
      <c r="B1190" s="1">
        <v>43111</v>
      </c>
      <c r="C1190" s="2">
        <v>2752.97</v>
      </c>
      <c r="D1190" s="2">
        <v>2767.56</v>
      </c>
      <c r="E1190" s="8">
        <v>6.54E-2</v>
      </c>
      <c r="F1190" s="9">
        <v>7.6651609030763099</v>
      </c>
      <c r="G1190" s="3">
        <f>SLOPE(D1190:D1214,B1190:B1214)</f>
        <v>3.0398820468781564</v>
      </c>
      <c r="H1190" s="15">
        <f>C1190+G1191*$O$11</f>
        <v>2752.9992515348526</v>
      </c>
      <c r="I1190" s="21">
        <f>_xlfn.FORECAST.LINEAR(A1190+$O$12,C1190:C1192,A1190:A1192)</f>
        <v>2750.8090999999995</v>
      </c>
      <c r="J1190" s="15">
        <f t="shared" si="55"/>
        <v>2752.9773500195042</v>
      </c>
      <c r="K1190" s="16">
        <f t="shared" si="56"/>
        <v>1.8384970394307052</v>
      </c>
      <c r="L1190" s="17">
        <f t="shared" si="57"/>
        <v>0</v>
      </c>
    </row>
    <row r="1191" spans="1:12" x14ac:dyDescent="0.25">
      <c r="A1191">
        <v>1329</v>
      </c>
      <c r="B1191" s="1">
        <v>43110</v>
      </c>
      <c r="C1191" s="2">
        <v>2745.55</v>
      </c>
      <c r="D1191" s="2">
        <v>2748.23</v>
      </c>
      <c r="E1191" s="8">
        <v>6.7599999999999993E-2</v>
      </c>
      <c r="F1191" s="9">
        <v>7.9318321801656353</v>
      </c>
      <c r="G1191" s="3">
        <f>SLOPE(D1191:D1215,B1191:B1215)</f>
        <v>2.9251534852888694</v>
      </c>
      <c r="H1191" s="15">
        <f>C1191+G1192*$O$11</f>
        <v>2745.5782503384712</v>
      </c>
      <c r="I1191" s="21">
        <f>_xlfn.FORECAST.LINEAR(A1191+$O$12,C1191:C1193,A1191:A1193)</f>
        <v>2747.911066666667</v>
      </c>
      <c r="J1191" s="15">
        <f t="shared" si="55"/>
        <v>2745.601578501753</v>
      </c>
      <c r="K1191" s="16">
        <f t="shared" si="56"/>
        <v>0.32390219216086541</v>
      </c>
      <c r="L1191" s="17">
        <f t="shared" si="57"/>
        <v>1</v>
      </c>
    </row>
    <row r="1192" spans="1:12" x14ac:dyDescent="0.25">
      <c r="A1192">
        <v>1328</v>
      </c>
      <c r="B1192" s="1">
        <v>43109</v>
      </c>
      <c r="C1192" s="2">
        <v>2751.15</v>
      </c>
      <c r="D1192" s="2">
        <v>2751.29</v>
      </c>
      <c r="E1192" s="8">
        <v>6.9250000000000006E-2</v>
      </c>
      <c r="F1192" s="9">
        <v>8.1148617140004013</v>
      </c>
      <c r="G1192" s="3">
        <f>SLOPE(D1192:D1216,B1192:B1216)</f>
        <v>2.8250338471151819</v>
      </c>
      <c r="H1192" s="15">
        <f>C1192+G1193*$O$11</f>
        <v>2751.1760690344049</v>
      </c>
      <c r="I1192" s="21">
        <f>_xlfn.FORECAST.LINEAR(A1192+$O$12,C1192:C1194,A1192:A1194)</f>
        <v>2751.7257666666665</v>
      </c>
      <c r="J1192" s="15">
        <f t="shared" si="55"/>
        <v>2751.1815660107277</v>
      </c>
      <c r="K1192" s="16">
        <f t="shared" si="56"/>
        <v>1.466588752136107E-2</v>
      </c>
      <c r="L1192" s="17">
        <f t="shared" si="57"/>
        <v>1</v>
      </c>
    </row>
    <row r="1193" spans="1:12" x14ac:dyDescent="0.25">
      <c r="A1193">
        <v>1327</v>
      </c>
      <c r="B1193" s="1">
        <v>43108</v>
      </c>
      <c r="C1193" s="2">
        <v>2742.67</v>
      </c>
      <c r="D1193" s="2">
        <v>2747.71</v>
      </c>
      <c r="E1193" s="8">
        <v>6.3200000000000006E-2</v>
      </c>
      <c r="F1193" s="9">
        <v>7.3936193165490582</v>
      </c>
      <c r="G1193" s="3">
        <f>SLOPE(D1193:D1217,B1193:B1217)</f>
        <v>2.6069034404755653</v>
      </c>
      <c r="H1193" s="15">
        <f>C1193+G1194*$O$11</f>
        <v>2742.6933495563885</v>
      </c>
      <c r="I1193" s="21">
        <f>_xlfn.FORECAST.LINEAR(A1193+$O$12,C1193:C1195,A1193:A1195)</f>
        <v>2742.9001333333326</v>
      </c>
      <c r="J1193" s="15">
        <f t="shared" si="55"/>
        <v>2742.6954173941581</v>
      </c>
      <c r="K1193" s="16">
        <f t="shared" si="56"/>
        <v>0.72608417379703794</v>
      </c>
      <c r="L1193" s="17">
        <f t="shared" si="57"/>
        <v>1</v>
      </c>
    </row>
    <row r="1194" spans="1:12" x14ac:dyDescent="0.25">
      <c r="A1194">
        <v>1326</v>
      </c>
      <c r="B1194" s="1">
        <v>43105</v>
      </c>
      <c r="C1194" s="2">
        <v>2731.33</v>
      </c>
      <c r="D1194" s="2">
        <v>2743.15</v>
      </c>
      <c r="E1194" s="8">
        <v>5.9450000000000003E-2</v>
      </c>
      <c r="F1194" s="9">
        <v>6.9063378418211832</v>
      </c>
      <c r="G1194" s="3">
        <f>SLOPE(D1194:D1218,B1194:B1218)</f>
        <v>2.334955638854431</v>
      </c>
      <c r="H1194" s="15">
        <f>C1194+G1195*$O$11</f>
        <v>2731.3516058818714</v>
      </c>
      <c r="I1194" s="21">
        <f>_xlfn.FORECAST.LINEAR(A1194+$O$12,C1194:C1196,A1194:A1196)</f>
        <v>2733.0707333333339</v>
      </c>
      <c r="J1194" s="15">
        <f t="shared" si="55"/>
        <v>2731.3687971563863</v>
      </c>
      <c r="K1194" s="16">
        <f t="shared" si="56"/>
        <v>1.7199589313968568</v>
      </c>
      <c r="L1194" s="17">
        <f t="shared" si="57"/>
        <v>0</v>
      </c>
    </row>
    <row r="1195" spans="1:12" x14ac:dyDescent="0.25">
      <c r="A1195">
        <v>1325</v>
      </c>
      <c r="B1195" s="1">
        <v>43104</v>
      </c>
      <c r="C1195" s="2">
        <v>2719.31</v>
      </c>
      <c r="D1195" s="2">
        <v>2723.99</v>
      </c>
      <c r="E1195" s="8">
        <v>5.9200000000000003E-2</v>
      </c>
      <c r="F1195" s="9">
        <v>6.8497000879234395</v>
      </c>
      <c r="G1195" s="3">
        <f>SLOPE(D1195:D1219,B1195:B1219)</f>
        <v>2.1605881871281145</v>
      </c>
      <c r="H1195" s="15">
        <f>C1195+G1196*$O$11</f>
        <v>2719.3305594895105</v>
      </c>
      <c r="I1195" s="21">
        <f>_xlfn.FORECAST.LINEAR(A1195+$O$12,C1195:C1197,A1195:A1197)</f>
        <v>2718.2645666666649</v>
      </c>
      <c r="J1195" s="15">
        <f t="shared" si="55"/>
        <v>2719.319899561282</v>
      </c>
      <c r="K1195" s="16">
        <f t="shared" si="56"/>
        <v>0.69318454872249458</v>
      </c>
      <c r="L1195" s="17">
        <f t="shared" si="57"/>
        <v>1</v>
      </c>
    </row>
    <row r="1196" spans="1:12" x14ac:dyDescent="0.25">
      <c r="A1196">
        <v>1324</v>
      </c>
      <c r="B1196" s="1">
        <v>43103</v>
      </c>
      <c r="C1196" s="2">
        <v>2697.85</v>
      </c>
      <c r="D1196" s="2">
        <v>2713.06</v>
      </c>
      <c r="E1196" s="8">
        <v>5.8599999999999999E-2</v>
      </c>
      <c r="F1196" s="9">
        <v>6.7371675368767958</v>
      </c>
      <c r="G1196" s="3">
        <f>SLOPE(D1196:D1220,B1196:B1220)</f>
        <v>2.0559489510489506</v>
      </c>
      <c r="H1196" s="15">
        <f>C1196+G1197*$O$11</f>
        <v>2697.8713601400427</v>
      </c>
      <c r="I1196" s="21">
        <f>_xlfn.FORECAST.LINEAR(A1196+$O$12,C1196:C1198,A1196:A1198)</f>
        <v>2694.6368333333335</v>
      </c>
      <c r="J1196" s="15">
        <f t="shared" si="55"/>
        <v>2697.8390148719755</v>
      </c>
      <c r="K1196" s="16">
        <f t="shared" si="56"/>
        <v>2.1548296496730646</v>
      </c>
      <c r="L1196" s="17">
        <f t="shared" si="57"/>
        <v>0</v>
      </c>
    </row>
    <row r="1197" spans="1:12" x14ac:dyDescent="0.25">
      <c r="A1197">
        <v>1323</v>
      </c>
      <c r="B1197" s="1">
        <v>43102</v>
      </c>
      <c r="C1197" s="2">
        <v>2683.73</v>
      </c>
      <c r="D1197" s="2">
        <v>2695.81</v>
      </c>
      <c r="E1197" s="8">
        <v>6.1950000000000005E-2</v>
      </c>
      <c r="F1197" s="9">
        <v>7.0636605219971127</v>
      </c>
      <c r="G1197" s="3">
        <f>SLOPE(D1197:D1221,B1197:B1221)</f>
        <v>2.1360140043000762</v>
      </c>
      <c r="H1197" s="15">
        <f>C1197+G1198*$O$11</f>
        <v>2683.7528465354517</v>
      </c>
      <c r="I1197" s="21">
        <f>_xlfn.FORECAST.LINEAR(A1197+$O$12,C1197:C1199,A1197:A1199)</f>
        <v>2685.1298166666666</v>
      </c>
      <c r="J1197" s="15">
        <f t="shared" si="55"/>
        <v>2683.7666162367641</v>
      </c>
      <c r="K1197" s="16">
        <f t="shared" si="56"/>
        <v>1.5741708544502677</v>
      </c>
      <c r="L1197" s="17">
        <f t="shared" si="57"/>
        <v>0</v>
      </c>
    </row>
    <row r="1198" spans="1:12" x14ac:dyDescent="0.25">
      <c r="A1198">
        <v>1322</v>
      </c>
      <c r="B1198" s="1">
        <v>43098</v>
      </c>
      <c r="C1198" s="2">
        <v>2689.15</v>
      </c>
      <c r="D1198" s="2">
        <v>2673.61</v>
      </c>
      <c r="E1198" s="8">
        <v>6.6750000000000004E-2</v>
      </c>
      <c r="F1198" s="9">
        <v>7.6506204705725187</v>
      </c>
      <c r="G1198" s="3">
        <f>SLOPE(D1198:D1222,B1198:B1222)</f>
        <v>2.2846535451884598</v>
      </c>
      <c r="H1198" s="15">
        <f>C1198+G1199*$O$11</f>
        <v>2689.1752265818686</v>
      </c>
      <c r="I1198" s="21">
        <f>_xlfn.FORECAST.LINEAR(A1198+$O$12,C1198:C1200,A1198:A1200)</f>
        <v>2689.3435833333338</v>
      </c>
      <c r="J1198" s="15">
        <f t="shared" si="55"/>
        <v>2689.1769101493828</v>
      </c>
      <c r="K1198" s="16">
        <f t="shared" si="56"/>
        <v>2.2849202335131205</v>
      </c>
      <c r="L1198" s="17">
        <f t="shared" si="57"/>
        <v>0</v>
      </c>
    </row>
    <row r="1199" spans="1:12" x14ac:dyDescent="0.25">
      <c r="A1199">
        <v>1321</v>
      </c>
      <c r="B1199" s="1">
        <v>43097</v>
      </c>
      <c r="C1199" s="2">
        <v>2686.1</v>
      </c>
      <c r="D1199" s="2">
        <v>2687.54</v>
      </c>
      <c r="E1199" s="8">
        <v>5.9549999999999999E-2</v>
      </c>
      <c r="F1199" s="9">
        <v>6.8128899736023563</v>
      </c>
      <c r="G1199" s="3">
        <f>SLOPE(D1199:D1223,B1199:B1223)</f>
        <v>2.5226581868503937</v>
      </c>
      <c r="H1199" s="15">
        <f>C1199+G1200*$O$11</f>
        <v>2686.1262374264707</v>
      </c>
      <c r="I1199" s="21">
        <f>_xlfn.FORECAST.LINEAR(A1199+$O$12,C1199:C1201,A1199:A1201)</f>
        <v>2685.9700499999994</v>
      </c>
      <c r="J1199" s="15">
        <f t="shared" si="55"/>
        <v>2686.1246755522061</v>
      </c>
      <c r="K1199" s="16">
        <f t="shared" si="56"/>
        <v>0.18341969749607667</v>
      </c>
      <c r="L1199" s="17">
        <f t="shared" si="57"/>
        <v>1</v>
      </c>
    </row>
    <row r="1200" spans="1:12" x14ac:dyDescent="0.25">
      <c r="A1200">
        <v>1320</v>
      </c>
      <c r="B1200" s="1">
        <v>43096</v>
      </c>
      <c r="C1200" s="2">
        <v>2682.1</v>
      </c>
      <c r="D1200" s="2">
        <v>2682.62</v>
      </c>
      <c r="E1200" s="8">
        <v>6.7500000000000004E-2</v>
      </c>
      <c r="F1200" s="9">
        <v>7.7163165522292818</v>
      </c>
      <c r="G1200" s="3">
        <f>SLOPE(D1200:D1224,B1200:B1224)</f>
        <v>2.6237426470588217</v>
      </c>
      <c r="H1200" s="15">
        <f>C1200+G1201*$O$11</f>
        <v>2682.1284094811417</v>
      </c>
      <c r="I1200" s="21">
        <f>_xlfn.FORECAST.LINEAR(A1200+$O$12,C1200:C1202,A1200:A1202)</f>
        <v>2680.7327333333333</v>
      </c>
      <c r="J1200" s="15">
        <f t="shared" si="55"/>
        <v>2682.1144527196639</v>
      </c>
      <c r="K1200" s="16">
        <f t="shared" si="56"/>
        <v>6.8385354788169261E-2</v>
      </c>
      <c r="L1200" s="17">
        <f t="shared" si="57"/>
        <v>1</v>
      </c>
    </row>
    <row r="1201" spans="1:12" x14ac:dyDescent="0.25">
      <c r="A1201">
        <v>1319</v>
      </c>
      <c r="B1201" s="1">
        <v>43095</v>
      </c>
      <c r="C1201" s="2">
        <v>2679.09</v>
      </c>
      <c r="D1201" s="2">
        <v>2680.5</v>
      </c>
      <c r="E1201" s="8">
        <v>6.4600000000000005E-2</v>
      </c>
      <c r="F1201" s="9">
        <v>7.3926249545976166</v>
      </c>
      <c r="G1201" s="3">
        <f>SLOPE(D1201:D1225,B1201:B1225)</f>
        <v>2.8409481141904571</v>
      </c>
      <c r="H1201" s="15">
        <f>C1201+G1202*$O$11</f>
        <v>2679.1203230955639</v>
      </c>
      <c r="I1201" s="21">
        <f>_xlfn.FORECAST.LINEAR(A1201+$O$12,C1201:C1203,A1201:A1203)</f>
        <v>2680.1253500000003</v>
      </c>
      <c r="J1201" s="15">
        <f t="shared" si="55"/>
        <v>2679.1303733646082</v>
      </c>
      <c r="K1201" s="16">
        <f t="shared" si="56"/>
        <v>0.21850072671183227</v>
      </c>
      <c r="L1201" s="17">
        <f t="shared" si="57"/>
        <v>1</v>
      </c>
    </row>
    <row r="1202" spans="1:12" x14ac:dyDescent="0.25">
      <c r="A1202">
        <v>1318</v>
      </c>
      <c r="B1202" s="1">
        <v>43091</v>
      </c>
      <c r="C1202" s="2">
        <v>2684.22</v>
      </c>
      <c r="D1202" s="2">
        <v>2683.34</v>
      </c>
      <c r="E1202" s="8">
        <v>5.475E-2</v>
      </c>
      <c r="F1202" s="9">
        <v>6.2682932729927083</v>
      </c>
      <c r="G1202" s="3">
        <f>SLOPE(D1202:D1226,B1202:B1226)</f>
        <v>3.0323095563748828</v>
      </c>
      <c r="H1202" s="15">
        <f>C1202+G1203*$O$11</f>
        <v>2684.2504582258157</v>
      </c>
      <c r="I1202" s="21">
        <f>_xlfn.FORECAST.LINEAR(A1202+$O$12,C1202:C1204,A1202:A1204)</f>
        <v>2683.1401999999998</v>
      </c>
      <c r="J1202" s="15">
        <f t="shared" si="55"/>
        <v>2684.2393556435572</v>
      </c>
      <c r="K1202" s="16">
        <f t="shared" si="56"/>
        <v>0.13512379804410685</v>
      </c>
      <c r="L1202" s="17">
        <f t="shared" si="57"/>
        <v>1</v>
      </c>
    </row>
    <row r="1203" spans="1:12" x14ac:dyDescent="0.25">
      <c r="A1203">
        <v>1317</v>
      </c>
      <c r="B1203" s="1">
        <v>43090</v>
      </c>
      <c r="C1203" s="2">
        <v>2683.02</v>
      </c>
      <c r="D1203" s="2">
        <v>2684.57</v>
      </c>
      <c r="E1203" s="8">
        <v>5.8250000000000003E-2</v>
      </c>
      <c r="F1203" s="9">
        <v>6.6557901463333273</v>
      </c>
      <c r="G1203" s="3">
        <f>SLOPE(D1203:D1227,B1203:B1227)</f>
        <v>3.04582258157834</v>
      </c>
      <c r="H1203" s="15">
        <f>C1203+G1204*$O$11</f>
        <v>2683.0515360544605</v>
      </c>
      <c r="I1203" s="21">
        <f>_xlfn.FORECAST.LINEAR(A1203+$O$12,C1203:C1205,A1203:A1205)</f>
        <v>2683.0765500000007</v>
      </c>
      <c r="J1203" s="15">
        <f t="shared" si="55"/>
        <v>2683.0517861939156</v>
      </c>
      <c r="K1203" s="16">
        <f t="shared" si="56"/>
        <v>0.20760078615450539</v>
      </c>
      <c r="L1203" s="17">
        <f t="shared" si="57"/>
        <v>1</v>
      </c>
    </row>
    <row r="1204" spans="1:12" x14ac:dyDescent="0.25">
      <c r="A1204">
        <v>1316</v>
      </c>
      <c r="B1204" s="1">
        <v>43089</v>
      </c>
      <c r="C1204" s="2">
        <v>2688.18</v>
      </c>
      <c r="D1204" s="2">
        <v>2679.25</v>
      </c>
      <c r="E1204" s="8">
        <v>6.3950000000000007E-2</v>
      </c>
      <c r="F1204" s="9">
        <v>7.3131409288335361</v>
      </c>
      <c r="G1204" s="3">
        <f>SLOPE(D1204:D1228,B1204:B1228)</f>
        <v>3.1536054460521816</v>
      </c>
      <c r="H1204" s="15">
        <f>C1204+G1205*$O$11</f>
        <v>2688.2116164983545</v>
      </c>
      <c r="I1204" s="21">
        <f>_xlfn.FORECAST.LINEAR(A1204+$O$12,C1204:C1206,A1204:A1206)</f>
        <v>2690.0779666666663</v>
      </c>
      <c r="J1204" s="15">
        <f t="shared" si="55"/>
        <v>2688.2302800000375</v>
      </c>
      <c r="K1204" s="16">
        <f t="shared" si="56"/>
        <v>1.1055746142050007</v>
      </c>
      <c r="L1204" s="17">
        <f t="shared" si="57"/>
        <v>0</v>
      </c>
    </row>
    <row r="1205" spans="1:12" x14ac:dyDescent="0.25">
      <c r="A1205">
        <v>1315</v>
      </c>
      <c r="B1205" s="1">
        <v>43088</v>
      </c>
      <c r="C1205" s="2">
        <v>2692.71</v>
      </c>
      <c r="D1205" s="2">
        <v>2681.47</v>
      </c>
      <c r="E1205" s="8">
        <v>7.0800000000000002E-2</v>
      </c>
      <c r="F1205" s="9">
        <v>8.1227263041808104</v>
      </c>
      <c r="G1205" s="3">
        <f>SLOPE(D1205:D1229,B1205:B1229)</f>
        <v>3.1616498354703282</v>
      </c>
      <c r="H1205" s="15">
        <f>C1205+G1206*$O$11</f>
        <v>2692.7408678214288</v>
      </c>
      <c r="I1205" s="21">
        <f>_xlfn.FORECAST.LINEAR(A1205+$O$12,C1205:C1207,A1205:A1207)</f>
        <v>2695.9537333333319</v>
      </c>
      <c r="J1205" s="15">
        <f t="shared" si="55"/>
        <v>2692.7729964765476</v>
      </c>
      <c r="K1205" s="16">
        <f t="shared" si="56"/>
        <v>1.580981518521539</v>
      </c>
      <c r="L1205" s="17">
        <f t="shared" si="57"/>
        <v>0</v>
      </c>
    </row>
    <row r="1206" spans="1:12" x14ac:dyDescent="0.25">
      <c r="A1206">
        <v>1314</v>
      </c>
      <c r="B1206" s="1">
        <v>43087</v>
      </c>
      <c r="C1206" s="2">
        <v>2685.92</v>
      </c>
      <c r="D1206" s="2">
        <v>2690.16</v>
      </c>
      <c r="E1206" s="8">
        <v>6.2649999999999997E-2</v>
      </c>
      <c r="F1206" s="9">
        <v>7.1493539577349861</v>
      </c>
      <c r="G1206" s="3">
        <f>SLOPE(D1206:D1230,B1206:B1230)</f>
        <v>3.0867821428571434</v>
      </c>
      <c r="H1206" s="15">
        <f>C1206+G1207*$O$11</f>
        <v>2685.9488712742705</v>
      </c>
      <c r="I1206" s="21">
        <f>_xlfn.FORECAST.LINEAR(A1206+$O$12,C1206:C1208,A1206:A1208)</f>
        <v>2680.9319166666683</v>
      </c>
      <c r="J1206" s="15">
        <f t="shared" si="55"/>
        <v>2685.8987017281943</v>
      </c>
      <c r="K1206" s="16">
        <f t="shared" si="56"/>
        <v>0.60283201402333819</v>
      </c>
      <c r="L1206" s="17">
        <f t="shared" si="57"/>
        <v>1</v>
      </c>
    </row>
    <row r="1207" spans="1:12" x14ac:dyDescent="0.25">
      <c r="A1207">
        <v>1313</v>
      </c>
      <c r="B1207" s="1">
        <v>43084</v>
      </c>
      <c r="C1207" s="2">
        <v>2660.63</v>
      </c>
      <c r="D1207" s="2">
        <v>2675.81</v>
      </c>
      <c r="E1207" s="8">
        <v>6.25E-2</v>
      </c>
      <c r="F1207" s="9">
        <v>7.0687988903664944</v>
      </c>
      <c r="G1207" s="3">
        <f>SLOPE(D1207:D1231,B1207:B1231)</f>
        <v>2.8871274270466669</v>
      </c>
      <c r="H1207" s="15">
        <f>C1207+G1208*$O$11</f>
        <v>2660.6570623384941</v>
      </c>
      <c r="I1207" s="21">
        <f>_xlfn.FORECAST.LINEAR(A1207+$O$12,C1207:C1209,A1207:A1209)</f>
        <v>2661.1818666666668</v>
      </c>
      <c r="J1207" s="15">
        <f t="shared" si="55"/>
        <v>2660.662310381776</v>
      </c>
      <c r="K1207" s="16">
        <f t="shared" si="56"/>
        <v>1.814771307490529</v>
      </c>
      <c r="L1207" s="17">
        <f t="shared" si="57"/>
        <v>0</v>
      </c>
    </row>
    <row r="1208" spans="1:12" x14ac:dyDescent="0.25">
      <c r="A1208">
        <v>1312</v>
      </c>
      <c r="B1208" s="1">
        <v>43083</v>
      </c>
      <c r="C1208" s="2">
        <v>2665.87</v>
      </c>
      <c r="D1208" s="2">
        <v>2652.01</v>
      </c>
      <c r="E1208" s="8">
        <v>7.3499999999999996E-2</v>
      </c>
      <c r="F1208" s="9">
        <v>8.346886219603169</v>
      </c>
      <c r="G1208" s="3">
        <f>SLOPE(D1208:D1232,B1208:B1232)</f>
        <v>2.7062338494096698</v>
      </c>
      <c r="H1208" s="15">
        <f>C1208+G1209*$O$11</f>
        <v>2665.8959250414364</v>
      </c>
      <c r="I1208" s="21">
        <f>_xlfn.FORECAST.LINEAR(A1208+$O$12,C1208:C1210,A1208:A1210)</f>
        <v>2667.1540333333332</v>
      </c>
      <c r="J1208" s="15">
        <f t="shared" si="55"/>
        <v>2665.9085061243554</v>
      </c>
      <c r="K1208" s="16">
        <f t="shared" si="56"/>
        <v>1.5938488543171316</v>
      </c>
      <c r="L1208" s="17">
        <f t="shared" si="57"/>
        <v>0</v>
      </c>
    </row>
    <row r="1209" spans="1:12" x14ac:dyDescent="0.25">
      <c r="A1209">
        <v>1311</v>
      </c>
      <c r="B1209" s="1">
        <v>43082</v>
      </c>
      <c r="C1209" s="2">
        <v>2667.59</v>
      </c>
      <c r="D1209" s="2">
        <v>2662.85</v>
      </c>
      <c r="E1209" s="8">
        <v>7.6749999999999999E-2</v>
      </c>
      <c r="F1209" s="9">
        <v>8.7200904193075957</v>
      </c>
      <c r="G1209" s="3">
        <f>SLOPE(D1209:D1233,B1209:B1233)</f>
        <v>2.5925041436464076</v>
      </c>
      <c r="H1209" s="15">
        <f>C1209+G1210*$O$11</f>
        <v>2667.6142175925415</v>
      </c>
      <c r="I1209" s="21">
        <f>_xlfn.FORECAST.LINEAR(A1209+$O$12,C1209:C1211,A1209:A1211)</f>
        <v>2668.2803333333341</v>
      </c>
      <c r="J1209" s="15">
        <f t="shared" si="55"/>
        <v>2667.620878749949</v>
      </c>
      <c r="K1209" s="16">
        <f t="shared" si="56"/>
        <v>0.51350422619324632</v>
      </c>
      <c r="L1209" s="17">
        <f t="shared" si="57"/>
        <v>1</v>
      </c>
    </row>
    <row r="1210" spans="1:12" x14ac:dyDescent="0.25">
      <c r="A1210">
        <v>1310</v>
      </c>
      <c r="B1210" s="1">
        <v>43081</v>
      </c>
      <c r="C1210" s="2">
        <v>2661.73</v>
      </c>
      <c r="D1210" s="2">
        <v>2664.11</v>
      </c>
      <c r="E1210" s="8">
        <v>8.1900000000000001E-2</v>
      </c>
      <c r="F1210" s="9">
        <v>9.2908266506724235</v>
      </c>
      <c r="G1210" s="3">
        <f>SLOPE(D1210:D1234,B1210:B1234)</f>
        <v>2.421759254128339</v>
      </c>
      <c r="H1210" s="15">
        <f>C1210+G1211*$O$11</f>
        <v>2661.7521593275824</v>
      </c>
      <c r="I1210" s="21">
        <f>_xlfn.FORECAST.LINEAR(A1210+$O$12,C1210:C1212,A1210:A1212)</f>
        <v>2661.2142666666678</v>
      </c>
      <c r="J1210" s="15">
        <f t="shared" si="55"/>
        <v>2661.7467804009734</v>
      </c>
      <c r="K1210" s="16">
        <f t="shared" si="56"/>
        <v>0.25058550528379986</v>
      </c>
      <c r="L1210" s="17">
        <f t="shared" si="57"/>
        <v>1</v>
      </c>
    </row>
    <row r="1211" spans="1:12" x14ac:dyDescent="0.25">
      <c r="A1211">
        <v>1309</v>
      </c>
      <c r="B1211" s="1">
        <v>43080</v>
      </c>
      <c r="C1211" s="2">
        <v>2652.19</v>
      </c>
      <c r="D1211" s="2">
        <v>2659.99</v>
      </c>
      <c r="E1211" s="8">
        <v>8.3400000000000002E-2</v>
      </c>
      <c r="F1211" s="9">
        <v>9.4307912835989818</v>
      </c>
      <c r="G1211" s="3">
        <f>SLOPE(D1211:D1235,B1211:B1235)</f>
        <v>2.2159327582331101</v>
      </c>
      <c r="H1211" s="15">
        <f>C1211+G1212*$O$11</f>
        <v>2652.2098944163149</v>
      </c>
      <c r="I1211" s="21">
        <f>_xlfn.FORECAST.LINEAR(A1211+$O$12,C1211:C1213,A1211:A1213)</f>
        <v>2654.2840499999984</v>
      </c>
      <c r="J1211" s="15">
        <f t="shared" si="55"/>
        <v>2652.2306359721515</v>
      </c>
      <c r="K1211" s="16">
        <f t="shared" si="56"/>
        <v>0.80934642402868218</v>
      </c>
      <c r="L1211" s="17">
        <f t="shared" si="57"/>
        <v>1</v>
      </c>
    </row>
    <row r="1212" spans="1:12" x14ac:dyDescent="0.25">
      <c r="A1212">
        <v>1308</v>
      </c>
      <c r="B1212" s="1">
        <v>43077</v>
      </c>
      <c r="C1212" s="2">
        <v>2646.21</v>
      </c>
      <c r="D1212" s="2">
        <v>2651.5</v>
      </c>
      <c r="E1212" s="8">
        <v>8.5250000000000006E-2</v>
      </c>
      <c r="F1212" s="9">
        <v>9.5871975182450377</v>
      </c>
      <c r="G1212" s="3">
        <f>SLOPE(D1212:D1236,B1212:B1236)</f>
        <v>1.9894416315049221</v>
      </c>
      <c r="H1212" s="15">
        <f>C1212+G1213*$O$11</f>
        <v>2646.2283132594075</v>
      </c>
      <c r="I1212" s="21">
        <f>_xlfn.FORECAST.LINEAR(A1212+$O$12,C1212:C1214,A1212:A1214)</f>
        <v>2643.6948500000017</v>
      </c>
      <c r="J1212" s="15">
        <f t="shared" si="55"/>
        <v>2646.2029786268135</v>
      </c>
      <c r="K1212" s="16">
        <f t="shared" si="56"/>
        <v>0.51291624905761235</v>
      </c>
      <c r="L1212" s="17">
        <f t="shared" si="57"/>
        <v>1</v>
      </c>
    </row>
    <row r="1213" spans="1:12" x14ac:dyDescent="0.25">
      <c r="A1213">
        <v>1307</v>
      </c>
      <c r="B1213" s="1">
        <v>43076</v>
      </c>
      <c r="C1213" s="2">
        <v>2628.38</v>
      </c>
      <c r="D1213" s="2">
        <v>2636.98</v>
      </c>
      <c r="E1213" s="8">
        <v>9.2100000000000001E-2</v>
      </c>
      <c r="F1213" s="9">
        <v>10.327263725644759</v>
      </c>
      <c r="G1213" s="3">
        <f>SLOPE(D1213:D1237,B1213:B1237)</f>
        <v>1.831325940748153</v>
      </c>
      <c r="H1213" s="15">
        <f>C1213+G1214*$O$11</f>
        <v>2628.3974572769171</v>
      </c>
      <c r="I1213" s="21">
        <f>_xlfn.FORECAST.LINEAR(A1213+$O$12,C1213:C1215,A1213:A1215)</f>
        <v>2625.7096666666666</v>
      </c>
      <c r="J1213" s="15">
        <f t="shared" si="55"/>
        <v>2628.3705793708145</v>
      </c>
      <c r="K1213" s="16">
        <f t="shared" si="56"/>
        <v>0.78578579784386637</v>
      </c>
      <c r="L1213" s="17">
        <f t="shared" si="57"/>
        <v>1</v>
      </c>
    </row>
    <row r="1214" spans="1:12" x14ac:dyDescent="0.25">
      <c r="A1214">
        <v>1306</v>
      </c>
      <c r="B1214" s="1">
        <v>43075</v>
      </c>
      <c r="C1214" s="2">
        <v>2626.24</v>
      </c>
      <c r="D1214" s="2">
        <v>2629.27</v>
      </c>
      <c r="E1214" s="8">
        <v>9.7700000000000009E-2</v>
      </c>
      <c r="F1214" s="9">
        <v>10.956447231305329</v>
      </c>
      <c r="G1214" s="3">
        <f>SLOPE(D1214:D1238,B1214:B1238)</f>
        <v>1.7457276917097009</v>
      </c>
      <c r="H1214" s="15">
        <f>C1214+G1215*$O$11</f>
        <v>2626.2571670284365</v>
      </c>
      <c r="I1214" s="21">
        <f>_xlfn.FORECAST.LINEAR(A1214+$O$12,C1214:C1216,A1214:A1216)</f>
        <v>2625.4402499999997</v>
      </c>
      <c r="J1214" s="15">
        <f t="shared" si="55"/>
        <v>2626.2489978581521</v>
      </c>
      <c r="K1214" s="16">
        <f t="shared" si="56"/>
        <v>0.26376330133891995</v>
      </c>
      <c r="L1214" s="17">
        <f t="shared" si="57"/>
        <v>1</v>
      </c>
    </row>
    <row r="1215" spans="1:12" x14ac:dyDescent="0.25">
      <c r="A1215">
        <v>1305</v>
      </c>
      <c r="B1215" s="1">
        <v>43074</v>
      </c>
      <c r="C1215" s="2">
        <v>2639.78</v>
      </c>
      <c r="D1215" s="2">
        <v>2629.57</v>
      </c>
      <c r="E1215" s="8">
        <v>0.10175000000000001</v>
      </c>
      <c r="F1215" s="9">
        <v>11.453458940317569</v>
      </c>
      <c r="G1215" s="3">
        <f>SLOPE(D1215:D1239,B1215:B1239)</f>
        <v>1.7167028436816401</v>
      </c>
      <c r="H1215" s="15">
        <f>C1215+G1216*$O$11</f>
        <v>2639.7968206807636</v>
      </c>
      <c r="I1215" s="21">
        <f>_xlfn.FORECAST.LINEAR(A1215+$O$12,C1215:C1217,A1215:A1217)</f>
        <v>2644.6700666666666</v>
      </c>
      <c r="J1215" s="15">
        <f t="shared" si="55"/>
        <v>2639.845553140623</v>
      </c>
      <c r="K1215" s="16">
        <f t="shared" si="56"/>
        <v>0.83354386744360709</v>
      </c>
      <c r="L1215" s="17">
        <f t="shared" si="57"/>
        <v>1</v>
      </c>
    </row>
    <row r="1216" spans="1:12" x14ac:dyDescent="0.25">
      <c r="A1216">
        <v>1304</v>
      </c>
      <c r="B1216" s="1">
        <v>43073</v>
      </c>
      <c r="C1216" s="2">
        <v>2657.19</v>
      </c>
      <c r="D1216" s="2">
        <v>2639.44</v>
      </c>
      <c r="E1216" s="8">
        <v>0.1094</v>
      </c>
      <c r="F1216" s="9">
        <v>12.327549325192557</v>
      </c>
      <c r="G1216" s="3">
        <f>SLOPE(D1216:D1240,B1216:B1240)</f>
        <v>1.6820680763280018</v>
      </c>
      <c r="H1216" s="15">
        <f>C1216+G1217*$O$11</f>
        <v>2657.2047587577317</v>
      </c>
      <c r="I1216" s="21">
        <f>_xlfn.FORECAST.LINEAR(A1216+$O$12,C1216:C1218,A1216:A1218)</f>
        <v>2657.1529666666665</v>
      </c>
      <c r="J1216" s="15">
        <f t="shared" si="55"/>
        <v>2657.2042408368211</v>
      </c>
      <c r="K1216" s="16">
        <f t="shared" si="56"/>
        <v>1.7490649691948248</v>
      </c>
      <c r="L1216" s="17">
        <f t="shared" si="57"/>
        <v>0</v>
      </c>
    </row>
    <row r="1217" spans="1:12" x14ac:dyDescent="0.25">
      <c r="A1217">
        <v>1303</v>
      </c>
      <c r="B1217" s="1">
        <v>43070</v>
      </c>
      <c r="C1217" s="2">
        <v>2645.1</v>
      </c>
      <c r="D1217" s="2">
        <v>2642.22</v>
      </c>
      <c r="E1217" s="8">
        <v>8.9950000000000002E-2</v>
      </c>
      <c r="F1217" s="9">
        <v>10.156421373528934</v>
      </c>
      <c r="G1217" s="3">
        <f>SLOPE(D1217:D1241,B1217:B1241)</f>
        <v>1.4758757731660765</v>
      </c>
      <c r="H1217" s="15">
        <f>C1217+G1218*$O$11</f>
        <v>2645.1135168267297</v>
      </c>
      <c r="I1217" s="21">
        <f>_xlfn.FORECAST.LINEAR(A1217+$O$12,C1217:C1219,A1217:A1219)</f>
        <v>2644.3430666666663</v>
      </c>
      <c r="J1217" s="15">
        <f t="shared" si="55"/>
        <v>2645.1058123251291</v>
      </c>
      <c r="K1217" s="16">
        <f t="shared" si="56"/>
        <v>0.28871085271884694</v>
      </c>
      <c r="L1217" s="17">
        <f t="shared" si="57"/>
        <v>1</v>
      </c>
    </row>
    <row r="1218" spans="1:12" x14ac:dyDescent="0.25">
      <c r="A1218">
        <v>1302</v>
      </c>
      <c r="B1218" s="1">
        <v>43069</v>
      </c>
      <c r="C1218" s="2">
        <v>2633.93</v>
      </c>
      <c r="D1218" s="2">
        <v>2647.58</v>
      </c>
      <c r="E1218" s="8">
        <v>8.9249999999999996E-2</v>
      </c>
      <c r="F1218" s="9">
        <v>9.9955103798595495</v>
      </c>
      <c r="G1218" s="3">
        <f>SLOPE(D1218:D1242,B1218:B1242)</f>
        <v>1.3516826729541638</v>
      </c>
      <c r="H1218" s="15">
        <f>C1218+G1219*$O$11</f>
        <v>2633.9417048926566</v>
      </c>
      <c r="I1218" s="21">
        <f>_xlfn.FORECAST.LINEAR(A1218+$O$12,C1218:C1220,A1218:A1220)</f>
        <v>2636.6982833333332</v>
      </c>
      <c r="J1218" s="15">
        <f t="shared" si="55"/>
        <v>2633.9692706770634</v>
      </c>
      <c r="K1218" s="16">
        <f t="shared" si="56"/>
        <v>1.5505481586580716</v>
      </c>
      <c r="L1218" s="17">
        <f t="shared" si="57"/>
        <v>0</v>
      </c>
    </row>
    <row r="1219" spans="1:12" x14ac:dyDescent="0.25">
      <c r="A1219">
        <v>1301</v>
      </c>
      <c r="B1219" s="1">
        <v>43068</v>
      </c>
      <c r="C1219" s="2">
        <v>2627.82</v>
      </c>
      <c r="D1219" s="2">
        <v>2626.07</v>
      </c>
      <c r="E1219" s="8">
        <v>7.8350000000000003E-2</v>
      </c>
      <c r="F1219" s="9">
        <v>8.7780113419476198</v>
      </c>
      <c r="G1219" s="3">
        <f>SLOPE(D1219:D1243,B1219:B1243)</f>
        <v>1.1704892656674935</v>
      </c>
      <c r="H1219" s="15">
        <f>C1219+G1220*$O$11</f>
        <v>2627.8301635640651</v>
      </c>
      <c r="I1219" s="21">
        <f>_xlfn.FORECAST.LINEAR(A1219+$O$12,C1219:C1221,A1219:A1221)</f>
        <v>2624.845800000001</v>
      </c>
      <c r="J1219" s="15">
        <f t="shared" si="55"/>
        <v>2627.8003199284244</v>
      </c>
      <c r="K1219" s="16">
        <f t="shared" si="56"/>
        <v>0.2170694525873488</v>
      </c>
      <c r="L1219" s="17">
        <f t="shared" si="57"/>
        <v>1</v>
      </c>
    </row>
    <row r="1220" spans="1:12" x14ac:dyDescent="0.25">
      <c r="A1220">
        <v>1300</v>
      </c>
      <c r="B1220" s="1">
        <v>43067</v>
      </c>
      <c r="C1220" s="2">
        <v>2605.94</v>
      </c>
      <c r="D1220" s="2">
        <v>2627.04</v>
      </c>
      <c r="E1220" s="8">
        <v>7.1849999999999997E-2</v>
      </c>
      <c r="F1220" s="9">
        <v>7.9712732851158306</v>
      </c>
      <c r="G1220" s="3">
        <f>SLOPE(D1220:D1244,B1220:B1244)</f>
        <v>1.016356406480114</v>
      </c>
      <c r="H1220" s="15">
        <f>C1220+G1221*$O$11</f>
        <v>2605.948443871046</v>
      </c>
      <c r="I1220" s="21">
        <f>_xlfn.FORECAST.LINEAR(A1220+$O$12,C1220:C1222,A1220:A1222)</f>
        <v>2605.7942666666668</v>
      </c>
      <c r="J1220" s="15">
        <f t="shared" si="55"/>
        <v>2605.9469020990023</v>
      </c>
      <c r="K1220" s="16">
        <f t="shared" si="56"/>
        <v>2.8072679048450069</v>
      </c>
      <c r="L1220" s="17">
        <f t="shared" si="57"/>
        <v>0</v>
      </c>
    </row>
    <row r="1221" spans="1:12" x14ac:dyDescent="0.25">
      <c r="A1221">
        <v>1299</v>
      </c>
      <c r="B1221" s="1">
        <v>43066</v>
      </c>
      <c r="C1221" s="2">
        <v>2602.66</v>
      </c>
      <c r="D1221" s="2">
        <v>2601.42</v>
      </c>
      <c r="E1221" s="8">
        <v>6.7699999999999996E-2</v>
      </c>
      <c r="F1221" s="9">
        <v>7.5137459679546579</v>
      </c>
      <c r="G1221" s="3">
        <f>SLOPE(D1221:D1245,B1221:B1245)</f>
        <v>0.84438710460809618</v>
      </c>
      <c r="H1221" s="15">
        <f>C1221+G1222*$O$11</f>
        <v>2602.6675039401334</v>
      </c>
      <c r="I1221" s="21">
        <f>_xlfn.FORECAST.LINEAR(A1221+$O$12,C1221:C1223,A1221:A1223)</f>
        <v>2602.3167499999995</v>
      </c>
      <c r="J1221" s="15">
        <f t="shared" si="55"/>
        <v>2602.6639964007322</v>
      </c>
      <c r="K1221" s="16">
        <f t="shared" si="56"/>
        <v>0.19499382625671455</v>
      </c>
      <c r="L1221" s="17">
        <f t="shared" si="57"/>
        <v>1</v>
      </c>
    </row>
    <row r="1222" spans="1:12" x14ac:dyDescent="0.25">
      <c r="A1222">
        <v>1298</v>
      </c>
      <c r="B1222" s="1">
        <v>43063</v>
      </c>
      <c r="C1222" s="2">
        <v>2600.42</v>
      </c>
      <c r="D1222" s="2">
        <v>2602.42</v>
      </c>
      <c r="E1222" s="8">
        <v>5.7599999999999998E-2</v>
      </c>
      <c r="F1222" s="9">
        <v>6.3796707034939839</v>
      </c>
      <c r="G1222" s="3">
        <f>SLOPE(D1222:D1246,B1222:B1246)</f>
        <v>0.75039401334486222</v>
      </c>
      <c r="H1222" s="15">
        <f>C1222+G1223*$O$11</f>
        <v>2600.4271904256966</v>
      </c>
      <c r="I1222" s="21">
        <f>_xlfn.FORECAST.LINEAR(A1222+$O$12,C1222:C1224,A1222:A1224)</f>
        <v>2602.3145833333328</v>
      </c>
      <c r="J1222" s="15">
        <f t="shared" si="55"/>
        <v>2600.4460643547727</v>
      </c>
      <c r="K1222" s="16">
        <f t="shared" si="56"/>
        <v>0.30837506723971886</v>
      </c>
      <c r="L1222" s="17">
        <f t="shared" si="57"/>
        <v>1</v>
      </c>
    </row>
    <row r="1223" spans="1:12" x14ac:dyDescent="0.25">
      <c r="A1223">
        <v>1297</v>
      </c>
      <c r="B1223" s="1">
        <v>43061</v>
      </c>
      <c r="C1223" s="2">
        <v>2600.31</v>
      </c>
      <c r="D1223" s="2">
        <v>2597.08</v>
      </c>
      <c r="E1223" s="8">
        <v>5.7750000000000003E-2</v>
      </c>
      <c r="F1223" s="9">
        <v>6.4010870363034105</v>
      </c>
      <c r="G1223" s="3">
        <f>SLOPE(D1223:D1247,B1223:B1247)</f>
        <v>0.7190425696594398</v>
      </c>
      <c r="H1223" s="15">
        <f>C1223+G1224*$O$11</f>
        <v>2600.3170937693499</v>
      </c>
      <c r="I1223" s="21">
        <f>_xlfn.FORECAST.LINEAR(A1223+$O$12,C1223:C1225,A1223:A1225)</f>
        <v>2600.1707666666662</v>
      </c>
      <c r="J1223" s="15">
        <f t="shared" ref="J1223:J1286" si="58">$O$13*I1223+(1-$O$13)*H1223</f>
        <v>2600.3156304983231</v>
      </c>
      <c r="K1223" s="16">
        <f t="shared" si="56"/>
        <v>0.51323136868133978</v>
      </c>
      <c r="L1223" s="17">
        <f t="shared" si="57"/>
        <v>1</v>
      </c>
    </row>
    <row r="1224" spans="1:12" x14ac:dyDescent="0.25">
      <c r="A1224">
        <v>1296</v>
      </c>
      <c r="B1224" s="1">
        <v>43060</v>
      </c>
      <c r="C1224" s="2">
        <v>2589.17</v>
      </c>
      <c r="D1224" s="2">
        <v>2599.0300000000002</v>
      </c>
      <c r="E1224" s="8">
        <v>5.7249999999999995E-2</v>
      </c>
      <c r="F1224" s="9">
        <v>6.304428559455725</v>
      </c>
      <c r="G1224" s="3">
        <f>SLOPE(D1224:D1248,B1224:B1248)</f>
        <v>0.70937693498451648</v>
      </c>
      <c r="H1224" s="15">
        <f>C1224+G1225*$O$11</f>
        <v>2589.1768015179969</v>
      </c>
      <c r="I1224" s="21">
        <f>_xlfn.FORECAST.LINEAR(A1224+$O$12,C1224:C1226,A1224:A1226)</f>
        <v>2587.0128166666664</v>
      </c>
      <c r="J1224" s="15">
        <f t="shared" si="58"/>
        <v>2589.1551616694837</v>
      </c>
      <c r="K1224" s="16">
        <f t="shared" ref="K1224:K1287" si="59">ABS(J1224-D1224)/F1225</f>
        <v>1.3781580963959921</v>
      </c>
      <c r="L1224" s="17">
        <f t="shared" ref="L1224:L1287" si="60">IF(K1224&gt;=0.975, 0, 1)</f>
        <v>0</v>
      </c>
    </row>
    <row r="1225" spans="1:12" x14ac:dyDescent="0.25">
      <c r="A1225">
        <v>1295</v>
      </c>
      <c r="B1225" s="1">
        <v>43059</v>
      </c>
      <c r="C1225" s="2">
        <v>2579.4899999999998</v>
      </c>
      <c r="D1225" s="2">
        <v>2582.14</v>
      </c>
      <c r="E1225" s="8">
        <v>6.515E-2</v>
      </c>
      <c r="F1225" s="9">
        <v>7.1652434915414007</v>
      </c>
      <c r="G1225" s="3">
        <f>SLOPE(D1225:D1249,B1225:B1249)</f>
        <v>0.68015179968700523</v>
      </c>
      <c r="H1225" s="15">
        <f>C1225+G1226*$O$11</f>
        <v>2579.4976837199997</v>
      </c>
      <c r="I1225" s="21">
        <f>_xlfn.FORECAST.LINEAR(A1225+$O$12,C1225:C1227,A1225:A1227)</f>
        <v>2581.7627000000002</v>
      </c>
      <c r="J1225" s="15">
        <f t="shared" si="58"/>
        <v>2579.5203338827996</v>
      </c>
      <c r="K1225" s="16">
        <f t="shared" si="59"/>
        <v>0.4040267386528319</v>
      </c>
      <c r="L1225" s="17">
        <f t="shared" si="60"/>
        <v>1</v>
      </c>
    </row>
    <row r="1226" spans="1:12" x14ac:dyDescent="0.25">
      <c r="A1226">
        <v>1294</v>
      </c>
      <c r="B1226" s="1">
        <v>43056</v>
      </c>
      <c r="C1226" s="2">
        <v>2582.94</v>
      </c>
      <c r="D1226" s="2">
        <v>2578.85</v>
      </c>
      <c r="E1226" s="8">
        <v>5.8800000000000005E-2</v>
      </c>
      <c r="F1226" s="9">
        <v>6.483892937222822</v>
      </c>
      <c r="G1226" s="3">
        <f>SLOPE(D1226:D1250,B1226:B1250)</f>
        <v>0.76837199999999661</v>
      </c>
      <c r="H1226" s="15">
        <f>C1226+G1227*$O$11</f>
        <v>2582.9487801643195</v>
      </c>
      <c r="I1226" s="21">
        <f>_xlfn.FORECAST.LINEAR(A1226+$O$12,C1226:C1228,A1226:A1228)</f>
        <v>2581.9257833333322</v>
      </c>
      <c r="J1226" s="15">
        <f t="shared" si="58"/>
        <v>2582.9385501960096</v>
      </c>
      <c r="K1226" s="16">
        <f t="shared" si="59"/>
        <v>0.60292621670151536</v>
      </c>
      <c r="L1226" s="17">
        <f t="shared" si="60"/>
        <v>1</v>
      </c>
    </row>
    <row r="1227" spans="1:12" x14ac:dyDescent="0.25">
      <c r="A1227">
        <v>1293</v>
      </c>
      <c r="B1227" s="1">
        <v>43055</v>
      </c>
      <c r="C1227" s="2">
        <v>2572.9499999999998</v>
      </c>
      <c r="D1227" s="2">
        <v>2585.64</v>
      </c>
      <c r="E1227" s="8">
        <v>6.2E-2</v>
      </c>
      <c r="F1227" s="9">
        <v>6.7811783312016258</v>
      </c>
      <c r="G1227" s="3">
        <f>SLOPE(D1227:D1251,B1227:B1251)</f>
        <v>0.87801643192487966</v>
      </c>
      <c r="H1227" s="15">
        <f>C1227+G1228*$O$11</f>
        <v>2572.959438591331</v>
      </c>
      <c r="I1227" s="21">
        <f>_xlfn.FORECAST.LINEAR(A1227+$O$12,C1227:C1229,A1227:A1229)</f>
        <v>2570.9593333333332</v>
      </c>
      <c r="J1227" s="15">
        <f t="shared" si="58"/>
        <v>2572.939437538751</v>
      </c>
      <c r="K1227" s="16">
        <f t="shared" si="59"/>
        <v>1.3601768002604575</v>
      </c>
      <c r="L1227" s="17">
        <f t="shared" si="60"/>
        <v>0</v>
      </c>
    </row>
    <row r="1228" spans="1:12" x14ac:dyDescent="0.25">
      <c r="A1228">
        <v>1292</v>
      </c>
      <c r="B1228" s="1">
        <v>43054</v>
      </c>
      <c r="C1228" s="2">
        <v>2569.4499999999998</v>
      </c>
      <c r="D1228" s="2">
        <v>2564.62</v>
      </c>
      <c r="E1228" s="8">
        <v>8.4900000000000003E-2</v>
      </c>
      <c r="F1228" s="9">
        <v>9.3374350002270727</v>
      </c>
      <c r="G1228" s="3">
        <f>SLOPE(D1228:D1252,B1228:B1252)</f>
        <v>0.94385913312693492</v>
      </c>
      <c r="H1228" s="15">
        <f>C1228+G1229*$O$11</f>
        <v>2569.4611506656347</v>
      </c>
      <c r="I1228" s="21">
        <f>_xlfn.FORECAST.LINEAR(A1228+$O$12,C1228:C1230,A1228:A1230)</f>
        <v>2571.0012666666662</v>
      </c>
      <c r="J1228" s="15">
        <f t="shared" si="58"/>
        <v>2569.4765518256449</v>
      </c>
      <c r="K1228" s="16">
        <f t="shared" si="59"/>
        <v>0.60892720171020531</v>
      </c>
      <c r="L1228" s="17">
        <f t="shared" si="60"/>
        <v>1</v>
      </c>
    </row>
    <row r="1229" spans="1:12" x14ac:dyDescent="0.25">
      <c r="A1229">
        <v>1291</v>
      </c>
      <c r="B1229" s="1">
        <v>43053</v>
      </c>
      <c r="C1229" s="2">
        <v>2577.75</v>
      </c>
      <c r="D1229" s="2">
        <v>2578.87</v>
      </c>
      <c r="E1229" s="8">
        <v>7.2349999999999998E-2</v>
      </c>
      <c r="F1229" s="9">
        <v>7.9755869207438339</v>
      </c>
      <c r="G1229" s="3">
        <f>SLOPE(D1229:D1253,B1229:B1253)</f>
        <v>1.1150665634674948</v>
      </c>
      <c r="H1229" s="15">
        <f>C1229+G1230*$O$11</f>
        <v>2577.762195766823</v>
      </c>
      <c r="I1229" s="21">
        <f>_xlfn.FORECAST.LINEAR(A1229+$O$12,C1229:C1231,A1229:A1231)</f>
        <v>2576.9261833333339</v>
      </c>
      <c r="J1229" s="15">
        <f t="shared" si="58"/>
        <v>2577.7538356424884</v>
      </c>
      <c r="K1229" s="16">
        <f t="shared" si="59"/>
        <v>0.14295020033050446</v>
      </c>
      <c r="L1229" s="17">
        <f t="shared" si="60"/>
        <v>1</v>
      </c>
    </row>
    <row r="1230" spans="1:12" x14ac:dyDescent="0.25">
      <c r="A1230">
        <v>1290</v>
      </c>
      <c r="B1230" s="1">
        <v>43052</v>
      </c>
      <c r="C1230" s="2">
        <v>2576.5300000000002</v>
      </c>
      <c r="D1230" s="2">
        <v>2584.84</v>
      </c>
      <c r="E1230" s="8">
        <v>7.0900000000000005E-2</v>
      </c>
      <c r="F1230" s="9">
        <v>7.8080643114236947</v>
      </c>
      <c r="G1230" s="3">
        <f>SLOPE(D1230:D1254,B1230:B1254)</f>
        <v>1.2195766823161234</v>
      </c>
      <c r="H1230" s="15">
        <f>C1230+G1231*$O$11</f>
        <v>2576.5431338400003</v>
      </c>
      <c r="I1230" s="21">
        <f>_xlfn.FORECAST.LINEAR(A1230+$O$12,C1230:C1232,A1230:A1232)</f>
        <v>2576.4643166666665</v>
      </c>
      <c r="J1230" s="15">
        <f t="shared" si="58"/>
        <v>2576.542345668267</v>
      </c>
      <c r="K1230" s="16">
        <f t="shared" si="59"/>
        <v>1.0448024966055618</v>
      </c>
      <c r="L1230" s="17">
        <f t="shared" si="60"/>
        <v>0</v>
      </c>
    </row>
    <row r="1231" spans="1:12" x14ac:dyDescent="0.25">
      <c r="A1231">
        <v>1289</v>
      </c>
      <c r="B1231" s="1">
        <v>43049</v>
      </c>
      <c r="C1231" s="2">
        <v>2580.1799999999998</v>
      </c>
      <c r="D1231" s="2">
        <v>2582.3000000000002</v>
      </c>
      <c r="E1231" s="8">
        <v>7.2050000000000003E-2</v>
      </c>
      <c r="F1231" s="9">
        <v>7.9418400689998743</v>
      </c>
      <c r="G1231" s="3">
        <f>SLOPE(D1231:D1255,B1231:B1255)</f>
        <v>1.3133840000000041</v>
      </c>
      <c r="H1231" s="15">
        <f>C1231+G1232*$O$11</f>
        <v>2580.1933839593112</v>
      </c>
      <c r="I1231" s="21">
        <f>_xlfn.FORECAST.LINEAR(A1231+$O$12,C1231:C1233,A1231:A1233)</f>
        <v>2579.9890166666673</v>
      </c>
      <c r="J1231" s="15">
        <f t="shared" si="58"/>
        <v>2580.1913402863847</v>
      </c>
      <c r="K1231" s="16">
        <f t="shared" si="59"/>
        <v>0.25159373626159232</v>
      </c>
      <c r="L1231" s="17">
        <f t="shared" si="60"/>
        <v>1</v>
      </c>
    </row>
    <row r="1232" spans="1:12" x14ac:dyDescent="0.25">
      <c r="A1232">
        <v>1288</v>
      </c>
      <c r="B1232" s="1">
        <v>43048</v>
      </c>
      <c r="C1232" s="2">
        <v>2584</v>
      </c>
      <c r="D1232" s="2">
        <v>2584.62</v>
      </c>
      <c r="E1232" s="8">
        <v>7.5749999999999998E-2</v>
      </c>
      <c r="F1232" s="9">
        <v>8.3812091069826646</v>
      </c>
      <c r="G1232" s="3">
        <f>SLOPE(D1232:D1256,B1232:B1256)</f>
        <v>1.3383959311424132</v>
      </c>
      <c r="H1232" s="15">
        <f>C1232+G1233*$O$11</f>
        <v>2584.013199109907</v>
      </c>
      <c r="I1232" s="21">
        <f>_xlfn.FORECAST.LINEAR(A1232+$O$12,C1232:C1234,A1232:A1234)</f>
        <v>2584.1777833333326</v>
      </c>
      <c r="J1232" s="15">
        <f t="shared" si="58"/>
        <v>2584.0148449521412</v>
      </c>
      <c r="K1232" s="16">
        <f t="shared" si="59"/>
        <v>9.0834709157980517E-2</v>
      </c>
      <c r="L1232" s="17">
        <f t="shared" si="60"/>
        <v>1</v>
      </c>
    </row>
    <row r="1233" spans="1:12" x14ac:dyDescent="0.25">
      <c r="A1233">
        <v>1287</v>
      </c>
      <c r="B1233" s="1">
        <v>43047</v>
      </c>
      <c r="C1233" s="2">
        <v>2588.71</v>
      </c>
      <c r="D1233" s="2">
        <v>2594.38</v>
      </c>
      <c r="E1233" s="8">
        <v>6.0299999999999999E-2</v>
      </c>
      <c r="F1233" s="9">
        <v>6.6621564979772767</v>
      </c>
      <c r="G1233" s="3">
        <f>SLOPE(D1233:D1257,B1233:B1257)</f>
        <v>1.3199109907120776</v>
      </c>
      <c r="H1233" s="15">
        <f>C1233+G1234*$O$11</f>
        <v>2588.7231767879257</v>
      </c>
      <c r="I1233" s="21">
        <f>_xlfn.FORECAST.LINEAR(A1233+$O$12,C1233:C1235,A1233:A1235)</f>
        <v>2590.0562</v>
      </c>
      <c r="J1233" s="15">
        <f t="shared" si="58"/>
        <v>2588.7365070200462</v>
      </c>
      <c r="K1233" s="16">
        <f t="shared" si="59"/>
        <v>0.74609629397900878</v>
      </c>
      <c r="L1233" s="17">
        <f t="shared" si="60"/>
        <v>1</v>
      </c>
    </row>
    <row r="1234" spans="1:12" x14ac:dyDescent="0.25">
      <c r="A1234">
        <v>1286</v>
      </c>
      <c r="B1234" s="1">
        <v>43046</v>
      </c>
      <c r="C1234" s="2">
        <v>2592.11</v>
      </c>
      <c r="D1234" s="2">
        <v>2590.64</v>
      </c>
      <c r="E1234" s="8">
        <v>6.8449999999999997E-2</v>
      </c>
      <c r="F1234" s="9">
        <v>7.5640276268583637</v>
      </c>
      <c r="G1234" s="3">
        <f>SLOPE(D1234:D1258,B1234:B1258)</f>
        <v>1.317678792569664</v>
      </c>
      <c r="H1234" s="15">
        <f>C1234+G1235*$O$11</f>
        <v>2592.1233746087637</v>
      </c>
      <c r="I1234" s="21">
        <f>_xlfn.FORECAST.LINEAR(A1234+$O$12,C1234:C1236,A1234:A1236)</f>
        <v>2592.3109000000004</v>
      </c>
      <c r="J1234" s="15">
        <f t="shared" si="58"/>
        <v>2592.1252498626759</v>
      </c>
      <c r="K1234" s="16">
        <f t="shared" si="59"/>
        <v>0.21566866917856772</v>
      </c>
      <c r="L1234" s="17">
        <f t="shared" si="60"/>
        <v>1</v>
      </c>
    </row>
    <row r="1235" spans="1:12" x14ac:dyDescent="0.25">
      <c r="A1235">
        <v>1285</v>
      </c>
      <c r="B1235" s="1">
        <v>43045</v>
      </c>
      <c r="C1235" s="2">
        <v>2587.4699999999998</v>
      </c>
      <c r="D1235" s="2">
        <v>2591.13</v>
      </c>
      <c r="E1235" s="8">
        <v>6.2399999999999997E-2</v>
      </c>
      <c r="F1235" s="9">
        <v>6.8867205808474754</v>
      </c>
      <c r="G1235" s="3">
        <f>SLOPE(D1235:D1259,B1235:B1259)</f>
        <v>1.3374608763693325</v>
      </c>
      <c r="H1235" s="15">
        <f>C1235+G1236*$O$11</f>
        <v>2587.4836374399997</v>
      </c>
      <c r="I1235" s="21">
        <f>_xlfn.FORECAST.LINEAR(A1235+$O$12,C1235:C1237,A1235:A1237)</f>
        <v>2586.9983833333331</v>
      </c>
      <c r="J1235" s="15">
        <f t="shared" si="58"/>
        <v>2587.4787848989331</v>
      </c>
      <c r="K1235" s="16">
        <f t="shared" si="59"/>
        <v>0.56873722112866709</v>
      </c>
      <c r="L1235" s="17">
        <f t="shared" si="60"/>
        <v>1</v>
      </c>
    </row>
    <row r="1236" spans="1:12" x14ac:dyDescent="0.25">
      <c r="A1236">
        <v>1284</v>
      </c>
      <c r="B1236" s="1">
        <v>43042</v>
      </c>
      <c r="C1236" s="2">
        <v>2581.9299999999998</v>
      </c>
      <c r="D1236" s="2">
        <v>2587.84</v>
      </c>
      <c r="E1236" s="8">
        <v>5.8349999999999999E-2</v>
      </c>
      <c r="F1236" s="9">
        <v>6.4198631027192512</v>
      </c>
      <c r="G1236" s="3">
        <f>SLOPE(D1236:D1260,B1236:B1260)</f>
        <v>1.3637440000000065</v>
      </c>
      <c r="H1236" s="15">
        <f>C1236+G1237*$O$11</f>
        <v>2581.9442472378714</v>
      </c>
      <c r="I1236" s="21">
        <f>_xlfn.FORECAST.LINEAR(A1236+$O$12,C1236:C1238,A1236:A1238)</f>
        <v>2580.8869333333332</v>
      </c>
      <c r="J1236" s="15">
        <f t="shared" si="58"/>
        <v>2581.933674098826</v>
      </c>
      <c r="K1236" s="16">
        <f t="shared" si="59"/>
        <v>0.80138312345011187</v>
      </c>
      <c r="L1236" s="17">
        <f t="shared" si="60"/>
        <v>1</v>
      </c>
    </row>
    <row r="1237" spans="1:12" x14ac:dyDescent="0.25">
      <c r="A1237">
        <v>1283</v>
      </c>
      <c r="B1237" s="1">
        <v>43041</v>
      </c>
      <c r="C1237" s="2">
        <v>2579.46</v>
      </c>
      <c r="D1237" s="2">
        <v>2579.85</v>
      </c>
      <c r="E1237" s="8">
        <v>6.7000000000000004E-2</v>
      </c>
      <c r="F1237" s="9">
        <v>7.3701650662996494</v>
      </c>
      <c r="G1237" s="3">
        <f>SLOPE(D1237:D1261,B1237:B1261)</f>
        <v>1.4247237871674532</v>
      </c>
      <c r="H1237" s="15">
        <f>C1237+G1238*$O$11</f>
        <v>2579.475684001548</v>
      </c>
      <c r="I1237" s="21">
        <f>_xlfn.FORECAST.LINEAR(A1237+$O$12,C1237:C1239,A1237:A1239)</f>
        <v>2581.3056833333335</v>
      </c>
      <c r="J1237" s="15">
        <f t="shared" si="58"/>
        <v>2579.4939839948656</v>
      </c>
      <c r="K1237" s="16">
        <f t="shared" si="59"/>
        <v>4.6374667981910936E-2</v>
      </c>
      <c r="L1237" s="17">
        <f t="shared" si="60"/>
        <v>1</v>
      </c>
    </row>
    <row r="1238" spans="1:12" x14ac:dyDescent="0.25">
      <c r="A1238">
        <v>1282</v>
      </c>
      <c r="B1238" s="1">
        <v>43040</v>
      </c>
      <c r="C1238" s="2">
        <v>2583.21</v>
      </c>
      <c r="D1238" s="2">
        <v>2579.36</v>
      </c>
      <c r="E1238" s="8">
        <v>6.9900000000000004E-2</v>
      </c>
      <c r="F1238" s="9">
        <v>7.6769499519252182</v>
      </c>
      <c r="G1238" s="3">
        <f>SLOPE(D1238:D1262,B1238:B1262)</f>
        <v>1.5684001547987669</v>
      </c>
      <c r="H1238" s="15">
        <f>C1238+G1239*$O$11</f>
        <v>2583.2270198529413</v>
      </c>
      <c r="I1238" s="21">
        <f>_xlfn.FORECAST.LINEAR(A1238+$O$12,C1238:C1240,A1238:A1240)</f>
        <v>2581.7406333333333</v>
      </c>
      <c r="J1238" s="15">
        <f t="shared" si="58"/>
        <v>2583.2121559877451</v>
      </c>
      <c r="K1238" s="16">
        <f t="shared" si="59"/>
        <v>0.50478354374318435</v>
      </c>
      <c r="L1238" s="17">
        <f t="shared" si="60"/>
        <v>1</v>
      </c>
    </row>
    <row r="1239" spans="1:12" x14ac:dyDescent="0.25">
      <c r="A1239">
        <v>1281</v>
      </c>
      <c r="B1239" s="1">
        <v>43039</v>
      </c>
      <c r="C1239" s="2">
        <v>2575.9899999999998</v>
      </c>
      <c r="D1239" s="2">
        <v>2575.2600000000002</v>
      </c>
      <c r="E1239" s="8">
        <v>6.9550000000000001E-2</v>
      </c>
      <c r="F1239" s="9">
        <v>7.631302635540699</v>
      </c>
      <c r="G1239" s="3">
        <f>SLOPE(D1239:D1263,B1239:B1263)</f>
        <v>1.7019852941176521</v>
      </c>
      <c r="H1239" s="15">
        <f>C1239+G1240*$O$11</f>
        <v>2576.0090003051641</v>
      </c>
      <c r="I1239" s="21">
        <f>_xlfn.FORECAST.LINEAR(A1239+$O$12,C1239:C1241,A1239:A1241)</f>
        <v>2577.5603166666665</v>
      </c>
      <c r="J1239" s="15">
        <f t="shared" si="58"/>
        <v>2576.0245134687793</v>
      </c>
      <c r="K1239" s="16">
        <f t="shared" si="59"/>
        <v>9.3792874016519576E-2</v>
      </c>
      <c r="L1239" s="17">
        <f t="shared" si="60"/>
        <v>1</v>
      </c>
    </row>
    <row r="1240" spans="1:12" x14ac:dyDescent="0.25">
      <c r="A1240">
        <v>1280</v>
      </c>
      <c r="B1240" s="1">
        <v>43038</v>
      </c>
      <c r="C1240" s="2">
        <v>2577.75</v>
      </c>
      <c r="D1240" s="2">
        <v>2572.83</v>
      </c>
      <c r="E1240" s="8">
        <v>7.4050000000000005E-2</v>
      </c>
      <c r="F1240" s="9">
        <v>8.1510826573505124</v>
      </c>
      <c r="G1240" s="3">
        <f>SLOPE(D1240:D1264,B1240:B1264)</f>
        <v>1.9000305164319271</v>
      </c>
      <c r="H1240" s="15">
        <f>C1240+G1241*$O$11</f>
        <v>2577.7708916800002</v>
      </c>
      <c r="I1240" s="21">
        <f>_xlfn.FORECAST.LINEAR(A1240+$O$12,C1240:C1242,A1240:A1242)</f>
        <v>2578.2866833333319</v>
      </c>
      <c r="J1240" s="15">
        <f t="shared" si="58"/>
        <v>2577.7760495965335</v>
      </c>
      <c r="K1240" s="16">
        <f t="shared" si="59"/>
        <v>0.73058122562906491</v>
      </c>
      <c r="L1240" s="17">
        <f t="shared" si="60"/>
        <v>1</v>
      </c>
    </row>
    <row r="1241" spans="1:12" x14ac:dyDescent="0.25">
      <c r="A1241">
        <v>1279</v>
      </c>
      <c r="B1241" s="1">
        <v>43035</v>
      </c>
      <c r="C1241" s="2">
        <v>2570.2600000000002</v>
      </c>
      <c r="D1241" s="2">
        <v>2581.0700000000002</v>
      </c>
      <c r="E1241" s="8">
        <v>6.2E-2</v>
      </c>
      <c r="F1241" s="9">
        <v>6.7700201196312291</v>
      </c>
      <c r="G1241" s="3">
        <f>SLOPE(D1241:D1265,B1241:B1265)</f>
        <v>2.0891680000000044</v>
      </c>
      <c r="H1241" s="15">
        <f>C1241+G1242*$O$11</f>
        <v>2570.2809834272302</v>
      </c>
      <c r="I1241" s="21">
        <f>_xlfn.FORECAST.LINEAR(A1241+$O$12,C1241:C1243,A1241:A1243)</f>
        <v>2567.5087000000003</v>
      </c>
      <c r="J1241" s="15">
        <f t="shared" si="58"/>
        <v>2570.2532605929582</v>
      </c>
      <c r="K1241" s="16">
        <f t="shared" si="59"/>
        <v>1.2321223377755242</v>
      </c>
      <c r="L1241" s="17">
        <f t="shared" si="60"/>
        <v>0</v>
      </c>
    </row>
    <row r="1242" spans="1:12" x14ac:dyDescent="0.25">
      <c r="A1242">
        <v>1278</v>
      </c>
      <c r="B1242" s="1">
        <v>43034</v>
      </c>
      <c r="C1242" s="2">
        <v>2560.08</v>
      </c>
      <c r="D1242" s="2">
        <v>2560.4</v>
      </c>
      <c r="E1242" s="8">
        <v>8.0499999999999988E-2</v>
      </c>
      <c r="F1242" s="9">
        <v>8.7789491963683659</v>
      </c>
      <c r="G1242" s="3">
        <f>SLOPE(D1242:D1266,B1242:B1266)</f>
        <v>2.0983427230046985</v>
      </c>
      <c r="H1242" s="15">
        <f>C1242+G1243*$O$11</f>
        <v>2560.1022819969039</v>
      </c>
      <c r="I1242" s="21">
        <f>_xlfn.FORECAST.LINEAR(A1242+$O$12,C1242:C1244,A1242:A1244)</f>
        <v>2560.7537666666667</v>
      </c>
      <c r="J1242" s="15">
        <f t="shared" si="58"/>
        <v>2560.1087968436018</v>
      </c>
      <c r="K1242" s="16">
        <f t="shared" si="59"/>
        <v>2.9845964800667788E-2</v>
      </c>
      <c r="L1242" s="17">
        <f t="shared" si="60"/>
        <v>1</v>
      </c>
    </row>
    <row r="1243" spans="1:12" x14ac:dyDescent="0.25">
      <c r="A1243">
        <v>1277</v>
      </c>
      <c r="B1243" s="1">
        <v>43033</v>
      </c>
      <c r="C1243" s="2">
        <v>2566.52</v>
      </c>
      <c r="D1243" s="2">
        <v>2557.15</v>
      </c>
      <c r="E1243" s="8">
        <v>8.904999999999999E-2</v>
      </c>
      <c r="F1243" s="9">
        <v>9.7568685865293556</v>
      </c>
      <c r="G1243" s="3">
        <f>SLOPE(D1243:D1267,B1243:B1267)</f>
        <v>2.2281996904024806</v>
      </c>
      <c r="H1243" s="15">
        <f>C1243+G1244*$O$11</f>
        <v>2566.5431235681112</v>
      </c>
      <c r="I1243" s="21">
        <f>_xlfn.FORECAST.LINEAR(A1243+$O$12,C1243:C1245,A1243:A1245)</f>
        <v>2565.2488666666668</v>
      </c>
      <c r="J1243" s="15">
        <f t="shared" si="58"/>
        <v>2566.5301809990965</v>
      </c>
      <c r="K1243" s="16">
        <f t="shared" si="59"/>
        <v>1.146397383697803</v>
      </c>
      <c r="L1243" s="17">
        <f t="shared" si="60"/>
        <v>0</v>
      </c>
    </row>
    <row r="1244" spans="1:12" x14ac:dyDescent="0.25">
      <c r="A1244">
        <v>1276</v>
      </c>
      <c r="B1244" s="1">
        <v>43032</v>
      </c>
      <c r="C1244" s="2">
        <v>2568.66</v>
      </c>
      <c r="D1244" s="2">
        <v>2569.13</v>
      </c>
      <c r="E1244" s="8">
        <v>7.4800000000000005E-2</v>
      </c>
      <c r="F1244" s="9">
        <v>8.1823119386750811</v>
      </c>
      <c r="G1244" s="3">
        <f>SLOPE(D1244:D1268,B1244:B1268)</f>
        <v>2.3123568111455159</v>
      </c>
      <c r="H1244" s="15">
        <f>C1244+G1245*$O$11</f>
        <v>2568.6831134663535</v>
      </c>
      <c r="I1244" s="21">
        <f>_xlfn.FORECAST.LINEAR(A1244+$O$12,C1244:C1246,A1244:A1246)</f>
        <v>2571.9888333333329</v>
      </c>
      <c r="J1244" s="15">
        <f t="shared" si="58"/>
        <v>2568.7161706650236</v>
      </c>
      <c r="K1244" s="16">
        <f t="shared" si="59"/>
        <v>4.8308501812413841E-2</v>
      </c>
      <c r="L1244" s="17">
        <f t="shared" si="60"/>
        <v>1</v>
      </c>
    </row>
    <row r="1245" spans="1:12" x14ac:dyDescent="0.25">
      <c r="A1245">
        <v>1275</v>
      </c>
      <c r="B1245" s="1">
        <v>43031</v>
      </c>
      <c r="C1245" s="2">
        <v>2578.08</v>
      </c>
      <c r="D1245" s="2">
        <v>2564.98</v>
      </c>
      <c r="E1245" s="8">
        <v>7.8E-2</v>
      </c>
      <c r="F1245" s="9">
        <v>8.5663872703703792</v>
      </c>
      <c r="G1245" s="3">
        <f>SLOPE(D1245:D1269,B1245:B1269)</f>
        <v>2.3113466353677636</v>
      </c>
      <c r="H1245" s="15">
        <f>C1245+G1246*$O$11</f>
        <v>2578.1034053600001</v>
      </c>
      <c r="I1245" s="21">
        <f>_xlfn.FORECAST.LINEAR(A1245+$O$12,C1245:C1247,A1245:A1247)</f>
        <v>2578.8117833333326</v>
      </c>
      <c r="J1245" s="15">
        <f t="shared" si="58"/>
        <v>2578.1104891397331</v>
      </c>
      <c r="K1245" s="16">
        <f t="shared" si="59"/>
        <v>2.2377939291327209</v>
      </c>
      <c r="L1245" s="17">
        <f t="shared" si="60"/>
        <v>0</v>
      </c>
    </row>
    <row r="1246" spans="1:12" x14ac:dyDescent="0.25">
      <c r="A1246">
        <v>1274</v>
      </c>
      <c r="B1246" s="1">
        <v>43028</v>
      </c>
      <c r="C1246" s="2">
        <v>2567.56</v>
      </c>
      <c r="D1246" s="2">
        <v>2575.21</v>
      </c>
      <c r="E1246" s="8">
        <v>5.3699999999999998E-2</v>
      </c>
      <c r="F1246" s="9">
        <v>5.8676042368306556</v>
      </c>
      <c r="G1246" s="3">
        <f>SLOPE(D1246:D1270,B1246:B1270)</f>
        <v>2.3405360000000028</v>
      </c>
      <c r="H1246" s="15">
        <f>C1246+G1247*$O$11</f>
        <v>2567.582273716745</v>
      </c>
      <c r="I1246" s="21">
        <f>_xlfn.FORECAST.LINEAR(A1246+$O$12,C1246:C1248,A1246:A1248)</f>
        <v>2563.641783333333</v>
      </c>
      <c r="J1246" s="15">
        <f t="shared" si="58"/>
        <v>2567.5428688129109</v>
      </c>
      <c r="K1246" s="16">
        <f t="shared" si="59"/>
        <v>1.2368667363831625</v>
      </c>
      <c r="L1246" s="17">
        <f t="shared" si="60"/>
        <v>0</v>
      </c>
    </row>
    <row r="1247" spans="1:12" x14ac:dyDescent="0.25">
      <c r="A1247">
        <v>1273</v>
      </c>
      <c r="B1247" s="1">
        <v>43027</v>
      </c>
      <c r="C1247" s="2">
        <v>2553.39</v>
      </c>
      <c r="D1247" s="2">
        <v>2562.1</v>
      </c>
      <c r="E1247" s="8">
        <v>5.6750000000000002E-2</v>
      </c>
      <c r="F1247" s="9">
        <v>6.1988336831737429</v>
      </c>
      <c r="G1247" s="3">
        <f>SLOPE(D1247:D1271,B1247:B1271)</f>
        <v>2.2273716744913941</v>
      </c>
      <c r="H1247" s="15">
        <f>C1247+G1248*$O$11</f>
        <v>2553.412107856037</v>
      </c>
      <c r="I1247" s="21">
        <f>_xlfn.FORECAST.LINEAR(A1247+$O$12,C1247:C1249,A1247:A1249)</f>
        <v>2555.9010999999996</v>
      </c>
      <c r="J1247" s="15">
        <f t="shared" si="58"/>
        <v>2553.4369977774763</v>
      </c>
      <c r="K1247" s="16">
        <f t="shared" si="59"/>
        <v>1.3803167294824192</v>
      </c>
      <c r="L1247" s="17">
        <f t="shared" si="60"/>
        <v>0</v>
      </c>
    </row>
    <row r="1248" spans="1:12" x14ac:dyDescent="0.25">
      <c r="A1248">
        <v>1272</v>
      </c>
      <c r="B1248" s="1">
        <v>43026</v>
      </c>
      <c r="C1248" s="2">
        <v>2562.87</v>
      </c>
      <c r="D1248" s="2">
        <v>2561.2600000000002</v>
      </c>
      <c r="E1248" s="8">
        <v>5.7499999999999996E-2</v>
      </c>
      <c r="F1248" s="9">
        <v>6.2760973894534775</v>
      </c>
      <c r="G1248" s="3">
        <f>SLOPE(D1248:D1272,B1248:B1272)</f>
        <v>2.210785603715173</v>
      </c>
      <c r="H1248" s="15">
        <f>C1248+G1249*$O$11</f>
        <v>2562.8916006269351</v>
      </c>
      <c r="I1248" s="21">
        <f>_xlfn.FORECAST.LINEAR(A1248+$O$12,C1248:C1250,A1248:A1250)</f>
        <v>2562.2231666666667</v>
      </c>
      <c r="J1248" s="15">
        <f t="shared" si="58"/>
        <v>2562.8849162873325</v>
      </c>
      <c r="K1248" s="16">
        <f t="shared" si="59"/>
        <v>0.25163985042130305</v>
      </c>
      <c r="L1248" s="17">
        <f t="shared" si="60"/>
        <v>1</v>
      </c>
    </row>
    <row r="1249" spans="1:12" x14ac:dyDescent="0.25">
      <c r="A1249">
        <v>1271</v>
      </c>
      <c r="B1249" s="1">
        <v>43025</v>
      </c>
      <c r="C1249" s="2">
        <v>2557.17</v>
      </c>
      <c r="D1249" s="2">
        <v>2559.36</v>
      </c>
      <c r="E1249" s="8">
        <v>5.9200000000000003E-2</v>
      </c>
      <c r="F1249" s="9">
        <v>6.4573090653640186</v>
      </c>
      <c r="G1249" s="3">
        <f>SLOPE(D1249:D1273,B1249:B1273)</f>
        <v>2.1600626934984528</v>
      </c>
      <c r="H1249" s="15">
        <f>C1249+G1250*$O$11</f>
        <v>2557.1911411111114</v>
      </c>
      <c r="I1249" s="21">
        <f>_xlfn.FORECAST.LINEAR(A1249+$O$12,C1249:C1251,A1249:A1251)</f>
        <v>2556.8958833333336</v>
      </c>
      <c r="J1249" s="15">
        <f t="shared" si="58"/>
        <v>2557.1881885333337</v>
      </c>
      <c r="K1249" s="16">
        <f t="shared" si="59"/>
        <v>0.34183071016604821</v>
      </c>
      <c r="L1249" s="17">
        <f t="shared" si="60"/>
        <v>1</v>
      </c>
    </row>
    <row r="1250" spans="1:12" x14ac:dyDescent="0.25">
      <c r="A1250">
        <v>1270</v>
      </c>
      <c r="B1250" s="1">
        <v>43024</v>
      </c>
      <c r="C1250" s="2">
        <v>2555.5700000000002</v>
      </c>
      <c r="D1250" s="2">
        <v>2557.64</v>
      </c>
      <c r="E1250" s="8">
        <v>5.8349999999999999E-2</v>
      </c>
      <c r="F1250" s="9">
        <v>6.3534708909315318</v>
      </c>
      <c r="G1250" s="3">
        <f>SLOPE(D1250:D1274,B1250:B1274)</f>
        <v>2.1141111111111091</v>
      </c>
      <c r="H1250" s="15">
        <f>C1250+G1251*$O$11</f>
        <v>2555.5911166000001</v>
      </c>
      <c r="I1250" s="21">
        <f>_xlfn.FORECAST.LINEAR(A1250+$O$12,C1250:C1252,A1250:A1252)</f>
        <v>2556.0617833333336</v>
      </c>
      <c r="J1250" s="15">
        <f t="shared" si="58"/>
        <v>2555.5958232673333</v>
      </c>
      <c r="K1250" s="16">
        <f t="shared" si="59"/>
        <v>0.35187482083060484</v>
      </c>
      <c r="L1250" s="17">
        <f t="shared" si="60"/>
        <v>1</v>
      </c>
    </row>
    <row r="1251" spans="1:12" x14ac:dyDescent="0.25">
      <c r="A1251">
        <v>1269</v>
      </c>
      <c r="B1251" s="1">
        <v>43021</v>
      </c>
      <c r="C1251" s="2">
        <v>2555.66</v>
      </c>
      <c r="D1251" s="2">
        <v>2553.17</v>
      </c>
      <c r="E1251" s="8">
        <v>5.3400000000000003E-2</v>
      </c>
      <c r="F1251" s="9">
        <v>5.80938621252076</v>
      </c>
      <c r="G1251" s="3">
        <f>SLOPE(D1251:D1275,B1251:B1275)</f>
        <v>2.1116599999999983</v>
      </c>
      <c r="H1251" s="15">
        <f>C1251+G1252*$O$11</f>
        <v>2555.6823626134583</v>
      </c>
      <c r="I1251" s="21">
        <f>_xlfn.FORECAST.LINEAR(A1251+$O$12,C1251:C1253,A1251:A1253)</f>
        <v>2555.5985333333333</v>
      </c>
      <c r="J1251" s="15">
        <f t="shared" si="58"/>
        <v>2555.681524320657</v>
      </c>
      <c r="K1251" s="16">
        <f t="shared" si="59"/>
        <v>0.38832425354443728</v>
      </c>
      <c r="L1251" s="17">
        <f t="shared" si="60"/>
        <v>1</v>
      </c>
    </row>
    <row r="1252" spans="1:12" x14ac:dyDescent="0.25">
      <c r="A1252">
        <v>1268</v>
      </c>
      <c r="B1252" s="1">
        <v>43020</v>
      </c>
      <c r="C1252" s="2">
        <v>2552.88</v>
      </c>
      <c r="D1252" s="2">
        <v>2550.9299999999998</v>
      </c>
      <c r="E1252" s="8">
        <v>5.935E-2</v>
      </c>
      <c r="F1252" s="9">
        <v>6.4675958241931317</v>
      </c>
      <c r="G1252" s="3">
        <f>SLOPE(D1252:D1276,B1252:B1276)</f>
        <v>2.2362613458528928</v>
      </c>
      <c r="H1252" s="15">
        <f>C1252+G1253*$O$11</f>
        <v>2552.9030814009288</v>
      </c>
      <c r="I1252" s="21">
        <f>_xlfn.FORECAST.LINEAR(A1252+$O$12,C1252:C1254,A1252:A1254)</f>
        <v>2552.6227833333332</v>
      </c>
      <c r="J1252" s="15">
        <f t="shared" si="58"/>
        <v>2552.900278420253</v>
      </c>
      <c r="K1252" s="16">
        <f t="shared" si="59"/>
        <v>0.31283073818655099</v>
      </c>
      <c r="L1252" s="17">
        <f t="shared" si="60"/>
        <v>1</v>
      </c>
    </row>
    <row r="1253" spans="1:12" x14ac:dyDescent="0.25">
      <c r="A1253">
        <v>1267</v>
      </c>
      <c r="B1253" s="1">
        <v>43019</v>
      </c>
      <c r="C1253" s="2">
        <v>2550.62</v>
      </c>
      <c r="D1253" s="2">
        <v>2555.2399999999998</v>
      </c>
      <c r="E1253" s="8">
        <v>5.79E-2</v>
      </c>
      <c r="F1253" s="9">
        <v>6.2982251414125425</v>
      </c>
      <c r="G1253" s="3">
        <f>SLOPE(D1253:D1277,B1253:B1277)</f>
        <v>2.3081400928792566</v>
      </c>
      <c r="H1253" s="15">
        <f>C1253+G1254*$O$11</f>
        <v>2550.6431124458204</v>
      </c>
      <c r="I1253" s="21">
        <f>_xlfn.FORECAST.LINEAR(A1253+$O$12,C1253:C1255,A1253:A1255)</f>
        <v>2550.2778166666667</v>
      </c>
      <c r="J1253" s="15">
        <f t="shared" si="58"/>
        <v>2550.6394594880289</v>
      </c>
      <c r="K1253" s="16">
        <f t="shared" si="59"/>
        <v>0.68373058719406421</v>
      </c>
      <c r="L1253" s="17">
        <f t="shared" si="60"/>
        <v>1</v>
      </c>
    </row>
    <row r="1254" spans="1:12" x14ac:dyDescent="0.25">
      <c r="A1254">
        <v>1266</v>
      </c>
      <c r="B1254" s="1">
        <v>43018</v>
      </c>
      <c r="C1254" s="2">
        <v>2549.9899999999998</v>
      </c>
      <c r="D1254" s="2">
        <v>2550.64</v>
      </c>
      <c r="E1254" s="8">
        <v>6.2E-2</v>
      </c>
      <c r="F1254" s="9">
        <v>6.7285866657667466</v>
      </c>
      <c r="G1254" s="3">
        <f>SLOPE(D1254:D1278,B1254:B1278)</f>
        <v>2.3112445820433436</v>
      </c>
      <c r="H1254" s="15">
        <f>C1254+G1255*$O$11</f>
        <v>2550.0135934820028</v>
      </c>
      <c r="I1254" s="21">
        <f>_xlfn.FORECAST.LINEAR(A1254+$O$12,C1254:C1256,A1254:A1256)</f>
        <v>2550.8944166666665</v>
      </c>
      <c r="J1254" s="15">
        <f t="shared" si="58"/>
        <v>2550.0224017138494</v>
      </c>
      <c r="K1254" s="16">
        <f t="shared" si="59"/>
        <v>8.6199383456270762E-2</v>
      </c>
      <c r="L1254" s="17">
        <f t="shared" si="60"/>
        <v>1</v>
      </c>
    </row>
    <row r="1255" spans="1:12" x14ac:dyDescent="0.25">
      <c r="A1255">
        <v>1265</v>
      </c>
      <c r="B1255" s="1">
        <v>43017</v>
      </c>
      <c r="C1255" s="2">
        <v>2551.39</v>
      </c>
      <c r="D1255" s="2">
        <v>2544.73</v>
      </c>
      <c r="E1255" s="8">
        <v>6.59E-2</v>
      </c>
      <c r="F1255" s="9">
        <v>7.1647645422406763</v>
      </c>
      <c r="G1255" s="3">
        <f>SLOPE(D1255:D1279,B1255:B1279)</f>
        <v>2.3593482003129886</v>
      </c>
      <c r="H1255" s="15">
        <f>C1255+G1256*$O$11</f>
        <v>2551.4123152113152</v>
      </c>
      <c r="I1255" s="21">
        <f>_xlfn.FORECAST.LINEAR(A1255+$O$12,C1255:C1257,A1255:A1257)</f>
        <v>2551.8809833333335</v>
      </c>
      <c r="J1255" s="15">
        <f t="shared" si="58"/>
        <v>2551.4170018925352</v>
      </c>
      <c r="K1255" s="16">
        <f t="shared" si="59"/>
        <v>1.1516327019223933</v>
      </c>
      <c r="L1255" s="17">
        <f t="shared" si="60"/>
        <v>0</v>
      </c>
    </row>
    <row r="1256" spans="1:12" x14ac:dyDescent="0.25">
      <c r="A1256">
        <v>1264</v>
      </c>
      <c r="B1256" s="1">
        <v>43014</v>
      </c>
      <c r="C1256" s="2">
        <v>2547.44</v>
      </c>
      <c r="D1256" s="2">
        <v>2549.33</v>
      </c>
      <c r="E1256" s="8">
        <v>5.3349999999999995E-2</v>
      </c>
      <c r="F1256" s="9">
        <v>5.806540471951414</v>
      </c>
      <c r="G1256" s="3">
        <f>SLOPE(D1256:D1280,B1256:B1280)</f>
        <v>2.2315211315191332</v>
      </c>
      <c r="H1256" s="15">
        <f>C1256+G1257*$O$11</f>
        <v>2547.4606637953098</v>
      </c>
      <c r="I1256" s="21">
        <f>_xlfn.FORECAST.LINEAR(A1256+$O$12,C1256:C1258,A1256:A1258)</f>
        <v>2547.643133333333</v>
      </c>
      <c r="J1256" s="15">
        <f t="shared" si="58"/>
        <v>2547.4624884906902</v>
      </c>
      <c r="K1256" s="16">
        <f t="shared" si="59"/>
        <v>0.31345008162362697</v>
      </c>
      <c r="L1256" s="17">
        <f t="shared" si="60"/>
        <v>1</v>
      </c>
    </row>
    <row r="1257" spans="1:12" x14ac:dyDescent="0.25">
      <c r="A1257">
        <v>1263</v>
      </c>
      <c r="B1257" s="1">
        <v>43013</v>
      </c>
      <c r="C1257" s="2">
        <v>2540.86</v>
      </c>
      <c r="D1257" s="2">
        <v>2552.0700000000002</v>
      </c>
      <c r="E1257" s="8">
        <v>5.5050000000000002E-2</v>
      </c>
      <c r="F1257" s="9">
        <v>5.957923187118773</v>
      </c>
      <c r="G1257" s="3">
        <f>SLOPE(D1257:D1281,B1257:B1281)</f>
        <v>2.0663795309802966</v>
      </c>
      <c r="H1257" s="15">
        <f>C1257+G1258*$O$11</f>
        <v>2540.8795435401462</v>
      </c>
      <c r="I1257" s="21">
        <f>_xlfn.FORECAST.LINEAR(A1257+$O$12,C1257:C1259,A1257:A1259)</f>
        <v>2540.2059333333336</v>
      </c>
      <c r="J1257" s="15">
        <f t="shared" si="58"/>
        <v>2540.8728074380783</v>
      </c>
      <c r="K1257" s="16">
        <f t="shared" si="59"/>
        <v>1.8350535650749074</v>
      </c>
      <c r="L1257" s="17">
        <f t="shared" si="60"/>
        <v>0</v>
      </c>
    </row>
    <row r="1258" spans="1:12" x14ac:dyDescent="0.25">
      <c r="A1258">
        <v>1262</v>
      </c>
      <c r="B1258" s="1">
        <v>43012</v>
      </c>
      <c r="C1258" s="2">
        <v>2533.48</v>
      </c>
      <c r="D1258" s="2">
        <v>2537.7399999999998</v>
      </c>
      <c r="E1258" s="8">
        <v>5.645E-2</v>
      </c>
      <c r="F1258" s="9">
        <v>6.1018341780474215</v>
      </c>
      <c r="G1258" s="3">
        <f>SLOPE(D1258:D1282,B1258:B1282)</f>
        <v>1.9543540145985359</v>
      </c>
      <c r="H1258" s="15">
        <f>C1258+G1259*$O$11</f>
        <v>2533.4997089168746</v>
      </c>
      <c r="I1258" s="21">
        <f>_xlfn.FORECAST.LINEAR(A1258+$O$12,C1258:C1260,A1258:A1260)</f>
        <v>2534.5414000000001</v>
      </c>
      <c r="J1258" s="15">
        <f t="shared" si="58"/>
        <v>2533.5101258277059</v>
      </c>
      <c r="K1258" s="16">
        <f t="shared" si="59"/>
        <v>0.6838079394415395</v>
      </c>
      <c r="L1258" s="17">
        <f t="shared" si="60"/>
        <v>1</v>
      </c>
    </row>
    <row r="1259" spans="1:12" x14ac:dyDescent="0.25">
      <c r="A1259">
        <v>1261</v>
      </c>
      <c r="B1259" s="1">
        <v>43011</v>
      </c>
      <c r="C1259" s="2">
        <v>2530.34</v>
      </c>
      <c r="D1259" s="2">
        <v>2534.58</v>
      </c>
      <c r="E1259" s="8">
        <v>5.7349999999999998E-2</v>
      </c>
      <c r="F1259" s="9">
        <v>6.1857634700006265</v>
      </c>
      <c r="G1259" s="3">
        <f>SLOPE(D1259:D1283,B1259:B1283)</f>
        <v>1.9708916874384048</v>
      </c>
      <c r="H1259" s="15">
        <f>C1259+G1260*$O$11</f>
        <v>2530.3598208699577</v>
      </c>
      <c r="I1259" s="21">
        <f>_xlfn.FORECAST.LINEAR(A1259+$O$12,C1259:C1261,A1259:A1261)</f>
        <v>2530.7919000000002</v>
      </c>
      <c r="J1259" s="15">
        <f t="shared" si="58"/>
        <v>2530.3641416612581</v>
      </c>
      <c r="K1259" s="16">
        <f t="shared" si="59"/>
        <v>0.68062205283425881</v>
      </c>
      <c r="L1259" s="17">
        <f t="shared" si="60"/>
        <v>1</v>
      </c>
    </row>
    <row r="1260" spans="1:12" x14ac:dyDescent="0.25">
      <c r="A1260">
        <v>1260</v>
      </c>
      <c r="B1260" s="1">
        <v>43010</v>
      </c>
      <c r="C1260" s="2">
        <v>2521.1999999999998</v>
      </c>
      <c r="D1260" s="2">
        <v>2529.12</v>
      </c>
      <c r="E1260" s="8">
        <v>5.765E-2</v>
      </c>
      <c r="F1260" s="9">
        <v>6.1941253904219344</v>
      </c>
      <c r="G1260" s="3">
        <f>SLOPE(D1260:D1284,B1260:B1284)</f>
        <v>1.9820869957506226</v>
      </c>
      <c r="H1260" s="15">
        <f>C1260+G1261*$O$11</f>
        <v>2521.2197949567721</v>
      </c>
      <c r="I1260" s="21">
        <f>_xlfn.FORECAST.LINEAR(A1260+$O$12,C1260:C1262,A1260:A1262)</f>
        <v>2520.5072833333325</v>
      </c>
      <c r="J1260" s="15">
        <f t="shared" si="58"/>
        <v>2521.2126698405377</v>
      </c>
      <c r="K1260" s="16">
        <f t="shared" si="59"/>
        <v>1.3108753528711665</v>
      </c>
      <c r="L1260" s="17">
        <f t="shared" si="60"/>
        <v>0</v>
      </c>
    </row>
    <row r="1261" spans="1:12" x14ac:dyDescent="0.25">
      <c r="A1261">
        <v>1259</v>
      </c>
      <c r="B1261" s="1">
        <v>43007</v>
      </c>
      <c r="C1261" s="2">
        <v>2509.96</v>
      </c>
      <c r="D1261" s="2">
        <v>2519.36</v>
      </c>
      <c r="E1261" s="8">
        <v>5.6349999999999997E-2</v>
      </c>
      <c r="F1261" s="9">
        <v>6.0320991939798096</v>
      </c>
      <c r="G1261" s="3">
        <f>SLOPE(D1261:D1285,B1261:B1285)</f>
        <v>1.9794956772334253</v>
      </c>
      <c r="H1261" s="15">
        <f>C1261+G1262*$O$11</f>
        <v>2509.9801112166124</v>
      </c>
      <c r="I1261" s="21">
        <f>_xlfn.FORECAST.LINEAR(A1261+$O$12,C1261:C1263,A1261:A1263)</f>
        <v>2508.9199666666668</v>
      </c>
      <c r="J1261" s="15">
        <f t="shared" si="58"/>
        <v>2509.9695097711128</v>
      </c>
      <c r="K1261" s="16">
        <f t="shared" si="59"/>
        <v>1.4638119902633855</v>
      </c>
      <c r="L1261" s="17">
        <f t="shared" si="60"/>
        <v>0</v>
      </c>
    </row>
    <row r="1262" spans="1:12" x14ac:dyDescent="0.25">
      <c r="A1262">
        <v>1258</v>
      </c>
      <c r="B1262" s="1">
        <v>43006</v>
      </c>
      <c r="C1262" s="2">
        <v>2503.41</v>
      </c>
      <c r="D1262" s="2">
        <v>2510.06</v>
      </c>
      <c r="E1262" s="8">
        <v>0.06</v>
      </c>
      <c r="F1262" s="9">
        <v>6.4150931208028013</v>
      </c>
      <c r="G1262" s="3">
        <f>SLOPE(D1262:D1286,B1262:B1286)</f>
        <v>2.0111216612194274</v>
      </c>
      <c r="H1262" s="15">
        <f>C1262+G1263*$O$11</f>
        <v>2503.4303917298262</v>
      </c>
      <c r="I1262" s="21">
        <f>_xlfn.FORECAST.LINEAR(A1262+$O$12,C1262:C1264,A1262:A1264)</f>
        <v>2503.7801833333333</v>
      </c>
      <c r="J1262" s="15">
        <f t="shared" si="58"/>
        <v>2503.4338896458612</v>
      </c>
      <c r="K1262" s="16">
        <f t="shared" si="59"/>
        <v>0.91644778460518928</v>
      </c>
      <c r="L1262" s="17">
        <f t="shared" si="60"/>
        <v>1</v>
      </c>
    </row>
    <row r="1263" spans="1:12" x14ac:dyDescent="0.25">
      <c r="A1263">
        <v>1257</v>
      </c>
      <c r="B1263" s="1">
        <v>43005</v>
      </c>
      <c r="C1263" s="2">
        <v>2503.3000000000002</v>
      </c>
      <c r="D1263" s="2">
        <v>2507.04</v>
      </c>
      <c r="E1263" s="8">
        <v>6.7900000000000002E-2</v>
      </c>
      <c r="F1263" s="9">
        <v>7.2302104554634399</v>
      </c>
      <c r="G1263" s="3">
        <f>SLOPE(D1263:D1287,B1263:B1287)</f>
        <v>2.0391729826125689</v>
      </c>
      <c r="H1263" s="15">
        <f>C1263+G1264*$O$11</f>
        <v>2503.3201489745879</v>
      </c>
      <c r="I1263" s="21">
        <f>_xlfn.FORECAST.LINEAR(A1263+$O$12,C1263:C1265,A1263:A1265)</f>
        <v>2503.2178833333337</v>
      </c>
      <c r="J1263" s="15">
        <f t="shared" si="58"/>
        <v>2503.3191263181757</v>
      </c>
      <c r="K1263" s="16">
        <f t="shared" si="59"/>
        <v>0.50390492909822704</v>
      </c>
      <c r="L1263" s="17">
        <f t="shared" si="60"/>
        <v>1</v>
      </c>
    </row>
    <row r="1264" spans="1:12" x14ac:dyDescent="0.25">
      <c r="A1264">
        <v>1256</v>
      </c>
      <c r="B1264" s="1">
        <v>43004</v>
      </c>
      <c r="C1264" s="2">
        <v>2501.04</v>
      </c>
      <c r="D1264" s="2">
        <v>2496.84</v>
      </c>
      <c r="E1264" s="8">
        <v>6.9349999999999995E-2</v>
      </c>
      <c r="F1264" s="9">
        <v>7.3840787556554552</v>
      </c>
      <c r="G1264" s="3">
        <f>SLOPE(D1264:D1288,B1264:B1288)</f>
        <v>2.0148974587605841</v>
      </c>
      <c r="H1264" s="15">
        <f>C1264+G1265*$O$11</f>
        <v>2501.0618872858672</v>
      </c>
      <c r="I1264" s="21">
        <f>_xlfn.FORECAST.LINEAR(A1264+$O$12,C1264:C1266,A1264:A1266)</f>
        <v>2501.1388999999999</v>
      </c>
      <c r="J1264" s="15">
        <f t="shared" si="58"/>
        <v>2501.0626574130083</v>
      </c>
      <c r="K1264" s="16">
        <f t="shared" si="59"/>
        <v>0.56048656231169858</v>
      </c>
      <c r="L1264" s="17">
        <f t="shared" si="60"/>
        <v>1</v>
      </c>
    </row>
    <row r="1265" spans="1:12" x14ac:dyDescent="0.25">
      <c r="A1265">
        <v>1255</v>
      </c>
      <c r="B1265" s="1">
        <v>43003</v>
      </c>
      <c r="C1265" s="2">
        <v>2499.39</v>
      </c>
      <c r="D1265" s="2">
        <v>2496.66</v>
      </c>
      <c r="E1265" s="8">
        <v>7.0599999999999996E-2</v>
      </c>
      <c r="F1265" s="9">
        <v>7.533913740218904</v>
      </c>
      <c r="G1265" s="3">
        <f>SLOPE(D1265:D1289,B1265:B1289)</f>
        <v>2.188728586723764</v>
      </c>
      <c r="H1265" s="15">
        <f>C1265+G1266*$O$11</f>
        <v>2499.4133939510234</v>
      </c>
      <c r="I1265" s="21">
        <f>_xlfn.FORECAST.LINEAR(A1265+$O$12,C1265:C1267,A1265:A1267)</f>
        <v>2497.3461500000003</v>
      </c>
      <c r="J1265" s="15">
        <f t="shared" si="58"/>
        <v>2499.3927215115132</v>
      </c>
      <c r="K1265" s="16">
        <f t="shared" si="59"/>
        <v>0.4335839688867939</v>
      </c>
      <c r="L1265" s="17">
        <f t="shared" si="60"/>
        <v>1</v>
      </c>
    </row>
    <row r="1266" spans="1:12" x14ac:dyDescent="0.25">
      <c r="A1266">
        <v>1254</v>
      </c>
      <c r="B1266" s="1">
        <v>43000</v>
      </c>
      <c r="C1266" s="2">
        <v>2497.2600000000002</v>
      </c>
      <c r="D1266" s="2">
        <v>2502.2199999999998</v>
      </c>
      <c r="E1266" s="8">
        <v>5.91E-2</v>
      </c>
      <c r="F1266" s="9">
        <v>6.302635031755095</v>
      </c>
      <c r="G1266" s="3">
        <f>SLOPE(D1266:D1290,B1266:B1290)</f>
        <v>2.3393951023391768</v>
      </c>
      <c r="H1266" s="15">
        <f>C1266+G1267*$O$11</f>
        <v>2497.2836434806695</v>
      </c>
      <c r="I1266" s="21">
        <f>_xlfn.FORECAST.LINEAR(A1266+$O$12,C1266:C1268,A1266:A1268)</f>
        <v>2498.9154333333336</v>
      </c>
      <c r="J1266" s="15">
        <f t="shared" si="58"/>
        <v>2497.2999613791962</v>
      </c>
      <c r="K1266" s="16">
        <f t="shared" si="59"/>
        <v>0.72148745143349369</v>
      </c>
      <c r="L1266" s="17">
        <f t="shared" si="60"/>
        <v>1</v>
      </c>
    </row>
    <row r="1267" spans="1:12" x14ac:dyDescent="0.25">
      <c r="A1267">
        <v>1253</v>
      </c>
      <c r="B1267" s="1">
        <v>42999</v>
      </c>
      <c r="C1267" s="2">
        <v>2507.16</v>
      </c>
      <c r="D1267" s="2">
        <v>2500.6</v>
      </c>
      <c r="E1267" s="8">
        <v>6.3750000000000001E-2</v>
      </c>
      <c r="F1267" s="9">
        <v>6.8192989511156856</v>
      </c>
      <c r="G1267" s="3">
        <f>SLOPE(D1267:D1291,B1267:B1291)</f>
        <v>2.3643480669103738</v>
      </c>
      <c r="H1267" s="15">
        <f>C1267+G1268*$O$11</f>
        <v>2507.1814910239432</v>
      </c>
      <c r="I1267" s="21">
        <f>_xlfn.FORECAST.LINEAR(A1267+$O$12,C1267:C1269,A1267:A1269)</f>
        <v>2507.2026833333334</v>
      </c>
      <c r="J1267" s="15">
        <f t="shared" si="58"/>
        <v>2507.1817029470371</v>
      </c>
      <c r="K1267" s="16">
        <f t="shared" si="59"/>
        <v>0.91279273265201055</v>
      </c>
      <c r="L1267" s="17">
        <f t="shared" si="60"/>
        <v>1</v>
      </c>
    </row>
    <row r="1268" spans="1:12" x14ac:dyDescent="0.25">
      <c r="A1268">
        <v>1252</v>
      </c>
      <c r="B1268" s="1">
        <v>42998</v>
      </c>
      <c r="C1268" s="2">
        <v>2506.84</v>
      </c>
      <c r="D1268" s="2">
        <v>2508.2399999999998</v>
      </c>
      <c r="E1268" s="8">
        <v>6.745000000000001E-2</v>
      </c>
      <c r="F1268" s="9">
        <v>7.210511994234305</v>
      </c>
      <c r="G1268" s="3">
        <f>SLOPE(D1268:D1292,B1268:B1292)</f>
        <v>2.1491023943506504</v>
      </c>
      <c r="H1268" s="15">
        <f>C1268+G1269*$O$11</f>
        <v>2506.8590589930559</v>
      </c>
      <c r="I1268" s="21">
        <f>_xlfn.FORECAST.LINEAR(A1268+$O$12,C1268:C1270,A1268:A1270)</f>
        <v>2507.3999833333337</v>
      </c>
      <c r="J1268" s="15">
        <f t="shared" si="58"/>
        <v>2506.8644682364588</v>
      </c>
      <c r="K1268" s="16">
        <f t="shared" si="59"/>
        <v>0.19126292596631711</v>
      </c>
      <c r="L1268" s="17">
        <f t="shared" si="60"/>
        <v>1</v>
      </c>
    </row>
    <row r="1269" spans="1:12" x14ac:dyDescent="0.25">
      <c r="A1269">
        <v>1251</v>
      </c>
      <c r="B1269" s="1">
        <v>42997</v>
      </c>
      <c r="C1269" s="2">
        <v>2506.29</v>
      </c>
      <c r="D1269" s="2">
        <v>2506.65</v>
      </c>
      <c r="E1269" s="8">
        <v>6.7349999999999993E-2</v>
      </c>
      <c r="F1269" s="9">
        <v>7.1918368737242373</v>
      </c>
      <c r="G1269" s="3">
        <f>SLOPE(D1269:D1293,B1269:B1293)</f>
        <v>1.9058993055555506</v>
      </c>
      <c r="H1269" s="15">
        <f>C1269+G1270*$O$11</f>
        <v>2506.306525782134</v>
      </c>
      <c r="I1269" s="21">
        <f>_xlfn.FORECAST.LINEAR(A1269+$O$12,C1269:C1271,A1269:A1271)</f>
        <v>2506.8531000000003</v>
      </c>
      <c r="J1269" s="15">
        <f t="shared" si="58"/>
        <v>2506.3119915243124</v>
      </c>
      <c r="K1269" s="16">
        <f t="shared" si="59"/>
        <v>4.8396714220635823E-2</v>
      </c>
      <c r="L1269" s="17">
        <f t="shared" si="60"/>
        <v>1</v>
      </c>
    </row>
    <row r="1270" spans="1:12" x14ac:dyDescent="0.25">
      <c r="A1270">
        <v>1250</v>
      </c>
      <c r="B1270" s="1">
        <v>42996</v>
      </c>
      <c r="C1270" s="2">
        <v>2502.5100000000002</v>
      </c>
      <c r="D1270" s="2">
        <v>2503.87</v>
      </c>
      <c r="E1270" s="8">
        <v>6.5500000000000003E-2</v>
      </c>
      <c r="F1270" s="9">
        <v>6.9841203298798833</v>
      </c>
      <c r="G1270" s="3">
        <f>SLOPE(D1270:D1294,B1270:B1294)</f>
        <v>1.6525782133966895</v>
      </c>
      <c r="H1270" s="15">
        <f>C1270+G1271*$O$11</f>
        <v>2502.525186431375</v>
      </c>
      <c r="I1270" s="21">
        <f>_xlfn.FORECAST.LINEAR(A1270+$O$12,C1270:C1272,A1270:A1272)</f>
        <v>2501.5947500000002</v>
      </c>
      <c r="J1270" s="15">
        <f t="shared" si="58"/>
        <v>2502.5158820670613</v>
      </c>
      <c r="K1270" s="16">
        <f t="shared" si="59"/>
        <v>0.21582600476199246</v>
      </c>
      <c r="L1270" s="17">
        <f t="shared" si="60"/>
        <v>1</v>
      </c>
    </row>
    <row r="1271" spans="1:12" x14ac:dyDescent="0.25">
      <c r="A1271">
        <v>1249</v>
      </c>
      <c r="B1271" s="1">
        <v>42993</v>
      </c>
      <c r="C1271" s="2">
        <v>2495.67</v>
      </c>
      <c r="D1271" s="2">
        <v>2500.23</v>
      </c>
      <c r="E1271" s="8">
        <v>5.8950000000000002E-2</v>
      </c>
      <c r="F1271" s="9">
        <v>6.2741185170521705</v>
      </c>
      <c r="G1271" s="3">
        <f>SLOPE(D1271:D1295,B1271:B1295)</f>
        <v>1.5186431374779541</v>
      </c>
      <c r="H1271" s="15">
        <f>C1271+G1272*$O$11</f>
        <v>2495.6839445275036</v>
      </c>
      <c r="I1271" s="21">
        <f>_xlfn.FORECAST.LINEAR(A1271+$O$12,C1271:C1273,A1271:A1273)</f>
        <v>2495.6055666666666</v>
      </c>
      <c r="J1271" s="15">
        <f t="shared" si="58"/>
        <v>2495.6831607488953</v>
      </c>
      <c r="K1271" s="16">
        <f t="shared" si="59"/>
        <v>1.4766057322024366</v>
      </c>
      <c r="L1271" s="17">
        <f t="shared" si="60"/>
        <v>0</v>
      </c>
    </row>
    <row r="1272" spans="1:12" x14ac:dyDescent="0.25">
      <c r="A1272">
        <v>1248</v>
      </c>
      <c r="B1272" s="1">
        <v>42992</v>
      </c>
      <c r="C1272" s="2">
        <v>2494.56</v>
      </c>
      <c r="D1272" s="2">
        <v>2495.62</v>
      </c>
      <c r="E1272" s="8">
        <v>2.8900000000000002E-2</v>
      </c>
      <c r="F1272" s="9">
        <v>3.0792507112395548</v>
      </c>
      <c r="G1272" s="3">
        <f>SLOPE(D1272:D1296,B1272:B1296)</f>
        <v>1.3944527503526032</v>
      </c>
      <c r="H1272" s="15">
        <f>C1272+G1273*$O$11</f>
        <v>2494.5705865853656</v>
      </c>
      <c r="I1272" s="21">
        <f>_xlfn.FORECAST.LINEAR(A1272+$O$12,C1272:C1274,A1272:A1274)</f>
        <v>2494.7864333333328</v>
      </c>
      <c r="J1272" s="15">
        <f t="shared" si="58"/>
        <v>2494.5727450528452</v>
      </c>
      <c r="K1272" s="16">
        <f t="shared" si="59"/>
        <v>0.16020110487061193</v>
      </c>
      <c r="L1272" s="17">
        <f t="shared" si="60"/>
        <v>1</v>
      </c>
    </row>
    <row r="1273" spans="1:12" x14ac:dyDescent="0.25">
      <c r="A1273">
        <v>1247</v>
      </c>
      <c r="B1273" s="1">
        <v>42991</v>
      </c>
      <c r="C1273" s="2">
        <v>2493.89</v>
      </c>
      <c r="D1273" s="2">
        <v>2498.37</v>
      </c>
      <c r="E1273" s="8">
        <v>6.1399999999999996E-2</v>
      </c>
      <c r="F1273" s="9">
        <v>6.53712686938393</v>
      </c>
      <c r="G1273" s="3">
        <f>SLOPE(D1273:D1297,B1273:B1297)</f>
        <v>1.058658536585362</v>
      </c>
      <c r="H1273" s="15">
        <f>C1273+G1274*$O$11</f>
        <v>2493.8969000574084</v>
      </c>
      <c r="I1273" s="21">
        <f>_xlfn.FORECAST.LINEAR(A1273+$O$12,C1273:C1275,A1273:A1275)</f>
        <v>2496.5651833333322</v>
      </c>
      <c r="J1273" s="15">
        <f t="shared" si="58"/>
        <v>2493.9235828901674</v>
      </c>
      <c r="K1273" s="16">
        <f t="shared" si="59"/>
        <v>0.78105289462239003</v>
      </c>
      <c r="L1273" s="17">
        <f t="shared" si="60"/>
        <v>1</v>
      </c>
    </row>
    <row r="1274" spans="1:12" x14ac:dyDescent="0.25">
      <c r="A1274">
        <v>1246</v>
      </c>
      <c r="B1274" s="1">
        <v>42990</v>
      </c>
      <c r="C1274" s="2">
        <v>2491.94</v>
      </c>
      <c r="D1274" s="2">
        <v>2496.48</v>
      </c>
      <c r="E1274" s="8">
        <v>5.3650000000000003E-2</v>
      </c>
      <c r="F1274" s="9">
        <v>5.6928501775570357</v>
      </c>
      <c r="G1274" s="3">
        <f>SLOPE(D1274:D1298,B1274:B1298)</f>
        <v>0.69000574085767974</v>
      </c>
      <c r="H1274" s="15">
        <f>C1274+G1275*$O$11</f>
        <v>2491.9427572558784</v>
      </c>
      <c r="I1274" s="21">
        <f>_xlfn.FORECAST.LINEAR(A1274+$O$12,C1274:C1276,A1274:A1276)</f>
        <v>2491.2301166666657</v>
      </c>
      <c r="J1274" s="15">
        <f t="shared" si="58"/>
        <v>2491.935630849986</v>
      </c>
      <c r="K1274" s="16">
        <f t="shared" si="59"/>
        <v>0.73436480139984517</v>
      </c>
      <c r="L1274" s="17">
        <f t="shared" si="60"/>
        <v>1</v>
      </c>
    </row>
    <row r="1275" spans="1:12" x14ac:dyDescent="0.25">
      <c r="A1275">
        <v>1245</v>
      </c>
      <c r="B1275" s="1">
        <v>42989</v>
      </c>
      <c r="C1275" s="2">
        <v>2474.52</v>
      </c>
      <c r="D1275" s="2">
        <v>2488.11</v>
      </c>
      <c r="E1275" s="8">
        <v>5.8949999999999995E-2</v>
      </c>
      <c r="F1275" s="9">
        <v>6.1881630782842434</v>
      </c>
      <c r="G1275" s="3">
        <f>SLOPE(D1275:D1299,B1275:B1299)</f>
        <v>0.27572558783664086</v>
      </c>
      <c r="H1275" s="15">
        <f>C1275+G1276*$O$11</f>
        <v>2474.5190146003824</v>
      </c>
      <c r="I1275" s="21">
        <f>_xlfn.FORECAST.LINEAR(A1275+$O$12,C1275:C1277,A1275:A1277)</f>
        <v>2471.5389666666665</v>
      </c>
      <c r="J1275" s="15">
        <f t="shared" si="58"/>
        <v>2474.4892141210453</v>
      </c>
      <c r="K1275" s="16">
        <f t="shared" si="59"/>
        <v>1.5609862601354223</v>
      </c>
      <c r="L1275" s="17">
        <f t="shared" si="60"/>
        <v>0</v>
      </c>
    </row>
    <row r="1276" spans="1:12" x14ac:dyDescent="0.25">
      <c r="A1276">
        <v>1244</v>
      </c>
      <c r="B1276" s="1">
        <v>42986</v>
      </c>
      <c r="C1276" s="2">
        <v>2462.25</v>
      </c>
      <c r="D1276" s="2">
        <v>2461.4299999999998</v>
      </c>
      <c r="E1276" s="8">
        <v>8.299999999999999E-2</v>
      </c>
      <c r="F1276" s="9">
        <v>8.7257564187484817</v>
      </c>
      <c r="G1276" s="3">
        <f>SLOPE(D1276:D1300,B1276:B1300)</f>
        <v>-9.8539961770505877E-2</v>
      </c>
      <c r="H1276" s="15">
        <f>C1276+G1277*$O$11</f>
        <v>2462.2475587743897</v>
      </c>
      <c r="I1276" s="21">
        <f>_xlfn.FORECAST.LINEAR(A1276+$O$12,C1276:C1278,A1276:A1278)</f>
        <v>2463.9154333333331</v>
      </c>
      <c r="J1276" s="15">
        <f t="shared" si="58"/>
        <v>2462.2642375199794</v>
      </c>
      <c r="K1276" s="16">
        <f t="shared" si="59"/>
        <v>0.10750554186102175</v>
      </c>
      <c r="L1276" s="17">
        <f t="shared" si="60"/>
        <v>1</v>
      </c>
    </row>
    <row r="1277" spans="1:12" x14ac:dyDescent="0.25">
      <c r="A1277">
        <v>1243</v>
      </c>
      <c r="B1277" s="1">
        <v>42985</v>
      </c>
      <c r="C1277" s="2">
        <v>2468.06</v>
      </c>
      <c r="D1277" s="2">
        <v>2465.1</v>
      </c>
      <c r="E1277" s="8">
        <v>7.3800000000000004E-2</v>
      </c>
      <c r="F1277" s="9">
        <v>7.7599489806580237</v>
      </c>
      <c r="G1277" s="3">
        <f>SLOPE(D1277:D1301,B1277:B1301)</f>
        <v>-0.24412256101199342</v>
      </c>
      <c r="H1277" s="15">
        <f>C1277+G1278*$O$11</f>
        <v>2468.0555268200737</v>
      </c>
      <c r="I1277" s="21">
        <f>_xlfn.FORECAST.LINEAR(A1277+$O$12,C1277:C1279,A1277:A1279)</f>
        <v>2466.2568833333335</v>
      </c>
      <c r="J1277" s="15">
        <f t="shared" si="58"/>
        <v>2468.0375403852063</v>
      </c>
      <c r="K1277" s="16">
        <f t="shared" si="59"/>
        <v>0.37390939938614043</v>
      </c>
      <c r="L1277" s="17">
        <f t="shared" si="60"/>
        <v>1</v>
      </c>
    </row>
    <row r="1278" spans="1:12" x14ac:dyDescent="0.25">
      <c r="A1278">
        <v>1242</v>
      </c>
      <c r="B1278" s="1">
        <v>42984</v>
      </c>
      <c r="C1278" s="2">
        <v>2463.83</v>
      </c>
      <c r="D1278" s="2">
        <v>2465.54</v>
      </c>
      <c r="E1278" s="8">
        <v>7.4950000000000003E-2</v>
      </c>
      <c r="F1278" s="9">
        <v>7.856289224151717</v>
      </c>
      <c r="G1278" s="3">
        <f>SLOPE(D1278:D1302,B1278:B1302)</f>
        <v>-0.44731799264129268</v>
      </c>
      <c r="H1278" s="15">
        <f>C1278+G1279*$O$11</f>
        <v>2463.8235048253196</v>
      </c>
      <c r="I1278" s="21">
        <f>_xlfn.FORECAST.LINEAR(A1278+$O$12,C1278:C1280,A1278:A1280)</f>
        <v>2464.1853833333325</v>
      </c>
      <c r="J1278" s="15">
        <f t="shared" si="58"/>
        <v>2463.8271236103997</v>
      </c>
      <c r="K1278" s="16">
        <f t="shared" si="59"/>
        <v>0.16762450080113372</v>
      </c>
      <c r="L1278" s="17">
        <f t="shared" si="60"/>
        <v>1</v>
      </c>
    </row>
    <row r="1279" spans="1:12" x14ac:dyDescent="0.25">
      <c r="A1279">
        <v>1241</v>
      </c>
      <c r="B1279" s="1">
        <v>42983</v>
      </c>
      <c r="C1279" s="2">
        <v>2470.35</v>
      </c>
      <c r="D1279" s="2">
        <v>2457.85</v>
      </c>
      <c r="E1279" s="8">
        <v>9.6750000000000003E-2</v>
      </c>
      <c r="F1279" s="9">
        <v>10.218532382878909</v>
      </c>
      <c r="G1279" s="3">
        <f>SLOPE(D1279:D1303,B1279:B1303)</f>
        <v>-0.6495174680575253</v>
      </c>
      <c r="H1279" s="15">
        <f>C1279+G1280*$O$11</f>
        <v>2470.3423607599998</v>
      </c>
      <c r="I1279" s="21">
        <f>_xlfn.FORECAST.LINEAR(A1279+$O$12,C1279:C1281,A1279:A1281)</f>
        <v>2473.0284999999999</v>
      </c>
      <c r="J1279" s="15">
        <f t="shared" si="58"/>
        <v>2470.3692221523997</v>
      </c>
      <c r="K1279" s="16">
        <f t="shared" si="59"/>
        <v>1.9977818516804848</v>
      </c>
      <c r="L1279" s="17">
        <f t="shared" si="60"/>
        <v>0</v>
      </c>
    </row>
    <row r="1280" spans="1:12" x14ac:dyDescent="0.25">
      <c r="A1280">
        <v>1240</v>
      </c>
      <c r="B1280" s="1">
        <v>42979</v>
      </c>
      <c r="C1280" s="2">
        <v>2474.42</v>
      </c>
      <c r="D1280" s="2">
        <v>2476.5500000000002</v>
      </c>
      <c r="E1280" s="8">
        <v>5.9450000000000003E-2</v>
      </c>
      <c r="F1280" s="9">
        <v>6.2665611572499635</v>
      </c>
      <c r="G1280" s="3">
        <f>SLOPE(D1280:D1304,B1280:B1304)</f>
        <v>-0.76392399999999783</v>
      </c>
      <c r="H1280" s="15">
        <f>C1280+G1281*$O$11</f>
        <v>2474.4102395618156</v>
      </c>
      <c r="I1280" s="21">
        <f>_xlfn.FORECAST.LINEAR(A1280+$O$12,C1280:C1282,A1280:A1282)</f>
        <v>2475.365133333331</v>
      </c>
      <c r="J1280" s="15">
        <f t="shared" si="58"/>
        <v>2474.419788499531</v>
      </c>
      <c r="K1280" s="16">
        <f t="shared" si="59"/>
        <v>0.31148872169767677</v>
      </c>
      <c r="L1280" s="17">
        <f t="shared" si="60"/>
        <v>1</v>
      </c>
    </row>
    <row r="1281" spans="1:12" x14ac:dyDescent="0.25">
      <c r="A1281">
        <v>1239</v>
      </c>
      <c r="B1281" s="1">
        <v>42978</v>
      </c>
      <c r="C1281" s="2">
        <v>2462.65</v>
      </c>
      <c r="D1281" s="2">
        <v>2471.65</v>
      </c>
      <c r="E1281" s="8">
        <v>6.5250000000000002E-2</v>
      </c>
      <c r="F1281" s="9">
        <v>6.8388078029248485</v>
      </c>
      <c r="G1281" s="3">
        <f>SLOPE(D1281:D1305,B1281:B1305)</f>
        <v>-0.9760438184663508</v>
      </c>
      <c r="H1281" s="15">
        <f>C1281+G1282*$O$11</f>
        <v>2462.6381671052632</v>
      </c>
      <c r="I1281" s="21">
        <f>_xlfn.FORECAST.LINEAR(A1281+$O$12,C1281:C1283,A1281:A1283)</f>
        <v>2462.3918833333337</v>
      </c>
      <c r="J1281" s="15">
        <f t="shared" si="58"/>
        <v>2462.635704267544</v>
      </c>
      <c r="K1281" s="16">
        <f t="shared" si="59"/>
        <v>1.1884946316321594</v>
      </c>
      <c r="L1281" s="17">
        <f t="shared" si="60"/>
        <v>0</v>
      </c>
    </row>
    <row r="1282" spans="1:12" x14ac:dyDescent="0.25">
      <c r="A1282">
        <v>1238</v>
      </c>
      <c r="B1282" s="1">
        <v>42977</v>
      </c>
      <c r="C1282" s="2">
        <v>2446.06</v>
      </c>
      <c r="D1282" s="2">
        <v>2457.59</v>
      </c>
      <c r="E1282" s="8">
        <v>7.2700000000000001E-2</v>
      </c>
      <c r="F1282" s="9">
        <v>7.5846331085877257</v>
      </c>
      <c r="G1282" s="3">
        <f>SLOPE(D1282:D1306,B1282:B1306)</f>
        <v>-1.1832894736842086</v>
      </c>
      <c r="H1282" s="15">
        <f>C1282+G1283*$O$11</f>
        <v>2446.0468487538701</v>
      </c>
      <c r="I1282" s="21">
        <f>_xlfn.FORECAST.LINEAR(A1282+$O$12,C1282:C1284,A1282:A1284)</f>
        <v>2441.1318833333335</v>
      </c>
      <c r="J1282" s="15">
        <f t="shared" si="58"/>
        <v>2445.9976990996647</v>
      </c>
      <c r="K1282" s="16">
        <f t="shared" si="59"/>
        <v>1.3953303019543764</v>
      </c>
      <c r="L1282" s="17">
        <f t="shared" si="60"/>
        <v>0</v>
      </c>
    </row>
    <row r="1283" spans="1:12" x14ac:dyDescent="0.25">
      <c r="A1283">
        <v>1237</v>
      </c>
      <c r="B1283" s="1">
        <v>42976</v>
      </c>
      <c r="C1283" s="2">
        <v>2431.94</v>
      </c>
      <c r="D1283" s="2">
        <v>2446.3000000000002</v>
      </c>
      <c r="E1283" s="8">
        <v>7.9699999999999993E-2</v>
      </c>
      <c r="F1283" s="9">
        <v>8.3079260044009775</v>
      </c>
      <c r="G1283" s="3">
        <f>SLOPE(D1283:D1307,B1283:B1307)</f>
        <v>-1.315124613003094</v>
      </c>
      <c r="H1283" s="15">
        <f>C1283+G1284*$O$11</f>
        <v>2431.9263809154932</v>
      </c>
      <c r="I1283" s="21">
        <f>_xlfn.FORECAST.LINEAR(A1283+$O$12,C1283:C1285,A1283:A1285)</f>
        <v>2434.8827666666666</v>
      </c>
      <c r="J1283" s="15">
        <f t="shared" si="58"/>
        <v>2431.9559447730048</v>
      </c>
      <c r="K1283" s="16">
        <f t="shared" si="59"/>
        <v>1.7902875936482288</v>
      </c>
      <c r="L1283" s="17">
        <f t="shared" si="60"/>
        <v>0</v>
      </c>
    </row>
    <row r="1284" spans="1:12" x14ac:dyDescent="0.25">
      <c r="A1284">
        <v>1236</v>
      </c>
      <c r="B1284" s="1">
        <v>42975</v>
      </c>
      <c r="C1284" s="2">
        <v>2447.35</v>
      </c>
      <c r="D1284" s="2">
        <v>2444.2399999999998</v>
      </c>
      <c r="E1284" s="8">
        <v>7.6899999999999996E-2</v>
      </c>
      <c r="F1284" s="9">
        <v>8.0121513872333718</v>
      </c>
      <c r="G1284" s="3">
        <f>SLOPE(D1284:D1308,B1284:B1308)</f>
        <v>-1.3619084507042245</v>
      </c>
      <c r="H1284" s="15">
        <f>C1284+G1285*$O$11</f>
        <v>2447.3365854399999</v>
      </c>
      <c r="I1284" s="21">
        <f>_xlfn.FORECAST.LINEAR(A1284+$O$12,C1284:C1286,A1284:A1286)</f>
        <v>2446.3771999999999</v>
      </c>
      <c r="J1284" s="15">
        <f t="shared" si="58"/>
        <v>2447.3269915855999</v>
      </c>
      <c r="K1284" s="16">
        <f t="shared" si="59"/>
        <v>0.40024635044905305</v>
      </c>
      <c r="L1284" s="17">
        <f t="shared" si="60"/>
        <v>1</v>
      </c>
    </row>
    <row r="1285" spans="1:12" x14ac:dyDescent="0.25">
      <c r="A1285">
        <v>1235</v>
      </c>
      <c r="B1285" s="1">
        <v>42972</v>
      </c>
      <c r="C1285" s="2">
        <v>2444.7199999999998</v>
      </c>
      <c r="D1285" s="2">
        <v>2443.0500000000002</v>
      </c>
      <c r="E1285" s="8">
        <v>7.4149999999999994E-2</v>
      </c>
      <c r="F1285" s="9">
        <v>7.7127288784437207</v>
      </c>
      <c r="G1285" s="3">
        <f>SLOPE(D1285:D1309,B1285:B1309)</f>
        <v>-1.3414559999999967</v>
      </c>
      <c r="H1285" s="15">
        <f>C1285+G1286*$O$11</f>
        <v>2444.7072575978091</v>
      </c>
      <c r="I1285" s="21">
        <f>_xlfn.FORECAST.LINEAR(A1285+$O$12,C1285:C1287,A1285:A1287)</f>
        <v>2445.7558666666664</v>
      </c>
      <c r="J1285" s="15">
        <f t="shared" si="58"/>
        <v>2444.7177436884976</v>
      </c>
      <c r="K1285" s="16">
        <f t="shared" si="59"/>
        <v>0.18171935417742335</v>
      </c>
      <c r="L1285" s="17">
        <f t="shared" si="60"/>
        <v>1</v>
      </c>
    </row>
    <row r="1286" spans="1:12" x14ac:dyDescent="0.25">
      <c r="A1286">
        <v>1234</v>
      </c>
      <c r="B1286" s="1">
        <v>42971</v>
      </c>
      <c r="C1286" s="2">
        <v>2447.91</v>
      </c>
      <c r="D1286" s="2">
        <v>2438.9699999999998</v>
      </c>
      <c r="E1286" s="8">
        <v>8.8049999999999989E-2</v>
      </c>
      <c r="F1286" s="9">
        <v>9.177578778257983</v>
      </c>
      <c r="G1286" s="3">
        <f>SLOPE(D1286:D1310,B1286:B1310)</f>
        <v>-1.2742402190923285</v>
      </c>
      <c r="H1286" s="15">
        <f>C1286+G1287*$O$11</f>
        <v>2447.8981957352939</v>
      </c>
      <c r="I1286" s="21">
        <f>_xlfn.FORECAST.LINEAR(A1286+$O$12,C1286:C1288,A1286:A1288)</f>
        <v>2449.3307999999997</v>
      </c>
      <c r="J1286" s="15">
        <f t="shared" si="58"/>
        <v>2447.912521777941</v>
      </c>
      <c r="K1286" s="16">
        <f t="shared" si="59"/>
        <v>0.99013959127551432</v>
      </c>
      <c r="L1286" s="17">
        <f t="shared" si="60"/>
        <v>0</v>
      </c>
    </row>
    <row r="1287" spans="1:12" x14ac:dyDescent="0.25">
      <c r="A1287">
        <v>1233</v>
      </c>
      <c r="B1287" s="1">
        <v>42970</v>
      </c>
      <c r="C1287" s="2">
        <v>2444.88</v>
      </c>
      <c r="D1287" s="2">
        <v>2444.04</v>
      </c>
      <c r="E1287" s="8">
        <v>8.635000000000001E-2</v>
      </c>
      <c r="F1287" s="9">
        <v>9.0315768167812909</v>
      </c>
      <c r="G1287" s="3">
        <f>SLOPE(D1287:D1311,B1287:B1311)</f>
        <v>-1.1804264705882295</v>
      </c>
      <c r="H1287" s="15">
        <f>C1287+G1288*$O$11</f>
        <v>2444.8688541795668</v>
      </c>
      <c r="I1287" s="21">
        <f>_xlfn.FORECAST.LINEAR(A1287+$O$12,C1287:C1289,A1287:A1289)</f>
        <v>2444.4968999999983</v>
      </c>
      <c r="J1287" s="15">
        <f t="shared" ref="J1287:J1350" si="61">$O$13*I1287+(1-$O$13)*H1287</f>
        <v>2444.8651346377715</v>
      </c>
      <c r="K1287" s="16">
        <f t="shared" si="59"/>
        <v>9.9221082956341383E-2</v>
      </c>
      <c r="L1287" s="17">
        <f t="shared" si="60"/>
        <v>1</v>
      </c>
    </row>
    <row r="1288" spans="1:12" x14ac:dyDescent="0.25">
      <c r="A1288">
        <v>1232</v>
      </c>
      <c r="B1288" s="1">
        <v>42969</v>
      </c>
      <c r="C1288" s="2">
        <v>2433.75</v>
      </c>
      <c r="D1288" s="2">
        <v>2452.5100000000002</v>
      </c>
      <c r="E1288" s="8">
        <v>8.0299999999999996E-2</v>
      </c>
      <c r="F1288" s="9">
        <v>8.3161220698888005</v>
      </c>
      <c r="G1288" s="3">
        <f>SLOPE(D1288:D1312,B1288:B1312)</f>
        <v>-1.1145820433436464</v>
      </c>
      <c r="H1288" s="15">
        <f>C1288+G1289*$O$11</f>
        <v>2433.7398393974959</v>
      </c>
      <c r="I1288" s="21">
        <f>_xlfn.FORECAST.LINEAR(A1288+$O$12,C1288:C1290,A1288:A1290)</f>
        <v>2432.0488833333334</v>
      </c>
      <c r="J1288" s="15">
        <f t="shared" si="61"/>
        <v>2433.7229298368543</v>
      </c>
      <c r="K1288" s="16">
        <f t="shared" ref="K1288:K1351" si="62">ABS(J1288-D1288)/F1289</f>
        <v>1.700541056832312</v>
      </c>
      <c r="L1288" s="17">
        <f t="shared" ref="L1288:L1351" si="63">IF(K1288&gt;=0.975, 0, 1)</f>
        <v>0</v>
      </c>
    </row>
    <row r="1289" spans="1:12" x14ac:dyDescent="0.25">
      <c r="A1289">
        <v>1231</v>
      </c>
      <c r="B1289" s="1">
        <v>42968</v>
      </c>
      <c r="C1289" s="2">
        <v>2425.5</v>
      </c>
      <c r="D1289" s="2">
        <v>2428.37</v>
      </c>
      <c r="E1289" s="8">
        <v>0.10680000000000001</v>
      </c>
      <c r="F1289" s="9">
        <v>11.047701605124194</v>
      </c>
      <c r="G1289" s="3">
        <f>SLOPE(D1289:D1313,B1289:B1313)</f>
        <v>-1.0160602503912313</v>
      </c>
      <c r="H1289" s="15">
        <f>C1289+G1290*$O$11</f>
        <v>2425.4927309599998</v>
      </c>
      <c r="I1289" s="21">
        <f>_xlfn.FORECAST.LINEAR(A1289+$O$12,C1289:C1291,A1289:A1291)</f>
        <v>2419.7844166666655</v>
      </c>
      <c r="J1289" s="15">
        <f t="shared" si="61"/>
        <v>2425.4356478170662</v>
      </c>
      <c r="K1289" s="16">
        <f t="shared" si="62"/>
        <v>0.25247271300689844</v>
      </c>
      <c r="L1289" s="17">
        <f t="shared" si="63"/>
        <v>1</v>
      </c>
    </row>
    <row r="1290" spans="1:12" x14ac:dyDescent="0.25">
      <c r="A1290">
        <v>1230</v>
      </c>
      <c r="B1290" s="1">
        <v>42965</v>
      </c>
      <c r="C1290" s="2">
        <v>2427.64</v>
      </c>
      <c r="D1290" s="2">
        <v>2425.5500000000002</v>
      </c>
      <c r="E1290" s="8">
        <v>0.11215</v>
      </c>
      <c r="F1290" s="9">
        <v>11.622452771177418</v>
      </c>
      <c r="G1290" s="3">
        <f>SLOPE(D1290:D1314,B1290:B1314)</f>
        <v>-0.72690399999999322</v>
      </c>
      <c r="H1290" s="15">
        <f>C1290+G1291*$O$11</f>
        <v>2427.6360999843505</v>
      </c>
      <c r="I1290" s="21">
        <f>_xlfn.FORECAST.LINEAR(A1290+$O$12,C1290:C1292,A1290:A1292)</f>
        <v>2432.3733833333354</v>
      </c>
      <c r="J1290" s="15">
        <f t="shared" si="61"/>
        <v>2427.6834728178401</v>
      </c>
      <c r="K1290" s="16">
        <f t="shared" si="62"/>
        <v>0.17383355048498444</v>
      </c>
      <c r="L1290" s="17">
        <f t="shared" si="63"/>
        <v>1</v>
      </c>
    </row>
    <row r="1291" spans="1:12" x14ac:dyDescent="0.25">
      <c r="A1291">
        <v>1229</v>
      </c>
      <c r="B1291" s="1">
        <v>42964</v>
      </c>
      <c r="C1291" s="2">
        <v>2462.9499999999998</v>
      </c>
      <c r="D1291" s="2">
        <v>2430.0100000000002</v>
      </c>
      <c r="E1291" s="8">
        <v>0.11660000000000001</v>
      </c>
      <c r="F1291" s="9">
        <v>12.273078539140744</v>
      </c>
      <c r="G1291" s="3">
        <f>SLOPE(D1291:D1315,B1291:B1315)</f>
        <v>-0.39000156494522092</v>
      </c>
      <c r="H1291" s="15">
        <f>C1291+G1292*$O$11</f>
        <v>2462.9500063777086</v>
      </c>
      <c r="I1291" s="21">
        <f>_xlfn.FORECAST.LINEAR(A1291+$O$12,C1291:C1293,A1291:A1293)</f>
        <v>2463.863116666666</v>
      </c>
      <c r="J1291" s="15">
        <f t="shared" si="61"/>
        <v>2462.9591374805982</v>
      </c>
      <c r="K1291" s="16">
        <f t="shared" si="62"/>
        <v>4.2824698272073389</v>
      </c>
      <c r="L1291" s="17">
        <f t="shared" si="63"/>
        <v>0</v>
      </c>
    </row>
    <row r="1292" spans="1:12" x14ac:dyDescent="0.25">
      <c r="A1292">
        <v>1228</v>
      </c>
      <c r="B1292" s="1">
        <v>42963</v>
      </c>
      <c r="C1292" s="2">
        <v>2468.63</v>
      </c>
      <c r="D1292" s="2">
        <v>2468.11</v>
      </c>
      <c r="E1292" s="8">
        <v>7.3200000000000001E-2</v>
      </c>
      <c r="F1292" s="9">
        <v>7.6939567142460392</v>
      </c>
      <c r="G1292" s="3">
        <f>SLOPE(D1292:D1316,B1292:B1316)</f>
        <v>6.377708978377324E-4</v>
      </c>
      <c r="H1292" s="15">
        <f>C1292+G1293*$O$11</f>
        <v>2468.6316089009288</v>
      </c>
      <c r="I1292" s="21">
        <f>_xlfn.FORECAST.LINEAR(A1292+$O$12,C1292:C1294,A1292:A1294)</f>
        <v>2470.9866833333326</v>
      </c>
      <c r="J1292" s="15">
        <f t="shared" si="61"/>
        <v>2468.6551596452528</v>
      </c>
      <c r="K1292" s="16">
        <f t="shared" si="62"/>
        <v>6.6334486761132377E-2</v>
      </c>
      <c r="L1292" s="17">
        <f t="shared" si="63"/>
        <v>1</v>
      </c>
    </row>
    <row r="1293" spans="1:12" x14ac:dyDescent="0.25">
      <c r="A1293">
        <v>1227</v>
      </c>
      <c r="B1293" s="1">
        <v>42962</v>
      </c>
      <c r="C1293" s="2">
        <v>2468.66</v>
      </c>
      <c r="D1293" s="2">
        <v>2464.61</v>
      </c>
      <c r="E1293" s="8">
        <v>7.8149999999999997E-2</v>
      </c>
      <c r="F1293" s="9">
        <v>8.2183442108434637</v>
      </c>
      <c r="G1293" s="3">
        <f>SLOPE(D1293:D1317,B1293:B1317)</f>
        <v>0.16089009287926101</v>
      </c>
      <c r="H1293" s="15">
        <f>C1293+G1294*$O$11</f>
        <v>2468.6644631924883</v>
      </c>
      <c r="I1293" s="21">
        <f>_xlfn.FORECAST.LINEAR(A1293+$O$12,C1293:C1295,A1293:A1295)</f>
        <v>2468.8347666666687</v>
      </c>
      <c r="J1293" s="15">
        <f t="shared" si="61"/>
        <v>2468.66616622723</v>
      </c>
      <c r="K1293" s="16">
        <f t="shared" si="62"/>
        <v>0.46022861943625815</v>
      </c>
      <c r="L1293" s="17">
        <f t="shared" si="63"/>
        <v>1</v>
      </c>
    </row>
    <row r="1294" spans="1:12" x14ac:dyDescent="0.25">
      <c r="A1294">
        <v>1226</v>
      </c>
      <c r="B1294" s="1">
        <v>42961</v>
      </c>
      <c r="C1294" s="2">
        <v>2454.96</v>
      </c>
      <c r="D1294" s="2">
        <v>2465.84</v>
      </c>
      <c r="E1294" s="8">
        <v>8.4650000000000003E-2</v>
      </c>
      <c r="F1294" s="9">
        <v>8.8133724325929368</v>
      </c>
      <c r="G1294" s="3">
        <f>SLOPE(D1294:D1318,B1294:B1318)</f>
        <v>0.44631924882629276</v>
      </c>
      <c r="H1294" s="15">
        <f>C1294+G1295*$O$11</f>
        <v>2454.9669669200002</v>
      </c>
      <c r="I1294" s="21">
        <f>_xlfn.FORECAST.LINEAR(A1294+$O$12,C1294:C1296,A1294:A1296)</f>
        <v>2448.5312333333341</v>
      </c>
      <c r="J1294" s="15">
        <f t="shared" si="61"/>
        <v>2454.9026095841336</v>
      </c>
      <c r="K1294" s="16">
        <f t="shared" si="62"/>
        <v>0.932901099095785</v>
      </c>
      <c r="L1294" s="17">
        <f t="shared" si="63"/>
        <v>1</v>
      </c>
    </row>
    <row r="1295" spans="1:12" x14ac:dyDescent="0.25">
      <c r="A1295">
        <v>1225</v>
      </c>
      <c r="B1295" s="1">
        <v>42958</v>
      </c>
      <c r="C1295" s="2">
        <v>2441.04</v>
      </c>
      <c r="D1295" s="2">
        <v>2441.3200000000002</v>
      </c>
      <c r="E1295" s="8">
        <v>0.11274999999999999</v>
      </c>
      <c r="F1295" s="9">
        <v>11.724062096686964</v>
      </c>
      <c r="G1295" s="3">
        <f>SLOPE(D1295:D1319,B1295:B1319)</f>
        <v>0.69669200000000187</v>
      </c>
      <c r="H1295" s="15">
        <f>C1295+G1296*$O$11</f>
        <v>2441.0510195539905</v>
      </c>
      <c r="I1295" s="21">
        <f>_xlfn.FORECAST.LINEAR(A1295+$O$12,C1295:C1297,A1295:A1297)</f>
        <v>2444.9801166666657</v>
      </c>
      <c r="J1295" s="15">
        <f t="shared" si="61"/>
        <v>2441.0903105251173</v>
      </c>
      <c r="K1295" s="16">
        <f t="shared" si="62"/>
        <v>1.7548931096601623E-2</v>
      </c>
      <c r="L1295" s="17">
        <f t="shared" si="63"/>
        <v>1</v>
      </c>
    </row>
    <row r="1296" spans="1:12" x14ac:dyDescent="0.25">
      <c r="A1296">
        <v>1224</v>
      </c>
      <c r="B1296" s="1">
        <v>42957</v>
      </c>
      <c r="C1296" s="2">
        <v>2465.38</v>
      </c>
      <c r="D1296" s="2">
        <v>2438.21</v>
      </c>
      <c r="E1296" s="8">
        <v>0.12404999999999999</v>
      </c>
      <c r="F1296" s="9">
        <v>13.088516538045372</v>
      </c>
      <c r="G1296" s="3">
        <f>SLOPE(D1296:D1320,B1296:B1320)</f>
        <v>1.1019553990610338</v>
      </c>
      <c r="H1296" s="15">
        <f>C1296+G1297*$O$11</f>
        <v>2465.3961887306505</v>
      </c>
      <c r="I1296" s="21">
        <f>_xlfn.FORECAST.LINEAR(A1296+$O$12,C1296:C1298,A1296:A1298)</f>
        <v>2463.1434833333342</v>
      </c>
      <c r="J1296" s="15">
        <f t="shared" si="61"/>
        <v>2465.3736616766773</v>
      </c>
      <c r="K1296" s="16">
        <f t="shared" si="62"/>
        <v>3.4498313831066811</v>
      </c>
      <c r="L1296" s="17">
        <f t="shared" si="63"/>
        <v>0</v>
      </c>
    </row>
    <row r="1297" spans="1:12" x14ac:dyDescent="0.25">
      <c r="A1297">
        <v>1223</v>
      </c>
      <c r="B1297" s="1">
        <v>42956</v>
      </c>
      <c r="C1297" s="2">
        <v>2465.35</v>
      </c>
      <c r="D1297" s="2">
        <v>2474.02</v>
      </c>
      <c r="E1297" s="8">
        <v>7.46E-2</v>
      </c>
      <c r="F1297" s="9">
        <v>7.8739099567862256</v>
      </c>
      <c r="G1297" s="3">
        <f>SLOPE(D1297:D1321,B1297:B1321)</f>
        <v>1.6188730650154808</v>
      </c>
      <c r="H1297" s="15">
        <f>C1297+G1298*$O$11</f>
        <v>2465.3672751393187</v>
      </c>
      <c r="I1297" s="21">
        <f>_xlfn.FORECAST.LINEAR(A1297+$O$12,C1297:C1299,A1297:A1299)</f>
        <v>2467.6593833333336</v>
      </c>
      <c r="J1297" s="15">
        <f t="shared" si="61"/>
        <v>2465.390196221259</v>
      </c>
      <c r="K1297" s="16">
        <f t="shared" si="62"/>
        <v>1.0803202291366021</v>
      </c>
      <c r="L1297" s="17">
        <f t="shared" si="63"/>
        <v>0</v>
      </c>
    </row>
    <row r="1298" spans="1:12" x14ac:dyDescent="0.25">
      <c r="A1298">
        <v>1222</v>
      </c>
      <c r="B1298" s="1">
        <v>42955</v>
      </c>
      <c r="C1298" s="2">
        <v>2478.35</v>
      </c>
      <c r="D1298" s="2">
        <v>2474.92</v>
      </c>
      <c r="E1298" s="8">
        <v>7.5500000000000012E-2</v>
      </c>
      <c r="F1298" s="9">
        <v>7.9881904883314023</v>
      </c>
      <c r="G1298" s="3">
        <f>SLOPE(D1298:D1322,B1298:B1322)</f>
        <v>1.7275139318885457</v>
      </c>
      <c r="H1298" s="15">
        <f>C1298+G1299*$O$11</f>
        <v>2478.3683056993696</v>
      </c>
      <c r="I1298" s="21">
        <f>_xlfn.FORECAST.LINEAR(A1298+$O$12,C1298:C1300,A1298:A1300)</f>
        <v>2478.1990166666665</v>
      </c>
      <c r="J1298" s="15">
        <f t="shared" si="61"/>
        <v>2478.3666128090426</v>
      </c>
      <c r="K1298" s="16">
        <f t="shared" si="62"/>
        <v>0.51062842735653924</v>
      </c>
      <c r="L1298" s="17">
        <f t="shared" si="63"/>
        <v>1</v>
      </c>
    </row>
    <row r="1299" spans="1:12" x14ac:dyDescent="0.25">
      <c r="A1299">
        <v>1221</v>
      </c>
      <c r="B1299" s="1">
        <v>42954</v>
      </c>
      <c r="C1299" s="2">
        <v>2477.14</v>
      </c>
      <c r="D1299" s="2">
        <v>2480.91</v>
      </c>
      <c r="E1299" s="8">
        <v>6.3899999999999998E-2</v>
      </c>
      <c r="F1299" s="9">
        <v>6.7497472220362944</v>
      </c>
      <c r="G1299" s="3">
        <f>SLOPE(D1299:D1323,B1299:B1323)</f>
        <v>1.8305699369825763</v>
      </c>
      <c r="H1299" s="15">
        <f>C1299+G1300*$O$11</f>
        <v>2477.1588876631654</v>
      </c>
      <c r="I1299" s="21">
        <f>_xlfn.FORECAST.LINEAR(A1299+$O$12,C1299:C1301,A1299:A1301)</f>
        <v>2477.2438833333335</v>
      </c>
      <c r="J1299" s="15">
        <f t="shared" si="61"/>
        <v>2477.159737619867</v>
      </c>
      <c r="K1299" s="16">
        <f t="shared" si="62"/>
        <v>0.63576195577427519</v>
      </c>
      <c r="L1299" s="17">
        <f t="shared" si="63"/>
        <v>1</v>
      </c>
    </row>
    <row r="1300" spans="1:12" x14ac:dyDescent="0.25">
      <c r="A1300">
        <v>1220</v>
      </c>
      <c r="B1300" s="1">
        <v>42951</v>
      </c>
      <c r="C1300" s="2">
        <v>2476.88</v>
      </c>
      <c r="D1300" s="2">
        <v>2476.83</v>
      </c>
      <c r="E1300" s="8">
        <v>5.595E-2</v>
      </c>
      <c r="F1300" s="9">
        <v>5.8988468027558367</v>
      </c>
      <c r="G1300" s="3">
        <f>SLOPE(D1300:D1324,B1300:B1324)</f>
        <v>1.8887663165563724</v>
      </c>
      <c r="H1300" s="15">
        <f>C1300+G1301*$O$11</f>
        <v>2476.8994806480118</v>
      </c>
      <c r="I1300" s="21">
        <f>_xlfn.FORECAST.LINEAR(A1300+$O$12,C1300:C1302,A1300:A1302)</f>
        <v>2475.9958333333334</v>
      </c>
      <c r="J1300" s="15">
        <f t="shared" si="61"/>
        <v>2476.890444174865</v>
      </c>
      <c r="K1300" s="16">
        <f t="shared" si="62"/>
        <v>9.324455942122202E-3</v>
      </c>
      <c r="L1300" s="17">
        <f t="shared" si="63"/>
        <v>1</v>
      </c>
    </row>
    <row r="1301" spans="1:12" x14ac:dyDescent="0.25">
      <c r="A1301">
        <v>1219</v>
      </c>
      <c r="B1301" s="1">
        <v>42950</v>
      </c>
      <c r="C1301" s="2">
        <v>2476.0300000000002</v>
      </c>
      <c r="D1301" s="2">
        <v>2472.16</v>
      </c>
      <c r="E1301" s="8">
        <v>6.1350000000000002E-2</v>
      </c>
      <c r="F1301" s="9">
        <v>6.4823272521506707</v>
      </c>
      <c r="G1301" s="3">
        <f>SLOPE(D1301:D1325,B1301:B1325)</f>
        <v>1.9480648011782045</v>
      </c>
      <c r="H1301" s="15">
        <f>C1301+G1302*$O$11</f>
        <v>2476.0488218665009</v>
      </c>
      <c r="I1301" s="21">
        <f>_xlfn.FORECAST.LINEAR(A1301+$O$12,C1301:C1303,A1301:A1303)</f>
        <v>2477.2963166666668</v>
      </c>
      <c r="J1301" s="15">
        <f t="shared" si="61"/>
        <v>2476.0612968145024</v>
      </c>
      <c r="K1301" s="16">
        <f t="shared" si="62"/>
        <v>0.60509121393381149</v>
      </c>
      <c r="L1301" s="17">
        <f t="shared" si="63"/>
        <v>1</v>
      </c>
    </row>
    <row r="1302" spans="1:12" x14ac:dyDescent="0.25">
      <c r="A1302">
        <v>1218</v>
      </c>
      <c r="B1302" s="1">
        <v>42949</v>
      </c>
      <c r="C1302" s="2">
        <v>2480.38</v>
      </c>
      <c r="D1302" s="2">
        <v>2477.5700000000002</v>
      </c>
      <c r="E1302" s="8">
        <v>6.105E-2</v>
      </c>
      <c r="F1302" s="9">
        <v>6.4474524247996712</v>
      </c>
      <c r="G1302" s="3">
        <f>SLOPE(D1302:D1326,B1302:B1326)</f>
        <v>1.882186650078123</v>
      </c>
      <c r="H1302" s="15">
        <f>C1302+G1303*$O$11</f>
        <v>2480.3991630067858</v>
      </c>
      <c r="I1302" s="21">
        <f>_xlfn.FORECAST.LINEAR(A1302+$O$12,C1302:C1304,A1302:A1304)</f>
        <v>2480.0488666666665</v>
      </c>
      <c r="J1302" s="15">
        <f t="shared" si="61"/>
        <v>2480.3956600433849</v>
      </c>
      <c r="K1302" s="16">
        <f t="shared" si="62"/>
        <v>0.43155745945792506</v>
      </c>
      <c r="L1302" s="17">
        <f t="shared" si="63"/>
        <v>1</v>
      </c>
    </row>
    <row r="1303" spans="1:12" x14ac:dyDescent="0.25">
      <c r="A1303">
        <v>1217</v>
      </c>
      <c r="B1303" s="1">
        <v>42948</v>
      </c>
      <c r="C1303" s="2">
        <v>2477.1</v>
      </c>
      <c r="D1303" s="2">
        <v>2476.35</v>
      </c>
      <c r="E1303" s="8">
        <v>6.2149999999999997E-2</v>
      </c>
      <c r="F1303" s="9">
        <v>6.547587074346878</v>
      </c>
      <c r="G1303" s="3">
        <f>SLOPE(D1303:D1327,B1303:B1327)</f>
        <v>1.9163006785899128</v>
      </c>
      <c r="H1303" s="15">
        <f>C1303+G1304*$O$11</f>
        <v>2477.1181962324413</v>
      </c>
      <c r="I1303" s="21">
        <f>_xlfn.FORECAST.LINEAR(A1303+$O$12,C1303:C1305,A1303:A1305)</f>
        <v>2478.0832333333328</v>
      </c>
      <c r="J1303" s="15">
        <f t="shared" si="61"/>
        <v>2477.1278466034501</v>
      </c>
      <c r="K1303" s="16">
        <f t="shared" si="62"/>
        <v>0.11170295233387785</v>
      </c>
      <c r="L1303" s="17">
        <f t="shared" si="63"/>
        <v>1</v>
      </c>
    </row>
    <row r="1304" spans="1:12" x14ac:dyDescent="0.25">
      <c r="A1304">
        <v>1216</v>
      </c>
      <c r="B1304" s="1">
        <v>42947</v>
      </c>
      <c r="C1304" s="2">
        <v>2475.94</v>
      </c>
      <c r="D1304" s="2">
        <v>2470.3000000000002</v>
      </c>
      <c r="E1304" s="8">
        <v>6.6049999999999998E-2</v>
      </c>
      <c r="F1304" s="9">
        <v>6.9635277062792023</v>
      </c>
      <c r="G1304" s="3">
        <f>SLOPE(D1304:D1328,B1304:B1328)</f>
        <v>1.8196232441181577</v>
      </c>
      <c r="H1304" s="15">
        <f>C1304+G1305*$O$11</f>
        <v>2475.9572621984412</v>
      </c>
      <c r="I1304" s="21">
        <f>_xlfn.FORECAST.LINEAR(A1304+$O$12,C1304:C1306,A1304:A1306)</f>
        <v>2472.4959000000008</v>
      </c>
      <c r="J1304" s="15">
        <f t="shared" si="61"/>
        <v>2475.922648576457</v>
      </c>
      <c r="K1304" s="16">
        <f t="shared" si="62"/>
        <v>0.87026230241826774</v>
      </c>
      <c r="L1304" s="17">
        <f t="shared" si="63"/>
        <v>1</v>
      </c>
    </row>
    <row r="1305" spans="1:12" x14ac:dyDescent="0.25">
      <c r="A1305">
        <v>1215</v>
      </c>
      <c r="B1305" s="1">
        <v>42944</v>
      </c>
      <c r="C1305" s="2">
        <v>2469.12</v>
      </c>
      <c r="D1305" s="2">
        <v>2472.1</v>
      </c>
      <c r="E1305" s="8">
        <v>6.1200000000000004E-2</v>
      </c>
      <c r="F1305" s="9">
        <v>6.4608665236133556</v>
      </c>
      <c r="G1305" s="3">
        <f>SLOPE(D1305:D1329,B1305:B1329)</f>
        <v>1.7262198441350027</v>
      </c>
      <c r="H1305" s="15">
        <f>C1305+G1306*$O$11</f>
        <v>2469.1362043089907</v>
      </c>
      <c r="I1305" s="21">
        <f>_xlfn.FORECAST.LINEAR(A1305+$O$12,C1305:C1307,A1305:A1307)</f>
        <v>2471.8040833333325</v>
      </c>
      <c r="J1305" s="15">
        <f t="shared" si="61"/>
        <v>2469.162883099234</v>
      </c>
      <c r="K1305" s="16">
        <f t="shared" si="62"/>
        <v>0.43025582248194438</v>
      </c>
      <c r="L1305" s="17">
        <f t="shared" si="63"/>
        <v>1</v>
      </c>
    </row>
    <row r="1306" spans="1:12" x14ac:dyDescent="0.25">
      <c r="A1306">
        <v>1214</v>
      </c>
      <c r="B1306" s="1">
        <v>42943</v>
      </c>
      <c r="C1306" s="2">
        <v>2482.7600000000002</v>
      </c>
      <c r="D1306" s="2">
        <v>2475.42</v>
      </c>
      <c r="E1306" s="8">
        <v>6.4599999999999991E-2</v>
      </c>
      <c r="F1306" s="9">
        <v>6.8264431235887386</v>
      </c>
      <c r="G1306" s="3">
        <f>SLOPE(D1306:D1330,B1306:B1330)</f>
        <v>1.6204308990969734</v>
      </c>
      <c r="H1306" s="15">
        <f>C1306+G1307*$O$11</f>
        <v>2482.7748328433008</v>
      </c>
      <c r="I1306" s="21">
        <f>_xlfn.FORECAST.LINEAR(A1306+$O$12,C1306:C1308,A1306:A1308)</f>
        <v>2482.6677333333332</v>
      </c>
      <c r="J1306" s="15">
        <f t="shared" si="61"/>
        <v>2482.773761848201</v>
      </c>
      <c r="K1306" s="16">
        <f t="shared" si="62"/>
        <v>1.1758410126847048</v>
      </c>
      <c r="L1306" s="17">
        <f t="shared" si="63"/>
        <v>0</v>
      </c>
    </row>
    <row r="1307" spans="1:12" x14ac:dyDescent="0.25">
      <c r="A1307">
        <v>1213</v>
      </c>
      <c r="B1307" s="1">
        <v>42942</v>
      </c>
      <c r="C1307" s="2">
        <v>2479.9699999999998</v>
      </c>
      <c r="D1307" s="2">
        <v>2477.83</v>
      </c>
      <c r="E1307" s="8">
        <v>5.9200000000000003E-2</v>
      </c>
      <c r="F1307" s="9">
        <v>6.2540443553765082</v>
      </c>
      <c r="G1307" s="3">
        <f>SLOPE(D1307:D1331,B1307:B1331)</f>
        <v>1.4832843300571901</v>
      </c>
      <c r="H1307" s="15">
        <f>C1307+G1308*$O$11</f>
        <v>2479.9831348604857</v>
      </c>
      <c r="I1307" s="21">
        <f>_xlfn.FORECAST.LINEAR(A1307+$O$12,C1307:C1309,A1307:A1309)</f>
        <v>2480.63465</v>
      </c>
      <c r="J1307" s="15">
        <f t="shared" si="61"/>
        <v>2479.9896500118807</v>
      </c>
      <c r="K1307" s="16">
        <f t="shared" si="62"/>
        <v>0.33501200811302689</v>
      </c>
      <c r="L1307" s="17">
        <f t="shared" si="63"/>
        <v>1</v>
      </c>
    </row>
    <row r="1308" spans="1:12" x14ac:dyDescent="0.25">
      <c r="A1308">
        <v>1212</v>
      </c>
      <c r="B1308" s="1">
        <v>42941</v>
      </c>
      <c r="C1308" s="2">
        <v>2477.88</v>
      </c>
      <c r="D1308" s="2">
        <v>2477.13</v>
      </c>
      <c r="E1308" s="8">
        <v>6.1200000000000004E-2</v>
      </c>
      <c r="F1308" s="9">
        <v>6.4464853783753302</v>
      </c>
      <c r="G1308" s="3">
        <f>SLOPE(D1308:D1332,B1308:B1332)</f>
        <v>1.313486048579841</v>
      </c>
      <c r="H1308" s="15">
        <f>C1308+G1309*$O$11</f>
        <v>2477.8903678410688</v>
      </c>
      <c r="I1308" s="21">
        <f>_xlfn.FORECAST.LINEAR(A1308+$O$12,C1308:C1310,A1308:A1310)</f>
        <v>2477.7323999999994</v>
      </c>
      <c r="J1308" s="15">
        <f t="shared" si="61"/>
        <v>2477.8887881626583</v>
      </c>
      <c r="K1308" s="16">
        <f t="shared" si="62"/>
        <v>0.12175849986777033</v>
      </c>
      <c r="L1308" s="17">
        <f t="shared" si="63"/>
        <v>1</v>
      </c>
    </row>
    <row r="1309" spans="1:12" x14ac:dyDescent="0.25">
      <c r="A1309">
        <v>1211</v>
      </c>
      <c r="B1309" s="1">
        <v>42940</v>
      </c>
      <c r="C1309" s="2">
        <v>2472.04</v>
      </c>
      <c r="D1309" s="2">
        <v>2469.91</v>
      </c>
      <c r="E1309" s="8">
        <v>5.91E-2</v>
      </c>
      <c r="F1309" s="9">
        <v>6.2319112298711286</v>
      </c>
      <c r="G1309" s="3">
        <f>SLOPE(D1309:D1333,B1309:B1333)</f>
        <v>1.0367841068916959</v>
      </c>
      <c r="H1309" s="15">
        <f>C1309+G1310*$O$11</f>
        <v>2472.0489940612006</v>
      </c>
      <c r="I1309" s="21">
        <f>_xlfn.FORECAST.LINEAR(A1309+$O$12,C1309:C1311,A1309:A1311)</f>
        <v>2469.8890666666666</v>
      </c>
      <c r="J1309" s="15">
        <f t="shared" si="61"/>
        <v>2472.0273947872552</v>
      </c>
      <c r="K1309" s="16">
        <f t="shared" si="62"/>
        <v>0.37206327416905471</v>
      </c>
      <c r="L1309" s="17">
        <f t="shared" si="63"/>
        <v>1</v>
      </c>
    </row>
    <row r="1310" spans="1:12" x14ac:dyDescent="0.25">
      <c r="A1310">
        <v>1210</v>
      </c>
      <c r="B1310" s="1">
        <v>42937</v>
      </c>
      <c r="C1310" s="2">
        <v>2467.4</v>
      </c>
      <c r="D1310" s="2">
        <v>2472.54</v>
      </c>
      <c r="E1310" s="8">
        <v>5.3949999999999998E-2</v>
      </c>
      <c r="F1310" s="9">
        <v>5.6909534862965936</v>
      </c>
      <c r="G1310" s="3">
        <f>SLOPE(D1310:D1334,B1310:B1334)</f>
        <v>0.89940612004045672</v>
      </c>
      <c r="H1310" s="15">
        <f>C1310+G1311*$O$11</f>
        <v>2467.4073558641803</v>
      </c>
      <c r="I1310" s="21">
        <f>_xlfn.FORECAST.LINEAR(A1310+$O$12,C1310:C1312,A1310:A1312)</f>
        <v>2470.7294166666666</v>
      </c>
      <c r="J1310" s="15">
        <f t="shared" si="61"/>
        <v>2467.4405764722051</v>
      </c>
      <c r="K1310" s="16">
        <f t="shared" si="62"/>
        <v>0.81715798943537066</v>
      </c>
      <c r="L1310" s="17">
        <f t="shared" si="63"/>
        <v>1</v>
      </c>
    </row>
    <row r="1311" spans="1:12" x14ac:dyDescent="0.25">
      <c r="A1311">
        <v>1209</v>
      </c>
      <c r="B1311" s="1">
        <v>42936</v>
      </c>
      <c r="C1311" s="2">
        <v>2475.56</v>
      </c>
      <c r="D1311" s="2">
        <v>2473.4499999999998</v>
      </c>
      <c r="E1311" s="8">
        <v>5.9150000000000001E-2</v>
      </c>
      <c r="F1311" s="9">
        <v>6.2404377044865358</v>
      </c>
      <c r="G1311" s="3">
        <f>SLOPE(D1311:D1335,B1311:B1335)</f>
        <v>0.73558641804277458</v>
      </c>
      <c r="H1311" s="15">
        <f>C1311+G1312*$O$11</f>
        <v>2475.5651791436462</v>
      </c>
      <c r="I1311" s="21">
        <f>_xlfn.FORECAST.LINEAR(A1311+$O$12,C1311:C1313,A1311:A1313)</f>
        <v>2475.0350666666654</v>
      </c>
      <c r="J1311" s="15">
        <f t="shared" si="61"/>
        <v>2475.5598780188766</v>
      </c>
      <c r="K1311" s="16">
        <f t="shared" si="62"/>
        <v>0.32169483955459743</v>
      </c>
      <c r="L1311" s="17">
        <f t="shared" si="63"/>
        <v>1</v>
      </c>
    </row>
    <row r="1312" spans="1:12" x14ac:dyDescent="0.25">
      <c r="A1312">
        <v>1208</v>
      </c>
      <c r="B1312" s="1">
        <v>42935</v>
      </c>
      <c r="C1312" s="2">
        <v>2463.85</v>
      </c>
      <c r="D1312" s="2">
        <v>2473.83</v>
      </c>
      <c r="E1312" s="8">
        <v>6.25E-2</v>
      </c>
      <c r="F1312" s="9">
        <v>6.5586318443839575</v>
      </c>
      <c r="G1312" s="3">
        <f>SLOPE(D1312:D1336,B1312:B1336)</f>
        <v>0.51791436464087959</v>
      </c>
      <c r="H1312" s="15">
        <f>C1312+G1313*$O$11</f>
        <v>2463.8526474883047</v>
      </c>
      <c r="I1312" s="21">
        <f>_xlfn.FORECAST.LINEAR(A1312+$O$12,C1312:C1314,A1312:A1314)</f>
        <v>2461.9400833333334</v>
      </c>
      <c r="J1312" s="15">
        <f t="shared" si="61"/>
        <v>2463.8335218467546</v>
      </c>
      <c r="K1312" s="16">
        <f t="shared" si="62"/>
        <v>1.4333480849863633</v>
      </c>
      <c r="L1312" s="17">
        <f t="shared" si="63"/>
        <v>0</v>
      </c>
    </row>
    <row r="1313" spans="1:12" x14ac:dyDescent="0.25">
      <c r="A1313">
        <v>1207</v>
      </c>
      <c r="B1313" s="1">
        <v>42934</v>
      </c>
      <c r="C1313" s="2">
        <v>2455.88</v>
      </c>
      <c r="D1313" s="2">
        <v>2460.61</v>
      </c>
      <c r="E1313" s="8">
        <v>6.6500000000000004E-2</v>
      </c>
      <c r="F1313" s="9">
        <v>6.974215306075104</v>
      </c>
      <c r="G1313" s="3">
        <f>SLOPE(D1313:D1337,B1313:B1337)</f>
        <v>0.26474883047449038</v>
      </c>
      <c r="H1313" s="15">
        <f>C1313+G1314*$O$11</f>
        <v>2455.8814086380153</v>
      </c>
      <c r="I1313" s="21">
        <f>_xlfn.FORECAST.LINEAR(A1313+$O$12,C1313:C1315,A1313:A1315)</f>
        <v>2458.2402666666667</v>
      </c>
      <c r="J1313" s="15">
        <f t="shared" si="61"/>
        <v>2455.904997218302</v>
      </c>
      <c r="K1313" s="16">
        <f t="shared" si="62"/>
        <v>0.66019732475411175</v>
      </c>
      <c r="L1313" s="17">
        <f t="shared" si="63"/>
        <v>1</v>
      </c>
    </row>
    <row r="1314" spans="1:12" x14ac:dyDescent="0.25">
      <c r="A1314">
        <v>1206</v>
      </c>
      <c r="B1314" s="1">
        <v>42933</v>
      </c>
      <c r="C1314" s="2">
        <v>2459.5</v>
      </c>
      <c r="D1314" s="2">
        <v>2459.14</v>
      </c>
      <c r="E1314" s="8">
        <v>6.795000000000001E-2</v>
      </c>
      <c r="F1314" s="9">
        <v>7.1266613863521409</v>
      </c>
      <c r="G1314" s="3">
        <f>SLOPE(D1314:D1338,B1314:B1338)</f>
        <v>0.14086380152151415</v>
      </c>
      <c r="H1314" s="15">
        <f>C1314+G1315*$O$11</f>
        <v>2459.4998922142859</v>
      </c>
      <c r="I1314" s="21">
        <f>_xlfn.FORECAST.LINEAR(A1314+$O$12,C1314:C1316,A1314:A1316)</f>
        <v>2458.5442166666671</v>
      </c>
      <c r="J1314" s="15">
        <f t="shared" si="61"/>
        <v>2459.4903354588096</v>
      </c>
      <c r="K1314" s="16">
        <f t="shared" si="62"/>
        <v>5.5332664847607307E-2</v>
      </c>
      <c r="L1314" s="17">
        <f t="shared" si="63"/>
        <v>1</v>
      </c>
    </row>
    <row r="1315" spans="1:12" x14ac:dyDescent="0.25">
      <c r="A1315">
        <v>1205</v>
      </c>
      <c r="B1315" s="1">
        <v>42930</v>
      </c>
      <c r="C1315" s="2">
        <v>2449.16</v>
      </c>
      <c r="D1315" s="2">
        <v>2459.27</v>
      </c>
      <c r="E1315" s="8">
        <v>6.0649999999999996E-2</v>
      </c>
      <c r="F1315" s="9">
        <v>6.3314402039836803</v>
      </c>
      <c r="G1315" s="3">
        <f>SLOPE(D1315:D1339,B1315:B1339)</f>
        <v>-1.0778571428572994E-2</v>
      </c>
      <c r="H1315" s="15">
        <f>C1315+G1316*$O$11</f>
        <v>2449.15823322081</v>
      </c>
      <c r="I1315" s="21">
        <f>_xlfn.FORECAST.LINEAR(A1315+$O$12,C1315:C1317,A1315:A1317)</f>
        <v>2450.0720499999989</v>
      </c>
      <c r="J1315" s="15">
        <f t="shared" si="61"/>
        <v>2449.1673713886021</v>
      </c>
      <c r="K1315" s="16">
        <f t="shared" si="62"/>
        <v>1.5090474546807047</v>
      </c>
      <c r="L1315" s="17">
        <f t="shared" si="63"/>
        <v>0</v>
      </c>
    </row>
    <row r="1316" spans="1:12" x14ac:dyDescent="0.25">
      <c r="A1316">
        <v>1204</v>
      </c>
      <c r="B1316" s="1">
        <v>42929</v>
      </c>
      <c r="C1316" s="2">
        <v>2444.9899999999998</v>
      </c>
      <c r="D1316" s="2">
        <v>2447.83</v>
      </c>
      <c r="E1316" s="8">
        <v>6.4250000000000002E-2</v>
      </c>
      <c r="F1316" s="9">
        <v>6.694705709924472</v>
      </c>
      <c r="G1316" s="3">
        <f>SLOPE(D1316:D1340,B1316:B1340)</f>
        <v>-0.17667791898332103</v>
      </c>
      <c r="H1316" s="15">
        <f>C1316+G1317*$O$11</f>
        <v>2444.9871974792068</v>
      </c>
      <c r="I1316" s="21">
        <f>_xlfn.FORECAST.LINEAR(A1316+$O$12,C1316:C1318,A1316:A1318)</f>
        <v>2444.9382000000005</v>
      </c>
      <c r="J1316" s="15">
        <f t="shared" si="61"/>
        <v>2444.9867075044144</v>
      </c>
      <c r="K1316" s="16">
        <f t="shared" si="62"/>
        <v>0.40421788392462116</v>
      </c>
      <c r="L1316" s="17">
        <f t="shared" si="63"/>
        <v>1</v>
      </c>
    </row>
    <row r="1317" spans="1:12" x14ac:dyDescent="0.25">
      <c r="A1317">
        <v>1203</v>
      </c>
      <c r="B1317" s="1">
        <v>42928</v>
      </c>
      <c r="C1317" s="2">
        <v>2435.75</v>
      </c>
      <c r="D1317" s="2">
        <v>2443.25</v>
      </c>
      <c r="E1317" s="8">
        <v>6.8000000000000005E-2</v>
      </c>
      <c r="F1317" s="9">
        <v>7.034059126675654</v>
      </c>
      <c r="G1317" s="3">
        <f>SLOPE(D1317:D1341,B1317:B1341)</f>
        <v>-0.28025207929816515</v>
      </c>
      <c r="H1317" s="15">
        <f>C1317+G1318*$O$11</f>
        <v>2435.7465590459383</v>
      </c>
      <c r="I1317" s="21">
        <f>_xlfn.FORECAST.LINEAR(A1317+$O$12,C1317:C1319,A1317:A1319)</f>
        <v>2434.8795333333328</v>
      </c>
      <c r="J1317" s="15">
        <f t="shared" si="61"/>
        <v>2435.7378887888121</v>
      </c>
      <c r="K1317" s="16">
        <f t="shared" si="62"/>
        <v>0.91047184622754751</v>
      </c>
      <c r="L1317" s="17">
        <f t="shared" si="63"/>
        <v>1</v>
      </c>
    </row>
    <row r="1318" spans="1:12" x14ac:dyDescent="0.25">
      <c r="A1318">
        <v>1202</v>
      </c>
      <c r="B1318" s="1">
        <v>42927</v>
      </c>
      <c r="C1318" s="2">
        <v>2427.35</v>
      </c>
      <c r="D1318" s="2">
        <v>2425.5300000000002</v>
      </c>
      <c r="E1318" s="8">
        <v>7.9699999999999993E-2</v>
      </c>
      <c r="F1318" s="9">
        <v>8.250789129080232</v>
      </c>
      <c r="G1318" s="3">
        <f>SLOPE(D1318:D1342,B1318:B1342)</f>
        <v>-0.34409540615598122</v>
      </c>
      <c r="H1318" s="15">
        <f>C1318+G1319*$O$11</f>
        <v>2427.3466475737391</v>
      </c>
      <c r="I1318" s="21">
        <f>_xlfn.FORECAST.LINEAR(A1318+$O$12,C1318:C1320,A1318:A1320)</f>
        <v>2428.7774833333315</v>
      </c>
      <c r="J1318" s="15">
        <f t="shared" si="61"/>
        <v>2427.3609559313354</v>
      </c>
      <c r="K1318" s="16">
        <f t="shared" si="62"/>
        <v>0.22142415402863372</v>
      </c>
      <c r="L1318" s="17">
        <f t="shared" si="63"/>
        <v>1</v>
      </c>
    </row>
    <row r="1319" spans="1:12" x14ac:dyDescent="0.25">
      <c r="A1319">
        <v>1201</v>
      </c>
      <c r="B1319" s="1">
        <v>42926</v>
      </c>
      <c r="C1319" s="2">
        <v>2424.5100000000002</v>
      </c>
      <c r="D1319" s="2">
        <v>2427.4299999999998</v>
      </c>
      <c r="E1319" s="8">
        <v>7.9949999999999993E-2</v>
      </c>
      <c r="F1319" s="9">
        <v>8.2689982010654486</v>
      </c>
      <c r="G1319" s="3">
        <f>SLOPE(D1319:D1343,B1319:B1343)</f>
        <v>-0.33524262607040878</v>
      </c>
      <c r="H1319" s="15">
        <f>C1319+G1320*$O$11</f>
        <v>2424.5064887289518</v>
      </c>
      <c r="I1319" s="21">
        <f>_xlfn.FORECAST.LINEAR(A1319+$O$12,C1319:C1321,A1319:A1321)</f>
        <v>2421.0303500000005</v>
      </c>
      <c r="J1319" s="15">
        <f t="shared" si="61"/>
        <v>2424.4717273416622</v>
      </c>
      <c r="K1319" s="16">
        <f t="shared" si="62"/>
        <v>0.38076231955412243</v>
      </c>
      <c r="L1319" s="17">
        <f t="shared" si="63"/>
        <v>1</v>
      </c>
    </row>
    <row r="1320" spans="1:12" x14ac:dyDescent="0.25">
      <c r="A1320">
        <v>1200</v>
      </c>
      <c r="B1320" s="1">
        <v>42923</v>
      </c>
      <c r="C1320" s="2">
        <v>2413.52</v>
      </c>
      <c r="D1320" s="2">
        <v>2425.1799999999998</v>
      </c>
      <c r="E1320" s="8">
        <v>7.5600000000000001E-2</v>
      </c>
      <c r="F1320" s="9">
        <v>7.7693419396167327</v>
      </c>
      <c r="G1320" s="3">
        <f>SLOPE(D1320:D1344,B1320:B1344)</f>
        <v>-0.35112710483432835</v>
      </c>
      <c r="H1320" s="15">
        <f>C1320+G1321*$O$11</f>
        <v>2413.5171733568714</v>
      </c>
      <c r="I1320" s="21">
        <f>_xlfn.FORECAST.LINEAR(A1320+$O$12,C1320:C1322,A1320:A1322)</f>
        <v>2413.8636999999999</v>
      </c>
      <c r="J1320" s="15">
        <f t="shared" si="61"/>
        <v>2413.5206386233026</v>
      </c>
      <c r="K1320" s="16">
        <f t="shared" si="62"/>
        <v>1.1439097521161219</v>
      </c>
      <c r="L1320" s="17">
        <f t="shared" si="63"/>
        <v>0</v>
      </c>
    </row>
    <row r="1321" spans="1:12" x14ac:dyDescent="0.25">
      <c r="A1321">
        <v>1199</v>
      </c>
      <c r="B1321" s="1">
        <v>42922</v>
      </c>
      <c r="C1321" s="2">
        <v>2423.44</v>
      </c>
      <c r="D1321" s="2">
        <v>2409.75</v>
      </c>
      <c r="E1321" s="8">
        <v>9.8250000000000004E-2</v>
      </c>
      <c r="F1321" s="9">
        <v>10.192553525423268</v>
      </c>
      <c r="G1321" s="3">
        <f>SLOPE(D1321:D1345,B1321:B1345)</f>
        <v>-0.28266431287343585</v>
      </c>
      <c r="H1321" s="15">
        <f>C1321+G1322*$O$11</f>
        <v>2423.4401697162666</v>
      </c>
      <c r="I1321" s="21">
        <f>_xlfn.FORECAST.LINEAR(A1321+$O$12,C1321:C1323,A1321:A1323)</f>
        <v>2424.5219166666666</v>
      </c>
      <c r="J1321" s="15">
        <f t="shared" si="61"/>
        <v>2423.4509871857704</v>
      </c>
      <c r="K1321" s="16">
        <f t="shared" si="62"/>
        <v>1.7187926263438407</v>
      </c>
      <c r="L1321" s="17">
        <f t="shared" si="63"/>
        <v>0</v>
      </c>
    </row>
    <row r="1322" spans="1:12" x14ac:dyDescent="0.25">
      <c r="A1322">
        <v>1198</v>
      </c>
      <c r="B1322" s="1">
        <v>42921</v>
      </c>
      <c r="C1322" s="2">
        <v>2430.7800000000002</v>
      </c>
      <c r="D1322" s="2">
        <v>2432.54</v>
      </c>
      <c r="E1322" s="8">
        <v>7.6949999999999991E-2</v>
      </c>
      <c r="F1322" s="9">
        <v>7.9712857594197759</v>
      </c>
      <c r="G1322" s="3">
        <f>SLOPE(D1322:D1346,B1322:B1346)</f>
        <v>1.697162665689482E-2</v>
      </c>
      <c r="H1322" s="15">
        <f>C1322+G1323*$O$11</f>
        <v>2430.7814758607201</v>
      </c>
      <c r="I1322" s="21">
        <f>_xlfn.FORECAST.LINEAR(A1322+$O$12,C1322:C1324,A1322:A1324)</f>
        <v>2431.2545666666665</v>
      </c>
      <c r="J1322" s="15">
        <f t="shared" si="61"/>
        <v>2430.7862067687797</v>
      </c>
      <c r="K1322" s="16">
        <f t="shared" si="62"/>
        <v>0.2018939592344258</v>
      </c>
      <c r="L1322" s="17">
        <f t="shared" si="63"/>
        <v>1</v>
      </c>
    </row>
    <row r="1323" spans="1:12" x14ac:dyDescent="0.25">
      <c r="A1323">
        <v>1197</v>
      </c>
      <c r="B1323" s="1">
        <v>42919</v>
      </c>
      <c r="C1323" s="2">
        <v>2431.39</v>
      </c>
      <c r="D1323" s="2">
        <v>2429.0100000000002</v>
      </c>
      <c r="E1323" s="8">
        <v>8.405E-2</v>
      </c>
      <c r="F1323" s="9">
        <v>8.686704831935339</v>
      </c>
      <c r="G1323" s="3">
        <f>SLOPE(D1323:D1347,B1323:B1347)</f>
        <v>0.1475860719874835</v>
      </c>
      <c r="H1323" s="15">
        <f>C1323+G1324*$O$11</f>
        <v>2431.3928487821731</v>
      </c>
      <c r="I1323" s="21">
        <f>_xlfn.FORECAST.LINEAR(A1323+$O$12,C1323:C1325,A1323:A1325)</f>
        <v>2428.7733833333332</v>
      </c>
      <c r="J1323" s="15">
        <f t="shared" si="61"/>
        <v>2431.3666541276848</v>
      </c>
      <c r="K1323" s="16">
        <f t="shared" si="62"/>
        <v>0.2918498848604828</v>
      </c>
      <c r="L1323" s="17">
        <f t="shared" si="63"/>
        <v>1</v>
      </c>
    </row>
    <row r="1324" spans="1:12" x14ac:dyDescent="0.25">
      <c r="A1324">
        <v>1196</v>
      </c>
      <c r="B1324" s="1">
        <v>42916</v>
      </c>
      <c r="C1324" s="2">
        <v>2429.1999999999998</v>
      </c>
      <c r="D1324" s="2">
        <v>2423.41</v>
      </c>
      <c r="E1324" s="8">
        <v>7.825E-2</v>
      </c>
      <c r="F1324" s="9">
        <v>8.0748845551580857</v>
      </c>
      <c r="G1324" s="3">
        <f>SLOPE(D1324:D1348,B1324:B1348)</f>
        <v>0.28487821733521762</v>
      </c>
      <c r="H1324" s="15">
        <f>C1324+G1325*$O$11</f>
        <v>2429.2044195925837</v>
      </c>
      <c r="I1324" s="21">
        <f>_xlfn.FORECAST.LINEAR(A1324+$O$12,C1324:C1326,A1324:A1326)</f>
        <v>2433.6791666666668</v>
      </c>
      <c r="J1324" s="15">
        <f t="shared" si="61"/>
        <v>2429.2491670633244</v>
      </c>
      <c r="K1324" s="16">
        <f t="shared" si="62"/>
        <v>0.61511028611380958</v>
      </c>
      <c r="L1324" s="17">
        <f t="shared" si="63"/>
        <v>1</v>
      </c>
    </row>
    <row r="1325" spans="1:12" x14ac:dyDescent="0.25">
      <c r="A1325">
        <v>1195</v>
      </c>
      <c r="B1325" s="1">
        <v>42915</v>
      </c>
      <c r="C1325" s="2">
        <v>2442.38</v>
      </c>
      <c r="D1325" s="2">
        <v>2419.6999999999998</v>
      </c>
      <c r="E1325" s="8">
        <v>9.1200000000000003E-2</v>
      </c>
      <c r="F1325" s="9">
        <v>9.4928782612557168</v>
      </c>
      <c r="G1325" s="3">
        <f>SLOPE(D1325:D1349,B1325:B1349)</f>
        <v>0.44195925837747796</v>
      </c>
      <c r="H1325" s="15">
        <f>C1325+G1326*$O$11</f>
        <v>2442.3868520072992</v>
      </c>
      <c r="I1325" s="21">
        <f>_xlfn.FORECAST.LINEAR(A1325+$O$12,C1325:C1327,A1325:A1327)</f>
        <v>2438.856866666667</v>
      </c>
      <c r="J1325" s="15">
        <f t="shared" si="61"/>
        <v>2442.351552153893</v>
      </c>
      <c r="K1325" s="16">
        <f t="shared" si="62"/>
        <v>3.3137332569652189</v>
      </c>
      <c r="L1325" s="17">
        <f t="shared" si="63"/>
        <v>0</v>
      </c>
    </row>
    <row r="1326" spans="1:12" x14ac:dyDescent="0.25">
      <c r="A1326">
        <v>1194</v>
      </c>
      <c r="B1326" s="1">
        <v>42914</v>
      </c>
      <c r="C1326" s="2">
        <v>2428.6999999999998</v>
      </c>
      <c r="D1326" s="2">
        <v>2440.69</v>
      </c>
      <c r="E1326" s="8">
        <v>6.6250000000000003E-2</v>
      </c>
      <c r="F1326" s="9">
        <v>6.8356594805213335</v>
      </c>
      <c r="G1326" s="3">
        <f>SLOPE(D1326:D1350,B1326:B1350)</f>
        <v>0.68520072992701042</v>
      </c>
      <c r="H1326" s="15">
        <f>C1326+G1327*$O$11</f>
        <v>2428.7081728508492</v>
      </c>
      <c r="I1326" s="21">
        <f>_xlfn.FORECAST.LINEAR(A1326+$O$12,C1326:C1328,A1326:A1328)</f>
        <v>2428.7368999999999</v>
      </c>
      <c r="J1326" s="15">
        <f t="shared" si="61"/>
        <v>2428.708460122341</v>
      </c>
      <c r="K1326" s="16">
        <f t="shared" si="62"/>
        <v>1.347199171158634</v>
      </c>
      <c r="L1326" s="17">
        <f t="shared" si="63"/>
        <v>0</v>
      </c>
    </row>
    <row r="1327" spans="1:12" x14ac:dyDescent="0.25">
      <c r="A1327">
        <v>1193</v>
      </c>
      <c r="B1327" s="1">
        <v>42913</v>
      </c>
      <c r="C1327" s="2">
        <v>2436.34</v>
      </c>
      <c r="D1327" s="2">
        <v>2419.38</v>
      </c>
      <c r="E1327" s="8">
        <v>8.5499999999999993E-2</v>
      </c>
      <c r="F1327" s="9">
        <v>8.8936663072280435</v>
      </c>
      <c r="G1327" s="3">
        <f>SLOPE(D1327:D1351,B1327:B1351)</f>
        <v>0.81728508492261565</v>
      </c>
      <c r="H1327" s="15">
        <f>C1327+G1328*$O$11</f>
        <v>2436.3510324320391</v>
      </c>
      <c r="I1327" s="21">
        <f>_xlfn.FORECAST.LINEAR(A1327+$O$12,C1327:C1329,A1327:A1329)</f>
        <v>2438.9567833333331</v>
      </c>
      <c r="J1327" s="15">
        <f t="shared" si="61"/>
        <v>2436.377089941052</v>
      </c>
      <c r="K1327" s="16">
        <f t="shared" si="62"/>
        <v>2.4916850309814516</v>
      </c>
      <c r="L1327" s="17">
        <f t="shared" si="63"/>
        <v>0</v>
      </c>
    </row>
    <row r="1328" spans="1:12" x14ac:dyDescent="0.25">
      <c r="A1328">
        <v>1192</v>
      </c>
      <c r="B1328" s="1">
        <v>42912</v>
      </c>
      <c r="C1328" s="2">
        <v>2443.3200000000002</v>
      </c>
      <c r="D1328" s="2">
        <v>2439.0700000000002</v>
      </c>
      <c r="E1328" s="8">
        <v>6.5599999999999992E-2</v>
      </c>
      <c r="F1328" s="9">
        <v>6.8215242816452042</v>
      </c>
      <c r="G1328" s="3">
        <f>SLOPE(D1328:D1352,B1328:B1352)</f>
        <v>1.103243203911755</v>
      </c>
      <c r="H1328" s="15">
        <f>C1328+G1329*$O$11</f>
        <v>2443.333233487032</v>
      </c>
      <c r="I1328" s="21">
        <f>_xlfn.FORECAST.LINEAR(A1328+$O$12,C1328:C1330,A1328:A1330)</f>
        <v>2441.4462666666668</v>
      </c>
      <c r="J1328" s="15">
        <f t="shared" si="61"/>
        <v>2443.314363818828</v>
      </c>
      <c r="K1328" s="16">
        <f t="shared" si="62"/>
        <v>0.67071599529304249</v>
      </c>
      <c r="L1328" s="17">
        <f t="shared" si="63"/>
        <v>1</v>
      </c>
    </row>
    <row r="1329" spans="1:12" x14ac:dyDescent="0.25">
      <c r="A1329">
        <v>1191</v>
      </c>
      <c r="B1329" s="1">
        <v>42909</v>
      </c>
      <c r="C1329" s="2">
        <v>2434.65</v>
      </c>
      <c r="D1329" s="2">
        <v>2438.3000000000002</v>
      </c>
      <c r="E1329" s="8">
        <v>6.0950000000000004E-2</v>
      </c>
      <c r="F1329" s="9">
        <v>6.3281088398279115</v>
      </c>
      <c r="G1329" s="3">
        <f>SLOPE(D1329:D1353,B1329:B1353)</f>
        <v>1.3233487031700302</v>
      </c>
      <c r="H1329" s="15">
        <f>C1329+G1330*$O$11</f>
        <v>2434.6659679589766</v>
      </c>
      <c r="I1329" s="21">
        <f>_xlfn.FORECAST.LINEAR(A1329+$O$12,C1329:C1331,A1329:A1331)</f>
        <v>2434.766700000001</v>
      </c>
      <c r="J1329" s="15">
        <f t="shared" si="61"/>
        <v>2434.6669752793869</v>
      </c>
      <c r="K1329" s="16">
        <f t="shared" si="62"/>
        <v>0.50874183329487443</v>
      </c>
      <c r="L1329" s="17">
        <f t="shared" si="63"/>
        <v>1</v>
      </c>
    </row>
    <row r="1330" spans="1:12" x14ac:dyDescent="0.25">
      <c r="A1330">
        <v>1190</v>
      </c>
      <c r="B1330" s="1">
        <v>42908</v>
      </c>
      <c r="C1330" s="2">
        <v>2437.4</v>
      </c>
      <c r="D1330" s="2">
        <v>2434.5</v>
      </c>
      <c r="E1330" s="8">
        <v>6.8750000000000006E-2</v>
      </c>
      <c r="F1330" s="9">
        <v>7.1411951658938282</v>
      </c>
      <c r="G1330" s="3">
        <f>SLOPE(D1330:D1354,B1330:B1354)</f>
        <v>1.5967958976670822</v>
      </c>
      <c r="H1330" s="15">
        <f>C1330+G1331*$O$11</f>
        <v>2437.4190911349197</v>
      </c>
      <c r="I1330" s="21">
        <f>_xlfn.FORECAST.LINEAR(A1330+$O$12,C1330:C1332,A1330:A1332)</f>
        <v>2435.7603666666673</v>
      </c>
      <c r="J1330" s="15">
        <f t="shared" si="61"/>
        <v>2437.4025038902373</v>
      </c>
      <c r="K1330" s="16">
        <f t="shared" si="62"/>
        <v>0.37944048732209329</v>
      </c>
      <c r="L1330" s="17">
        <f t="shared" si="63"/>
        <v>1</v>
      </c>
    </row>
    <row r="1331" spans="1:12" x14ac:dyDescent="0.25">
      <c r="A1331">
        <v>1189</v>
      </c>
      <c r="B1331" s="1">
        <v>42907</v>
      </c>
      <c r="C1331" s="2">
        <v>2439.31</v>
      </c>
      <c r="D1331" s="2">
        <v>2435.61</v>
      </c>
      <c r="E1331" s="8">
        <v>7.3599999999999999E-2</v>
      </c>
      <c r="F1331" s="9">
        <v>7.6494311683019802</v>
      </c>
      <c r="G1331" s="3">
        <f>SLOPE(D1331:D1355,B1331:B1355)</f>
        <v>1.9091134919750334</v>
      </c>
      <c r="H1331" s="15">
        <f>C1331+G1332*$O$11</f>
        <v>2439.329184274688</v>
      </c>
      <c r="I1331" s="21">
        <f>_xlfn.FORECAST.LINEAR(A1331+$O$12,C1331:C1333,A1331:A1333)</f>
        <v>2442.5371333333333</v>
      </c>
      <c r="J1331" s="15">
        <f t="shared" si="61"/>
        <v>2439.3612637652745</v>
      </c>
      <c r="K1331" s="16">
        <f t="shared" si="62"/>
        <v>0.46742593447503761</v>
      </c>
      <c r="L1331" s="17">
        <f t="shared" si="63"/>
        <v>1</v>
      </c>
    </row>
    <row r="1332" spans="1:12" x14ac:dyDescent="0.25">
      <c r="A1332">
        <v>1188</v>
      </c>
      <c r="B1332" s="1">
        <v>42906</v>
      </c>
      <c r="C1332" s="2">
        <v>2450.66</v>
      </c>
      <c r="D1332" s="2">
        <v>2437.0300000000002</v>
      </c>
      <c r="E1332" s="8">
        <v>7.6700000000000004E-2</v>
      </c>
      <c r="F1332" s="9">
        <v>8.0253650655636619</v>
      </c>
      <c r="G1332" s="3">
        <f>SLOPE(D1332:D1356,B1332:B1356)</f>
        <v>1.9184274687917953</v>
      </c>
      <c r="H1332" s="15">
        <f>C1332+G1333*$O$11</f>
        <v>2450.6790674743602</v>
      </c>
      <c r="I1332" s="21">
        <f>_xlfn.FORECAST.LINEAR(A1332+$O$12,C1332:C1334,A1332:A1334)</f>
        <v>2451.2904333333317</v>
      </c>
      <c r="J1332" s="15">
        <f t="shared" si="61"/>
        <v>2450.6851811329498</v>
      </c>
      <c r="K1332" s="16">
        <f t="shared" si="62"/>
        <v>2.0339199209767798</v>
      </c>
      <c r="L1332" s="17">
        <f t="shared" si="63"/>
        <v>0</v>
      </c>
    </row>
    <row r="1333" spans="1:12" x14ac:dyDescent="0.25">
      <c r="A1333">
        <v>1187</v>
      </c>
      <c r="B1333" s="1">
        <v>42905</v>
      </c>
      <c r="C1333" s="2">
        <v>2442.5500000000002</v>
      </c>
      <c r="D1333" s="2">
        <v>2453.46</v>
      </c>
      <c r="E1333" s="8">
        <v>6.4699999999999994E-2</v>
      </c>
      <c r="F1333" s="9">
        <v>6.7137260381380859</v>
      </c>
      <c r="G1333" s="3">
        <f>SLOPE(D1333:D1357,B1333:B1357)</f>
        <v>1.906747436041923</v>
      </c>
      <c r="H1333" s="15">
        <f>C1333+G1334*$O$11</f>
        <v>2442.568158156208</v>
      </c>
      <c r="I1333" s="21">
        <f>_xlfn.FORECAST.LINEAR(A1333+$O$12,C1333:C1335,A1333:A1335)</f>
        <v>2441.9403833333345</v>
      </c>
      <c r="J1333" s="15">
        <f t="shared" si="61"/>
        <v>2442.5618804079795</v>
      </c>
      <c r="K1333" s="16">
        <f t="shared" si="62"/>
        <v>1.5621513987746631</v>
      </c>
      <c r="L1333" s="17">
        <f t="shared" si="63"/>
        <v>0</v>
      </c>
    </row>
    <row r="1334" spans="1:12" x14ac:dyDescent="0.25">
      <c r="A1334">
        <v>1186</v>
      </c>
      <c r="B1334" s="1">
        <v>42902</v>
      </c>
      <c r="C1334" s="2">
        <v>2431.2399999999998</v>
      </c>
      <c r="D1334" s="2">
        <v>2433.15</v>
      </c>
      <c r="E1334" s="8">
        <v>6.7250000000000004E-2</v>
      </c>
      <c r="F1334" s="9">
        <v>6.9763529966230564</v>
      </c>
      <c r="G1334" s="3">
        <f>SLOPE(D1334:D1358,B1334:B1358)</f>
        <v>1.8158156207827234</v>
      </c>
      <c r="H1334" s="15">
        <f>C1334+G1335*$O$11</f>
        <v>2431.2579326063474</v>
      </c>
      <c r="I1334" s="21">
        <f>_xlfn.FORECAST.LINEAR(A1334+$O$12,C1334:C1336,A1334:A1336)</f>
        <v>2426.7257833333324</v>
      </c>
      <c r="J1334" s="15">
        <f t="shared" si="61"/>
        <v>2431.2126111136172</v>
      </c>
      <c r="K1334" s="16">
        <f t="shared" si="62"/>
        <v>0.43896430661503694</v>
      </c>
      <c r="L1334" s="17">
        <f t="shared" si="63"/>
        <v>1</v>
      </c>
    </row>
    <row r="1335" spans="1:12" x14ac:dyDescent="0.25">
      <c r="A1335">
        <v>1185</v>
      </c>
      <c r="B1335" s="1">
        <v>42901</v>
      </c>
      <c r="C1335" s="2">
        <v>2424.14</v>
      </c>
      <c r="D1335" s="2">
        <v>2432.46</v>
      </c>
      <c r="E1335" s="8">
        <v>4.2450000000000002E-2</v>
      </c>
      <c r="F1335" s="9">
        <v>4.4135453775788589</v>
      </c>
      <c r="G1335" s="3">
        <f>SLOPE(D1335:D1359,B1335:B1359)</f>
        <v>1.7932606347623754</v>
      </c>
      <c r="H1335" s="15">
        <f>C1335+G1336*$O$11</f>
        <v>2424.157388324782</v>
      </c>
      <c r="I1335" s="21">
        <f>_xlfn.FORECAST.LINEAR(A1335+$O$12,C1335:C1337,A1335:A1337)</f>
        <v>2428.9582833333325</v>
      </c>
      <c r="J1335" s="15">
        <f t="shared" si="61"/>
        <v>2424.2053972748677</v>
      </c>
      <c r="K1335" s="16">
        <f t="shared" si="62"/>
        <v>1.3757968011531629</v>
      </c>
      <c r="L1335" s="17">
        <f t="shared" si="63"/>
        <v>0</v>
      </c>
    </row>
    <row r="1336" spans="1:12" x14ac:dyDescent="0.25">
      <c r="A1336">
        <v>1184</v>
      </c>
      <c r="B1336" s="1">
        <v>42900</v>
      </c>
      <c r="C1336" s="2">
        <v>2443.75</v>
      </c>
      <c r="D1336" s="2">
        <v>2437.92</v>
      </c>
      <c r="E1336" s="8">
        <v>5.7650000000000007E-2</v>
      </c>
      <c r="F1336" s="9">
        <v>5.9998705609822203</v>
      </c>
      <c r="G1336" s="3">
        <f>SLOPE(D1336:D1360,B1336:B1360)</f>
        <v>1.7388324782080946</v>
      </c>
      <c r="H1336" s="15">
        <f>C1336+G1337*$O$11</f>
        <v>2443.7666191319445</v>
      </c>
      <c r="I1336" s="21">
        <f>_xlfn.FORECAST.LINEAR(A1336+$O$12,C1336:C1338,A1336:A1338)</f>
        <v>2443.6176833333329</v>
      </c>
      <c r="J1336" s="15">
        <f t="shared" si="61"/>
        <v>2443.7651297739585</v>
      </c>
      <c r="K1336" s="16">
        <f t="shared" si="62"/>
        <v>0.98803051713029244</v>
      </c>
      <c r="L1336" s="17">
        <f t="shared" si="63"/>
        <v>0</v>
      </c>
    </row>
    <row r="1337" spans="1:12" x14ac:dyDescent="0.25">
      <c r="A1337">
        <v>1183</v>
      </c>
      <c r="B1337" s="1">
        <v>42899</v>
      </c>
      <c r="C1337" s="2">
        <v>2434.15</v>
      </c>
      <c r="D1337" s="2">
        <v>2440.35</v>
      </c>
      <c r="E1337" s="8">
        <v>5.7099999999999998E-2</v>
      </c>
      <c r="F1337" s="9">
        <v>5.9159405227031376</v>
      </c>
      <c r="G1337" s="3">
        <f>SLOPE(D1337:D1361,B1337:B1361)</f>
        <v>1.6619131944444396</v>
      </c>
      <c r="H1337" s="15">
        <f>C1337+G1338*$O$11</f>
        <v>2434.165432899129</v>
      </c>
      <c r="I1337" s="21">
        <f>_xlfn.FORECAST.LINEAR(A1337+$O$12,C1337:C1339,A1337:A1339)</f>
        <v>2431.0088000000001</v>
      </c>
      <c r="J1337" s="15">
        <f t="shared" si="61"/>
        <v>2434.1338665701378</v>
      </c>
      <c r="K1337" s="16">
        <f t="shared" si="62"/>
        <v>0.81883481438065042</v>
      </c>
      <c r="L1337" s="17">
        <f t="shared" si="63"/>
        <v>1</v>
      </c>
    </row>
    <row r="1338" spans="1:12" x14ac:dyDescent="0.25">
      <c r="A1338">
        <v>1182</v>
      </c>
      <c r="B1338" s="1">
        <v>42898</v>
      </c>
      <c r="C1338" s="2">
        <v>2425.88</v>
      </c>
      <c r="D1338" s="2">
        <v>2429.39</v>
      </c>
      <c r="E1338" s="8">
        <v>7.3200000000000001E-2</v>
      </c>
      <c r="F1338" s="9">
        <v>7.591437638815913</v>
      </c>
      <c r="G1338" s="3">
        <f>SLOPE(D1338:D1362,B1338:B1362)</f>
        <v>1.5432899128762116</v>
      </c>
      <c r="H1338" s="15">
        <f>C1338+G1339*$O$11</f>
        <v>2425.8945777444401</v>
      </c>
      <c r="I1338" s="21">
        <f>_xlfn.FORECAST.LINEAR(A1338+$O$12,C1338:C1340,A1338:A1340)</f>
        <v>2427.9430499999999</v>
      </c>
      <c r="J1338" s="15">
        <f t="shared" si="61"/>
        <v>2425.915062466996</v>
      </c>
      <c r="K1338" s="16">
        <f t="shared" si="62"/>
        <v>0.42757439137317871</v>
      </c>
      <c r="L1338" s="17">
        <f t="shared" si="63"/>
        <v>1</v>
      </c>
    </row>
    <row r="1339" spans="1:12" x14ac:dyDescent="0.25">
      <c r="A1339">
        <v>1181</v>
      </c>
      <c r="B1339" s="1">
        <v>42895</v>
      </c>
      <c r="C1339" s="2">
        <v>2436.39</v>
      </c>
      <c r="D1339" s="2">
        <v>2431.77</v>
      </c>
      <c r="E1339" s="8">
        <v>7.8300000000000008E-2</v>
      </c>
      <c r="F1339" s="9">
        <v>8.1270946135102111</v>
      </c>
      <c r="G1339" s="3">
        <f>SLOPE(D1339:D1363,B1339:B1363)</f>
        <v>1.4577744440020441</v>
      </c>
      <c r="H1339" s="15">
        <f>C1339+G1340*$O$11</f>
        <v>2436.4039305289139</v>
      </c>
      <c r="I1339" s="21">
        <f>_xlfn.FORECAST.LINEAR(A1339+$O$12,C1339:C1341,A1339:A1341)</f>
        <v>2436.4317999999998</v>
      </c>
      <c r="J1339" s="15">
        <f t="shared" si="61"/>
        <v>2436.4042092236245</v>
      </c>
      <c r="K1339" s="16">
        <f t="shared" si="62"/>
        <v>0.58075338215157779</v>
      </c>
      <c r="L1339" s="17">
        <f t="shared" si="63"/>
        <v>1</v>
      </c>
    </row>
    <row r="1340" spans="1:12" x14ac:dyDescent="0.25">
      <c r="A1340">
        <v>1180</v>
      </c>
      <c r="B1340" s="1">
        <v>42894</v>
      </c>
      <c r="C1340" s="2">
        <v>2434.27</v>
      </c>
      <c r="D1340" s="2">
        <v>2433.79</v>
      </c>
      <c r="E1340" s="8">
        <v>7.6899999999999996E-2</v>
      </c>
      <c r="F1340" s="9">
        <v>7.97965085705696</v>
      </c>
      <c r="G1340" s="3">
        <f>SLOPE(D1340:D1364,B1340:B1364)</f>
        <v>1.3930528913963294</v>
      </c>
      <c r="H1340" s="15">
        <f>C1340+G1341*$O$11</f>
        <v>2434.2831115259464</v>
      </c>
      <c r="I1340" s="21">
        <f>_xlfn.FORECAST.LINEAR(A1340+$O$12,C1340:C1342,A1340:A1342)</f>
        <v>2433.9267500000001</v>
      </c>
      <c r="J1340" s="15">
        <f t="shared" si="61"/>
        <v>2434.2795479106871</v>
      </c>
      <c r="K1340" s="16">
        <f t="shared" si="62"/>
        <v>5.6420044066815639E-2</v>
      </c>
      <c r="L1340" s="17">
        <f t="shared" si="63"/>
        <v>1</v>
      </c>
    </row>
    <row r="1341" spans="1:12" x14ac:dyDescent="0.25">
      <c r="A1341">
        <v>1179</v>
      </c>
      <c r="B1341" s="1">
        <v>42893</v>
      </c>
      <c r="C1341" s="2">
        <v>2432.0300000000002</v>
      </c>
      <c r="D1341" s="2">
        <v>2433.14</v>
      </c>
      <c r="E1341" s="8">
        <v>8.3749999999999991E-2</v>
      </c>
      <c r="F1341" s="9">
        <v>8.6768438200337119</v>
      </c>
      <c r="G1341" s="3">
        <f>SLOPE(D1341:D1365,B1341:B1365)</f>
        <v>1.3111525946465932</v>
      </c>
      <c r="H1341" s="15">
        <f>C1341+G1342*$O$11</f>
        <v>2432.0419817627308</v>
      </c>
      <c r="I1341" s="21">
        <f>_xlfn.FORECAST.LINEAR(A1341+$O$12,C1341:C1343,A1341:A1343)</f>
        <v>2430.9976666666671</v>
      </c>
      <c r="J1341" s="15">
        <f t="shared" si="61"/>
        <v>2432.03153861177</v>
      </c>
      <c r="K1341" s="16">
        <f t="shared" si="62"/>
        <v>0.12792898551003998</v>
      </c>
      <c r="L1341" s="17">
        <f t="shared" si="63"/>
        <v>1</v>
      </c>
    </row>
    <row r="1342" spans="1:12" x14ac:dyDescent="0.25">
      <c r="A1342">
        <v>1178</v>
      </c>
      <c r="B1342" s="1">
        <v>42892</v>
      </c>
      <c r="C1342" s="2">
        <v>2431.92</v>
      </c>
      <c r="D1342" s="2">
        <v>2429.33</v>
      </c>
      <c r="E1342" s="8">
        <v>8.3400000000000002E-2</v>
      </c>
      <c r="F1342" s="9">
        <v>8.6646617559779298</v>
      </c>
      <c r="G1342" s="3">
        <f>SLOPE(D1342:D1366,B1342:B1366)</f>
        <v>1.1981762730351893</v>
      </c>
      <c r="H1342" s="15">
        <f>C1342+G1343*$O$11</f>
        <v>2431.9311014747482</v>
      </c>
      <c r="I1342" s="21">
        <f>_xlfn.FORECAST.LINEAR(A1342+$O$12,C1342:C1344,A1342:A1344)</f>
        <v>2433.9998666666665</v>
      </c>
      <c r="J1342" s="15">
        <f t="shared" si="61"/>
        <v>2431.9517891266673</v>
      </c>
      <c r="K1342" s="16">
        <f t="shared" si="62"/>
        <v>0.3073754586340845</v>
      </c>
      <c r="L1342" s="17">
        <f t="shared" si="63"/>
        <v>1</v>
      </c>
    </row>
    <row r="1343" spans="1:12" x14ac:dyDescent="0.25">
      <c r="A1343">
        <v>1177</v>
      </c>
      <c r="B1343" s="1">
        <v>42891</v>
      </c>
      <c r="C1343" s="2">
        <v>2437.83</v>
      </c>
      <c r="D1343" s="2">
        <v>2436.1</v>
      </c>
      <c r="E1343" s="8">
        <v>8.199999999999999E-2</v>
      </c>
      <c r="F1343" s="9">
        <v>8.5295980958210489</v>
      </c>
      <c r="G1343" s="3">
        <f>SLOPE(D1343:D1367,B1343:B1367)</f>
        <v>1.110147474806999</v>
      </c>
      <c r="H1343" s="15">
        <f>C1343+G1344*$O$11</f>
        <v>2437.8395885684845</v>
      </c>
      <c r="I1343" s="21">
        <f>_xlfn.FORECAST.LINEAR(A1343+$O$12,C1343:C1345,A1343:A1345)</f>
        <v>2439.4542333333338</v>
      </c>
      <c r="J1343" s="15">
        <f t="shared" si="61"/>
        <v>2437.8557350161332</v>
      </c>
      <c r="K1343" s="16">
        <f t="shared" si="62"/>
        <v>0.248773668634927</v>
      </c>
      <c r="L1343" s="17">
        <f t="shared" si="63"/>
        <v>1</v>
      </c>
    </row>
    <row r="1344" spans="1:12" x14ac:dyDescent="0.25">
      <c r="A1344">
        <v>1176</v>
      </c>
      <c r="B1344" s="1">
        <v>42888</v>
      </c>
      <c r="C1344" s="2">
        <v>2431.2800000000002</v>
      </c>
      <c r="D1344" s="2">
        <v>2439.0700000000002</v>
      </c>
      <c r="E1344" s="8">
        <v>6.8099999999999994E-2</v>
      </c>
      <c r="F1344" s="9">
        <v>7.0575596917766337</v>
      </c>
      <c r="G1344" s="3">
        <f>SLOPE(D1344:D1368,B1344:B1368)</f>
        <v>0.95885684845588892</v>
      </c>
      <c r="H1344" s="15">
        <f>C1344+G1345*$O$11</f>
        <v>2431.2873184005612</v>
      </c>
      <c r="I1344" s="21">
        <f>_xlfn.FORECAST.LINEAR(A1344+$O$12,C1344:C1346,A1344:A1346)</f>
        <v>2428.7565833333347</v>
      </c>
      <c r="J1344" s="15">
        <f t="shared" si="61"/>
        <v>2431.2620110498888</v>
      </c>
      <c r="K1344" s="16">
        <f t="shared" si="62"/>
        <v>1.1138881601307544</v>
      </c>
      <c r="L1344" s="17">
        <f t="shared" si="63"/>
        <v>0</v>
      </c>
    </row>
    <row r="1345" spans="1:12" x14ac:dyDescent="0.25">
      <c r="A1345">
        <v>1175</v>
      </c>
      <c r="B1345" s="1">
        <v>42887</v>
      </c>
      <c r="C1345" s="2">
        <v>2415.65</v>
      </c>
      <c r="D1345" s="2">
        <v>2430.06</v>
      </c>
      <c r="E1345" s="8">
        <v>6.8149999999999988E-2</v>
      </c>
      <c r="F1345" s="9">
        <v>7.0096704764281252</v>
      </c>
      <c r="G1345" s="3">
        <f>SLOPE(D1345:D1369,B1345:B1369)</f>
        <v>0.7318400560892665</v>
      </c>
      <c r="H1345" s="15">
        <f>C1345+G1346*$O$11</f>
        <v>2415.6554903929673</v>
      </c>
      <c r="I1345" s="21">
        <f>_xlfn.FORECAST.LINEAR(A1345+$O$12,C1345:C1347,A1345:A1347)</f>
        <v>2416.3265666666671</v>
      </c>
      <c r="J1345" s="15">
        <f t="shared" si="61"/>
        <v>2415.6622011557042</v>
      </c>
      <c r="K1345" s="16">
        <f t="shared" si="62"/>
        <v>1.9527575798736085</v>
      </c>
      <c r="L1345" s="17">
        <f t="shared" si="63"/>
        <v>0</v>
      </c>
    </row>
    <row r="1346" spans="1:12" x14ac:dyDescent="0.25">
      <c r="A1346">
        <v>1174</v>
      </c>
      <c r="B1346" s="1">
        <v>42886</v>
      </c>
      <c r="C1346" s="2">
        <v>2415.63</v>
      </c>
      <c r="D1346" s="2">
        <v>2411.8000000000002</v>
      </c>
      <c r="E1346" s="8">
        <v>7.1649999999999991E-2</v>
      </c>
      <c r="F1346" s="9">
        <v>7.373060021729688</v>
      </c>
      <c r="G1346" s="3">
        <f>SLOPE(D1346:D1370,B1346:B1370)</f>
        <v>0.54903929670064844</v>
      </c>
      <c r="H1346" s="15">
        <f>C1346+G1347*$O$11</f>
        <v>2415.634661789396</v>
      </c>
      <c r="I1346" s="21">
        <f>_xlfn.FORECAST.LINEAR(A1346+$O$12,C1346:C1348,A1346:A1348)</f>
        <v>2414.5039833333335</v>
      </c>
      <c r="J1346" s="15">
        <f t="shared" si="61"/>
        <v>2415.623355004835</v>
      </c>
      <c r="K1346" s="16">
        <f t="shared" si="62"/>
        <v>0.53588280680186506</v>
      </c>
      <c r="L1346" s="17">
        <f t="shared" si="63"/>
        <v>1</v>
      </c>
    </row>
    <row r="1347" spans="1:12" x14ac:dyDescent="0.25">
      <c r="A1347">
        <v>1173</v>
      </c>
      <c r="B1347" s="1">
        <v>42885</v>
      </c>
      <c r="C1347" s="2">
        <v>2411.67</v>
      </c>
      <c r="D1347" s="2">
        <v>2412.91</v>
      </c>
      <c r="E1347" s="8">
        <v>6.9250000000000006E-2</v>
      </c>
      <c r="F1347" s="9">
        <v>7.1346849652679687</v>
      </c>
      <c r="G1347" s="3">
        <f>SLOPE(D1347:D1371,B1347:B1371)</f>
        <v>0.46617893957163292</v>
      </c>
      <c r="H1347" s="15">
        <f>C1347+G1348*$O$11</f>
        <v>2411.67450392</v>
      </c>
      <c r="I1347" s="21">
        <f>_xlfn.FORECAST.LINEAR(A1347+$O$12,C1347:C1349,A1347:A1349)</f>
        <v>2412.9789833333334</v>
      </c>
      <c r="J1347" s="15">
        <f t="shared" si="61"/>
        <v>2411.6875487141333</v>
      </c>
      <c r="K1347" s="16">
        <f t="shared" si="62"/>
        <v>0.20677569766591081</v>
      </c>
      <c r="L1347" s="17">
        <f t="shared" si="63"/>
        <v>1</v>
      </c>
    </row>
    <row r="1348" spans="1:12" x14ac:dyDescent="0.25">
      <c r="A1348">
        <v>1172</v>
      </c>
      <c r="B1348" s="1">
        <v>42881</v>
      </c>
      <c r="C1348" s="2">
        <v>2414.5</v>
      </c>
      <c r="D1348" s="2">
        <v>2415.8200000000002</v>
      </c>
      <c r="E1348" s="8">
        <v>5.74E-2</v>
      </c>
      <c r="F1348" s="9">
        <v>5.911967894030175</v>
      </c>
      <c r="G1348" s="3">
        <f>SLOPE(D1348:D1372,B1348:B1372)</f>
        <v>0.45039200000000257</v>
      </c>
      <c r="H1348" s="15">
        <f>C1348+G1349*$O$11</f>
        <v>2414.5057444444446</v>
      </c>
      <c r="I1348" s="21">
        <f>_xlfn.FORECAST.LINEAR(A1348+$O$12,C1348:C1350,A1348:A1350)</f>
        <v>2415.0937833333337</v>
      </c>
      <c r="J1348" s="15">
        <f t="shared" si="61"/>
        <v>2414.5116248333338</v>
      </c>
      <c r="K1348" s="16">
        <f t="shared" si="62"/>
        <v>0.21160192583115134</v>
      </c>
      <c r="L1348" s="17">
        <f t="shared" si="63"/>
        <v>1</v>
      </c>
    </row>
    <row r="1349" spans="1:12" x14ac:dyDescent="0.25">
      <c r="A1349">
        <v>1171</v>
      </c>
      <c r="B1349" s="1">
        <v>42880</v>
      </c>
      <c r="C1349" s="2">
        <v>2409.54</v>
      </c>
      <c r="D1349" s="2">
        <v>2415.0700000000002</v>
      </c>
      <c r="E1349" s="8">
        <v>6.0299999999999999E-2</v>
      </c>
      <c r="F1349" s="9">
        <v>6.1831912045562429</v>
      </c>
      <c r="G1349" s="3">
        <f>SLOPE(D1349:D1373,B1349:B1373)</f>
        <v>0.57444444444444553</v>
      </c>
      <c r="H1349" s="15">
        <f>C1349+G1350*$O$11</f>
        <v>2409.5461150000001</v>
      </c>
      <c r="I1349" s="21">
        <f>_xlfn.FORECAST.LINEAR(A1349+$O$12,C1349:C1351,A1349:A1351)</f>
        <v>2408.9758333333339</v>
      </c>
      <c r="J1349" s="15">
        <f t="shared" si="61"/>
        <v>2409.5404121833335</v>
      </c>
      <c r="K1349" s="16">
        <f t="shared" si="62"/>
        <v>0.84403010453249228</v>
      </c>
      <c r="L1349" s="17">
        <f t="shared" si="63"/>
        <v>1</v>
      </c>
    </row>
    <row r="1350" spans="1:12" x14ac:dyDescent="0.25">
      <c r="A1350">
        <v>1170</v>
      </c>
      <c r="B1350" s="1">
        <v>42879</v>
      </c>
      <c r="C1350" s="2">
        <v>2401.41</v>
      </c>
      <c r="D1350" s="2">
        <v>2404.39</v>
      </c>
      <c r="E1350" s="8">
        <v>6.4049999999999996E-2</v>
      </c>
      <c r="F1350" s="9">
        <v>6.5514106510803876</v>
      </c>
      <c r="G1350" s="3">
        <f>SLOPE(D1350:D1374,B1350:B1374)</f>
        <v>0.61149999999999982</v>
      </c>
      <c r="H1350" s="15">
        <f>C1350+G1351*$O$11</f>
        <v>2401.4180362616098</v>
      </c>
      <c r="I1350" s="21">
        <f>_xlfn.FORECAST.LINEAR(A1350+$O$12,C1350:C1352,A1350:A1352)</f>
        <v>2402.3909999999996</v>
      </c>
      <c r="J1350" s="15">
        <f t="shared" si="61"/>
        <v>2401.4277658989936</v>
      </c>
      <c r="K1350" s="16">
        <f t="shared" si="62"/>
        <v>0.4150725143962638</v>
      </c>
      <c r="L1350" s="17">
        <f t="shared" si="63"/>
        <v>1</v>
      </c>
    </row>
    <row r="1351" spans="1:12" x14ac:dyDescent="0.25">
      <c r="A1351">
        <v>1169</v>
      </c>
      <c r="B1351" s="1">
        <v>42878</v>
      </c>
      <c r="C1351" s="2">
        <v>2397.04</v>
      </c>
      <c r="D1351" s="2">
        <v>2398.42</v>
      </c>
      <c r="E1351" s="8">
        <v>6.9900000000000004E-2</v>
      </c>
      <c r="F1351" s="9">
        <v>7.1366664817952401</v>
      </c>
      <c r="G1351" s="3">
        <f>SLOPE(D1351:D1375,B1351:B1375)</f>
        <v>0.80362616099071271</v>
      </c>
      <c r="H1351" s="15">
        <f>C1351+G1352*$O$11</f>
        <v>2397.0497767683883</v>
      </c>
      <c r="I1351" s="21">
        <f>_xlfn.FORECAST.LINEAR(A1351+$O$12,C1351:C1353,A1351:A1353)</f>
        <v>2398.1700166666669</v>
      </c>
      <c r="J1351" s="15">
        <f t="shared" ref="J1351:J1414" si="64">$O$13*I1351+(1-$O$13)*H1351</f>
        <v>2397.060979167371</v>
      </c>
      <c r="K1351" s="16">
        <f t="shared" si="62"/>
        <v>0.1880477889418998</v>
      </c>
      <c r="L1351" s="17">
        <f t="shared" si="63"/>
        <v>1</v>
      </c>
    </row>
    <row r="1352" spans="1:12" x14ac:dyDescent="0.25">
      <c r="A1352">
        <v>1168</v>
      </c>
      <c r="B1352" s="1">
        <v>42877</v>
      </c>
      <c r="C1352" s="2">
        <v>2387.21</v>
      </c>
      <c r="D1352" s="2">
        <v>2394.02</v>
      </c>
      <c r="E1352" s="8">
        <v>7.1150000000000005E-2</v>
      </c>
      <c r="F1352" s="9">
        <v>7.2269971387378282</v>
      </c>
      <c r="G1352" s="3">
        <f>SLOPE(D1352:D1376,B1352:B1376)</f>
        <v>0.97767683881064149</v>
      </c>
      <c r="H1352" s="15">
        <f>C1352+G1353*$O$11</f>
        <v>2387.22117832</v>
      </c>
      <c r="I1352" s="21">
        <f>_xlfn.FORECAST.LINEAR(A1352+$O$12,C1352:C1354,A1352:A1354)</f>
        <v>2387.5125999999982</v>
      </c>
      <c r="J1352" s="15">
        <f t="shared" si="64"/>
        <v>2387.2240925368001</v>
      </c>
      <c r="K1352" s="16">
        <f t="shared" ref="K1352:K1415" si="65">ABS(J1352-D1352)/F1353</f>
        <v>0.81795622204285101</v>
      </c>
      <c r="L1352" s="17">
        <f t="shared" ref="L1352:L1415" si="66">IF(K1352&gt;=0.975, 0, 1)</f>
        <v>1</v>
      </c>
    </row>
    <row r="1353" spans="1:12" x14ac:dyDescent="0.25">
      <c r="A1353">
        <v>1167</v>
      </c>
      <c r="B1353" s="1">
        <v>42874</v>
      </c>
      <c r="C1353" s="2">
        <v>2371.37</v>
      </c>
      <c r="D1353" s="2">
        <v>2381.73</v>
      </c>
      <c r="E1353" s="8">
        <v>8.2350000000000007E-2</v>
      </c>
      <c r="F1353" s="9">
        <v>8.3083999853037209</v>
      </c>
      <c r="G1353" s="3">
        <f>SLOPE(D1353:D1377,B1353:B1377)</f>
        <v>1.1178319999999995</v>
      </c>
      <c r="H1353" s="15">
        <f>C1353+G1354*$O$11</f>
        <v>2371.3843322603543</v>
      </c>
      <c r="I1353" s="21">
        <f>_xlfn.FORECAST.LINEAR(A1353+$O$12,C1353:C1355,A1353:A1355)</f>
        <v>2363.8221000000003</v>
      </c>
      <c r="J1353" s="15">
        <f t="shared" si="64"/>
        <v>2371.3087099377508</v>
      </c>
      <c r="K1353" s="16">
        <f t="shared" si="65"/>
        <v>0.99446581528882816</v>
      </c>
      <c r="L1353" s="17">
        <f t="shared" si="66"/>
        <v>0</v>
      </c>
    </row>
    <row r="1354" spans="1:12" x14ac:dyDescent="0.25">
      <c r="A1354">
        <v>1166</v>
      </c>
      <c r="B1354" s="1">
        <v>42873</v>
      </c>
      <c r="C1354" s="2">
        <v>2354.69</v>
      </c>
      <c r="D1354" s="2">
        <v>2365.7199999999998</v>
      </c>
      <c r="E1354" s="8">
        <v>0.10425000000000001</v>
      </c>
      <c r="F1354" s="9">
        <v>10.479284357524662</v>
      </c>
      <c r="G1354" s="3">
        <f>SLOPE(D1354:D1378,B1354:B1378)</f>
        <v>1.4332260354299124</v>
      </c>
      <c r="H1354" s="15">
        <f>C1354+G1355*$O$11</f>
        <v>2354.7070893796367</v>
      </c>
      <c r="I1354" s="21">
        <f>_xlfn.FORECAST.LINEAR(A1354+$O$12,C1354:C1356,A1354:A1356)</f>
        <v>2355.5506999999998</v>
      </c>
      <c r="J1354" s="15">
        <f t="shared" si="64"/>
        <v>2354.7155254858403</v>
      </c>
      <c r="K1354" s="16">
        <f t="shared" si="65"/>
        <v>0.80332314314986708</v>
      </c>
      <c r="L1354" s="17">
        <f t="shared" si="66"/>
        <v>1</v>
      </c>
    </row>
    <row r="1355" spans="1:12" x14ac:dyDescent="0.25">
      <c r="A1355">
        <v>1165</v>
      </c>
      <c r="B1355" s="1">
        <v>42872</v>
      </c>
      <c r="C1355" s="2">
        <v>2382.9499999999998</v>
      </c>
      <c r="D1355" s="2">
        <v>2357.0300000000002</v>
      </c>
      <c r="E1355" s="8">
        <v>0.1338</v>
      </c>
      <c r="F1355" s="9">
        <v>13.698689758906275</v>
      </c>
      <c r="G1355" s="3">
        <f>SLOPE(D1355:D1379,B1355:B1379)</f>
        <v>1.7089379636890076</v>
      </c>
      <c r="H1355" s="15">
        <f>C1355+G1356*$O$11</f>
        <v>2382.9698210319825</v>
      </c>
      <c r="I1355" s="21">
        <f>_xlfn.FORECAST.LINEAR(A1355+$O$12,C1355:C1357,A1355:A1357)</f>
        <v>2388.2565166666664</v>
      </c>
      <c r="J1355" s="15">
        <f t="shared" si="64"/>
        <v>2383.0226879883294</v>
      </c>
      <c r="K1355" s="16">
        <f t="shared" si="65"/>
        <v>3.9828179249177924</v>
      </c>
      <c r="L1355" s="17">
        <f t="shared" si="66"/>
        <v>0</v>
      </c>
    </row>
    <row r="1356" spans="1:12" x14ac:dyDescent="0.25">
      <c r="A1356">
        <v>1164</v>
      </c>
      <c r="B1356" s="1">
        <v>42871</v>
      </c>
      <c r="C1356" s="2">
        <v>2404.5500000000002</v>
      </c>
      <c r="D1356" s="2">
        <v>2400.67</v>
      </c>
      <c r="E1356" s="8">
        <v>6.3700000000000007E-2</v>
      </c>
      <c r="F1356" s="9">
        <v>6.52620543502894</v>
      </c>
      <c r="G1356" s="3">
        <f>SLOPE(D1356:D1380,B1356:B1380)</f>
        <v>1.9821031982815234</v>
      </c>
      <c r="H1356" s="15">
        <f>C1356+G1357*$O$11</f>
        <v>2404.5694638790992</v>
      </c>
      <c r="I1356" s="21">
        <f>_xlfn.FORECAST.LINEAR(A1356+$O$12,C1356:C1358,A1356:A1358)</f>
        <v>2403.1055500000011</v>
      </c>
      <c r="J1356" s="15">
        <f t="shared" si="64"/>
        <v>2404.5548247403085</v>
      </c>
      <c r="K1356" s="16">
        <f t="shared" si="65"/>
        <v>0.58256155277958777</v>
      </c>
      <c r="L1356" s="17">
        <f t="shared" si="66"/>
        <v>1</v>
      </c>
    </row>
    <row r="1357" spans="1:12" x14ac:dyDescent="0.25">
      <c r="A1357">
        <v>1163</v>
      </c>
      <c r="B1357" s="1">
        <v>42870</v>
      </c>
      <c r="C1357" s="2">
        <v>2393.98</v>
      </c>
      <c r="D1357" s="2">
        <v>2402.3200000000002</v>
      </c>
      <c r="E1357" s="8">
        <v>6.54E-2</v>
      </c>
      <c r="F1357" s="9">
        <v>6.6685223591785077</v>
      </c>
      <c r="G1357" s="3">
        <f>SLOPE(D1357:D1381,B1357:B1381)</f>
        <v>1.9463879099217529</v>
      </c>
      <c r="H1357" s="15">
        <f>C1357+G1358*$O$11</f>
        <v>2393.998642863457</v>
      </c>
      <c r="I1357" s="21">
        <f>_xlfn.FORECAST.LINEAR(A1357+$O$12,C1357:C1359,A1357:A1359)</f>
        <v>2393.3190333333337</v>
      </c>
      <c r="J1357" s="15">
        <f t="shared" si="64"/>
        <v>2393.9918467681555</v>
      </c>
      <c r="K1357" s="16">
        <f t="shared" si="65"/>
        <v>1.2254800262046082</v>
      </c>
      <c r="L1357" s="17">
        <f t="shared" si="66"/>
        <v>0</v>
      </c>
    </row>
    <row r="1358" spans="1:12" x14ac:dyDescent="0.25">
      <c r="A1358">
        <v>1162</v>
      </c>
      <c r="B1358" s="1">
        <v>42867</v>
      </c>
      <c r="C1358" s="2">
        <v>2392.44</v>
      </c>
      <c r="D1358" s="2">
        <v>2390.9</v>
      </c>
      <c r="E1358" s="8">
        <v>6.6549999999999998E-2</v>
      </c>
      <c r="F1358" s="9">
        <v>6.7958294331711926</v>
      </c>
      <c r="G1358" s="3">
        <f>SLOPE(D1358:D1382,B1358:B1382)</f>
        <v>1.8642863456891994</v>
      </c>
      <c r="H1358" s="15">
        <f>C1358+G1359*$O$11</f>
        <v>2392.4580928971241</v>
      </c>
      <c r="I1358" s="21">
        <f>_xlfn.FORECAST.LINEAR(A1358+$O$12,C1358:C1360,A1358:A1360)</f>
        <v>2392.49325</v>
      </c>
      <c r="J1358" s="15">
        <f t="shared" si="64"/>
        <v>2392.4584444681527</v>
      </c>
      <c r="K1358" s="16">
        <f t="shared" si="65"/>
        <v>0.21106696345677026</v>
      </c>
      <c r="L1358" s="17">
        <f t="shared" si="66"/>
        <v>1</v>
      </c>
    </row>
    <row r="1359" spans="1:12" x14ac:dyDescent="0.25">
      <c r="A1359">
        <v>1161</v>
      </c>
      <c r="B1359" s="1">
        <v>42866</v>
      </c>
      <c r="C1359" s="2">
        <v>2394.84</v>
      </c>
      <c r="D1359" s="2">
        <v>2394.44</v>
      </c>
      <c r="E1359" s="8">
        <v>7.2149999999999992E-2</v>
      </c>
      <c r="F1359" s="9">
        <v>7.3836494476873566</v>
      </c>
      <c r="G1359" s="3">
        <f>SLOPE(D1359:D1383,B1359:B1383)</f>
        <v>1.8092897123830327</v>
      </c>
      <c r="H1359" s="15">
        <f>C1359+G1360*$O$11</f>
        <v>2394.8576044437214</v>
      </c>
      <c r="I1359" s="21">
        <f>_xlfn.FORECAST.LINEAR(A1359+$O$12,C1359:C1361,A1359:A1361)</f>
        <v>2394.3329666666668</v>
      </c>
      <c r="J1359" s="15">
        <f t="shared" si="64"/>
        <v>2394.8523580659507</v>
      </c>
      <c r="K1359" s="16">
        <f t="shared" si="65"/>
        <v>5.8294074148641219E-2</v>
      </c>
      <c r="L1359" s="17">
        <f t="shared" si="66"/>
        <v>1</v>
      </c>
    </row>
    <row r="1360" spans="1:12" x14ac:dyDescent="0.25">
      <c r="A1360">
        <v>1160</v>
      </c>
      <c r="B1360" s="1">
        <v>42865</v>
      </c>
      <c r="C1360" s="2">
        <v>2396.79</v>
      </c>
      <c r="D1360" s="2">
        <v>2399.63</v>
      </c>
      <c r="E1360" s="8">
        <v>6.9199999999999998E-2</v>
      </c>
      <c r="F1360" s="9">
        <v>7.0737561574308998</v>
      </c>
      <c r="G1360" s="3">
        <f>SLOPE(D1360:D1384,B1360:B1384)</f>
        <v>1.7604443721351413</v>
      </c>
      <c r="H1360" s="15">
        <f>C1360+G1361*$O$11</f>
        <v>2396.8062632863189</v>
      </c>
      <c r="I1360" s="21">
        <f>_xlfn.FORECAST.LINEAR(A1360+$O$12,C1360:C1362,A1360:A1362)</f>
        <v>2397.8459166666667</v>
      </c>
      <c r="J1360" s="15">
        <f t="shared" si="64"/>
        <v>2396.8166598201224</v>
      </c>
      <c r="K1360" s="16">
        <f t="shared" si="65"/>
        <v>0.37896172293146185</v>
      </c>
      <c r="L1360" s="17">
        <f t="shared" si="66"/>
        <v>1</v>
      </c>
    </row>
    <row r="1361" spans="1:12" x14ac:dyDescent="0.25">
      <c r="A1361">
        <v>1159</v>
      </c>
      <c r="B1361" s="1">
        <v>42864</v>
      </c>
      <c r="C1361" s="2">
        <v>2401.58</v>
      </c>
      <c r="D1361" s="2">
        <v>2396.92</v>
      </c>
      <c r="E1361" s="8">
        <v>7.2550000000000003E-2</v>
      </c>
      <c r="F1361" s="9">
        <v>7.4238109276977173</v>
      </c>
      <c r="G1361" s="3">
        <f>SLOPE(D1361:D1385,B1361:B1385)</f>
        <v>1.6263286318758856</v>
      </c>
      <c r="H1361" s="15">
        <f>C1361+G1362*$O$11</f>
        <v>2401.595097648029</v>
      </c>
      <c r="I1361" s="21">
        <f>_xlfn.FORECAST.LINEAR(A1361+$O$12,C1361:C1363,A1361:A1363)</f>
        <v>2402.614383333334</v>
      </c>
      <c r="J1361" s="15">
        <f t="shared" si="64"/>
        <v>2401.6052905048819</v>
      </c>
      <c r="K1361" s="16">
        <f t="shared" si="65"/>
        <v>0.65647639795496726</v>
      </c>
      <c r="L1361" s="17">
        <f t="shared" si="66"/>
        <v>1</v>
      </c>
    </row>
    <row r="1362" spans="1:12" x14ac:dyDescent="0.25">
      <c r="A1362">
        <v>1158</v>
      </c>
      <c r="B1362" s="1">
        <v>42863</v>
      </c>
      <c r="C1362" s="2">
        <v>2399.94</v>
      </c>
      <c r="D1362" s="2">
        <v>2399.38</v>
      </c>
      <c r="E1362" s="8">
        <v>6.9750000000000006E-2</v>
      </c>
      <c r="F1362" s="9">
        <v>7.1370281086680851</v>
      </c>
      <c r="G1362" s="3">
        <f>SLOPE(D1362:D1386,B1362:B1386)</f>
        <v>1.5097648029122384</v>
      </c>
      <c r="H1362" s="15">
        <f>C1362+G1363*$O$11</f>
        <v>2399.9530974994345</v>
      </c>
      <c r="I1362" s="21">
        <f>_xlfn.FORECAST.LINEAR(A1362+$O$12,C1362:C1364,A1362:A1364)</f>
        <v>2399.1590833333335</v>
      </c>
      <c r="J1362" s="15">
        <f t="shared" si="64"/>
        <v>2399.9451573577735</v>
      </c>
      <c r="K1362" s="16">
        <f t="shared" si="65"/>
        <v>7.4142404590319205E-2</v>
      </c>
      <c r="L1362" s="17">
        <f t="shared" si="66"/>
        <v>1</v>
      </c>
    </row>
    <row r="1363" spans="1:12" x14ac:dyDescent="0.25">
      <c r="A1363">
        <v>1157</v>
      </c>
      <c r="B1363" s="1">
        <v>42860</v>
      </c>
      <c r="C1363" s="2">
        <v>2392.37</v>
      </c>
      <c r="D1363" s="2">
        <v>2399.29</v>
      </c>
      <c r="E1363" s="8">
        <v>7.4800000000000005E-2</v>
      </c>
      <c r="F1363" s="9">
        <v>7.622592777995493</v>
      </c>
      <c r="G1363" s="3">
        <f>SLOPE(D1363:D1387,B1363:B1387)</f>
        <v>1.3097499434261182</v>
      </c>
      <c r="H1363" s="15">
        <f>C1363+G1364*$O$11</f>
        <v>2392.3806325694445</v>
      </c>
      <c r="I1363" s="21">
        <f>_xlfn.FORECAST.LINEAR(A1363+$O$12,C1363:C1365,A1363:A1365)</f>
        <v>2392.517683333333</v>
      </c>
      <c r="J1363" s="15">
        <f t="shared" si="64"/>
        <v>2392.3820030770835</v>
      </c>
      <c r="K1363" s="16">
        <f t="shared" si="65"/>
        <v>0.87518933612289829</v>
      </c>
      <c r="L1363" s="17">
        <f t="shared" si="66"/>
        <v>1</v>
      </c>
    </row>
    <row r="1364" spans="1:12" x14ac:dyDescent="0.25">
      <c r="A1364">
        <v>1156</v>
      </c>
      <c r="B1364" s="1">
        <v>42859</v>
      </c>
      <c r="C1364" s="2">
        <v>2389.79</v>
      </c>
      <c r="D1364" s="2">
        <v>2389.52</v>
      </c>
      <c r="E1364" s="8">
        <v>7.7499999999999999E-2</v>
      </c>
      <c r="F1364" s="9">
        <v>7.8931456746479682</v>
      </c>
      <c r="G1364" s="3">
        <f>SLOPE(D1364:D1388,B1364:B1388)</f>
        <v>1.0632569444444482</v>
      </c>
      <c r="H1364" s="15">
        <f>C1364+G1365*$O$11</f>
        <v>2389.7991833374708</v>
      </c>
      <c r="I1364" s="21">
        <f>_xlfn.FORECAST.LINEAR(A1364+$O$12,C1364:C1366,A1364:A1366)</f>
        <v>2388.4770333333331</v>
      </c>
      <c r="J1364" s="15">
        <f t="shared" si="64"/>
        <v>2389.7859618374291</v>
      </c>
      <c r="K1364" s="16">
        <f t="shared" si="65"/>
        <v>3.347965409657936E-2</v>
      </c>
      <c r="L1364" s="17">
        <f t="shared" si="66"/>
        <v>1</v>
      </c>
    </row>
    <row r="1365" spans="1:12" x14ac:dyDescent="0.25">
      <c r="A1365">
        <v>1155</v>
      </c>
      <c r="B1365" s="1">
        <v>42858</v>
      </c>
      <c r="C1365" s="2">
        <v>2386.5</v>
      </c>
      <c r="D1365" s="2">
        <v>2388.13</v>
      </c>
      <c r="E1365" s="8">
        <v>7.7899999999999997E-2</v>
      </c>
      <c r="F1365" s="9">
        <v>7.9439840286851942</v>
      </c>
      <c r="G1365" s="3">
        <f>SLOPE(D1365:D1389,B1365:B1389)</f>
        <v>0.91833374710361149</v>
      </c>
      <c r="H1365" s="15">
        <f>C1365+G1366*$O$11</f>
        <v>2386.507896957738</v>
      </c>
      <c r="I1365" s="21">
        <f>_xlfn.FORECAST.LINEAR(A1365+$O$12,C1365:C1367,A1365:A1367)</f>
        <v>2387.6733333333332</v>
      </c>
      <c r="J1365" s="15">
        <f t="shared" si="64"/>
        <v>2386.519551321494</v>
      </c>
      <c r="K1365" s="16">
        <f t="shared" si="65"/>
        <v>0.1986319180984123</v>
      </c>
      <c r="L1365" s="17">
        <f t="shared" si="66"/>
        <v>1</v>
      </c>
    </row>
    <row r="1366" spans="1:12" x14ac:dyDescent="0.25">
      <c r="A1366">
        <v>1154</v>
      </c>
      <c r="B1366" s="1">
        <v>42857</v>
      </c>
      <c r="C1366" s="2">
        <v>2391.0500000000002</v>
      </c>
      <c r="D1366" s="2">
        <v>2391.17</v>
      </c>
      <c r="E1366" s="8">
        <v>7.9600000000000004E-2</v>
      </c>
      <c r="F1366" s="9">
        <v>8.1077034039828764</v>
      </c>
      <c r="G1366" s="3">
        <f>SLOPE(D1366:D1390,B1366:B1390)</f>
        <v>0.78969577378974276</v>
      </c>
      <c r="H1366" s="15">
        <f>C1366+G1367*$O$11</f>
        <v>2391.0572674159357</v>
      </c>
      <c r="I1366" s="21">
        <f>_xlfn.FORECAST.LINEAR(A1366+$O$12,C1366:C1368,A1366:A1368)</f>
        <v>2389.7485166666665</v>
      </c>
      <c r="J1366" s="15">
        <f t="shared" si="64"/>
        <v>2391.0441799084429</v>
      </c>
      <c r="K1366" s="16">
        <f t="shared" si="65"/>
        <v>1.6335567432411689E-2</v>
      </c>
      <c r="L1366" s="17">
        <f t="shared" si="66"/>
        <v>1</v>
      </c>
    </row>
    <row r="1367" spans="1:12" x14ac:dyDescent="0.25">
      <c r="A1367">
        <v>1153</v>
      </c>
      <c r="B1367" s="1">
        <v>42856</v>
      </c>
      <c r="C1367" s="2">
        <v>2388.5</v>
      </c>
      <c r="D1367" s="2">
        <v>2388.33</v>
      </c>
      <c r="E1367" s="8">
        <v>7.5750000000000012E-2</v>
      </c>
      <c r="F1367" s="9">
        <v>7.7022173902312199</v>
      </c>
      <c r="G1367" s="3">
        <f>SLOPE(D1367:D1391,B1367:B1391)</f>
        <v>0.72674159356725154</v>
      </c>
      <c r="H1367" s="15">
        <f>C1367+G1368*$O$11</f>
        <v>2388.5063670024233</v>
      </c>
      <c r="I1367" s="21">
        <f>_xlfn.FORECAST.LINEAR(A1367+$O$12,C1367:C1369,A1367:A1369)</f>
        <v>2390.0206666666668</v>
      </c>
      <c r="J1367" s="15">
        <f t="shared" si="64"/>
        <v>2388.5215099990655</v>
      </c>
      <c r="K1367" s="16">
        <f t="shared" si="65"/>
        <v>2.4833091406985277E-2</v>
      </c>
      <c r="L1367" s="17">
        <f t="shared" si="66"/>
        <v>1</v>
      </c>
    </row>
    <row r="1368" spans="1:12" x14ac:dyDescent="0.25">
      <c r="A1368">
        <v>1152</v>
      </c>
      <c r="B1368" s="1">
        <v>42853</v>
      </c>
      <c r="C1368" s="2">
        <v>2393.6799999999998</v>
      </c>
      <c r="D1368" s="2">
        <v>2384.1999999999998</v>
      </c>
      <c r="E1368" s="8">
        <v>7.5700000000000003E-2</v>
      </c>
      <c r="F1368" s="9">
        <v>7.7118871721195399</v>
      </c>
      <c r="G1368" s="3">
        <f>SLOPE(D1368:D1392,B1368:B1392)</f>
        <v>0.6367002423081255</v>
      </c>
      <c r="H1368" s="15">
        <f>C1368+G1369*$O$11</f>
        <v>2393.6854365428553</v>
      </c>
      <c r="I1368" s="21">
        <f>_xlfn.FORECAST.LINEAR(A1368+$O$12,C1368:C1370,A1368:A1370)</f>
        <v>2393.1601666666661</v>
      </c>
      <c r="J1368" s="15">
        <f t="shared" si="64"/>
        <v>2393.6801838440933</v>
      </c>
      <c r="K1368" s="16">
        <f t="shared" si="65"/>
        <v>1.2807300874694461</v>
      </c>
      <c r="L1368" s="17">
        <f t="shared" si="66"/>
        <v>0</v>
      </c>
    </row>
    <row r="1369" spans="1:12" x14ac:dyDescent="0.25">
      <c r="A1369">
        <v>1151</v>
      </c>
      <c r="B1369" s="1">
        <v>42852</v>
      </c>
      <c r="C1369" s="2">
        <v>2389.6999999999998</v>
      </c>
      <c r="D1369" s="2">
        <v>2388.77</v>
      </c>
      <c r="E1369" s="8">
        <v>7.2700000000000001E-2</v>
      </c>
      <c r="F1369" s="9">
        <v>7.4021715713926195</v>
      </c>
      <c r="G1369" s="3">
        <f>SLOPE(D1369:D1393,B1369:B1393)</f>
        <v>0.5436542855550609</v>
      </c>
      <c r="H1369" s="15">
        <f>C1369+G1370*$O$11</f>
        <v>2389.703878094349</v>
      </c>
      <c r="I1369" s="21">
        <f>_xlfn.FORECAST.LINEAR(A1369+$O$12,C1369:C1371,A1369:A1371)</f>
        <v>2390.8659499999999</v>
      </c>
      <c r="J1369" s="15">
        <f t="shared" si="64"/>
        <v>2389.7154988134052</v>
      </c>
      <c r="K1369" s="16">
        <f t="shared" si="65"/>
        <v>0.11846397193436022</v>
      </c>
      <c r="L1369" s="17">
        <f t="shared" si="66"/>
        <v>1</v>
      </c>
    </row>
    <row r="1370" spans="1:12" x14ac:dyDescent="0.25">
      <c r="A1370">
        <v>1150</v>
      </c>
      <c r="B1370" s="1">
        <v>42851</v>
      </c>
      <c r="C1370" s="2">
        <v>2388.98</v>
      </c>
      <c r="D1370" s="2">
        <v>2387.4499999999998</v>
      </c>
      <c r="E1370" s="8">
        <v>7.8350000000000003E-2</v>
      </c>
      <c r="F1370" s="9">
        <v>7.9813195351001536</v>
      </c>
      <c r="G1370" s="3">
        <f>SLOPE(D1370:D1394,B1370:B1394)</f>
        <v>0.38780943490860614</v>
      </c>
      <c r="H1370" s="15">
        <f>C1370+G1371*$O$11</f>
        <v>2388.982430373042</v>
      </c>
      <c r="I1370" s="21">
        <f>_xlfn.FORECAST.LINEAR(A1370+$O$12,C1370:C1372,A1370:A1372)</f>
        <v>2389.6915833333333</v>
      </c>
      <c r="J1370" s="15">
        <f t="shared" si="64"/>
        <v>2388.9895219026448</v>
      </c>
      <c r="K1370" s="16">
        <f t="shared" si="65"/>
        <v>0.20085904186213061</v>
      </c>
      <c r="L1370" s="17">
        <f t="shared" si="66"/>
        <v>1</v>
      </c>
    </row>
    <row r="1371" spans="1:12" x14ac:dyDescent="0.25">
      <c r="A1371">
        <v>1149</v>
      </c>
      <c r="B1371" s="1">
        <v>42850</v>
      </c>
      <c r="C1371" s="2">
        <v>2381.5100000000002</v>
      </c>
      <c r="D1371" s="2">
        <v>2388.61</v>
      </c>
      <c r="E1371" s="8">
        <v>7.569999999999999E-2</v>
      </c>
      <c r="F1371" s="9">
        <v>7.6646880736477785</v>
      </c>
      <c r="G1371" s="3">
        <f>SLOPE(D1371:D1395,B1371:B1395)</f>
        <v>0.24303730418122718</v>
      </c>
      <c r="H1371" s="15">
        <f>C1371+G1372*$O$11</f>
        <v>2381.5088449567725</v>
      </c>
      <c r="I1371" s="21">
        <f>_xlfn.FORECAST.LINEAR(A1371+$O$12,C1371:C1373,A1371:A1373)</f>
        <v>2382.378850000001</v>
      </c>
      <c r="J1371" s="15">
        <f t="shared" si="64"/>
        <v>2381.5175450072047</v>
      </c>
      <c r="K1371" s="16">
        <f t="shared" si="65"/>
        <v>0.94980136790781788</v>
      </c>
      <c r="L1371" s="17">
        <f t="shared" si="66"/>
        <v>1</v>
      </c>
    </row>
    <row r="1372" spans="1:12" x14ac:dyDescent="0.25">
      <c r="A1372">
        <v>1148</v>
      </c>
      <c r="B1372" s="1">
        <v>42849</v>
      </c>
      <c r="C1372" s="2">
        <v>2370.33</v>
      </c>
      <c r="D1372" s="2">
        <v>2374.15</v>
      </c>
      <c r="E1372" s="8">
        <v>7.4550000000000005E-2</v>
      </c>
      <c r="F1372" s="9">
        <v>7.4673034093627058</v>
      </c>
      <c r="G1372" s="3">
        <f>SLOPE(D1372:D1396,B1372:B1396)</f>
        <v>-0.11550432276656696</v>
      </c>
      <c r="H1372" s="15">
        <f>C1372+G1373*$O$11</f>
        <v>2370.325647185517</v>
      </c>
      <c r="I1372" s="21">
        <f>_xlfn.FORECAST.LINEAR(A1372+$O$12,C1372:C1374,A1372:A1374)</f>
        <v>2369.878200000001</v>
      </c>
      <c r="J1372" s="15">
        <f t="shared" si="64"/>
        <v>2370.3211727136618</v>
      </c>
      <c r="K1372" s="16">
        <f t="shared" si="65"/>
        <v>0.28826909083217844</v>
      </c>
      <c r="L1372" s="17">
        <f t="shared" si="66"/>
        <v>1</v>
      </c>
    </row>
    <row r="1373" spans="1:12" x14ac:dyDescent="0.25">
      <c r="A1373">
        <v>1147</v>
      </c>
      <c r="B1373" s="1">
        <v>42846</v>
      </c>
      <c r="C1373" s="2">
        <v>2354.7399999999998</v>
      </c>
      <c r="D1373" s="2">
        <v>2348.69</v>
      </c>
      <c r="E1373" s="8">
        <v>0.13219999999999998</v>
      </c>
      <c r="F1373" s="9">
        <v>13.282129122082456</v>
      </c>
      <c r="G1373" s="3">
        <f>SLOPE(D1373:D1397,B1373:B1397)</f>
        <v>-0.43528144827987358</v>
      </c>
      <c r="H1373" s="15">
        <f>C1373+G1374*$O$11</f>
        <v>2354.7341875485477</v>
      </c>
      <c r="I1373" s="21">
        <f>_xlfn.FORECAST.LINEAR(A1373+$O$12,C1373:C1375,A1373:A1375)</f>
        <v>2352.0880833333335</v>
      </c>
      <c r="J1373" s="15">
        <f t="shared" si="64"/>
        <v>2354.7077265063954</v>
      </c>
      <c r="K1373" s="16">
        <f t="shared" si="65"/>
        <v>0.53217302388878651</v>
      </c>
      <c r="L1373" s="17">
        <f t="shared" si="66"/>
        <v>1</v>
      </c>
    </row>
    <row r="1374" spans="1:12" x14ac:dyDescent="0.25">
      <c r="A1374">
        <v>1146</v>
      </c>
      <c r="B1374" s="1">
        <v>42845</v>
      </c>
      <c r="C1374" s="2">
        <v>2342.69</v>
      </c>
      <c r="D1374" s="2">
        <v>2355.84</v>
      </c>
      <c r="E1374" s="8">
        <v>0.1134</v>
      </c>
      <c r="F1374" s="9">
        <v>11.307838308716875</v>
      </c>
      <c r="G1374" s="3">
        <f>SLOPE(D1374:D1398,B1374:B1398)</f>
        <v>-0.58124514520897164</v>
      </c>
      <c r="H1374" s="15">
        <f>C1374+G1375*$O$11</f>
        <v>2342.6821438686134</v>
      </c>
      <c r="I1374" s="21">
        <f>_xlfn.FORECAST.LINEAR(A1374+$O$12,C1374:C1376,A1374:A1376)</f>
        <v>2344.0841333333333</v>
      </c>
      <c r="J1374" s="15">
        <f t="shared" si="64"/>
        <v>2342.6961637632608</v>
      </c>
      <c r="K1374" s="16">
        <f t="shared" si="65"/>
        <v>1.026411573844793</v>
      </c>
      <c r="L1374" s="17">
        <f t="shared" si="66"/>
        <v>0</v>
      </c>
    </row>
    <row r="1375" spans="1:12" x14ac:dyDescent="0.25">
      <c r="A1375">
        <v>1145</v>
      </c>
      <c r="B1375" s="1">
        <v>42844</v>
      </c>
      <c r="C1375" s="2">
        <v>2346.79</v>
      </c>
      <c r="D1375" s="2">
        <v>2338.17</v>
      </c>
      <c r="E1375" s="8">
        <v>0.12820000000000001</v>
      </c>
      <c r="F1375" s="9">
        <v>12.805619667268981</v>
      </c>
      <c r="G1375" s="3">
        <f>SLOPE(D1375:D1399,B1375:B1399)</f>
        <v>-0.78561313868613236</v>
      </c>
      <c r="H1375" s="15">
        <f>C1375+G1376*$O$11</f>
        <v>2346.7826568269747</v>
      </c>
      <c r="I1375" s="21">
        <f>_xlfn.FORECAST.LINEAR(A1375+$O$12,C1375:C1377,A1375:A1377)</f>
        <v>2347.8025166666666</v>
      </c>
      <c r="J1375" s="15">
        <f t="shared" si="64"/>
        <v>2346.7928554253717</v>
      </c>
      <c r="K1375" s="16">
        <f t="shared" si="65"/>
        <v>0.70843418515632883</v>
      </c>
      <c r="L1375" s="17">
        <f t="shared" si="66"/>
        <v>1</v>
      </c>
    </row>
    <row r="1376" spans="1:12" x14ac:dyDescent="0.25">
      <c r="A1376">
        <v>1144</v>
      </c>
      <c r="B1376" s="1">
        <v>42843</v>
      </c>
      <c r="C1376" s="2">
        <v>2342.5300000000002</v>
      </c>
      <c r="D1376" s="2">
        <v>2342.19</v>
      </c>
      <c r="E1376" s="8">
        <v>0.1215</v>
      </c>
      <c r="F1376" s="9">
        <v>12.171709957035549</v>
      </c>
      <c r="G1376" s="3">
        <f>SLOPE(D1376:D1400,B1376:B1400)</f>
        <v>-0.7343173025415155</v>
      </c>
      <c r="H1376" s="15">
        <f>C1376+G1377*$O$11</f>
        <v>2342.5225008507896</v>
      </c>
      <c r="I1376" s="21">
        <f>_xlfn.FORECAST.LINEAR(A1376+$O$12,C1376:C1378,A1376:A1378)</f>
        <v>2339.3210833333333</v>
      </c>
      <c r="J1376" s="15">
        <f t="shared" si="64"/>
        <v>2342.4904866756151</v>
      </c>
      <c r="K1376" s="16">
        <f t="shared" si="65"/>
        <v>2.5879750892386286E-2</v>
      </c>
      <c r="L1376" s="17">
        <f t="shared" si="66"/>
        <v>1</v>
      </c>
    </row>
    <row r="1377" spans="1:12" x14ac:dyDescent="0.25">
      <c r="A1377">
        <v>1143</v>
      </c>
      <c r="B1377" s="1">
        <v>42842</v>
      </c>
      <c r="C1377" s="2">
        <v>2332.62</v>
      </c>
      <c r="D1377" s="2">
        <v>2349.0100000000002</v>
      </c>
      <c r="E1377" s="8">
        <v>0.1169</v>
      </c>
      <c r="F1377" s="9">
        <v>11.610879751684536</v>
      </c>
      <c r="G1377" s="3">
        <f>SLOPE(D1377:D1401,B1377:B1401)</f>
        <v>-0.7499149210639473</v>
      </c>
      <c r="H1377" s="15">
        <f>C1377+G1378*$O$11</f>
        <v>2332.6120737245697</v>
      </c>
      <c r="I1377" s="21">
        <f>_xlfn.FORECAST.LINEAR(A1377+$O$12,C1377:C1379,A1377:A1379)</f>
        <v>2332.3873499999991</v>
      </c>
      <c r="J1377" s="15">
        <f t="shared" si="64"/>
        <v>2332.609826487324</v>
      </c>
      <c r="K1377" s="16">
        <f t="shared" si="65"/>
        <v>1.4149616613753813</v>
      </c>
      <c r="L1377" s="17">
        <f t="shared" si="66"/>
        <v>0</v>
      </c>
    </row>
    <row r="1378" spans="1:12" x14ac:dyDescent="0.25">
      <c r="A1378">
        <v>1142</v>
      </c>
      <c r="B1378" s="1">
        <v>42838</v>
      </c>
      <c r="C1378" s="2">
        <v>2341.98</v>
      </c>
      <c r="D1378" s="2">
        <v>2328.9499999999998</v>
      </c>
      <c r="E1378" s="8">
        <v>0.1159</v>
      </c>
      <c r="F1378" s="9">
        <v>11.59054267006417</v>
      </c>
      <c r="G1378" s="3">
        <f>SLOPE(D1378:D1402,B1378:B1402)</f>
        <v>-0.79262754303599514</v>
      </c>
      <c r="H1378" s="15">
        <f>C1378+G1379*$O$11</f>
        <v>2341.9738343421054</v>
      </c>
      <c r="I1378" s="21">
        <f>_xlfn.FORECAST.LINEAR(A1378+$O$12,C1378:C1380,A1378:A1380)</f>
        <v>2343.3203000000003</v>
      </c>
      <c r="J1378" s="15">
        <f t="shared" si="64"/>
        <v>2341.9872989986843</v>
      </c>
      <c r="K1378" s="16">
        <f t="shared" si="65"/>
        <v>1.2764296629873673</v>
      </c>
      <c r="L1378" s="17">
        <f t="shared" si="66"/>
        <v>0</v>
      </c>
    </row>
    <row r="1379" spans="1:12" x14ac:dyDescent="0.25">
      <c r="A1379">
        <v>1141</v>
      </c>
      <c r="B1379" s="1">
        <v>42837</v>
      </c>
      <c r="C1379" s="2">
        <v>2352.15</v>
      </c>
      <c r="D1379" s="2">
        <v>2344.9299999999998</v>
      </c>
      <c r="E1379" s="8">
        <v>0.10175000000000001</v>
      </c>
      <c r="F1379" s="9">
        <v>10.213879680743146</v>
      </c>
      <c r="G1379" s="3">
        <f>SLOPE(D1379:D1403,B1379:B1403)</f>
        <v>-0.61656578947368446</v>
      </c>
      <c r="H1379" s="15">
        <f>C1379+G1380*$O$11</f>
        <v>2352.1447566408669</v>
      </c>
      <c r="I1379" s="21">
        <f>_xlfn.FORECAST.LINEAR(A1379+$O$12,C1379:C1381,A1379:A1381)</f>
        <v>2351.87995</v>
      </c>
      <c r="J1379" s="15">
        <f t="shared" si="64"/>
        <v>2352.1421085744582</v>
      </c>
      <c r="K1379" s="16">
        <f t="shared" si="65"/>
        <v>0.77393236365385476</v>
      </c>
      <c r="L1379" s="17">
        <f t="shared" si="66"/>
        <v>1</v>
      </c>
    </row>
    <row r="1380" spans="1:12" x14ac:dyDescent="0.25">
      <c r="A1380">
        <v>1140</v>
      </c>
      <c r="B1380" s="1">
        <v>42836</v>
      </c>
      <c r="C1380" s="2">
        <v>2353.92</v>
      </c>
      <c r="D1380" s="2">
        <v>2353.7800000000002</v>
      </c>
      <c r="E1380" s="8">
        <v>9.2700000000000005E-2</v>
      </c>
      <c r="F1380" s="9">
        <v>9.3187840606754246</v>
      </c>
      <c r="G1380" s="3">
        <f>SLOPE(D1380:D1404,B1380:B1404)</f>
        <v>-0.52433591331269314</v>
      </c>
      <c r="H1380" s="15">
        <f>C1380+G1381*$O$11</f>
        <v>2353.9147675821596</v>
      </c>
      <c r="I1380" s="21">
        <f>_xlfn.FORECAST.LINEAR(A1380+$O$12,C1380:C1382,A1380:A1382)</f>
        <v>2354.5416500000001</v>
      </c>
      <c r="J1380" s="15">
        <f t="shared" si="64"/>
        <v>2353.9210364063379</v>
      </c>
      <c r="K1380" s="16">
        <f t="shared" si="65"/>
        <v>1.6372544137935322E-2</v>
      </c>
      <c r="L1380" s="17">
        <f t="shared" si="66"/>
        <v>1</v>
      </c>
    </row>
    <row r="1381" spans="1:12" x14ac:dyDescent="0.25">
      <c r="A1381">
        <v>1139</v>
      </c>
      <c r="B1381" s="1">
        <v>42835</v>
      </c>
      <c r="C1381" s="2">
        <v>2357.16</v>
      </c>
      <c r="D1381" s="2">
        <v>2357.16</v>
      </c>
      <c r="E1381" s="8">
        <v>8.5749999999999993E-2</v>
      </c>
      <c r="F1381" s="9">
        <v>8.614202236955915</v>
      </c>
      <c r="G1381" s="3">
        <f>SLOPE(D1381:D1405,B1381:B1405)</f>
        <v>-0.52324178403755928</v>
      </c>
      <c r="H1381" s="15">
        <f>C1381+G1382*$O$11</f>
        <v>2357.1541257199997</v>
      </c>
      <c r="I1381" s="21">
        <f>_xlfn.FORECAST.LINEAR(A1381+$O$12,C1381:C1383,A1381:A1383)</f>
        <v>2357.5485166666667</v>
      </c>
      <c r="J1381" s="15">
        <f t="shared" si="64"/>
        <v>2357.1580696294664</v>
      </c>
      <c r="K1381" s="16">
        <f t="shared" si="65"/>
        <v>2.3955036798561615E-4</v>
      </c>
      <c r="L1381" s="17">
        <f t="shared" si="66"/>
        <v>1</v>
      </c>
    </row>
    <row r="1382" spans="1:12" x14ac:dyDescent="0.25">
      <c r="A1382">
        <v>1138</v>
      </c>
      <c r="B1382" s="1">
        <v>42832</v>
      </c>
      <c r="C1382" s="2">
        <v>2356.59</v>
      </c>
      <c r="D1382" s="2">
        <v>2355.54</v>
      </c>
      <c r="E1382" s="8">
        <v>8.0149999999999999E-2</v>
      </c>
      <c r="F1382" s="9">
        <v>8.058307527277293</v>
      </c>
      <c r="G1382" s="3">
        <f>SLOPE(D1382:D1406,B1382:B1406)</f>
        <v>-0.58742799999999984</v>
      </c>
      <c r="H1382" s="15">
        <f>C1382+G1383*$O$11</f>
        <v>2356.5832995618157</v>
      </c>
      <c r="I1382" s="21">
        <f>_xlfn.FORECAST.LINEAR(A1382+$O$12,C1382:C1384,A1382:A1384)</f>
        <v>2353.9399999999996</v>
      </c>
      <c r="J1382" s="15">
        <f t="shared" si="64"/>
        <v>2356.5568665661976</v>
      </c>
      <c r="K1382" s="16">
        <f t="shared" si="65"/>
        <v>0.12231178539694995</v>
      </c>
      <c r="L1382" s="17">
        <f t="shared" si="66"/>
        <v>1</v>
      </c>
    </row>
    <row r="1383" spans="1:12" x14ac:dyDescent="0.25">
      <c r="A1383">
        <v>1137</v>
      </c>
      <c r="B1383" s="1">
        <v>42831</v>
      </c>
      <c r="C1383" s="2">
        <v>2353.79</v>
      </c>
      <c r="D1383" s="2">
        <v>2357.4899999999998</v>
      </c>
      <c r="E1383" s="8">
        <v>8.2850000000000007E-2</v>
      </c>
      <c r="F1383" s="9">
        <v>8.3137251483783405</v>
      </c>
      <c r="G1383" s="3">
        <f>SLOPE(D1383:D1407,B1383:B1407)</f>
        <v>-0.67004381846635297</v>
      </c>
      <c r="H1383" s="15">
        <f>C1383+G1384*$O$11</f>
        <v>2353.7825653250775</v>
      </c>
      <c r="I1383" s="21">
        <f>_xlfn.FORECAST.LINEAR(A1383+$O$12,C1383:C1385,A1383:A1385)</f>
        <v>2357.8901500000002</v>
      </c>
      <c r="J1383" s="15">
        <f t="shared" si="64"/>
        <v>2353.8236411718267</v>
      </c>
      <c r="K1383" s="16">
        <f t="shared" si="65"/>
        <v>0.39166983203255806</v>
      </c>
      <c r="L1383" s="17">
        <f t="shared" si="66"/>
        <v>1</v>
      </c>
    </row>
    <row r="1384" spans="1:12" x14ac:dyDescent="0.25">
      <c r="A1384">
        <v>1136</v>
      </c>
      <c r="B1384" s="1">
        <v>42830</v>
      </c>
      <c r="C1384" s="2">
        <v>2366.59</v>
      </c>
      <c r="D1384" s="2">
        <v>2352.9499999999998</v>
      </c>
      <c r="E1384" s="8">
        <v>9.2999999999999999E-2</v>
      </c>
      <c r="F1384" s="9">
        <v>9.3608405047349095</v>
      </c>
      <c r="G1384" s="3">
        <f>SLOPE(D1384:D1408,B1384:B1408)</f>
        <v>-0.74346749226006081</v>
      </c>
      <c r="H1384" s="15">
        <f>C1384+G1385*$O$11</f>
        <v>2366.5813356114554</v>
      </c>
      <c r="I1384" s="21">
        <f>_xlfn.FORECAST.LINEAR(A1384+$O$12,C1384:C1386,A1384:A1386)</f>
        <v>2363.3762499999998</v>
      </c>
      <c r="J1384" s="15">
        <f t="shared" si="64"/>
        <v>2366.549284755341</v>
      </c>
      <c r="K1384" s="16">
        <f t="shared" si="65"/>
        <v>1.7242930186934835</v>
      </c>
      <c r="L1384" s="17">
        <f t="shared" si="66"/>
        <v>0</v>
      </c>
    </row>
    <row r="1385" spans="1:12" x14ac:dyDescent="0.25">
      <c r="A1385">
        <v>1135</v>
      </c>
      <c r="B1385" s="1">
        <v>42829</v>
      </c>
      <c r="C1385" s="2">
        <v>2354.7600000000002</v>
      </c>
      <c r="D1385" s="2">
        <v>2360.16</v>
      </c>
      <c r="E1385" s="8">
        <v>7.8399999999999997E-2</v>
      </c>
      <c r="F1385" s="9">
        <v>7.8868757269837424</v>
      </c>
      <c r="G1385" s="3">
        <f>SLOPE(D1385:D1409,B1385:B1409)</f>
        <v>-0.86643885448916236</v>
      </c>
      <c r="H1385" s="15">
        <f>C1385+G1386*$O$11</f>
        <v>2354.7518494679189</v>
      </c>
      <c r="I1385" s="21">
        <f>_xlfn.FORECAST.LINEAR(A1385+$O$12,C1385:C1387,A1385:A1387)</f>
        <v>2355.5596999999998</v>
      </c>
      <c r="J1385" s="15">
        <f t="shared" si="64"/>
        <v>2354.7599279732399</v>
      </c>
      <c r="K1385" s="16">
        <f t="shared" si="65"/>
        <v>0.6414316559486567</v>
      </c>
      <c r="L1385" s="17">
        <f t="shared" si="66"/>
        <v>1</v>
      </c>
    </row>
    <row r="1386" spans="1:12" x14ac:dyDescent="0.25">
      <c r="A1386">
        <v>1134</v>
      </c>
      <c r="B1386" s="1">
        <v>42828</v>
      </c>
      <c r="C1386" s="2">
        <v>2362.34</v>
      </c>
      <c r="D1386" s="2">
        <v>2358.84</v>
      </c>
      <c r="E1386" s="8">
        <v>8.3550000000000013E-2</v>
      </c>
      <c r="F1386" s="9">
        <v>8.4187800472264502</v>
      </c>
      <c r="G1386" s="3">
        <f>SLOPE(D1386:D1410,B1386:B1410)</f>
        <v>-0.81505320813771176</v>
      </c>
      <c r="H1386" s="15">
        <f>C1386+G1387*$O$11</f>
        <v>2362.33202364</v>
      </c>
      <c r="I1386" s="21">
        <f>_xlfn.FORECAST.LINEAR(A1386+$O$12,C1386:C1388,A1386:A1388)</f>
        <v>2363.3434833333331</v>
      </c>
      <c r="J1386" s="15">
        <f t="shared" si="64"/>
        <v>2362.3421382369334</v>
      </c>
      <c r="K1386" s="16">
        <f t="shared" si="65"/>
        <v>0.46144627697102497</v>
      </c>
      <c r="L1386" s="17">
        <f t="shared" si="66"/>
        <v>1</v>
      </c>
    </row>
    <row r="1387" spans="1:12" x14ac:dyDescent="0.25">
      <c r="A1387">
        <v>1133</v>
      </c>
      <c r="B1387" s="1">
        <v>42825</v>
      </c>
      <c r="C1387" s="2">
        <v>2364.8200000000002</v>
      </c>
      <c r="D1387" s="2">
        <v>2362.7199999999998</v>
      </c>
      <c r="E1387" s="8">
        <v>7.5149999999999995E-2</v>
      </c>
      <c r="F1387" s="9">
        <v>7.5894820517819701</v>
      </c>
      <c r="G1387" s="3">
        <f>SLOPE(D1387:D1411,B1387:B1411)</f>
        <v>-0.79763599999999824</v>
      </c>
      <c r="H1387" s="15">
        <f>C1387+G1388*$O$11</f>
        <v>2364.812440602504</v>
      </c>
      <c r="I1387" s="21">
        <f>_xlfn.FORECAST.LINEAR(A1387+$O$12,C1387:C1389,A1387:A1389)</f>
        <v>2365.0714000000003</v>
      </c>
      <c r="J1387" s="15">
        <f t="shared" si="64"/>
        <v>2364.8150301964788</v>
      </c>
      <c r="K1387" s="16">
        <f t="shared" si="65"/>
        <v>0.27466119117082294</v>
      </c>
      <c r="L1387" s="17">
        <f t="shared" si="66"/>
        <v>1</v>
      </c>
    </row>
    <row r="1388" spans="1:12" x14ac:dyDescent="0.25">
      <c r="A1388">
        <v>1132</v>
      </c>
      <c r="B1388" s="1">
        <v>42824</v>
      </c>
      <c r="C1388" s="2">
        <v>2361.31</v>
      </c>
      <c r="D1388" s="2">
        <v>2368.06</v>
      </c>
      <c r="E1388" s="8">
        <v>7.5749999999999998E-2</v>
      </c>
      <c r="F1388" s="9">
        <v>7.6276891815269856</v>
      </c>
      <c r="G1388" s="3">
        <f>SLOPE(D1388:D1412,B1388:B1412)</f>
        <v>-0.75593974960876176</v>
      </c>
      <c r="H1388" s="15">
        <f>C1388+G1389*$O$11</f>
        <v>2361.3026614009286</v>
      </c>
      <c r="I1388" s="21">
        <f>_xlfn.FORECAST.LINEAR(A1388+$O$12,C1388:C1390,A1388:A1390)</f>
        <v>2363.4142666666667</v>
      </c>
      <c r="J1388" s="15">
        <f t="shared" si="64"/>
        <v>2361.323777453586</v>
      </c>
      <c r="K1388" s="16">
        <f t="shared" si="65"/>
        <v>0.81919905712132868</v>
      </c>
      <c r="L1388" s="17">
        <f t="shared" si="66"/>
        <v>1</v>
      </c>
    </row>
    <row r="1389" spans="1:12" x14ac:dyDescent="0.25">
      <c r="A1389">
        <v>1131</v>
      </c>
      <c r="B1389" s="1">
        <v>42823</v>
      </c>
      <c r="C1389" s="2">
        <v>2356.54</v>
      </c>
      <c r="D1389" s="2">
        <v>2361.13</v>
      </c>
      <c r="E1389" s="8">
        <v>8.1749999999999989E-2</v>
      </c>
      <c r="F1389" s="9">
        <v>8.222937377497832</v>
      </c>
      <c r="G1389" s="3">
        <f>SLOPE(D1389:D1413,B1389:B1413)</f>
        <v>-0.73385990712074101</v>
      </c>
      <c r="H1389" s="15">
        <f>C1389+G1390*$O$11</f>
        <v>2356.533323150155</v>
      </c>
      <c r="I1389" s="21">
        <f>_xlfn.FORECAST.LINEAR(A1389+$O$12,C1389:C1391,A1389:A1391)</f>
        <v>2355.6654833333323</v>
      </c>
      <c r="J1389" s="15">
        <f t="shared" si="64"/>
        <v>2356.5246447519867</v>
      </c>
      <c r="K1389" s="16">
        <f t="shared" si="65"/>
        <v>0.53938108884387226</v>
      </c>
      <c r="L1389" s="17">
        <f t="shared" si="66"/>
        <v>1</v>
      </c>
    </row>
    <row r="1390" spans="1:12" x14ac:dyDescent="0.25">
      <c r="A1390">
        <v>1130</v>
      </c>
      <c r="B1390" s="1">
        <v>42822</v>
      </c>
      <c r="C1390" s="2">
        <v>2339.79</v>
      </c>
      <c r="D1390" s="2">
        <v>2358.5700000000002</v>
      </c>
      <c r="E1390" s="8">
        <v>8.5500000000000007E-2</v>
      </c>
      <c r="F1390" s="9">
        <v>8.5382215714768819</v>
      </c>
      <c r="G1390" s="3">
        <f>SLOPE(D1390:D1414,B1390:B1414)</f>
        <v>-0.66768498452012381</v>
      </c>
      <c r="H1390" s="15">
        <f>C1390+G1391*$O$11</f>
        <v>2339.7839529420971</v>
      </c>
      <c r="I1390" s="21">
        <f>_xlfn.FORECAST.LINEAR(A1390+$O$12,C1390:C1392,A1390:A1392)</f>
        <v>2334.4051833333333</v>
      </c>
      <c r="J1390" s="15">
        <f t="shared" si="64"/>
        <v>2339.7301652460092</v>
      </c>
      <c r="K1390" s="16">
        <f t="shared" si="65"/>
        <v>1.8687742169301602</v>
      </c>
      <c r="L1390" s="17">
        <f t="shared" si="66"/>
        <v>0</v>
      </c>
    </row>
    <row r="1391" spans="1:12" x14ac:dyDescent="0.25">
      <c r="A1391">
        <v>1129</v>
      </c>
      <c r="B1391" s="1">
        <v>42821</v>
      </c>
      <c r="C1391" s="2">
        <v>2329.11</v>
      </c>
      <c r="D1391" s="2">
        <v>2341.59</v>
      </c>
      <c r="E1391" s="8">
        <v>0.10085</v>
      </c>
      <c r="F1391" s="9">
        <v>10.081386281612575</v>
      </c>
      <c r="G1391" s="3">
        <f>SLOPE(D1391:D1415,B1391:B1415)</f>
        <v>-0.60470579029734128</v>
      </c>
      <c r="H1391" s="15">
        <f>C1391+G1392*$O$11</f>
        <v>2329.1071036642302</v>
      </c>
      <c r="I1391" s="21">
        <f>_xlfn.FORECAST.LINEAR(A1391+$O$12,C1391:C1393,A1391:A1393)</f>
        <v>2333.319033333335</v>
      </c>
      <c r="J1391" s="15">
        <f t="shared" si="64"/>
        <v>2329.1492229609212</v>
      </c>
      <c r="K1391" s="16">
        <f t="shared" si="65"/>
        <v>1.1330052537904862</v>
      </c>
      <c r="L1391" s="17">
        <f t="shared" si="66"/>
        <v>0</v>
      </c>
    </row>
    <row r="1392" spans="1:12" x14ac:dyDescent="0.25">
      <c r="A1392">
        <v>1128</v>
      </c>
      <c r="B1392" s="1">
        <v>42818</v>
      </c>
      <c r="C1392" s="2">
        <v>2350.42</v>
      </c>
      <c r="D1392" s="2">
        <v>2343.98</v>
      </c>
      <c r="E1392" s="8">
        <v>0.10975</v>
      </c>
      <c r="F1392" s="9">
        <v>10.980334819682573</v>
      </c>
      <c r="G1392" s="3">
        <f>SLOPE(D1392:D1416,B1392:B1416)</f>
        <v>-0.28963357700104642</v>
      </c>
      <c r="H1392" s="15">
        <f>C1392+G1393*$O$11</f>
        <v>2350.4201278525088</v>
      </c>
      <c r="I1392" s="21">
        <f>_xlfn.FORECAST.LINEAR(A1392+$O$12,C1392:C1394,A1392:A1394)</f>
        <v>2350.2104333333327</v>
      </c>
      <c r="J1392" s="15">
        <f t="shared" si="64"/>
        <v>2350.4180309073167</v>
      </c>
      <c r="K1392" s="16">
        <f t="shared" si="65"/>
        <v>0.53058854452389348</v>
      </c>
      <c r="L1392" s="17">
        <f t="shared" si="66"/>
        <v>1</v>
      </c>
    </row>
    <row r="1393" spans="1:12" x14ac:dyDescent="0.25">
      <c r="A1393">
        <v>1127</v>
      </c>
      <c r="B1393" s="1">
        <v>42817</v>
      </c>
      <c r="C1393" s="2">
        <v>2345.9699999999998</v>
      </c>
      <c r="D1393" s="2">
        <v>2345.96</v>
      </c>
      <c r="E1393" s="8">
        <v>0.12115000000000001</v>
      </c>
      <c r="F1393" s="9">
        <v>12.13375406190436</v>
      </c>
      <c r="G1393" s="3">
        <f>SLOPE(D1393:D1417,B1393:B1417)</f>
        <v>1.2785250877922733E-2</v>
      </c>
      <c r="H1393" s="15">
        <f>C1393+G1394*$O$11</f>
        <v>2345.9727629197077</v>
      </c>
      <c r="I1393" s="21">
        <f>_xlfn.FORECAST.LINEAR(A1393+$O$12,C1393:C1395,A1393:A1395)</f>
        <v>2339.2549166666649</v>
      </c>
      <c r="J1393" s="15">
        <f t="shared" si="64"/>
        <v>2345.9055844571776</v>
      </c>
      <c r="K1393" s="16">
        <f t="shared" si="65"/>
        <v>4.8086677916424885E-3</v>
      </c>
      <c r="L1393" s="17">
        <f t="shared" si="66"/>
        <v>1</v>
      </c>
    </row>
    <row r="1394" spans="1:12" x14ac:dyDescent="0.25">
      <c r="A1394">
        <v>1126</v>
      </c>
      <c r="B1394" s="1">
        <v>42816</v>
      </c>
      <c r="C1394" s="2">
        <v>2343</v>
      </c>
      <c r="D1394" s="2">
        <v>2348.4499999999998</v>
      </c>
      <c r="E1394" s="8">
        <v>0.1132</v>
      </c>
      <c r="F1394" s="9">
        <v>11.316136855409416</v>
      </c>
      <c r="G1394" s="3">
        <f>SLOPE(D1394:D1418,B1394:B1418)</f>
        <v>0.2762919708029179</v>
      </c>
      <c r="H1394" s="15">
        <f>C1394+G1395*$O$11</f>
        <v>2343.005959458872</v>
      </c>
      <c r="I1394" s="21">
        <f>_xlfn.FORECAST.LINEAR(A1394+$O$12,C1394:C1396,A1394:A1396)</f>
        <v>2349.0571333333319</v>
      </c>
      <c r="J1394" s="15">
        <f t="shared" si="64"/>
        <v>2343.0664711976165</v>
      </c>
      <c r="K1394" s="16">
        <f t="shared" si="65"/>
        <v>0.49245787571083266</v>
      </c>
      <c r="L1394" s="17">
        <f t="shared" si="66"/>
        <v>1</v>
      </c>
    </row>
    <row r="1395" spans="1:12" x14ac:dyDescent="0.25">
      <c r="A1395">
        <v>1125</v>
      </c>
      <c r="B1395" s="1">
        <v>42815</v>
      </c>
      <c r="C1395" s="2">
        <v>2379.3200000000002</v>
      </c>
      <c r="D1395" s="2">
        <v>2344.02</v>
      </c>
      <c r="E1395" s="8">
        <v>0.108</v>
      </c>
      <c r="F1395" s="9">
        <v>10.931957976329569</v>
      </c>
      <c r="G1395" s="3">
        <f>SLOPE(D1395:D1419,B1395:B1419)</f>
        <v>0.59594588719494446</v>
      </c>
      <c r="H1395" s="15">
        <f>C1395+G1396*$O$11</f>
        <v>2379.330025701438</v>
      </c>
      <c r="I1395" s="21">
        <f>_xlfn.FORECAST.LINEAR(A1395+$O$12,C1395:C1397,A1395:A1397)</f>
        <v>2378.2063833333332</v>
      </c>
      <c r="J1395" s="15">
        <f t="shared" si="64"/>
        <v>2379.3187892777569</v>
      </c>
      <c r="K1395" s="16">
        <f t="shared" si="65"/>
        <v>4.4877644169424569</v>
      </c>
      <c r="L1395" s="17">
        <f t="shared" si="66"/>
        <v>0</v>
      </c>
    </row>
    <row r="1396" spans="1:12" x14ac:dyDescent="0.25">
      <c r="A1396">
        <v>1124</v>
      </c>
      <c r="B1396" s="1">
        <v>42814</v>
      </c>
      <c r="C1396" s="2">
        <v>2378.2399999999998</v>
      </c>
      <c r="D1396" s="2">
        <v>2373.4699999999998</v>
      </c>
      <c r="E1396" s="8">
        <v>7.7550000000000008E-2</v>
      </c>
      <c r="F1396" s="9">
        <v>7.8655620033206182</v>
      </c>
      <c r="G1396" s="3">
        <f>SLOPE(D1396:D1420,B1396:B1420)</f>
        <v>1.0025701437801955</v>
      </c>
      <c r="H1396" s="15">
        <f>C1396+G1397*$O$11</f>
        <v>2378.2528503025933</v>
      </c>
      <c r="I1396" s="21">
        <f>_xlfn.FORECAST.LINEAR(A1396+$O$12,C1396:C1398,A1396:A1398)</f>
        <v>2378.4376499999989</v>
      </c>
      <c r="J1396" s="15">
        <f t="shared" si="64"/>
        <v>2378.2546982995673</v>
      </c>
      <c r="K1396" s="16">
        <f t="shared" si="65"/>
        <v>0.67016243462662739</v>
      </c>
      <c r="L1396" s="17">
        <f t="shared" si="66"/>
        <v>1</v>
      </c>
    </row>
    <row r="1397" spans="1:12" x14ac:dyDescent="0.25">
      <c r="A1397">
        <v>1123</v>
      </c>
      <c r="B1397" s="1">
        <v>42811</v>
      </c>
      <c r="C1397" s="2">
        <v>2383.71</v>
      </c>
      <c r="D1397" s="2">
        <v>2378.25</v>
      </c>
      <c r="E1397" s="8">
        <v>7.0300000000000001E-2</v>
      </c>
      <c r="F1397" s="9">
        <v>7.1396098204657132</v>
      </c>
      <c r="G1397" s="3">
        <f>SLOPE(D1397:D1421,B1397:B1421)</f>
        <v>1.2850302593659944</v>
      </c>
      <c r="H1397" s="15">
        <f>C1397+G1398*$O$11</f>
        <v>2383.7253152794997</v>
      </c>
      <c r="I1397" s="21">
        <f>_xlfn.FORECAST.LINEAR(A1397+$O$12,C1397:C1399,A1397:A1399)</f>
        <v>2387.3385166666667</v>
      </c>
      <c r="J1397" s="15">
        <f t="shared" si="64"/>
        <v>2383.7614472933715</v>
      </c>
      <c r="K1397" s="16">
        <f t="shared" si="65"/>
        <v>0.79037286709643451</v>
      </c>
      <c r="L1397" s="17">
        <f t="shared" si="66"/>
        <v>1</v>
      </c>
    </row>
    <row r="1398" spans="1:12" x14ac:dyDescent="0.25">
      <c r="A1398">
        <v>1122</v>
      </c>
      <c r="B1398" s="1">
        <v>42810</v>
      </c>
      <c r="C1398" s="2">
        <v>2387.71</v>
      </c>
      <c r="D1398" s="2">
        <v>2381.38</v>
      </c>
      <c r="E1398" s="8">
        <v>6.855E-2</v>
      </c>
      <c r="F1398" s="9">
        <v>6.9732243132519072</v>
      </c>
      <c r="G1398" s="3">
        <f>SLOPE(D1398:D1422,B1398:B1422)</f>
        <v>1.5315279499605554</v>
      </c>
      <c r="H1398" s="15">
        <f>C1398+G1399*$O$11</f>
        <v>2387.7280222065874</v>
      </c>
      <c r="I1398" s="21">
        <f>_xlfn.FORECAST.LINEAR(A1398+$O$12,C1398:C1400,A1398:A1400)</f>
        <v>2385.2091333333319</v>
      </c>
      <c r="J1398" s="15">
        <f t="shared" si="64"/>
        <v>2387.7028333178546</v>
      </c>
      <c r="K1398" s="16">
        <f t="shared" si="65"/>
        <v>0.6211783960821905</v>
      </c>
      <c r="L1398" s="17">
        <f t="shared" si="66"/>
        <v>1</v>
      </c>
    </row>
    <row r="1399" spans="1:12" x14ac:dyDescent="0.25">
      <c r="A1399">
        <v>1121</v>
      </c>
      <c r="B1399" s="1">
        <v>42809</v>
      </c>
      <c r="C1399" s="2">
        <v>2370.34</v>
      </c>
      <c r="D1399" s="2">
        <v>2385.2600000000002</v>
      </c>
      <c r="E1399" s="8">
        <v>0.10089999999999999</v>
      </c>
      <c r="F1399" s="9">
        <v>10.178772085012879</v>
      </c>
      <c r="G1399" s="3">
        <f>SLOPE(D1399:D1423,B1399:B1423)</f>
        <v>1.8022206587160037</v>
      </c>
      <c r="H1399" s="15">
        <f>C1399+G1400*$O$11</f>
        <v>2370.3601730480941</v>
      </c>
      <c r="I1399" s="21">
        <f>_xlfn.FORECAST.LINEAR(A1399+$O$12,C1399:C1401,A1399:A1401)</f>
        <v>2369.5339000000004</v>
      </c>
      <c r="J1399" s="15">
        <f t="shared" si="64"/>
        <v>2370.3519103176131</v>
      </c>
      <c r="K1399" s="16">
        <f t="shared" si="65"/>
        <v>1.5693272705736099</v>
      </c>
      <c r="L1399" s="17">
        <f t="shared" si="66"/>
        <v>0</v>
      </c>
    </row>
    <row r="1400" spans="1:12" x14ac:dyDescent="0.25">
      <c r="A1400">
        <v>1120</v>
      </c>
      <c r="B1400" s="1">
        <v>42808</v>
      </c>
      <c r="C1400" s="2">
        <v>2368.5500000000002</v>
      </c>
      <c r="D1400" s="2">
        <v>2365.4499999999998</v>
      </c>
      <c r="E1400" s="8">
        <v>9.3849999999999989E-2</v>
      </c>
      <c r="F1400" s="9">
        <v>9.4996690377641677</v>
      </c>
      <c r="G1400" s="3">
        <f>SLOPE(D1400:D1424,B1400:B1424)</f>
        <v>2.0173048094070412</v>
      </c>
      <c r="H1400" s="15">
        <f>C1400+G1401*$O$11</f>
        <v>2368.5733302434355</v>
      </c>
      <c r="I1400" s="21">
        <f>_xlfn.FORECAST.LINEAR(A1400+$O$12,C1400:C1402,A1400:A1402)</f>
        <v>2368.8718166666672</v>
      </c>
      <c r="J1400" s="15">
        <f t="shared" si="64"/>
        <v>2368.5763151076676</v>
      </c>
      <c r="K1400" s="16">
        <f t="shared" si="65"/>
        <v>0.35473138692794975</v>
      </c>
      <c r="L1400" s="17">
        <f t="shared" si="66"/>
        <v>1</v>
      </c>
    </row>
    <row r="1401" spans="1:12" x14ac:dyDescent="0.25">
      <c r="A1401">
        <v>1119</v>
      </c>
      <c r="B1401" s="1">
        <v>42807</v>
      </c>
      <c r="C1401" s="2">
        <v>2371.56</v>
      </c>
      <c r="D1401" s="2">
        <v>2373.4699999999998</v>
      </c>
      <c r="E1401" s="8">
        <v>8.7099999999999997E-2</v>
      </c>
      <c r="F1401" s="9">
        <v>8.8131899879013833</v>
      </c>
      <c r="G1401" s="3">
        <f>SLOPE(D1401:D1425,B1401:B1425)</f>
        <v>2.3330243435140301</v>
      </c>
      <c r="H1401" s="15">
        <f>C1401+G1402*$O$11</f>
        <v>2371.5852512932975</v>
      </c>
      <c r="I1401" s="21">
        <f>_xlfn.FORECAST.LINEAR(A1401+$O$12,C1401:C1403,A1401:A1403)</f>
        <v>2373.2653499999992</v>
      </c>
      <c r="J1401" s="15">
        <f t="shared" si="64"/>
        <v>2371.6020522803647</v>
      </c>
      <c r="K1401" s="16">
        <f t="shared" si="65"/>
        <v>0.20308233833247805</v>
      </c>
      <c r="L1401" s="17">
        <f t="shared" si="66"/>
        <v>1</v>
      </c>
    </row>
    <row r="1402" spans="1:12" x14ac:dyDescent="0.25">
      <c r="A1402">
        <v>1118</v>
      </c>
      <c r="B1402" s="1">
        <v>42804</v>
      </c>
      <c r="C1402" s="2">
        <v>2372.52</v>
      </c>
      <c r="D1402" s="2">
        <v>2372.6</v>
      </c>
      <c r="E1402" s="8">
        <v>9.1200000000000003E-2</v>
      </c>
      <c r="F1402" s="9">
        <v>9.1979821336162324</v>
      </c>
      <c r="G1402" s="3">
        <f>SLOPE(D1402:D1426,B1402:B1426)</f>
        <v>2.5251293297345927</v>
      </c>
      <c r="H1402" s="15">
        <f>C1402+G1403*$O$11</f>
        <v>2372.5475520175582</v>
      </c>
      <c r="I1402" s="21">
        <f>_xlfn.FORECAST.LINEAR(A1402+$O$12,C1402:C1404,A1402:A1404)</f>
        <v>2369.9752166666667</v>
      </c>
      <c r="J1402" s="15">
        <f t="shared" si="64"/>
        <v>2372.5218286640493</v>
      </c>
      <c r="K1402" s="16">
        <f t="shared" si="65"/>
        <v>7.6537325791733429E-3</v>
      </c>
      <c r="L1402" s="17">
        <f t="shared" si="66"/>
        <v>1</v>
      </c>
    </row>
    <row r="1403" spans="1:12" x14ac:dyDescent="0.25">
      <c r="A1403">
        <v>1117</v>
      </c>
      <c r="B1403" s="1">
        <v>42803</v>
      </c>
      <c r="C1403" s="2">
        <v>2363.4899999999998</v>
      </c>
      <c r="D1403" s="2">
        <v>2364.87</v>
      </c>
      <c r="E1403" s="8">
        <v>0.10135</v>
      </c>
      <c r="F1403" s="9">
        <v>10.213491932464601</v>
      </c>
      <c r="G1403" s="3">
        <f>SLOPE(D1403:D1427,B1403:B1427)</f>
        <v>2.7552017558435797</v>
      </c>
      <c r="H1403" s="15">
        <f>C1403+G1404*$O$11</f>
        <v>2363.5200884047777</v>
      </c>
      <c r="I1403" s="21">
        <f>_xlfn.FORECAST.LINEAR(A1403+$O$12,C1403:C1405,A1403:A1405)</f>
        <v>2364.3520833333323</v>
      </c>
      <c r="J1403" s="15">
        <f t="shared" si="64"/>
        <v>2363.5284083540632</v>
      </c>
      <c r="K1403" s="16">
        <f t="shared" si="65"/>
        <v>0.13196625613788229</v>
      </c>
      <c r="L1403" s="17">
        <f t="shared" si="66"/>
        <v>1</v>
      </c>
    </row>
    <row r="1404" spans="1:12" x14ac:dyDescent="0.25">
      <c r="A1404">
        <v>1116</v>
      </c>
      <c r="B1404" s="1">
        <v>42802</v>
      </c>
      <c r="C1404" s="2">
        <v>2369.81</v>
      </c>
      <c r="D1404" s="2">
        <v>2362.98</v>
      </c>
      <c r="E1404" s="8">
        <v>0.10064999999999999</v>
      </c>
      <c r="F1404" s="9">
        <v>10.166171907877153</v>
      </c>
      <c r="G1404" s="3">
        <f>SLOPE(D1404:D1428,B1404:B1428)</f>
        <v>3.0088404777667423</v>
      </c>
      <c r="H1404" s="15">
        <f>C1404+G1405*$O$11</f>
        <v>2369.8425712499998</v>
      </c>
      <c r="I1404" s="21">
        <f>_xlfn.FORECAST.LINEAR(A1404+$O$12,C1404:C1406,A1404:A1406)</f>
        <v>2369.1895666666665</v>
      </c>
      <c r="J1404" s="15">
        <f t="shared" si="64"/>
        <v>2369.8360412041666</v>
      </c>
      <c r="K1404" s="16">
        <f t="shared" si="65"/>
        <v>0.6761274887769787</v>
      </c>
      <c r="L1404" s="17">
        <f t="shared" si="66"/>
        <v>1</v>
      </c>
    </row>
    <row r="1405" spans="1:12" x14ac:dyDescent="0.25">
      <c r="A1405">
        <v>1115</v>
      </c>
      <c r="B1405" s="1">
        <v>42801</v>
      </c>
      <c r="C1405" s="2">
        <v>2370.7399999999998</v>
      </c>
      <c r="D1405" s="2">
        <v>2368.39</v>
      </c>
      <c r="E1405" s="8">
        <v>0.10009999999999999</v>
      </c>
      <c r="F1405" s="9">
        <v>10.140160425318886</v>
      </c>
      <c r="G1405" s="3">
        <f>SLOPE(D1405:D1429,B1405:B1429)</f>
        <v>3.2571250000000003</v>
      </c>
      <c r="H1405" s="15">
        <f>C1405+G1406*$O$11</f>
        <v>2370.7744323065172</v>
      </c>
      <c r="I1405" s="21">
        <f>_xlfn.FORECAST.LINEAR(A1405+$O$12,C1405:C1407,A1405:A1407)</f>
        <v>2370.4890999999989</v>
      </c>
      <c r="J1405" s="15">
        <f t="shared" si="64"/>
        <v>2370.7715789834519</v>
      </c>
      <c r="K1405" s="16">
        <f t="shared" si="65"/>
        <v>0.24182703403150604</v>
      </c>
      <c r="L1405" s="17">
        <f t="shared" si="66"/>
        <v>1</v>
      </c>
    </row>
    <row r="1406" spans="1:12" x14ac:dyDescent="0.25">
      <c r="A1406">
        <v>1114</v>
      </c>
      <c r="B1406" s="1">
        <v>42800</v>
      </c>
      <c r="C1406" s="2">
        <v>2375.23</v>
      </c>
      <c r="D1406" s="2">
        <v>2375.31</v>
      </c>
      <c r="E1406" s="8">
        <v>9.69E-2</v>
      </c>
      <c r="F1406" s="9">
        <v>9.8482743792068863</v>
      </c>
      <c r="G1406" s="3">
        <f>SLOPE(D1406:D1430,B1406:B1430)</f>
        <v>3.4432306517311604</v>
      </c>
      <c r="H1406" s="15">
        <f>C1406+G1407*$O$11</f>
        <v>2375.2642858398272</v>
      </c>
      <c r="I1406" s="21">
        <f>_xlfn.FORECAST.LINEAR(A1406+$O$12,C1406:C1408,A1406:A1408)</f>
        <v>2373.7757333333338</v>
      </c>
      <c r="J1406" s="15">
        <f t="shared" si="64"/>
        <v>2375.2494003147622</v>
      </c>
      <c r="K1406" s="16">
        <f t="shared" si="65"/>
        <v>8.3143985900254805E-3</v>
      </c>
      <c r="L1406" s="17">
        <f t="shared" si="66"/>
        <v>1</v>
      </c>
    </row>
    <row r="1407" spans="1:12" x14ac:dyDescent="0.25">
      <c r="A1407">
        <v>1113</v>
      </c>
      <c r="B1407" s="1">
        <v>42797</v>
      </c>
      <c r="C1407" s="2">
        <v>2380.92</v>
      </c>
      <c r="D1407" s="2">
        <v>2383.12</v>
      </c>
      <c r="E1407" s="8">
        <v>7.1750000000000008E-2</v>
      </c>
      <c r="F1407" s="9">
        <v>7.2885229859529721</v>
      </c>
      <c r="G1407" s="3">
        <f>SLOPE(D1407:D1431,B1407:B1431)</f>
        <v>3.4285839827086053</v>
      </c>
      <c r="H1407" s="15">
        <f>C1407+G1408*$O$11</f>
        <v>2380.9528000987307</v>
      </c>
      <c r="I1407" s="21">
        <f>_xlfn.FORECAST.LINEAR(A1407+$O$12,C1407:C1409,A1407:A1409)</f>
        <v>2385.6656166666667</v>
      </c>
      <c r="J1407" s="15">
        <f t="shared" si="64"/>
        <v>2380.9999282644098</v>
      </c>
      <c r="K1407" s="16">
        <f t="shared" si="65"/>
        <v>0.24892868065032642</v>
      </c>
      <c r="L1407" s="17">
        <f t="shared" si="66"/>
        <v>1</v>
      </c>
    </row>
    <row r="1408" spans="1:12" x14ac:dyDescent="0.25">
      <c r="A1408">
        <v>1112</v>
      </c>
      <c r="B1408" s="1">
        <v>42796</v>
      </c>
      <c r="C1408" s="2">
        <v>2394.75</v>
      </c>
      <c r="D1408" s="2">
        <v>2381.92</v>
      </c>
      <c r="E1408" s="8">
        <v>8.3350000000000007E-2</v>
      </c>
      <c r="F1408" s="9">
        <v>8.5167837231585999</v>
      </c>
      <c r="G1408" s="3">
        <f>SLOPE(D1408:D1432,B1408:B1432)</f>
        <v>3.2800098730606497</v>
      </c>
      <c r="H1408" s="15">
        <f>C1408+G1409*$O$11</f>
        <v>2394.781092067512</v>
      </c>
      <c r="I1408" s="21">
        <f>_xlfn.FORECAST.LINEAR(A1408+$O$12,C1408:C1410,A1408:A1410)</f>
        <v>2394.7983499999991</v>
      </c>
      <c r="J1408" s="15">
        <f t="shared" si="64"/>
        <v>2394.7812646468369</v>
      </c>
      <c r="K1408" s="16">
        <f t="shared" si="65"/>
        <v>1.4160777582392827</v>
      </c>
      <c r="L1408" s="17">
        <f t="shared" si="66"/>
        <v>0</v>
      </c>
    </row>
    <row r="1409" spans="1:12" x14ac:dyDescent="0.25">
      <c r="A1409">
        <v>1111</v>
      </c>
      <c r="B1409" s="1">
        <v>42795</v>
      </c>
      <c r="C1409" s="2">
        <v>2380.13</v>
      </c>
      <c r="D1409" s="2">
        <v>2395.96</v>
      </c>
      <c r="E1409" s="8">
        <v>9.01E-2</v>
      </c>
      <c r="F1409" s="9">
        <v>9.0823152697689657</v>
      </c>
      <c r="G1409" s="3">
        <f>SLOPE(D1409:D1433,B1409:B1433)</f>
        <v>3.1092067511742423</v>
      </c>
      <c r="H1409" s="15">
        <f>C1409+G1410*$O$11</f>
        <v>2380.1592704675932</v>
      </c>
      <c r="I1409" s="21">
        <f>_xlfn.FORECAST.LINEAR(A1409+$O$12,C1409:C1411,A1409:A1411)</f>
        <v>2378.0044999999991</v>
      </c>
      <c r="J1409" s="15">
        <f t="shared" si="64"/>
        <v>2380.1377227629173</v>
      </c>
      <c r="K1409" s="16">
        <f t="shared" si="65"/>
        <v>1.6376387812109059</v>
      </c>
      <c r="L1409" s="17">
        <f t="shared" si="66"/>
        <v>0</v>
      </c>
    </row>
    <row r="1410" spans="1:12" x14ac:dyDescent="0.25">
      <c r="A1410">
        <v>1110</v>
      </c>
      <c r="B1410" s="1">
        <v>42794</v>
      </c>
      <c r="C1410" s="2">
        <v>2366.08</v>
      </c>
      <c r="D1410" s="2">
        <v>2363.64</v>
      </c>
      <c r="E1410" s="8">
        <v>9.5600000000000004E-2</v>
      </c>
      <c r="F1410" s="9">
        <v>9.6616405391813007</v>
      </c>
      <c r="G1410" s="3">
        <f>SLOPE(D1410:D1434,B1410:B1434)</f>
        <v>2.9270467592858362</v>
      </c>
      <c r="H1410" s="15">
        <f>C1410+G1411*$O$11</f>
        <v>2366.110151698686</v>
      </c>
      <c r="I1410" s="21">
        <f>_xlfn.FORECAST.LINEAR(A1410+$O$12,C1410:C1412,A1410:A1412)</f>
        <v>2367.5734166666662</v>
      </c>
      <c r="J1410" s="15">
        <f t="shared" si="64"/>
        <v>2366.1247843483657</v>
      </c>
      <c r="K1410" s="16">
        <f t="shared" si="65"/>
        <v>0.29074392746441036</v>
      </c>
      <c r="L1410" s="17">
        <f t="shared" si="66"/>
        <v>1</v>
      </c>
    </row>
    <row r="1411" spans="1:12" x14ac:dyDescent="0.25">
      <c r="A1411">
        <v>1109</v>
      </c>
      <c r="B1411" s="1">
        <v>42793</v>
      </c>
      <c r="C1411" s="2">
        <v>2365.23</v>
      </c>
      <c r="D1411" s="2">
        <v>2369.75</v>
      </c>
      <c r="E1411" s="8">
        <v>8.4650000000000003E-2</v>
      </c>
      <c r="F1411" s="9">
        <v>8.5462983527659482</v>
      </c>
      <c r="G1411" s="3">
        <f>SLOPE(D1411:D1435,B1411:B1435)</f>
        <v>3.0151698685838895</v>
      </c>
      <c r="H1411" s="15">
        <f>C1411+G1412*$O$11</f>
        <v>2365.2594607923661</v>
      </c>
      <c r="I1411" s="21">
        <f>_xlfn.FORECAST.LINEAR(A1411+$O$12,C1411:C1413,A1411:A1413)</f>
        <v>2361.6736500000002</v>
      </c>
      <c r="J1411" s="15">
        <f t="shared" si="64"/>
        <v>2365.2236026844425</v>
      </c>
      <c r="K1411" s="16">
        <f t="shared" si="65"/>
        <v>0.61761131620362297</v>
      </c>
      <c r="L1411" s="17">
        <f t="shared" si="66"/>
        <v>1</v>
      </c>
    </row>
    <row r="1412" spans="1:12" x14ac:dyDescent="0.25">
      <c r="A1412">
        <v>1108</v>
      </c>
      <c r="B1412" s="1">
        <v>42790</v>
      </c>
      <c r="C1412" s="2">
        <v>2355.73</v>
      </c>
      <c r="D1412" s="2">
        <v>2367.34</v>
      </c>
      <c r="E1412" s="8">
        <v>7.2700000000000001E-2</v>
      </c>
      <c r="F1412" s="9">
        <v>7.328876911421637</v>
      </c>
      <c r="G1412" s="3">
        <f>SLOPE(D1412:D1436,B1412:B1436)</f>
        <v>2.9460792366047457</v>
      </c>
      <c r="H1412" s="15">
        <f>C1412+G1413*$O$11</f>
        <v>2355.7586997583389</v>
      </c>
      <c r="I1412" s="21">
        <f>_xlfn.FORECAST.LINEAR(A1412+$O$12,C1412:C1414,A1412:A1414)</f>
        <v>2358.7297666666664</v>
      </c>
      <c r="J1412" s="15">
        <f t="shared" si="64"/>
        <v>2355.7884104274221</v>
      </c>
      <c r="K1412" s="16">
        <f t="shared" si="65"/>
        <v>1.4275953186573389</v>
      </c>
      <c r="L1412" s="17">
        <f t="shared" si="66"/>
        <v>0</v>
      </c>
    </row>
    <row r="1413" spans="1:12" x14ac:dyDescent="0.25">
      <c r="A1413">
        <v>1107</v>
      </c>
      <c r="B1413" s="1">
        <v>42789</v>
      </c>
      <c r="C1413" s="2">
        <v>2367.5</v>
      </c>
      <c r="D1413" s="2">
        <v>2363.81</v>
      </c>
      <c r="E1413" s="8">
        <v>8.0299999999999996E-2</v>
      </c>
      <c r="F1413" s="9">
        <v>8.0916415328696427</v>
      </c>
      <c r="G1413" s="3">
        <f>SLOPE(D1413:D1437,B1413:B1437)</f>
        <v>2.8699758338803041</v>
      </c>
      <c r="H1413" s="15">
        <f>C1413+G1414*$O$11</f>
        <v>2367.5272720821522</v>
      </c>
      <c r="I1413" s="21">
        <f>_xlfn.FORECAST.LINEAR(A1413+$O$12,C1413:C1415,A1413:A1415)</f>
        <v>2367.5312833333337</v>
      </c>
      <c r="J1413" s="15">
        <f t="shared" si="64"/>
        <v>2367.5273121946643</v>
      </c>
      <c r="K1413" s="16">
        <f t="shared" si="65"/>
        <v>0.44105343668227831</v>
      </c>
      <c r="L1413" s="17">
        <f t="shared" si="66"/>
        <v>1</v>
      </c>
    </row>
    <row r="1414" spans="1:12" x14ac:dyDescent="0.25">
      <c r="A1414">
        <v>1106</v>
      </c>
      <c r="B1414" s="1">
        <v>42788</v>
      </c>
      <c r="C1414" s="2">
        <v>2361.11</v>
      </c>
      <c r="D1414" s="2">
        <v>2362.8200000000002</v>
      </c>
      <c r="E1414" s="8">
        <v>8.3549999999999999E-2</v>
      </c>
      <c r="F1414" s="9">
        <v>8.4282580873351485</v>
      </c>
      <c r="G1414" s="3">
        <f>SLOPE(D1414:D1438,B1414:B1438)</f>
        <v>2.7272082152120154</v>
      </c>
      <c r="H1414" s="15">
        <f>C1414+G1415*$O$11</f>
        <v>2361.1357902675763</v>
      </c>
      <c r="I1414" s="21">
        <f>_xlfn.FORECAST.LINEAR(A1414+$O$12,C1414:C1416,A1414:A1416)</f>
        <v>2362.1505000000016</v>
      </c>
      <c r="J1414" s="15">
        <f t="shared" si="64"/>
        <v>2361.1459373649004</v>
      </c>
      <c r="K1414" s="16">
        <f t="shared" si="65"/>
        <v>0.20472699028382557</v>
      </c>
      <c r="L1414" s="17">
        <f t="shared" si="66"/>
        <v>1</v>
      </c>
    </row>
    <row r="1415" spans="1:12" x14ac:dyDescent="0.25">
      <c r="A1415">
        <v>1105</v>
      </c>
      <c r="B1415" s="1">
        <v>42787</v>
      </c>
      <c r="C1415" s="2">
        <v>2354.91</v>
      </c>
      <c r="D1415" s="2">
        <v>2365.38</v>
      </c>
      <c r="E1415" s="8">
        <v>8.1549999999999997E-2</v>
      </c>
      <c r="F1415" s="9">
        <v>8.1770490191786092</v>
      </c>
      <c r="G1415" s="3">
        <f>SLOPE(D1415:D1439,B1415:B1439)</f>
        <v>2.5790267576075543</v>
      </c>
      <c r="H1415" s="15">
        <f>C1415+G1416*$O$11</f>
        <v>2354.9325174350388</v>
      </c>
      <c r="I1415" s="21">
        <f>_xlfn.FORECAST.LINEAR(A1415+$O$12,C1415:C1417,A1415:A1417)</f>
        <v>2351.8480166666664</v>
      </c>
      <c r="J1415" s="15">
        <f t="shared" ref="J1415:J1478" si="67">$O$13*I1415+(1-$O$13)*H1415</f>
        <v>2354.9016724273547</v>
      </c>
      <c r="K1415" s="16">
        <f t="shared" si="65"/>
        <v>1.4681086347749484</v>
      </c>
      <c r="L1415" s="17">
        <f t="shared" si="66"/>
        <v>0</v>
      </c>
    </row>
    <row r="1416" spans="1:12" x14ac:dyDescent="0.25">
      <c r="A1416">
        <v>1104</v>
      </c>
      <c r="B1416" s="1">
        <v>42783</v>
      </c>
      <c r="C1416" s="2">
        <v>2343.0100000000002</v>
      </c>
      <c r="D1416" s="2">
        <v>2351.16</v>
      </c>
      <c r="E1416" s="8">
        <v>7.1300000000000002E-2</v>
      </c>
      <c r="F1416" s="9">
        <v>7.1372971484849774</v>
      </c>
      <c r="G1416" s="3">
        <f>SLOPE(D1416:D1440,B1416:B1440)</f>
        <v>2.2517435039007299</v>
      </c>
      <c r="H1416" s="15">
        <f>C1416+G1417*$O$11</f>
        <v>2343.0300737768589</v>
      </c>
      <c r="I1416" s="21">
        <f>_xlfn.FORECAST.LINEAR(A1416+$O$12,C1416:C1418,A1416:A1418)</f>
        <v>2346.4954833333336</v>
      </c>
      <c r="J1416" s="15">
        <f t="shared" si="67"/>
        <v>2343.0647278724236</v>
      </c>
      <c r="K1416" s="16">
        <f t="shared" ref="K1416:K1479" si="68">ABS(J1416-D1416)/F1417</f>
        <v>1.015076322970766</v>
      </c>
      <c r="L1416" s="17">
        <f t="shared" ref="L1416:L1479" si="69">IF(K1416&gt;=0.975, 0, 1)</f>
        <v>0</v>
      </c>
    </row>
    <row r="1417" spans="1:12" x14ac:dyDescent="0.25">
      <c r="A1417">
        <v>1103</v>
      </c>
      <c r="B1417" s="1">
        <v>42782</v>
      </c>
      <c r="C1417" s="2">
        <v>2349.64</v>
      </c>
      <c r="D1417" s="2">
        <v>2347.2199999999998</v>
      </c>
      <c r="E1417" s="8">
        <v>7.9600000000000004E-2</v>
      </c>
      <c r="F1417" s="9">
        <v>7.9750378807814544</v>
      </c>
      <c r="G1417" s="3">
        <f>SLOPE(D1417:D1441,B1417:B1441)</f>
        <v>2.0073776858520325</v>
      </c>
      <c r="H1417" s="15">
        <f>C1417+G1418*$O$11</f>
        <v>2349.6573673357661</v>
      </c>
      <c r="I1417" s="21">
        <f>_xlfn.FORECAST.LINEAR(A1417+$O$12,C1417:C1419,A1417:A1419)</f>
        <v>2348.9909333333326</v>
      </c>
      <c r="J1417" s="15">
        <f t="shared" si="67"/>
        <v>2349.650702995742</v>
      </c>
      <c r="K1417" s="16">
        <f t="shared" si="68"/>
        <v>0.30307416242933616</v>
      </c>
      <c r="L1417" s="17">
        <f t="shared" si="69"/>
        <v>1</v>
      </c>
    </row>
    <row r="1418" spans="1:12" x14ac:dyDescent="0.25">
      <c r="A1418">
        <v>1102</v>
      </c>
      <c r="B1418" s="1">
        <v>42781</v>
      </c>
      <c r="C1418" s="2">
        <v>2335.58</v>
      </c>
      <c r="D1418" s="2">
        <v>2349.25</v>
      </c>
      <c r="E1418" s="8">
        <v>8.0449999999999994E-2</v>
      </c>
      <c r="F1418" s="9">
        <v>8.0201590800698153</v>
      </c>
      <c r="G1418" s="3">
        <f>SLOPE(D1418:D1442,B1418:B1442)</f>
        <v>1.7367335766423353</v>
      </c>
      <c r="H1418" s="15">
        <f>C1418+G1419*$O$11</f>
        <v>2335.594713920932</v>
      </c>
      <c r="I1418" s="21">
        <f>_xlfn.FORECAST.LINEAR(A1418+$O$12,C1418:C1420,A1418:A1420)</f>
        <v>2334.8059666666659</v>
      </c>
      <c r="J1418" s="15">
        <f t="shared" si="67"/>
        <v>2335.5868264483893</v>
      </c>
      <c r="K1418" s="16">
        <f t="shared" si="68"/>
        <v>2.0015148625850374</v>
      </c>
      <c r="L1418" s="17">
        <f t="shared" si="69"/>
        <v>0</v>
      </c>
    </row>
    <row r="1419" spans="1:12" x14ac:dyDescent="0.25">
      <c r="A1419">
        <v>1101</v>
      </c>
      <c r="B1419" s="1">
        <v>42780</v>
      </c>
      <c r="C1419" s="2">
        <v>2326.12</v>
      </c>
      <c r="D1419" s="2">
        <v>2337.58</v>
      </c>
      <c r="E1419" s="8">
        <v>6.8750000000000006E-2</v>
      </c>
      <c r="F1419" s="9">
        <v>6.8264162345335686</v>
      </c>
      <c r="G1419" s="3">
        <f>SLOPE(D1419:D1443,B1419:B1443)</f>
        <v>1.4713920932119855</v>
      </c>
      <c r="H1419" s="15">
        <f>C1419+G1420*$O$11</f>
        <v>2326.1324904563712</v>
      </c>
      <c r="I1419" s="21">
        <f>_xlfn.FORECAST.LINEAR(A1419+$O$12,C1419:C1421,A1419:A1421)</f>
        <v>2327.0309166666666</v>
      </c>
      <c r="J1419" s="15">
        <f t="shared" si="67"/>
        <v>2326.141474718474</v>
      </c>
      <c r="K1419" s="16">
        <f t="shared" si="68"/>
        <v>1.628743433345234</v>
      </c>
      <c r="L1419" s="17">
        <f t="shared" si="69"/>
        <v>0</v>
      </c>
    </row>
    <row r="1420" spans="1:12" x14ac:dyDescent="0.25">
      <c r="A1420">
        <v>1100</v>
      </c>
      <c r="B1420" s="1">
        <v>42779</v>
      </c>
      <c r="C1420" s="2">
        <v>2321.7199999999998</v>
      </c>
      <c r="D1420" s="2">
        <v>2328.25</v>
      </c>
      <c r="E1420" s="8">
        <v>7.1099999999999997E-2</v>
      </c>
      <c r="F1420" s="9">
        <v>7.0229141357350775</v>
      </c>
      <c r="G1420" s="3">
        <f>SLOPE(D1420:D1444,B1420:B1444)</f>
        <v>1.2490456371150804</v>
      </c>
      <c r="H1420" s="15">
        <f>C1420+G1421*$O$11</f>
        <v>2321.7298444740632</v>
      </c>
      <c r="I1420" s="21">
        <f>_xlfn.FORECAST.LINEAR(A1420+$O$12,C1420:C1422,A1420:A1422)</f>
        <v>2322.8650999999991</v>
      </c>
      <c r="J1420" s="15">
        <f t="shared" si="67"/>
        <v>2321.7411970293224</v>
      </c>
      <c r="K1420" s="16">
        <f t="shared" si="68"/>
        <v>1.0073133774561827</v>
      </c>
      <c r="L1420" s="17">
        <f t="shared" si="69"/>
        <v>0</v>
      </c>
    </row>
    <row r="1421" spans="1:12" x14ac:dyDescent="0.25">
      <c r="A1421">
        <v>1099</v>
      </c>
      <c r="B1421" s="1">
        <v>42776</v>
      </c>
      <c r="C1421" s="2">
        <v>2312.27</v>
      </c>
      <c r="D1421" s="2">
        <v>2316.1</v>
      </c>
      <c r="E1421" s="8">
        <v>6.565E-2</v>
      </c>
      <c r="F1421" s="9">
        <v>6.4615472367840505</v>
      </c>
      <c r="G1421" s="3">
        <f>SLOPE(D1421:D1445,B1421:B1445)</f>
        <v>0.98444740634005534</v>
      </c>
      <c r="H1421" s="15">
        <f>C1421+G1422*$O$11</f>
        <v>2312.2783991167025</v>
      </c>
      <c r="I1421" s="21">
        <f>_xlfn.FORECAST.LINEAR(A1421+$O$12,C1421:C1423,A1421:A1423)</f>
        <v>2310.9802666666656</v>
      </c>
      <c r="J1421" s="15">
        <f t="shared" si="67"/>
        <v>2312.2654177922022</v>
      </c>
      <c r="K1421" s="16">
        <f t="shared" si="68"/>
        <v>0.58309335293810816</v>
      </c>
      <c r="L1421" s="17">
        <f t="shared" si="69"/>
        <v>1</v>
      </c>
    </row>
    <row r="1422" spans="1:12" x14ac:dyDescent="0.25">
      <c r="A1422">
        <v>1098</v>
      </c>
      <c r="B1422" s="1">
        <v>42775</v>
      </c>
      <c r="C1422" s="2">
        <v>2296.6999999999998</v>
      </c>
      <c r="D1422" s="2">
        <v>2307.87</v>
      </c>
      <c r="E1422" s="8">
        <v>6.720000000000001E-2</v>
      </c>
      <c r="F1422" s="9">
        <v>6.5762749454711829</v>
      </c>
      <c r="G1422" s="3">
        <f>SLOPE(D1422:D1446,B1422:B1446)</f>
        <v>0.83991167023554458</v>
      </c>
      <c r="H1422" s="15">
        <f>C1422+G1423*$O$11</f>
        <v>2296.7072018627396</v>
      </c>
      <c r="I1422" s="21">
        <f>_xlfn.FORECAST.LINEAR(A1422+$O$12,C1422:C1424,A1422:A1424)</f>
        <v>2294.4591499999997</v>
      </c>
      <c r="J1422" s="15">
        <f t="shared" si="67"/>
        <v>2296.6847213441124</v>
      </c>
      <c r="K1422" s="16">
        <f t="shared" si="68"/>
        <v>1.6086721733274856</v>
      </c>
      <c r="L1422" s="17">
        <f t="shared" si="69"/>
        <v>0</v>
      </c>
    </row>
    <row r="1423" spans="1:12" x14ac:dyDescent="0.25">
      <c r="A1423">
        <v>1097</v>
      </c>
      <c r="B1423" s="1">
        <v>42774</v>
      </c>
      <c r="C1423" s="2">
        <v>2289.5500000000002</v>
      </c>
      <c r="D1423" s="2">
        <v>2294.67</v>
      </c>
      <c r="E1423" s="8">
        <v>7.1099999999999997E-2</v>
      </c>
      <c r="F1423" s="9">
        <v>6.9531125367520374</v>
      </c>
      <c r="G1423" s="3">
        <f>SLOPE(D1423:D1447,B1423:B1447)</f>
        <v>0.72018627396344059</v>
      </c>
      <c r="H1423" s="15">
        <f>C1423+G1424*$O$11</f>
        <v>2289.5574925169976</v>
      </c>
      <c r="I1423" s="21">
        <f>_xlfn.FORECAST.LINEAR(A1423+$O$12,C1423:C1425,A1423:A1425)</f>
        <v>2290.8446833333337</v>
      </c>
      <c r="J1423" s="15">
        <f t="shared" si="67"/>
        <v>2289.5703644251612</v>
      </c>
      <c r="K1423" s="16">
        <f t="shared" si="68"/>
        <v>0.70532585133950321</v>
      </c>
      <c r="L1423" s="17">
        <f t="shared" si="69"/>
        <v>1</v>
      </c>
    </row>
    <row r="1424" spans="1:12" x14ac:dyDescent="0.25">
      <c r="A1424">
        <v>1096</v>
      </c>
      <c r="B1424" s="1">
        <v>42773</v>
      </c>
      <c r="C1424" s="2">
        <v>2295.87</v>
      </c>
      <c r="D1424" s="2">
        <v>2293.08</v>
      </c>
      <c r="E1424" s="8">
        <v>7.3949999999999988E-2</v>
      </c>
      <c r="F1424" s="9">
        <v>7.2301838436150199</v>
      </c>
      <c r="G1424" s="3">
        <f>SLOPE(D1424:D1448,B1424:B1448)</f>
        <v>0.74925169973249972</v>
      </c>
      <c r="H1424" s="15">
        <f>C1424+G1425*$O$11</f>
        <v>2295.8789054010795</v>
      </c>
      <c r="I1424" s="21">
        <f>_xlfn.FORECAST.LINEAR(A1424+$O$12,C1424:C1426,A1424:A1426)</f>
        <v>2296.5983166666665</v>
      </c>
      <c r="J1424" s="15">
        <f t="shared" si="67"/>
        <v>2295.8860995137356</v>
      </c>
      <c r="K1424" s="16">
        <f t="shared" si="68"/>
        <v>0.37146494998836715</v>
      </c>
      <c r="L1424" s="17">
        <f t="shared" si="69"/>
        <v>1</v>
      </c>
    </row>
    <row r="1425" spans="1:12" x14ac:dyDescent="0.25">
      <c r="A1425">
        <v>1095</v>
      </c>
      <c r="B1425" s="1">
        <v>42772</v>
      </c>
      <c r="C1425" s="2">
        <v>2294.2800000000002</v>
      </c>
      <c r="D1425" s="2">
        <v>2292.56</v>
      </c>
      <c r="E1425" s="8">
        <v>7.7100000000000002E-2</v>
      </c>
      <c r="F1425" s="9">
        <v>7.5541434362073545</v>
      </c>
      <c r="G1425" s="3">
        <f>SLOPE(D1425:D1449,B1425:B1449)</f>
        <v>0.89054010796733807</v>
      </c>
      <c r="H1425" s="15">
        <f>C1425+G1426*$O$11</f>
        <v>2294.2893747090529</v>
      </c>
      <c r="I1425" s="21">
        <f>_xlfn.FORECAST.LINEAR(A1425+$O$12,C1425:C1427,A1425:A1427)</f>
        <v>2295.3862833333333</v>
      </c>
      <c r="J1425" s="15">
        <f t="shared" si="67"/>
        <v>2294.3003437952957</v>
      </c>
      <c r="K1425" s="16">
        <f t="shared" si="68"/>
        <v>0.26486374761320541</v>
      </c>
      <c r="L1425" s="17">
        <f t="shared" si="69"/>
        <v>1</v>
      </c>
    </row>
    <row r="1426" spans="1:12" x14ac:dyDescent="0.25">
      <c r="A1426">
        <v>1094</v>
      </c>
      <c r="B1426" s="1">
        <v>42769</v>
      </c>
      <c r="C1426" s="2">
        <v>2288.54</v>
      </c>
      <c r="D1426" s="2">
        <v>2297.42</v>
      </c>
      <c r="E1426" s="8">
        <v>6.7549999999999999E-2</v>
      </c>
      <c r="F1426" s="9">
        <v>6.5707134743002795</v>
      </c>
      <c r="G1426" s="3">
        <f>SLOPE(D1426:D1450,B1426:B1450)</f>
        <v>0.93747090528799604</v>
      </c>
      <c r="H1426" s="15">
        <f>C1426+G1427*$O$11</f>
        <v>2288.5492250006555</v>
      </c>
      <c r="I1426" s="21">
        <f>_xlfn.FORECAST.LINEAR(A1426+$O$12,C1426:C1428,A1426:A1428)</f>
        <v>2285.0964166666663</v>
      </c>
      <c r="J1426" s="15">
        <f t="shared" si="67"/>
        <v>2288.5146969173152</v>
      </c>
      <c r="K1426" s="16">
        <f t="shared" si="68"/>
        <v>1.1198396160886441</v>
      </c>
      <c r="L1426" s="17">
        <f t="shared" si="69"/>
        <v>0</v>
      </c>
    </row>
    <row r="1427" spans="1:12" x14ac:dyDescent="0.25">
      <c r="A1427">
        <v>1093</v>
      </c>
      <c r="B1427" s="1">
        <v>42768</v>
      </c>
      <c r="C1427" s="2">
        <v>2276.69</v>
      </c>
      <c r="D1427" s="2">
        <v>2280.85</v>
      </c>
      <c r="E1427" s="8">
        <v>8.1799999999999998E-2</v>
      </c>
      <c r="F1427" s="9">
        <v>7.9523022357337014</v>
      </c>
      <c r="G1427" s="3">
        <f>SLOPE(D1427:D1451,B1427:B1451)</f>
        <v>0.92250006554282404</v>
      </c>
      <c r="H1427" s="15">
        <f>C1427+G1428*$O$11</f>
        <v>2276.6987757392999</v>
      </c>
      <c r="I1427" s="21">
        <f>_xlfn.FORECAST.LINEAR(A1427+$O$12,C1427:C1429,A1427:A1429)</f>
        <v>2280.1150166666666</v>
      </c>
      <c r="J1427" s="15">
        <f t="shared" si="67"/>
        <v>2276.7329381485733</v>
      </c>
      <c r="K1427" s="16">
        <f t="shared" si="68"/>
        <v>0.49896455851934102</v>
      </c>
      <c r="L1427" s="17">
        <f t="shared" si="69"/>
        <v>1</v>
      </c>
    </row>
    <row r="1428" spans="1:12" x14ac:dyDescent="0.25">
      <c r="A1428">
        <v>1092</v>
      </c>
      <c r="B1428" s="1">
        <v>42767</v>
      </c>
      <c r="C1428" s="2">
        <v>2285.59</v>
      </c>
      <c r="D1428" s="2">
        <v>2279.5500000000002</v>
      </c>
      <c r="E1428" s="8">
        <v>8.4900000000000003E-2</v>
      </c>
      <c r="F1428" s="9">
        <v>8.2512109951131585</v>
      </c>
      <c r="G1428" s="3">
        <f>SLOPE(D1428:D1452,B1428:B1452)</f>
        <v>0.87757392996108718</v>
      </c>
      <c r="H1428" s="15">
        <f>C1428+G1429*$O$11</f>
        <v>2285.5984828222781</v>
      </c>
      <c r="I1428" s="21">
        <f>_xlfn.FORECAST.LINEAR(A1428+$O$12,C1428:C1430,A1428:A1430)</f>
        <v>2281.6612333333333</v>
      </c>
      <c r="J1428" s="15">
        <f t="shared" si="67"/>
        <v>2285.5591103273887</v>
      </c>
      <c r="K1428" s="16">
        <f t="shared" si="68"/>
        <v>0.71251561047868439</v>
      </c>
      <c r="L1428" s="17">
        <f t="shared" si="69"/>
        <v>1</v>
      </c>
    </row>
    <row r="1429" spans="1:12" x14ac:dyDescent="0.25">
      <c r="A1429">
        <v>1091</v>
      </c>
      <c r="B1429" s="1">
        <v>42766</v>
      </c>
      <c r="C1429" s="2">
        <v>2274.02</v>
      </c>
      <c r="D1429" s="2">
        <v>2278.87</v>
      </c>
      <c r="E1429" s="8">
        <v>8.6699999999999999E-2</v>
      </c>
      <c r="F1429" s="9">
        <v>8.4336542793096694</v>
      </c>
      <c r="G1429" s="3">
        <f>SLOPE(D1429:D1453,B1429:B1453)</f>
        <v>0.84828222778472773</v>
      </c>
      <c r="H1429" s="15">
        <f>C1429+G1430*$O$11</f>
        <v>2274.0284396012271</v>
      </c>
      <c r="I1429" s="21">
        <f>_xlfn.FORECAST.LINEAR(A1429+$O$12,C1429:C1431,A1429:A1431)</f>
        <v>2273.7250000000004</v>
      </c>
      <c r="J1429" s="15">
        <f t="shared" si="67"/>
        <v>2274.0254052052151</v>
      </c>
      <c r="K1429" s="16">
        <f t="shared" si="68"/>
        <v>0.56032039428117009</v>
      </c>
      <c r="L1429" s="17">
        <f t="shared" si="69"/>
        <v>1</v>
      </c>
    </row>
    <row r="1430" spans="1:12" x14ac:dyDescent="0.25">
      <c r="A1430">
        <v>1090</v>
      </c>
      <c r="B1430" s="1">
        <v>42765</v>
      </c>
      <c r="C1430" s="2">
        <v>2286.0100000000002</v>
      </c>
      <c r="D1430" s="2">
        <v>2280.9</v>
      </c>
      <c r="E1430" s="8">
        <v>8.8349999999999998E-2</v>
      </c>
      <c r="F1430" s="9">
        <v>8.6461154086670575</v>
      </c>
      <c r="G1430" s="3">
        <f>SLOPE(D1430:D1454,B1430:B1454)</f>
        <v>0.84396012269938414</v>
      </c>
      <c r="H1430" s="15">
        <f>C1430+G1431*$O$11</f>
        <v>2286.0180232661783</v>
      </c>
      <c r="I1430" s="21">
        <f>_xlfn.FORECAST.LINEAR(A1430+$O$12,C1430:C1432,A1430:A1432)</f>
        <v>2288.1802333333326</v>
      </c>
      <c r="J1430" s="15">
        <f t="shared" si="67"/>
        <v>2286.03964536685</v>
      </c>
      <c r="K1430" s="16">
        <f t="shared" si="68"/>
        <v>0.74430870298944818</v>
      </c>
      <c r="L1430" s="17">
        <f t="shared" si="69"/>
        <v>1</v>
      </c>
    </row>
    <row r="1431" spans="1:12" x14ac:dyDescent="0.25">
      <c r="A1431">
        <v>1089</v>
      </c>
      <c r="B1431" s="1">
        <v>42762</v>
      </c>
      <c r="C1431" s="2">
        <v>2299.02</v>
      </c>
      <c r="D1431" s="2">
        <v>2294.69</v>
      </c>
      <c r="E1431" s="8">
        <v>7.0499999999999993E-2</v>
      </c>
      <c r="F1431" s="9">
        <v>6.9052603391670324</v>
      </c>
      <c r="G1431" s="3">
        <f>SLOPE(D1431:D1455,B1431:B1455)</f>
        <v>0.80232661782661585</v>
      </c>
      <c r="H1431" s="15">
        <f>C1431+G1432*$O$11</f>
        <v>2299.0263942044853</v>
      </c>
      <c r="I1431" s="21">
        <f>_xlfn.FORECAST.LINEAR(A1431+$O$12,C1431:C1433,A1431:A1433)</f>
        <v>2300.6306999999993</v>
      </c>
      <c r="J1431" s="15">
        <f t="shared" si="67"/>
        <v>2299.0424372624407</v>
      </c>
      <c r="K1431" s="16">
        <f t="shared" si="68"/>
        <v>0.58891250773376302</v>
      </c>
      <c r="L1431" s="17">
        <f t="shared" si="69"/>
        <v>1</v>
      </c>
    </row>
    <row r="1432" spans="1:12" x14ac:dyDescent="0.25">
      <c r="A1432">
        <v>1088</v>
      </c>
      <c r="B1432" s="1">
        <v>42761</v>
      </c>
      <c r="C1432" s="2">
        <v>2298.63</v>
      </c>
      <c r="D1432" s="2">
        <v>2296.6799999999998</v>
      </c>
      <c r="E1432" s="8">
        <v>7.5399999999999995E-2</v>
      </c>
      <c r="F1432" s="9">
        <v>7.3906347806901689</v>
      </c>
      <c r="G1432" s="3">
        <f>SLOPE(D1432:D1456,B1432:B1456)</f>
        <v>0.63942044852976221</v>
      </c>
      <c r="H1432" s="15">
        <f>C1432+G1433*$O$11</f>
        <v>2298.6350587492802</v>
      </c>
      <c r="I1432" s="21">
        <f>_xlfn.FORECAST.LINEAR(A1432+$O$12,C1432:C1434,A1432:A1434)</f>
        <v>2300.6587500000023</v>
      </c>
      <c r="J1432" s="15">
        <f t="shared" si="67"/>
        <v>2298.6552956617875</v>
      </c>
      <c r="K1432" s="16">
        <f t="shared" si="68"/>
        <v>0.26381698516366092</v>
      </c>
      <c r="L1432" s="17">
        <f t="shared" si="69"/>
        <v>1</v>
      </c>
    </row>
    <row r="1433" spans="1:12" x14ac:dyDescent="0.25">
      <c r="A1433">
        <v>1087</v>
      </c>
      <c r="B1433" s="1">
        <v>42760</v>
      </c>
      <c r="C1433" s="2">
        <v>2288.88</v>
      </c>
      <c r="D1433" s="2">
        <v>2298.37</v>
      </c>
      <c r="E1433" s="8">
        <v>7.6999999999999999E-2</v>
      </c>
      <c r="F1433" s="9">
        <v>7.4873710673414404</v>
      </c>
      <c r="G1433" s="3">
        <f>SLOPE(D1433:D1457,B1433:B1457)</f>
        <v>0.5058749280092113</v>
      </c>
      <c r="H1433" s="15">
        <f>C1433+G1434*$O$11</f>
        <v>2288.8836644534949</v>
      </c>
      <c r="I1433" s="21">
        <f>_xlfn.FORECAST.LINEAR(A1433+$O$12,C1433:C1435,A1433:A1435)</f>
        <v>2285.5021666666671</v>
      </c>
      <c r="J1433" s="15">
        <f t="shared" si="67"/>
        <v>2288.8498494756268</v>
      </c>
      <c r="K1433" s="16">
        <f t="shared" si="68"/>
        <v>1.2458631122362829</v>
      </c>
      <c r="L1433" s="17">
        <f t="shared" si="69"/>
        <v>0</v>
      </c>
    </row>
    <row r="1434" spans="1:12" x14ac:dyDescent="0.25">
      <c r="A1434">
        <v>1086</v>
      </c>
      <c r="B1434" s="1">
        <v>42759</v>
      </c>
      <c r="C1434" s="2">
        <v>2267.88</v>
      </c>
      <c r="D1434" s="2">
        <v>2280.0700000000002</v>
      </c>
      <c r="E1434" s="8">
        <v>7.9100000000000004E-2</v>
      </c>
      <c r="F1434" s="9">
        <v>7.6414097430693975</v>
      </c>
      <c r="G1434" s="3">
        <f>SLOPE(D1434:D1458,B1434:B1458)</f>
        <v>0.36644534949800733</v>
      </c>
      <c r="H1434" s="15">
        <f>C1434+G1435*$O$11</f>
        <v>2267.8829818686008</v>
      </c>
      <c r="I1434" s="21">
        <f>_xlfn.FORECAST.LINEAR(A1434+$O$12,C1434:C1436,A1434:A1436)</f>
        <v>2267.4895999999999</v>
      </c>
      <c r="J1434" s="15">
        <f t="shared" si="67"/>
        <v>2267.8790480499147</v>
      </c>
      <c r="K1434" s="16">
        <f t="shared" si="68"/>
        <v>1.4737128980239536</v>
      </c>
      <c r="L1434" s="17">
        <f t="shared" si="69"/>
        <v>0</v>
      </c>
    </row>
    <row r="1435" spans="1:12" x14ac:dyDescent="0.25">
      <c r="A1435">
        <v>1085</v>
      </c>
      <c r="B1435" s="1">
        <v>42758</v>
      </c>
      <c r="C1435" s="2">
        <v>2267.7800000000002</v>
      </c>
      <c r="D1435" s="2">
        <v>2265.1999999999998</v>
      </c>
      <c r="E1435" s="8">
        <v>8.5400000000000004E-2</v>
      </c>
      <c r="F1435" s="9">
        <v>8.2722706481241239</v>
      </c>
      <c r="G1435" s="3">
        <f>SLOPE(D1435:D1459,B1435:B1459)</f>
        <v>0.2981868600682539</v>
      </c>
      <c r="H1435" s="15">
        <f>C1435+G1436*$O$11</f>
        <v>2267.7836594002697</v>
      </c>
      <c r="I1435" s="21">
        <f>_xlfn.FORECAST.LINEAR(A1435+$O$12,C1435:C1437,A1435:A1437)</f>
        <v>2267.7993999999994</v>
      </c>
      <c r="J1435" s="15">
        <f t="shared" si="67"/>
        <v>2267.7838168062672</v>
      </c>
      <c r="K1435" s="16">
        <f t="shared" si="68"/>
        <v>0.37069533228110507</v>
      </c>
      <c r="L1435" s="17">
        <f t="shared" si="69"/>
        <v>1</v>
      </c>
    </row>
    <row r="1436" spans="1:12" x14ac:dyDescent="0.25">
      <c r="A1436">
        <v>1084</v>
      </c>
      <c r="B1436" s="1">
        <v>42755</v>
      </c>
      <c r="C1436" s="2">
        <v>2269.96</v>
      </c>
      <c r="D1436" s="2">
        <v>2271.31</v>
      </c>
      <c r="E1436" s="8">
        <v>7.22E-2</v>
      </c>
      <c r="F1436" s="9">
        <v>6.9701897522356573</v>
      </c>
      <c r="G1436" s="3">
        <f>SLOPE(D1436:D1460,B1436:B1460)</f>
        <v>0.36594002695417283</v>
      </c>
      <c r="H1436" s="15">
        <f>C1436+G1437*$O$11</f>
        <v>2269.9628650464197</v>
      </c>
      <c r="I1436" s="21">
        <f>_xlfn.FORECAST.LINEAR(A1436+$O$12,C1436:C1438,A1436:A1438)</f>
        <v>2270.7474333333334</v>
      </c>
      <c r="J1436" s="15">
        <f t="shared" si="67"/>
        <v>2269.9707107292888</v>
      </c>
      <c r="K1436" s="16">
        <f t="shared" si="68"/>
        <v>0.15906581753188626</v>
      </c>
      <c r="L1436" s="17">
        <f t="shared" si="69"/>
        <v>1</v>
      </c>
    </row>
    <row r="1437" spans="1:12" x14ac:dyDescent="0.25">
      <c r="A1437">
        <v>1083</v>
      </c>
      <c r="B1437" s="1">
        <v>42754</v>
      </c>
      <c r="C1437" s="2">
        <v>2271.9</v>
      </c>
      <c r="D1437" s="2">
        <v>2263.69</v>
      </c>
      <c r="E1437" s="8">
        <v>8.6900000000000005E-2</v>
      </c>
      <c r="F1437" s="9">
        <v>8.4197176457640417</v>
      </c>
      <c r="G1437" s="3">
        <f>SLOPE(D1437:D1461,B1437:B1461)</f>
        <v>0.2865046419418758</v>
      </c>
      <c r="H1437" s="15">
        <f>C1437+G1438*$O$11</f>
        <v>2271.9033651814248</v>
      </c>
      <c r="I1437" s="21">
        <f>_xlfn.FORECAST.LINEAR(A1437+$O$12,C1437:C1439,A1437:A1439)</f>
        <v>2271.4538000000002</v>
      </c>
      <c r="J1437" s="15">
        <f t="shared" si="67"/>
        <v>2271.8988695296107</v>
      </c>
      <c r="K1437" s="16">
        <f t="shared" si="68"/>
        <v>1.0595913387525187</v>
      </c>
      <c r="L1437" s="17">
        <f t="shared" si="69"/>
        <v>0</v>
      </c>
    </row>
    <row r="1438" spans="1:12" x14ac:dyDescent="0.25">
      <c r="A1438">
        <v>1082</v>
      </c>
      <c r="B1438" s="1">
        <v>42753</v>
      </c>
      <c r="C1438" s="2">
        <v>2269.14</v>
      </c>
      <c r="D1438" s="2">
        <v>2271.89</v>
      </c>
      <c r="E1438" s="8">
        <v>8.0100000000000005E-2</v>
      </c>
      <c r="F1438" s="9">
        <v>7.7472033126234585</v>
      </c>
      <c r="G1438" s="3">
        <f>SLOPE(D1438:D1462,B1438:B1462)</f>
        <v>0.33651814248487782</v>
      </c>
      <c r="H1438" s="15">
        <f>C1438+G1439*$O$11</f>
        <v>2269.1431588754394</v>
      </c>
      <c r="I1438" s="21">
        <f>_xlfn.FORECAST.LINEAR(A1438+$O$12,C1438:C1440,A1438:A1440)</f>
        <v>2268.5219999999995</v>
      </c>
      <c r="J1438" s="15">
        <f t="shared" si="67"/>
        <v>2269.136947286685</v>
      </c>
      <c r="K1438" s="16">
        <f t="shared" si="68"/>
        <v>0.34779332684847508</v>
      </c>
      <c r="L1438" s="17">
        <f t="shared" si="69"/>
        <v>1</v>
      </c>
    </row>
    <row r="1439" spans="1:12" x14ac:dyDescent="0.25">
      <c r="A1439">
        <v>1081</v>
      </c>
      <c r="B1439" s="1">
        <v>42752</v>
      </c>
      <c r="C1439" s="2">
        <v>2269.14</v>
      </c>
      <c r="D1439" s="2">
        <v>2267.89</v>
      </c>
      <c r="E1439" s="8">
        <v>8.1600000000000006E-2</v>
      </c>
      <c r="F1439" s="9">
        <v>7.9157721002345092</v>
      </c>
      <c r="G1439" s="3">
        <f>SLOPE(D1439:D1463,B1439:B1463)</f>
        <v>0.31588754393781543</v>
      </c>
      <c r="H1439" s="15">
        <f>C1439+G1440*$O$11</f>
        <v>2269.1439557986232</v>
      </c>
      <c r="I1439" s="21">
        <f>_xlfn.FORECAST.LINEAR(A1439+$O$12,C1439:C1441,A1439:A1441)</f>
        <v>2269.996666666666</v>
      </c>
      <c r="J1439" s="15">
        <f t="shared" si="67"/>
        <v>2269.1524829073037</v>
      </c>
      <c r="K1439" s="16">
        <f t="shared" si="68"/>
        <v>0.19145993812705345</v>
      </c>
      <c r="L1439" s="17">
        <f t="shared" si="69"/>
        <v>1</v>
      </c>
    </row>
    <row r="1440" spans="1:12" x14ac:dyDescent="0.25">
      <c r="A1440">
        <v>1080</v>
      </c>
      <c r="B1440" s="1">
        <v>42748</v>
      </c>
      <c r="C1440" s="2">
        <v>2272.7399999999998</v>
      </c>
      <c r="D1440" s="2">
        <v>2274.64</v>
      </c>
      <c r="E1440" s="8">
        <v>6.8099999999999994E-2</v>
      </c>
      <c r="F1440" s="9">
        <v>6.5939795011634867</v>
      </c>
      <c r="G1440" s="3">
        <f>SLOPE(D1440:D1464,B1440:B1464)</f>
        <v>0.39557986234120956</v>
      </c>
      <c r="H1440" s="15">
        <f>C1440+G1441*$O$11</f>
        <v>2272.7444433774499</v>
      </c>
      <c r="I1440" s="21">
        <f>_xlfn.FORECAST.LINEAR(A1440+$O$12,C1440:C1442,A1440:A1442)</f>
        <v>2272.9173666666661</v>
      </c>
      <c r="J1440" s="15">
        <f t="shared" si="67"/>
        <v>2272.746172610342</v>
      </c>
      <c r="K1440" s="16">
        <f t="shared" si="68"/>
        <v>0.26161860778171903</v>
      </c>
      <c r="L1440" s="17">
        <f t="shared" si="69"/>
        <v>1</v>
      </c>
    </row>
    <row r="1441" spans="1:12" x14ac:dyDescent="0.25">
      <c r="A1441">
        <v>1079</v>
      </c>
      <c r="B1441" s="1">
        <v>42747</v>
      </c>
      <c r="C1441" s="2">
        <v>2271.14</v>
      </c>
      <c r="D1441" s="2">
        <v>2270.44</v>
      </c>
      <c r="E1441" s="8">
        <v>7.46E-2</v>
      </c>
      <c r="F1441" s="9">
        <v>7.2388864298138271</v>
      </c>
      <c r="G1441" s="3">
        <f>SLOPE(D1441:D1465,B1441:B1465)</f>
        <v>0.44433774499898948</v>
      </c>
      <c r="H1441" s="15">
        <f>C1441+G1442*$O$11</f>
        <v>2271.146650973943</v>
      </c>
      <c r="I1441" s="21">
        <f>_xlfn.FORECAST.LINEAR(A1441+$O$12,C1441:C1443,A1441:A1443)</f>
        <v>2270.5370999999996</v>
      </c>
      <c r="J1441" s="15">
        <f t="shared" si="67"/>
        <v>2271.1405554642038</v>
      </c>
      <c r="K1441" s="16">
        <f t="shared" si="68"/>
        <v>9.5640279997285818E-2</v>
      </c>
      <c r="L1441" s="17">
        <f t="shared" si="69"/>
        <v>1</v>
      </c>
    </row>
    <row r="1442" spans="1:12" x14ac:dyDescent="0.25">
      <c r="A1442">
        <v>1078</v>
      </c>
      <c r="B1442" s="1">
        <v>42746</v>
      </c>
      <c r="C1442" s="2">
        <v>2268.6</v>
      </c>
      <c r="D1442" s="2">
        <v>2275.3200000000002</v>
      </c>
      <c r="E1442" s="8">
        <v>7.5700000000000003E-2</v>
      </c>
      <c r="F1442" s="9">
        <v>7.3248997621462202</v>
      </c>
      <c r="G1442" s="3">
        <f>SLOPE(D1442:D1466,B1442:B1466)</f>
        <v>0.66509739431951465</v>
      </c>
      <c r="H1442" s="15">
        <f>C1442+G1443*$O$11</f>
        <v>2268.6087257693707</v>
      </c>
      <c r="I1442" s="21">
        <f>_xlfn.FORECAST.LINEAR(A1442+$O$12,C1442:C1444,A1442:A1444)</f>
        <v>2268.1167166666669</v>
      </c>
      <c r="J1442" s="15">
        <f t="shared" si="67"/>
        <v>2268.6038056783436</v>
      </c>
      <c r="K1442" s="16">
        <f t="shared" si="68"/>
        <v>0.89908374610545794</v>
      </c>
      <c r="L1442" s="17">
        <f t="shared" si="69"/>
        <v>1</v>
      </c>
    </row>
    <row r="1443" spans="1:12" x14ac:dyDescent="0.25">
      <c r="A1443">
        <v>1077</v>
      </c>
      <c r="B1443" s="1">
        <v>42745</v>
      </c>
      <c r="C1443" s="2">
        <v>2269.7199999999998</v>
      </c>
      <c r="D1443" s="2">
        <v>2268.9</v>
      </c>
      <c r="E1443" s="8">
        <v>7.7200000000000005E-2</v>
      </c>
      <c r="F1443" s="9">
        <v>7.4700430863631198</v>
      </c>
      <c r="G1443" s="3">
        <f>SLOPE(D1443:D1467,B1443:B1467)</f>
        <v>0.87257693709643747</v>
      </c>
      <c r="H1443" s="15">
        <f>C1443+G1444*$O$11</f>
        <v>2269.7318399876372</v>
      </c>
      <c r="I1443" s="21">
        <f>_xlfn.FORECAST.LINEAR(A1443+$O$12,C1443:C1445,A1443:A1445)</f>
        <v>2270.7662333333328</v>
      </c>
      <c r="J1443" s="15">
        <f t="shared" si="67"/>
        <v>2269.7421839210942</v>
      </c>
      <c r="K1443" s="16">
        <f t="shared" si="68"/>
        <v>0.10595918143526745</v>
      </c>
      <c r="L1443" s="17">
        <f t="shared" si="69"/>
        <v>1</v>
      </c>
    </row>
    <row r="1444" spans="1:12" x14ac:dyDescent="0.25">
      <c r="A1444">
        <v>1076</v>
      </c>
      <c r="B1444" s="1">
        <v>42744</v>
      </c>
      <c r="C1444" s="2">
        <v>2273.59</v>
      </c>
      <c r="D1444" s="2">
        <v>2268.9</v>
      </c>
      <c r="E1444" s="8">
        <v>8.1850000000000006E-2</v>
      </c>
      <c r="F1444" s="9">
        <v>7.9481920272161961</v>
      </c>
      <c r="G1444" s="3">
        <f>SLOPE(D1444:D1468,B1444:B1468)</f>
        <v>1.1839987637434908</v>
      </c>
      <c r="H1444" s="15">
        <f>C1444+G1445*$O$11</f>
        <v>2273.6047420743221</v>
      </c>
      <c r="I1444" s="21">
        <f>_xlfn.FORECAST.LINEAR(A1444+$O$12,C1444:C1446,A1444:A1446)</f>
        <v>2273.7020499999999</v>
      </c>
      <c r="J1444" s="15">
        <f t="shared" si="67"/>
        <v>2273.6057151535792</v>
      </c>
      <c r="K1444" s="16">
        <f t="shared" si="68"/>
        <v>0.65318467324068574</v>
      </c>
      <c r="L1444" s="17">
        <f t="shared" si="69"/>
        <v>1</v>
      </c>
    </row>
    <row r="1445" spans="1:12" x14ac:dyDescent="0.25">
      <c r="A1445">
        <v>1075</v>
      </c>
      <c r="B1445" s="1">
        <v>42741</v>
      </c>
      <c r="C1445" s="2">
        <v>2271.14</v>
      </c>
      <c r="D1445" s="2">
        <v>2276.98</v>
      </c>
      <c r="E1445" s="8">
        <v>7.4450000000000002E-2</v>
      </c>
      <c r="F1445" s="9">
        <v>7.2042645003171799</v>
      </c>
      <c r="G1445" s="3">
        <f>SLOPE(D1445:D1469,B1445:B1469)</f>
        <v>1.4742074321773377</v>
      </c>
      <c r="H1445" s="15">
        <f>C1445+G1446*$O$11</f>
        <v>2271.1561424682022</v>
      </c>
      <c r="I1445" s="21">
        <f>_xlfn.FORECAST.LINEAR(A1445+$O$12,C1445:C1447,A1445:A1447)</f>
        <v>2271.791033333333</v>
      </c>
      <c r="J1445" s="15">
        <f t="shared" si="67"/>
        <v>2271.1624913768533</v>
      </c>
      <c r="K1445" s="16">
        <f t="shared" si="68"/>
        <v>0.745319046520872</v>
      </c>
      <c r="L1445" s="17">
        <f t="shared" si="69"/>
        <v>1</v>
      </c>
    </row>
    <row r="1446" spans="1:12" x14ac:dyDescent="0.25">
      <c r="A1446">
        <v>1074</v>
      </c>
      <c r="B1446" s="1">
        <v>42740</v>
      </c>
      <c r="C1446" s="2">
        <v>2268.1799999999998</v>
      </c>
      <c r="D1446" s="2">
        <v>2269</v>
      </c>
      <c r="E1446" s="8">
        <v>8.0600000000000005E-2</v>
      </c>
      <c r="F1446" s="9">
        <v>7.8053937441994998</v>
      </c>
      <c r="G1446" s="3">
        <f>SLOPE(D1446:D1470,B1446:B1470)</f>
        <v>1.6142468202412805</v>
      </c>
      <c r="H1446" s="15">
        <f>C1446+G1447*$O$11</f>
        <v>2268.1974797972025</v>
      </c>
      <c r="I1446" s="21">
        <f>_xlfn.FORECAST.LINEAR(A1446+$O$12,C1446:C1448,A1446:A1448)</f>
        <v>2268.8380500000003</v>
      </c>
      <c r="J1446" s="15">
        <f t="shared" si="67"/>
        <v>2268.2038854992306</v>
      </c>
      <c r="K1446" s="16">
        <f t="shared" si="68"/>
        <v>9.5970677798819251E-2</v>
      </c>
      <c r="L1446" s="17">
        <f t="shared" si="69"/>
        <v>1</v>
      </c>
    </row>
    <row r="1447" spans="1:12" x14ac:dyDescent="0.25">
      <c r="A1447">
        <v>1073</v>
      </c>
      <c r="B1447" s="1">
        <v>42739</v>
      </c>
      <c r="C1447" s="2">
        <v>2261.6</v>
      </c>
      <c r="D1447" s="2">
        <v>2270.75</v>
      </c>
      <c r="E1447" s="8">
        <v>8.6150000000000004E-2</v>
      </c>
      <c r="F1447" s="9">
        <v>8.2953931245357726</v>
      </c>
      <c r="G1447" s="3">
        <f>SLOPE(D1447:D1471,B1447:B1471)</f>
        <v>1.7479797202797231</v>
      </c>
      <c r="H1447" s="15">
        <f>C1447+G1448*$O$11</f>
        <v>2261.6187137050379</v>
      </c>
      <c r="I1447" s="21">
        <f>_xlfn.FORECAST.LINEAR(A1447+$O$12,C1447:C1449,A1447:A1449)</f>
        <v>2259.9716166666663</v>
      </c>
      <c r="J1447" s="15">
        <f t="shared" si="67"/>
        <v>2261.6022427346538</v>
      </c>
      <c r="K1447" s="16">
        <f t="shared" si="68"/>
        <v>0.97763555407655611</v>
      </c>
      <c r="L1447" s="17">
        <f t="shared" si="69"/>
        <v>0</v>
      </c>
    </row>
    <row r="1448" spans="1:12" x14ac:dyDescent="0.25">
      <c r="A1448">
        <v>1072</v>
      </c>
      <c r="B1448" s="1">
        <v>42738</v>
      </c>
      <c r="C1448" s="2">
        <v>2251.5700000000002</v>
      </c>
      <c r="D1448" s="2">
        <v>2257.83</v>
      </c>
      <c r="E1448" s="8">
        <v>9.8000000000000004E-2</v>
      </c>
      <c r="F1448" s="9">
        <v>9.3570218750757856</v>
      </c>
      <c r="G1448" s="3">
        <f>SLOPE(D1448:D1472,B1448:B1472)</f>
        <v>1.8713705038061534</v>
      </c>
      <c r="H1448" s="15">
        <f>C1448+G1449*$O$11</f>
        <v>2251.5898359566336</v>
      </c>
      <c r="I1448" s="21">
        <f>_xlfn.FORECAST.LINEAR(A1448+$O$12,C1448:C1450,A1448:A1450)</f>
        <v>2251.9386833333338</v>
      </c>
      <c r="J1448" s="15">
        <f t="shared" si="67"/>
        <v>2251.5933244304006</v>
      </c>
      <c r="K1448" s="16">
        <f t="shared" si="68"/>
        <v>0.6491903981824152</v>
      </c>
      <c r="L1448" s="17">
        <f t="shared" si="69"/>
        <v>1</v>
      </c>
    </row>
    <row r="1449" spans="1:12" x14ac:dyDescent="0.25">
      <c r="A1449">
        <v>1071</v>
      </c>
      <c r="B1449" s="1">
        <v>42734</v>
      </c>
      <c r="C1449" s="2">
        <v>2251.61</v>
      </c>
      <c r="D1449" s="2">
        <v>2238.83</v>
      </c>
      <c r="E1449" s="8">
        <v>0.10014999999999999</v>
      </c>
      <c r="F1449" s="9">
        <v>9.6068512212451438</v>
      </c>
      <c r="G1449" s="3">
        <f>SLOPE(D1449:D1473,B1449:B1473)</f>
        <v>1.9835956633415035</v>
      </c>
      <c r="H1449" s="15">
        <f>C1449+G1450*$O$11</f>
        <v>2251.6319969923152</v>
      </c>
      <c r="I1449" s="21">
        <f>_xlfn.FORECAST.LINEAR(A1449+$O$12,C1449:C1451,A1449:A1451)</f>
        <v>2247.7102333333332</v>
      </c>
      <c r="J1449" s="15">
        <f t="shared" si="67"/>
        <v>2251.5927793557253</v>
      </c>
      <c r="K1449" s="16">
        <f t="shared" si="68"/>
        <v>1.4097620943347979</v>
      </c>
      <c r="L1449" s="17">
        <f t="shared" si="69"/>
        <v>0</v>
      </c>
    </row>
    <row r="1450" spans="1:12" x14ac:dyDescent="0.25">
      <c r="A1450">
        <v>1070</v>
      </c>
      <c r="B1450" s="1">
        <v>42733</v>
      </c>
      <c r="C1450" s="2">
        <v>2249.5</v>
      </c>
      <c r="D1450" s="2">
        <v>2249.2600000000002</v>
      </c>
      <c r="E1450" s="8">
        <v>9.4350000000000003E-2</v>
      </c>
      <c r="F1450" s="9">
        <v>9.0531440780066603</v>
      </c>
      <c r="G1450" s="3">
        <f>SLOPE(D1450:D1474,B1450:B1474)</f>
        <v>2.1996992315166577</v>
      </c>
      <c r="H1450" s="15">
        <f>C1450+G1451*$O$11</f>
        <v>2249.5235468161763</v>
      </c>
      <c r="I1450" s="21">
        <f>_xlfn.FORECAST.LINEAR(A1450+$O$12,C1450:C1452,A1450:A1452)</f>
        <v>2253.5380166666673</v>
      </c>
      <c r="J1450" s="15">
        <f t="shared" si="67"/>
        <v>2249.5636915146811</v>
      </c>
      <c r="K1450" s="16">
        <f t="shared" si="68"/>
        <v>3.3371204285311977E-2</v>
      </c>
      <c r="L1450" s="17">
        <f t="shared" si="69"/>
        <v>1</v>
      </c>
    </row>
    <row r="1451" spans="1:12" x14ac:dyDescent="0.25">
      <c r="A1451">
        <v>1069</v>
      </c>
      <c r="B1451" s="1">
        <v>42732</v>
      </c>
      <c r="C1451" s="2">
        <v>2270.23</v>
      </c>
      <c r="D1451" s="2">
        <v>2249.92</v>
      </c>
      <c r="E1451" s="8">
        <v>9.4049999999999995E-2</v>
      </c>
      <c r="F1451" s="9">
        <v>9.1004062090296394</v>
      </c>
      <c r="G1451" s="3">
        <f>SLOPE(D1451:D1475,B1451:B1475)</f>
        <v>2.3546816176470649</v>
      </c>
      <c r="H1451" s="15">
        <f>C1451+G1452*$O$11</f>
        <v>2270.2553455496682</v>
      </c>
      <c r="I1451" s="21">
        <f>_xlfn.FORECAST.LINEAR(A1451+$O$12,C1451:C1453,A1451:A1453)</f>
        <v>2270.6098999999999</v>
      </c>
      <c r="J1451" s="15">
        <f t="shared" si="67"/>
        <v>2270.2588910941713</v>
      </c>
      <c r="K1451" s="16">
        <f t="shared" si="68"/>
        <v>2.4975580745426553</v>
      </c>
      <c r="L1451" s="17">
        <f t="shared" si="69"/>
        <v>0</v>
      </c>
    </row>
    <row r="1452" spans="1:12" x14ac:dyDescent="0.25">
      <c r="A1452">
        <v>1068</v>
      </c>
      <c r="B1452" s="1">
        <v>42731</v>
      </c>
      <c r="C1452" s="2">
        <v>2266.23</v>
      </c>
      <c r="D1452" s="2">
        <v>2268.88</v>
      </c>
      <c r="E1452" s="8">
        <v>8.4350000000000008E-2</v>
      </c>
      <c r="F1452" s="9">
        <v>8.143510776179097</v>
      </c>
      <c r="G1452" s="3">
        <f>SLOPE(D1452:D1476,B1452:B1476)</f>
        <v>2.5345549668085692</v>
      </c>
      <c r="H1452" s="15">
        <f>C1452+G1453*$O$11</f>
        <v>2266.2564152964437</v>
      </c>
      <c r="I1452" s="21">
        <f>_xlfn.FORECAST.LINEAR(A1452+$O$12,C1452:C1454,A1452:A1454)</f>
        <v>2264.8031666666666</v>
      </c>
      <c r="J1452" s="15">
        <f t="shared" si="67"/>
        <v>2266.2418828101459</v>
      </c>
      <c r="K1452" s="16">
        <f t="shared" si="68"/>
        <v>0.3821182068491763</v>
      </c>
      <c r="L1452" s="17">
        <f t="shared" si="69"/>
        <v>1</v>
      </c>
    </row>
    <row r="1453" spans="1:12" x14ac:dyDescent="0.25">
      <c r="A1453">
        <v>1067</v>
      </c>
      <c r="B1453" s="1">
        <v>42727</v>
      </c>
      <c r="C1453" s="2">
        <v>2260.25</v>
      </c>
      <c r="D1453" s="2">
        <v>2263.79</v>
      </c>
      <c r="E1453" s="8">
        <v>7.1599999999999997E-2</v>
      </c>
      <c r="F1453" s="9">
        <v>6.9039295761573918</v>
      </c>
      <c r="G1453" s="3">
        <f>SLOPE(D1453:D1477,B1453:B1477)</f>
        <v>2.6415296443863063</v>
      </c>
      <c r="H1453" s="15">
        <f>C1453+G1454*$O$11</f>
        <v>2260.2765293493981</v>
      </c>
      <c r="I1453" s="21">
        <f>_xlfn.FORECAST.LINEAR(A1453+$O$12,C1453:C1455,A1453:A1455)</f>
        <v>2259.3768833333324</v>
      </c>
      <c r="J1453" s="15">
        <f t="shared" si="67"/>
        <v>2260.2675328892374</v>
      </c>
      <c r="K1453" s="16">
        <f t="shared" si="68"/>
        <v>0.48136126505427729</v>
      </c>
      <c r="L1453" s="17">
        <f t="shared" si="69"/>
        <v>1</v>
      </c>
    </row>
    <row r="1454" spans="1:12" x14ac:dyDescent="0.25">
      <c r="A1454">
        <v>1066</v>
      </c>
      <c r="B1454" s="1">
        <v>42726</v>
      </c>
      <c r="C1454" s="2">
        <v>2262.9299999999998</v>
      </c>
      <c r="D1454" s="2">
        <v>2260.96</v>
      </c>
      <c r="E1454" s="8">
        <v>7.5749999999999998E-2</v>
      </c>
      <c r="F1454" s="9">
        <v>7.3177203204445727</v>
      </c>
      <c r="G1454" s="3">
        <f>SLOPE(D1454:D1478,B1454:B1478)</f>
        <v>2.6529349398287509</v>
      </c>
      <c r="H1454" s="15">
        <f>C1454+G1455*$O$11</f>
        <v>2262.9572552879686</v>
      </c>
      <c r="I1454" s="21">
        <f>_xlfn.FORECAST.LINEAR(A1454+$O$12,C1454:C1456,A1454:A1456)</f>
        <v>2264.8538166666667</v>
      </c>
      <c r="J1454" s="15">
        <f t="shared" si="67"/>
        <v>2262.9762209017554</v>
      </c>
      <c r="K1454" s="16">
        <f t="shared" si="68"/>
        <v>0.26692043456093162</v>
      </c>
      <c r="L1454" s="17">
        <f t="shared" si="69"/>
        <v>1</v>
      </c>
    </row>
    <row r="1455" spans="1:12" x14ac:dyDescent="0.25">
      <c r="A1455">
        <v>1065</v>
      </c>
      <c r="B1455" s="1">
        <v>42725</v>
      </c>
      <c r="C1455" s="2">
        <v>2270.54</v>
      </c>
      <c r="D1455" s="2">
        <v>2265.1799999999998</v>
      </c>
      <c r="E1455" s="8">
        <v>7.8E-2</v>
      </c>
      <c r="F1455" s="9">
        <v>7.5536401140358436</v>
      </c>
      <c r="G1455" s="3">
        <f>SLOPE(D1455:D1479,B1455:B1479)</f>
        <v>2.7255287968554223</v>
      </c>
      <c r="H1455" s="15">
        <f>C1455+G1456*$O$11</f>
        <v>2270.5672221334958</v>
      </c>
      <c r="I1455" s="21">
        <f>_xlfn.FORECAST.LINEAR(A1455+$O$12,C1455:C1457,A1455:A1457)</f>
        <v>2271.133166666667</v>
      </c>
      <c r="J1455" s="15">
        <f t="shared" si="67"/>
        <v>2270.5728815788275</v>
      </c>
      <c r="K1455" s="16">
        <f t="shared" si="68"/>
        <v>0.68534953217920391</v>
      </c>
      <c r="L1455" s="17">
        <f t="shared" si="69"/>
        <v>1</v>
      </c>
    </row>
    <row r="1456" spans="1:12" x14ac:dyDescent="0.25">
      <c r="A1456">
        <v>1064</v>
      </c>
      <c r="B1456" s="1">
        <v>42724</v>
      </c>
      <c r="C1456" s="2">
        <v>2266.5</v>
      </c>
      <c r="D1456" s="2">
        <v>2270.7600000000002</v>
      </c>
      <c r="E1456" s="8">
        <v>8.1549999999999997E-2</v>
      </c>
      <c r="F1456" s="9">
        <v>7.8688046399914002</v>
      </c>
      <c r="G1456" s="3">
        <f>SLOPE(D1456:D1480,B1456:B1480)</f>
        <v>2.722213349597193</v>
      </c>
      <c r="H1456" s="15">
        <f>C1456+G1457*$O$11</f>
        <v>2266.527531892857</v>
      </c>
      <c r="I1456" s="21">
        <f>_xlfn.FORECAST.LINEAR(A1456+$O$12,C1456:C1458,A1456:A1458)</f>
        <v>2264.0267833333328</v>
      </c>
      <c r="J1456" s="15">
        <f t="shared" si="67"/>
        <v>2266.5025244072617</v>
      </c>
      <c r="K1456" s="16">
        <f t="shared" si="68"/>
        <v>0.53653382050425069</v>
      </c>
      <c r="L1456" s="17">
        <f t="shared" si="69"/>
        <v>1</v>
      </c>
    </row>
    <row r="1457" spans="1:12" x14ac:dyDescent="0.25">
      <c r="A1457">
        <v>1063</v>
      </c>
      <c r="B1457" s="1">
        <v>42723</v>
      </c>
      <c r="C1457" s="2">
        <v>2259.2399999999998</v>
      </c>
      <c r="D1457" s="2">
        <v>2262.5300000000002</v>
      </c>
      <c r="E1457" s="8">
        <v>8.2400000000000001E-2</v>
      </c>
      <c r="F1457" s="9">
        <v>7.9351485964802686</v>
      </c>
      <c r="G1457" s="3">
        <f>SLOPE(D1457:D1481,B1457:B1481)</f>
        <v>2.753189285714293</v>
      </c>
      <c r="H1457" s="15">
        <f>C1457+G1458*$O$11</f>
        <v>2259.267654421199</v>
      </c>
      <c r="I1457" s="21">
        <f>_xlfn.FORECAST.LINEAR(A1457+$O$12,C1457:C1459,A1457:A1459)</f>
        <v>2262.70235</v>
      </c>
      <c r="J1457" s="15">
        <f t="shared" si="67"/>
        <v>2259.3020013769874</v>
      </c>
      <c r="K1457" s="16">
        <f t="shared" si="68"/>
        <v>0.39882517846569959</v>
      </c>
      <c r="L1457" s="17">
        <f t="shared" si="69"/>
        <v>1</v>
      </c>
    </row>
    <row r="1458" spans="1:12" x14ac:dyDescent="0.25">
      <c r="A1458">
        <v>1062</v>
      </c>
      <c r="B1458" s="1">
        <v>42720</v>
      </c>
      <c r="C1458" s="2">
        <v>2266.81</v>
      </c>
      <c r="D1458" s="2">
        <v>2258.0700000000002</v>
      </c>
      <c r="E1458" s="8">
        <v>8.3900000000000002E-2</v>
      </c>
      <c r="F1458" s="9">
        <v>8.0937683910305793</v>
      </c>
      <c r="G1458" s="3">
        <f>SLOPE(D1458:D1482,B1458:B1482)</f>
        <v>2.7654421199046264</v>
      </c>
      <c r="H1458" s="15">
        <f>C1458+G1459*$O$11</f>
        <v>2266.8371859489862</v>
      </c>
      <c r="I1458" s="21">
        <f>_xlfn.FORECAST.LINEAR(A1458+$O$12,C1458:C1460,A1458:A1460)</f>
        <v>2262.1989666666668</v>
      </c>
      <c r="J1458" s="15">
        <f t="shared" si="67"/>
        <v>2266.7908037561629</v>
      </c>
      <c r="K1458" s="16">
        <f t="shared" si="68"/>
        <v>0.96492176049326583</v>
      </c>
      <c r="L1458" s="17">
        <f t="shared" si="69"/>
        <v>1</v>
      </c>
    </row>
    <row r="1459" spans="1:12" x14ac:dyDescent="0.25">
      <c r="A1459">
        <v>1061</v>
      </c>
      <c r="B1459" s="1">
        <v>42719</v>
      </c>
      <c r="C1459" s="2">
        <v>2253.77</v>
      </c>
      <c r="D1459" s="2">
        <v>2262.0300000000002</v>
      </c>
      <c r="E1459" s="8">
        <v>9.4049999999999995E-2</v>
      </c>
      <c r="F1459" s="9">
        <v>9.0378351004382367</v>
      </c>
      <c r="G1459" s="3">
        <f>SLOPE(D1459:D1483,B1459:B1483)</f>
        <v>2.7185948986411272</v>
      </c>
      <c r="H1459" s="15">
        <f>C1459+G1460*$O$11</f>
        <v>2253.7964442265193</v>
      </c>
      <c r="I1459" s="21">
        <f>_xlfn.FORECAST.LINEAR(A1459+$O$12,C1459:C1461,A1459:A1461)</f>
        <v>2256.9905833333332</v>
      </c>
      <c r="J1459" s="15">
        <f t="shared" si="67"/>
        <v>2253.8283856175876</v>
      </c>
      <c r="K1459" s="16">
        <f t="shared" si="68"/>
        <v>0.77843943290655659</v>
      </c>
      <c r="L1459" s="17">
        <f t="shared" si="69"/>
        <v>1</v>
      </c>
    </row>
    <row r="1460" spans="1:12" x14ac:dyDescent="0.25">
      <c r="A1460">
        <v>1060</v>
      </c>
      <c r="B1460" s="1">
        <v>42718</v>
      </c>
      <c r="C1460" s="2">
        <v>2268.35</v>
      </c>
      <c r="D1460" s="2">
        <v>2253.2800000000002</v>
      </c>
      <c r="E1460" s="8">
        <v>0.10875</v>
      </c>
      <c r="F1460" s="9">
        <v>10.535969833631345</v>
      </c>
      <c r="G1460" s="3">
        <f>SLOPE(D1460:D1484,B1460:B1484)</f>
        <v>2.6444226519337026</v>
      </c>
      <c r="H1460" s="15">
        <f>C1460+G1461*$O$11</f>
        <v>2268.3773327053086</v>
      </c>
      <c r="I1460" s="21">
        <f>_xlfn.FORECAST.LINEAR(A1460+$O$12,C1460:C1462,A1460:A1462)</f>
        <v>2268.3076000000001</v>
      </c>
      <c r="J1460" s="15">
        <f t="shared" si="67"/>
        <v>2268.3766353782553</v>
      </c>
      <c r="K1460" s="16">
        <f t="shared" si="68"/>
        <v>1.4376100553667481</v>
      </c>
      <c r="L1460" s="17">
        <f t="shared" si="69"/>
        <v>0</v>
      </c>
    </row>
    <row r="1461" spans="1:12" x14ac:dyDescent="0.25">
      <c r="A1461">
        <v>1059</v>
      </c>
      <c r="B1461" s="1">
        <v>42717</v>
      </c>
      <c r="C1461" s="2">
        <v>2263.3200000000002</v>
      </c>
      <c r="D1461" s="2">
        <v>2271.7199999999998</v>
      </c>
      <c r="E1461" s="8">
        <v>0.1091</v>
      </c>
      <c r="F1461" s="9">
        <v>10.501203244856123</v>
      </c>
      <c r="G1461" s="3">
        <f>SLOPE(D1461:D1485,B1461:B1485)</f>
        <v>2.7332705308655671</v>
      </c>
      <c r="H1461" s="15">
        <f>C1461+G1462*$O$11</f>
        <v>2263.3470130943015</v>
      </c>
      <c r="I1461" s="21">
        <f>_xlfn.FORECAST.LINEAR(A1461+$O$12,C1461:C1463,A1461:A1463)</f>
        <v>2264.1562833333328</v>
      </c>
      <c r="J1461" s="15">
        <f t="shared" si="67"/>
        <v>2263.355105796692</v>
      </c>
      <c r="K1461" s="16">
        <f t="shared" si="68"/>
        <v>0.7862901150396221</v>
      </c>
      <c r="L1461" s="17">
        <f t="shared" si="69"/>
        <v>1</v>
      </c>
    </row>
    <row r="1462" spans="1:12" x14ac:dyDescent="0.25">
      <c r="A1462">
        <v>1058</v>
      </c>
      <c r="B1462" s="1">
        <v>42716</v>
      </c>
      <c r="C1462" s="2">
        <v>2258.83</v>
      </c>
      <c r="D1462" s="2">
        <v>2256.96</v>
      </c>
      <c r="E1462" s="8">
        <v>0.1104</v>
      </c>
      <c r="F1462" s="9">
        <v>10.638432358883586</v>
      </c>
      <c r="G1462" s="3">
        <f>SLOPE(D1462:D1486,B1462:B1486)</f>
        <v>2.7013094301449931</v>
      </c>
      <c r="H1462" s="15">
        <f>C1462+G1463*$O$11</f>
        <v>2258.8598106751056</v>
      </c>
      <c r="I1462" s="21">
        <f>_xlfn.FORECAST.LINEAR(A1462+$O$12,C1462:C1464,A1462:A1464)</f>
        <v>2258.8351666666667</v>
      </c>
      <c r="J1462" s="15">
        <f t="shared" si="67"/>
        <v>2258.8595642350215</v>
      </c>
      <c r="K1462" s="16">
        <f t="shared" si="68"/>
        <v>0.18787059277671495</v>
      </c>
      <c r="L1462" s="17">
        <f t="shared" si="69"/>
        <v>1</v>
      </c>
    </row>
    <row r="1463" spans="1:12" x14ac:dyDescent="0.25">
      <c r="A1463">
        <v>1057</v>
      </c>
      <c r="B1463" s="1">
        <v>42713</v>
      </c>
      <c r="C1463" s="2">
        <v>2249.73</v>
      </c>
      <c r="D1463" s="2">
        <v>2259.5300000000002</v>
      </c>
      <c r="E1463" s="8">
        <v>0.10555</v>
      </c>
      <c r="F1463" s="9">
        <v>10.111024865286312</v>
      </c>
      <c r="G1463" s="3">
        <f>SLOPE(D1463:D1487,B1463:B1487)</f>
        <v>2.9810675105485243</v>
      </c>
      <c r="H1463" s="15">
        <f>C1463+G1464*$O$11</f>
        <v>2249.7611164332166</v>
      </c>
      <c r="I1463" s="21">
        <f>_xlfn.FORECAST.LINEAR(A1463+$O$12,C1463:C1465,A1463:A1465)</f>
        <v>2253.56005</v>
      </c>
      <c r="J1463" s="15">
        <f t="shared" si="67"/>
        <v>2249.7991057688841</v>
      </c>
      <c r="K1463" s="16">
        <f t="shared" si="68"/>
        <v>0.8409841824222859</v>
      </c>
      <c r="L1463" s="17">
        <f t="shared" si="69"/>
        <v>1</v>
      </c>
    </row>
    <row r="1464" spans="1:12" x14ac:dyDescent="0.25">
      <c r="A1464">
        <v>1056</v>
      </c>
      <c r="B1464" s="1">
        <v>42712</v>
      </c>
      <c r="C1464" s="2">
        <v>2241.13</v>
      </c>
      <c r="D1464" s="2">
        <v>2246.19</v>
      </c>
      <c r="E1464" s="8">
        <v>0.12104999999999999</v>
      </c>
      <c r="F1464" s="9">
        <v>11.570840967648367</v>
      </c>
      <c r="G1464" s="3">
        <f>SLOPE(D1464:D1488,B1464:B1488)</f>
        <v>3.1116433216608308</v>
      </c>
      <c r="H1464" s="15">
        <f>C1464+G1465*$O$11</f>
        <v>2241.1619394955301</v>
      </c>
      <c r="I1464" s="21">
        <f>_xlfn.FORECAST.LINEAR(A1464+$O$12,C1464:C1466,A1464:A1466)</f>
        <v>2236.8076833333344</v>
      </c>
      <c r="J1464" s="15">
        <f t="shared" si="67"/>
        <v>2241.1183969339081</v>
      </c>
      <c r="K1464" s="16">
        <f t="shared" si="68"/>
        <v>0.46622463713617884</v>
      </c>
      <c r="L1464" s="17">
        <f t="shared" si="69"/>
        <v>1</v>
      </c>
    </row>
    <row r="1465" spans="1:12" x14ac:dyDescent="0.25">
      <c r="A1465">
        <v>1055</v>
      </c>
      <c r="B1465" s="1">
        <v>42711</v>
      </c>
      <c r="C1465" s="2">
        <v>2210.7199999999998</v>
      </c>
      <c r="D1465" s="2">
        <v>2241.35</v>
      </c>
      <c r="E1465" s="8">
        <v>0.11529999999999999</v>
      </c>
      <c r="F1465" s="9">
        <v>10.878024587556453</v>
      </c>
      <c r="G1465" s="3">
        <f>SLOPE(D1465:D1489,B1465:B1489)</f>
        <v>3.1939495530012767</v>
      </c>
      <c r="H1465" s="15">
        <f>C1465+G1466*$O$11</f>
        <v>2210.7516567123785</v>
      </c>
      <c r="I1465" s="21">
        <f>_xlfn.FORECAST.LINEAR(A1465+$O$12,C1465:C1467,A1465:A1467)</f>
        <v>2211.295349999999</v>
      </c>
      <c r="J1465" s="15">
        <f t="shared" si="67"/>
        <v>2210.7570936452548</v>
      </c>
      <c r="K1465" s="16">
        <f t="shared" si="68"/>
        <v>3.0238938568090403</v>
      </c>
      <c r="L1465" s="17">
        <f t="shared" si="69"/>
        <v>0</v>
      </c>
    </row>
    <row r="1466" spans="1:12" x14ac:dyDescent="0.25">
      <c r="A1466">
        <v>1054</v>
      </c>
      <c r="B1466" s="1">
        <v>42710</v>
      </c>
      <c r="C1466" s="2">
        <v>2207.2600000000002</v>
      </c>
      <c r="D1466" s="2">
        <v>2212.23</v>
      </c>
      <c r="E1466" s="8">
        <v>0.1076</v>
      </c>
      <c r="F1466" s="9">
        <v>10.11705694823171</v>
      </c>
      <c r="G1466" s="3">
        <f>SLOPE(D1466:D1490,B1466:B1490)</f>
        <v>3.1656712378708827</v>
      </c>
      <c r="H1466" s="15">
        <f>C1466+G1467*$O$11</f>
        <v>2207.2920415749818</v>
      </c>
      <c r="I1466" s="21">
        <f>_xlfn.FORECAST.LINEAR(A1466+$O$12,C1466:C1468,A1466:A1468)</f>
        <v>2207.8273666666664</v>
      </c>
      <c r="J1466" s="15">
        <f t="shared" si="67"/>
        <v>2207.2973948258987</v>
      </c>
      <c r="K1466" s="16">
        <f t="shared" si="68"/>
        <v>0.45843728921258331</v>
      </c>
      <c r="L1466" s="17">
        <f t="shared" si="69"/>
        <v>1</v>
      </c>
    </row>
    <row r="1467" spans="1:12" x14ac:dyDescent="0.25">
      <c r="A1467">
        <v>1053</v>
      </c>
      <c r="B1467" s="1">
        <v>42709</v>
      </c>
      <c r="C1467" s="2">
        <v>2200.65</v>
      </c>
      <c r="D1467" s="2">
        <v>2204.71</v>
      </c>
      <c r="E1467" s="8">
        <v>0.11510000000000001</v>
      </c>
      <c r="F1467" s="9">
        <v>10.759607235645356</v>
      </c>
      <c r="G1467" s="3">
        <f>SLOPE(D1467:D1491,B1467:B1491)</f>
        <v>3.2041574981376399</v>
      </c>
      <c r="H1467" s="15">
        <f>C1467+G1468*$O$11</f>
        <v>2200.6822350034686</v>
      </c>
      <c r="I1467" s="21">
        <f>_xlfn.FORECAST.LINEAR(A1467+$O$12,C1467:C1469,A1467:A1469)</f>
        <v>2197.5557333333336</v>
      </c>
      <c r="J1467" s="15">
        <f t="shared" si="67"/>
        <v>2200.650969986767</v>
      </c>
      <c r="K1467" s="16">
        <f t="shared" si="68"/>
        <v>0.39063287442451594</v>
      </c>
      <c r="L1467" s="17">
        <f t="shared" si="69"/>
        <v>1</v>
      </c>
    </row>
    <row r="1468" spans="1:12" x14ac:dyDescent="0.25">
      <c r="A1468">
        <v>1052</v>
      </c>
      <c r="B1468" s="1">
        <v>42706</v>
      </c>
      <c r="C1468" s="2">
        <v>2191.12</v>
      </c>
      <c r="D1468" s="2">
        <v>2191.9499999999998</v>
      </c>
      <c r="E1468" s="8">
        <v>0.11119999999999999</v>
      </c>
      <c r="F1468" s="9">
        <v>10.390907368492329</v>
      </c>
      <c r="G1468" s="3">
        <f>SLOPE(D1468:D1492,B1468:B1492)</f>
        <v>3.2235003468408574</v>
      </c>
      <c r="H1468" s="15">
        <f>C1468+G1469*$O$11</f>
        <v>2191.1521542986943</v>
      </c>
      <c r="I1468" s="21">
        <f>_xlfn.FORECAST.LINEAR(A1468+$O$12,C1468:C1470,A1468:A1470)</f>
        <v>2191.7590833333343</v>
      </c>
      <c r="J1468" s="15">
        <f t="shared" si="67"/>
        <v>2191.1582235890405</v>
      </c>
      <c r="K1468" s="16">
        <f t="shared" si="68"/>
        <v>7.1737781388264893E-2</v>
      </c>
      <c r="L1468" s="17">
        <f t="shared" si="69"/>
        <v>1</v>
      </c>
    </row>
    <row r="1469" spans="1:12" x14ac:dyDescent="0.25">
      <c r="A1469">
        <v>1051</v>
      </c>
      <c r="B1469" s="1">
        <v>42705</v>
      </c>
      <c r="C1469" s="2">
        <v>2200.17</v>
      </c>
      <c r="D1469" s="2">
        <v>2191.08</v>
      </c>
      <c r="E1469" s="8">
        <v>0.1177</v>
      </c>
      <c r="F1469" s="9">
        <v>11.037090855570037</v>
      </c>
      <c r="G1469" s="3">
        <f>SLOPE(D1469:D1493,B1469:B1493)</f>
        <v>3.2154298694577013</v>
      </c>
      <c r="H1469" s="15">
        <f>C1469+G1470*$O$11</f>
        <v>2200.2017072246977</v>
      </c>
      <c r="I1469" s="21">
        <f>_xlfn.FORECAST.LINEAR(A1469+$O$12,C1469:C1471,A1469:A1471)</f>
        <v>2201.6687166666666</v>
      </c>
      <c r="J1469" s="15">
        <f t="shared" si="67"/>
        <v>2200.2163773191173</v>
      </c>
      <c r="K1469" s="16">
        <f t="shared" si="68"/>
        <v>0.88458972769882016</v>
      </c>
      <c r="L1469" s="17">
        <f t="shared" si="69"/>
        <v>1</v>
      </c>
    </row>
    <row r="1470" spans="1:12" x14ac:dyDescent="0.25">
      <c r="A1470">
        <v>1050</v>
      </c>
      <c r="B1470" s="1">
        <v>42704</v>
      </c>
      <c r="C1470" s="2">
        <v>2204.9699999999998</v>
      </c>
      <c r="D1470" s="2">
        <v>2198.81</v>
      </c>
      <c r="E1470" s="8">
        <v>0.10985</v>
      </c>
      <c r="F1470" s="9">
        <v>10.328378267386007</v>
      </c>
      <c r="G1470" s="3">
        <f>SLOPE(D1470:D1494,B1470:B1494)</f>
        <v>3.1707224697644811</v>
      </c>
      <c r="H1470" s="15">
        <f>C1470+G1471*$O$11</f>
        <v>2205.0004814506624</v>
      </c>
      <c r="I1470" s="21">
        <f>_xlfn.FORECAST.LINEAR(A1470+$O$12,C1470:C1472,A1470:A1472)</f>
        <v>2202.6671333333325</v>
      </c>
      <c r="J1470" s="15">
        <f t="shared" si="67"/>
        <v>2204.9771479694891</v>
      </c>
      <c r="K1470" s="16">
        <f t="shared" si="68"/>
        <v>0.63123307292668529</v>
      </c>
      <c r="L1470" s="17">
        <f t="shared" si="69"/>
        <v>1</v>
      </c>
    </row>
    <row r="1471" spans="1:12" x14ac:dyDescent="0.25">
      <c r="A1471">
        <v>1049</v>
      </c>
      <c r="B1471" s="1">
        <v>42703</v>
      </c>
      <c r="C1471" s="2">
        <v>2200.7600000000002</v>
      </c>
      <c r="D1471" s="2">
        <v>2204.66</v>
      </c>
      <c r="E1471" s="8">
        <v>0.10405</v>
      </c>
      <c r="F1471" s="9">
        <v>9.770001341810973</v>
      </c>
      <c r="G1471" s="3">
        <f>SLOPE(D1471:D1495,B1471:B1495)</f>
        <v>3.0481450662739302</v>
      </c>
      <c r="H1471" s="15">
        <f>C1471+G1472*$O$11</f>
        <v>2200.7882234305753</v>
      </c>
      <c r="I1471" s="21">
        <f>_xlfn.FORECAST.LINEAR(A1471+$O$12,C1471:C1473,A1471:A1473)</f>
        <v>2202.9641166666661</v>
      </c>
      <c r="J1471" s="15">
        <f t="shared" si="67"/>
        <v>2200.8099823629364</v>
      </c>
      <c r="K1471" s="16">
        <f t="shared" si="68"/>
        <v>0.38279717028452992</v>
      </c>
      <c r="L1471" s="17">
        <f t="shared" si="69"/>
        <v>1</v>
      </c>
    </row>
    <row r="1472" spans="1:12" x14ac:dyDescent="0.25">
      <c r="A1472">
        <v>1048</v>
      </c>
      <c r="B1472" s="1">
        <v>42702</v>
      </c>
      <c r="C1472" s="2">
        <v>2210.21</v>
      </c>
      <c r="D1472" s="2">
        <v>2201.7199999999998</v>
      </c>
      <c r="E1472" s="8">
        <v>0.10655000000000001</v>
      </c>
      <c r="F1472" s="9">
        <v>10.057591685439618</v>
      </c>
      <c r="G1472" s="3">
        <f>SLOPE(D1472:D1496,B1472:B1496)</f>
        <v>2.822343057494991</v>
      </c>
      <c r="H1472" s="15">
        <f>C1472+G1473*$O$11</f>
        <v>2210.2360238338688</v>
      </c>
      <c r="I1472" s="21">
        <f>_xlfn.FORECAST.LINEAR(A1472+$O$12,C1472:C1474,A1472:A1474)</f>
        <v>2210.8982999999994</v>
      </c>
      <c r="J1472" s="15">
        <f t="shared" si="67"/>
        <v>2210.24264659553</v>
      </c>
      <c r="K1472" s="16">
        <f t="shared" si="68"/>
        <v>1.0558209799615383</v>
      </c>
      <c r="L1472" s="17">
        <f t="shared" si="69"/>
        <v>0</v>
      </c>
    </row>
    <row r="1473" spans="1:12" x14ac:dyDescent="0.25">
      <c r="A1473">
        <v>1047</v>
      </c>
      <c r="B1473" s="1">
        <v>42699</v>
      </c>
      <c r="C1473" s="2">
        <v>2206.27</v>
      </c>
      <c r="D1473" s="2">
        <v>2213.35</v>
      </c>
      <c r="E1473" s="8">
        <v>8.5849999999999996E-2</v>
      </c>
      <c r="F1473" s="9">
        <v>8.072056491850228</v>
      </c>
      <c r="G1473" s="3">
        <f>SLOPE(D1473:D1497,B1473:B1497)</f>
        <v>2.6023833868775497</v>
      </c>
      <c r="H1473" s="15">
        <f>C1473+G1474*$O$11</f>
        <v>2206.2924403792567</v>
      </c>
      <c r="I1473" s="21">
        <f>_xlfn.FORECAST.LINEAR(A1473+$O$12,C1473:C1475,A1473:A1475)</f>
        <v>2204.5052166666665</v>
      </c>
      <c r="J1473" s="15">
        <f t="shared" si="67"/>
        <v>2206.2745681421306</v>
      </c>
      <c r="K1473" s="16">
        <f t="shared" si="68"/>
        <v>0.89231334069062662</v>
      </c>
      <c r="L1473" s="17">
        <f t="shared" si="69"/>
        <v>1</v>
      </c>
    </row>
    <row r="1474" spans="1:12" x14ac:dyDescent="0.25">
      <c r="A1474">
        <v>1046</v>
      </c>
      <c r="B1474" s="1">
        <v>42697</v>
      </c>
      <c r="C1474" s="2">
        <v>2198.5500000000002</v>
      </c>
      <c r="D1474" s="2">
        <v>2204.7199999999998</v>
      </c>
      <c r="E1474" s="8">
        <v>8.4400000000000003E-2</v>
      </c>
      <c r="F1474" s="9">
        <v>7.9293130957708948</v>
      </c>
      <c r="G1474" s="3">
        <f>SLOPE(D1474:D1498,B1474:B1498)</f>
        <v>2.244037925696595</v>
      </c>
      <c r="H1474" s="15">
        <f>C1474+G1475*$O$11</f>
        <v>2198.568947639319</v>
      </c>
      <c r="I1474" s="21">
        <f>_xlfn.FORECAST.LINEAR(A1474+$O$12,C1474:C1476,A1474:A1476)</f>
        <v>2201.6339333333344</v>
      </c>
      <c r="J1474" s="15">
        <f t="shared" si="67"/>
        <v>2198.5995974962589</v>
      </c>
      <c r="K1474" s="16">
        <f t="shared" si="68"/>
        <v>0.76358988344136269</v>
      </c>
      <c r="L1474" s="17">
        <f t="shared" si="69"/>
        <v>1</v>
      </c>
    </row>
    <row r="1475" spans="1:12" x14ac:dyDescent="0.25">
      <c r="A1475">
        <v>1045</v>
      </c>
      <c r="B1475" s="1">
        <v>42696</v>
      </c>
      <c r="C1475" s="2">
        <v>2201.56</v>
      </c>
      <c r="D1475" s="2">
        <v>2202.94</v>
      </c>
      <c r="E1475" s="8">
        <v>8.5499999999999993E-2</v>
      </c>
      <c r="F1475" s="9">
        <v>8.0153006691987283</v>
      </c>
      <c r="G1475" s="3">
        <f>SLOPE(D1475:D1499,B1475:B1499)</f>
        <v>1.8947639318885461</v>
      </c>
      <c r="H1475" s="15">
        <f>C1475+G1476*$O$11</f>
        <v>2201.5756290923318</v>
      </c>
      <c r="I1475" s="21">
        <f>_xlfn.FORECAST.LINEAR(A1475+$O$12,C1475:C1477,A1475:A1477)</f>
        <v>2199.0418833333324</v>
      </c>
      <c r="J1475" s="15">
        <f t="shared" si="67"/>
        <v>2201.5502916347418</v>
      </c>
      <c r="K1475" s="16">
        <f t="shared" si="68"/>
        <v>0.17790070847635994</v>
      </c>
      <c r="L1475" s="17">
        <f t="shared" si="69"/>
        <v>1</v>
      </c>
    </row>
    <row r="1476" spans="1:12" x14ac:dyDescent="0.25">
      <c r="A1476">
        <v>1044</v>
      </c>
      <c r="B1476" s="1">
        <v>42695</v>
      </c>
      <c r="C1476" s="2">
        <v>2186.4299999999998</v>
      </c>
      <c r="D1476" s="2">
        <v>2198.1799999999998</v>
      </c>
      <c r="E1476" s="8">
        <v>8.3949999999999997E-2</v>
      </c>
      <c r="F1476" s="9">
        <v>7.8117078743556485</v>
      </c>
      <c r="G1476" s="3">
        <f>SLOPE(D1476:D1500,B1476:B1500)</f>
        <v>1.5629092331768386</v>
      </c>
      <c r="H1476" s="15">
        <f>C1476+G1477*$O$11</f>
        <v>2186.4431181999998</v>
      </c>
      <c r="I1476" s="21">
        <f>_xlfn.FORECAST.LINEAR(A1476+$O$12,C1476:C1478,A1476:A1478)</f>
        <v>2187.912433333333</v>
      </c>
      <c r="J1476" s="15">
        <f t="shared" si="67"/>
        <v>2186.4578113513335</v>
      </c>
      <c r="K1476" s="16">
        <f t="shared" si="68"/>
        <v>1.7430521396771661</v>
      </c>
      <c r="L1476" s="17">
        <f t="shared" si="69"/>
        <v>0</v>
      </c>
    </row>
    <row r="1477" spans="1:12" x14ac:dyDescent="0.25">
      <c r="A1477">
        <v>1043</v>
      </c>
      <c r="B1477" s="1">
        <v>42692</v>
      </c>
      <c r="C1477" s="2">
        <v>2186.85</v>
      </c>
      <c r="D1477" s="2">
        <v>2181.9</v>
      </c>
      <c r="E1477" s="8">
        <v>7.2099999999999997E-2</v>
      </c>
      <c r="F1477" s="9">
        <v>6.7250935194844192</v>
      </c>
      <c r="G1477" s="3">
        <f>SLOPE(D1477:D1501,B1477:B1501)</f>
        <v>1.3118200000000007</v>
      </c>
      <c r="H1477" s="15">
        <f>C1477+G1478*$O$11</f>
        <v>2186.8607506416274</v>
      </c>
      <c r="I1477" s="21">
        <f>_xlfn.FORECAST.LINEAR(A1477+$O$12,C1477:C1479,A1477:A1479)</f>
        <v>2185.703266666666</v>
      </c>
      <c r="J1477" s="15">
        <f t="shared" si="67"/>
        <v>2186.8491758018781</v>
      </c>
      <c r="K1477" s="16">
        <f t="shared" si="68"/>
        <v>0.68963052485881393</v>
      </c>
      <c r="L1477" s="17">
        <f t="shared" si="69"/>
        <v>1</v>
      </c>
    </row>
    <row r="1478" spans="1:12" x14ac:dyDescent="0.25">
      <c r="A1478">
        <v>1042</v>
      </c>
      <c r="B1478" s="1">
        <v>42691</v>
      </c>
      <c r="C1478" s="2">
        <v>2178.61</v>
      </c>
      <c r="D1478" s="2">
        <v>2187.12</v>
      </c>
      <c r="E1478" s="8">
        <v>7.7300000000000008E-2</v>
      </c>
      <c r="F1478" s="9">
        <v>7.1765613955258987</v>
      </c>
      <c r="G1478" s="3">
        <f>SLOPE(D1478:D1502,B1478:B1502)</f>
        <v>1.0750641627543021</v>
      </c>
      <c r="H1478" s="15">
        <f>C1478+G1479*$O$11</f>
        <v>2178.6179048065019</v>
      </c>
      <c r="I1478" s="21">
        <f>_xlfn.FORECAST.LINEAR(A1478+$O$12,C1478:C1480,A1478:A1480)</f>
        <v>2180.0216000000005</v>
      </c>
      <c r="J1478" s="15">
        <f t="shared" si="67"/>
        <v>2178.6319417584368</v>
      </c>
      <c r="K1478" s="16">
        <f t="shared" si="68"/>
        <v>1.138175806122341</v>
      </c>
      <c r="L1478" s="17">
        <f t="shared" si="69"/>
        <v>0</v>
      </c>
    </row>
    <row r="1479" spans="1:12" x14ac:dyDescent="0.25">
      <c r="A1479">
        <v>1041</v>
      </c>
      <c r="B1479" s="1">
        <v>42690</v>
      </c>
      <c r="C1479" s="2">
        <v>2177.5300000000002</v>
      </c>
      <c r="D1479" s="2">
        <v>2176.94</v>
      </c>
      <c r="E1479" s="8">
        <v>8.0199999999999994E-2</v>
      </c>
      <c r="F1479" s="9">
        <v>7.4575985501581608</v>
      </c>
      <c r="G1479" s="3">
        <f>SLOPE(D1479:D1503,B1479:B1503)</f>
        <v>0.79048065015479674</v>
      </c>
      <c r="H1479" s="15">
        <f>C1479+G1480*$O$11</f>
        <v>2177.5350812925699</v>
      </c>
      <c r="I1479" s="21">
        <f>_xlfn.FORECAST.LINEAR(A1479+$O$12,C1479:C1481,A1479:A1481)</f>
        <v>2176.4911166666666</v>
      </c>
      <c r="J1479" s="15">
        <f t="shared" ref="J1479:J1542" si="70">$O$13*I1479+(1-$O$13)*H1479</f>
        <v>2177.5246416463106</v>
      </c>
      <c r="K1479" s="16">
        <f t="shared" si="68"/>
        <v>7.2683279250625676E-2</v>
      </c>
      <c r="L1479" s="17">
        <f t="shared" si="69"/>
        <v>1</v>
      </c>
    </row>
    <row r="1480" spans="1:12" x14ac:dyDescent="0.25">
      <c r="A1480">
        <v>1040</v>
      </c>
      <c r="B1480" s="1">
        <v>42689</v>
      </c>
      <c r="C1480" s="2">
        <v>2168.29</v>
      </c>
      <c r="D1480" s="2">
        <v>2180.39</v>
      </c>
      <c r="E1480" s="8">
        <v>8.7150000000000005E-2</v>
      </c>
      <c r="F1480" s="9">
        <v>8.0436883467316704</v>
      </c>
      <c r="G1480" s="3">
        <f>SLOPE(D1480:D1504,B1480:B1504)</f>
        <v>0.50812925696594224</v>
      </c>
      <c r="H1480" s="15">
        <f>C1480+G1481*$O$11</f>
        <v>2168.2919227386542</v>
      </c>
      <c r="I1480" s="21">
        <f>_xlfn.FORECAST.LINEAR(A1480+$O$12,C1480:C1482,A1480:A1482)</f>
        <v>2168.3645666666666</v>
      </c>
      <c r="J1480" s="15">
        <f t="shared" si="70"/>
        <v>2168.292649177934</v>
      </c>
      <c r="K1480" s="16">
        <f t="shared" ref="K1480:K1543" si="71">ABS(J1480-D1480)/F1481</f>
        <v>1.2867412771559481</v>
      </c>
      <c r="L1480" s="17">
        <f t="shared" ref="L1480:L1543" si="72">IF(K1480&gt;=0.975, 0, 1)</f>
        <v>0</v>
      </c>
    </row>
    <row r="1481" spans="1:12" x14ac:dyDescent="0.25">
      <c r="A1481">
        <v>1039</v>
      </c>
      <c r="B1481" s="1">
        <v>42688</v>
      </c>
      <c r="C1481" s="2">
        <v>2165.64</v>
      </c>
      <c r="D1481" s="2">
        <v>2164.1999999999998</v>
      </c>
      <c r="E1481" s="8">
        <v>0.10185</v>
      </c>
      <c r="F1481" s="9">
        <v>9.4015409599701059</v>
      </c>
      <c r="G1481" s="3">
        <f>SLOPE(D1481:D1505,B1481:B1505)</f>
        <v>0.19227386541470845</v>
      </c>
      <c r="H1481" s="15">
        <f>C1481+G1482*$O$11</f>
        <v>2165.6378721599999</v>
      </c>
      <c r="I1481" s="21">
        <f>_xlfn.FORECAST.LINEAR(A1481+$O$12,C1481:C1483,A1481:A1483)</f>
        <v>2164.3457500000004</v>
      </c>
      <c r="J1481" s="15">
        <f t="shared" si="70"/>
        <v>2165.6249509383997</v>
      </c>
      <c r="K1481" s="16">
        <f t="shared" si="71"/>
        <v>0.14058718191323513</v>
      </c>
      <c r="L1481" s="17">
        <f t="shared" si="72"/>
        <v>1</v>
      </c>
    </row>
    <row r="1482" spans="1:12" x14ac:dyDescent="0.25">
      <c r="A1482">
        <v>1038</v>
      </c>
      <c r="B1482" s="1">
        <v>42685</v>
      </c>
      <c r="C1482" s="2">
        <v>2162.71</v>
      </c>
      <c r="D1482" s="2">
        <v>2164.4499999999998</v>
      </c>
      <c r="E1482" s="8">
        <v>0.10965</v>
      </c>
      <c r="F1482" s="9">
        <v>10.135710233378971</v>
      </c>
      <c r="G1482" s="3">
        <f>SLOPE(D1482:D1506,B1482:B1506)</f>
        <v>-0.21278400000000039</v>
      </c>
      <c r="H1482" s="15">
        <f>C1482+G1483*$O$11</f>
        <v>2162.7045812910796</v>
      </c>
      <c r="I1482" s="21">
        <f>_xlfn.FORECAST.LINEAR(A1482+$O$12,C1482:C1484,A1482:A1484)</f>
        <v>2169.6507500000007</v>
      </c>
      <c r="J1482" s="15">
        <f t="shared" si="70"/>
        <v>2162.7740429781688</v>
      </c>
      <c r="K1482" s="16">
        <f t="shared" si="71"/>
        <v>0.15755580130234514</v>
      </c>
      <c r="L1482" s="17">
        <f t="shared" si="72"/>
        <v>1</v>
      </c>
    </row>
    <row r="1483" spans="1:12" x14ac:dyDescent="0.25">
      <c r="A1483">
        <v>1037</v>
      </c>
      <c r="B1483" s="1">
        <v>42684</v>
      </c>
      <c r="C1483" s="2">
        <v>2167.4899999999998</v>
      </c>
      <c r="D1483" s="2">
        <v>2167.48</v>
      </c>
      <c r="E1483" s="8">
        <v>0.1153</v>
      </c>
      <c r="F1483" s="9">
        <v>10.637228258037084</v>
      </c>
      <c r="G1483" s="3">
        <f>SLOPE(D1483:D1507,B1483:B1507)</f>
        <v>-0.54187089201877736</v>
      </c>
      <c r="H1483" s="15">
        <f>C1483+G1484*$O$11</f>
        <v>2167.4805874148606</v>
      </c>
      <c r="I1483" s="21">
        <f>_xlfn.FORECAST.LINEAR(A1483+$O$12,C1483:C1485,A1483:A1485)</f>
        <v>2161.9628499999963</v>
      </c>
      <c r="J1483" s="15">
        <f t="shared" si="70"/>
        <v>2167.425410040712</v>
      </c>
      <c r="K1483" s="16">
        <f t="shared" si="71"/>
        <v>4.8898312918185085E-3</v>
      </c>
      <c r="L1483" s="17">
        <f t="shared" si="72"/>
        <v>1</v>
      </c>
    </row>
    <row r="1484" spans="1:12" x14ac:dyDescent="0.25">
      <c r="A1484">
        <v>1036</v>
      </c>
      <c r="B1484" s="1">
        <v>42683</v>
      </c>
      <c r="C1484" s="2">
        <v>2131.56</v>
      </c>
      <c r="D1484" s="2">
        <v>2163.2600000000002</v>
      </c>
      <c r="E1484" s="8">
        <v>0.12235</v>
      </c>
      <c r="F1484" s="9">
        <v>11.163976020882604</v>
      </c>
      <c r="G1484" s="3">
        <f>SLOPE(D1484:D1508,B1484:B1508)</f>
        <v>-0.94125851393188731</v>
      </c>
      <c r="H1484" s="15">
        <f>C1484+G1485*$O$11</f>
        <v>2131.5468529256964</v>
      </c>
      <c r="I1484" s="21">
        <f>_xlfn.FORECAST.LINEAR(A1484+$O$12,C1484:C1486,A1484:A1486)</f>
        <v>2136.3298500000001</v>
      </c>
      <c r="J1484" s="15">
        <f t="shared" si="70"/>
        <v>2131.5946828964393</v>
      </c>
      <c r="K1484" s="16">
        <f t="shared" si="71"/>
        <v>1.8062769295765067</v>
      </c>
      <c r="L1484" s="17">
        <f t="shared" si="72"/>
        <v>0</v>
      </c>
    </row>
    <row r="1485" spans="1:12" x14ac:dyDescent="0.25">
      <c r="A1485">
        <v>1035</v>
      </c>
      <c r="B1485" s="1">
        <v>42682</v>
      </c>
      <c r="C1485" s="2">
        <v>2129.92</v>
      </c>
      <c r="D1485" s="2">
        <v>2139.56</v>
      </c>
      <c r="E1485" s="8">
        <v>0.19285000000000002</v>
      </c>
      <c r="F1485" s="9">
        <v>17.530710039564685</v>
      </c>
      <c r="G1485" s="3">
        <f>SLOPE(D1485:D1509,B1485:B1509)</f>
        <v>-1.3147074303405584</v>
      </c>
      <c r="H1485" s="15">
        <f>C1485+G1486*$O$11</f>
        <v>2129.9052261580596</v>
      </c>
      <c r="I1485" s="21">
        <f>_xlfn.FORECAST.LINEAR(A1485+$O$12,C1485:C1487,A1485:A1487)</f>
        <v>2128.0623166666664</v>
      </c>
      <c r="J1485" s="15">
        <f t="shared" si="70"/>
        <v>2129.8867970631459</v>
      </c>
      <c r="K1485" s="16">
        <f t="shared" si="71"/>
        <v>0.53983525861217219</v>
      </c>
      <c r="L1485" s="17">
        <f t="shared" si="72"/>
        <v>1</v>
      </c>
    </row>
    <row r="1486" spans="1:12" x14ac:dyDescent="0.25">
      <c r="A1486">
        <v>1034</v>
      </c>
      <c r="B1486" s="1">
        <v>42681</v>
      </c>
      <c r="C1486" s="2">
        <v>2100.59</v>
      </c>
      <c r="D1486" s="2">
        <v>2131.52</v>
      </c>
      <c r="E1486" s="8">
        <v>0.20150000000000001</v>
      </c>
      <c r="F1486" s="9">
        <v>17.91880538096434</v>
      </c>
      <c r="G1486" s="3">
        <f>SLOPE(D1486:D1510,B1486:B1510)</f>
        <v>-1.4773841940532082</v>
      </c>
      <c r="H1486" s="15">
        <f>C1486+G1487*$O$11</f>
        <v>2100.5733835600004</v>
      </c>
      <c r="I1486" s="21">
        <f>_xlfn.FORECAST.LINEAR(A1486+$O$12,C1486:C1488,A1486:A1488)</f>
        <v>2095.2972833333333</v>
      </c>
      <c r="J1486" s="15">
        <f t="shared" si="70"/>
        <v>2100.5206225577335</v>
      </c>
      <c r="K1486" s="16">
        <f t="shared" si="71"/>
        <v>1.438067942536547</v>
      </c>
      <c r="L1486" s="17">
        <f t="shared" si="72"/>
        <v>0</v>
      </c>
    </row>
    <row r="1487" spans="1:12" x14ac:dyDescent="0.25">
      <c r="A1487">
        <v>1033</v>
      </c>
      <c r="B1487" s="1">
        <v>42678</v>
      </c>
      <c r="C1487" s="2">
        <v>2083.79</v>
      </c>
      <c r="D1487" s="2">
        <v>2085.1799999999998</v>
      </c>
      <c r="E1487" s="8">
        <v>0.24199999999999999</v>
      </c>
      <c r="F1487" s="9">
        <v>21.556267631964566</v>
      </c>
      <c r="G1487" s="3">
        <f>SLOPE(D1487:D1511,B1487:B1511)</f>
        <v>-1.6616439999999999</v>
      </c>
      <c r="H1487" s="15">
        <f>C1487+G1488*$O$11</f>
        <v>2083.7749136228481</v>
      </c>
      <c r="I1487" s="21">
        <f>_xlfn.FORECAST.LINEAR(A1487+$O$12,C1487:C1489,A1487:A1489)</f>
        <v>2084.3917999999994</v>
      </c>
      <c r="J1487" s="15">
        <f t="shared" si="70"/>
        <v>2083.7810824866197</v>
      </c>
      <c r="K1487" s="16">
        <f t="shared" si="71"/>
        <v>6.7104658638620904E-2</v>
      </c>
      <c r="L1487" s="17">
        <f t="shared" si="72"/>
        <v>1</v>
      </c>
    </row>
    <row r="1488" spans="1:12" x14ac:dyDescent="0.25">
      <c r="A1488">
        <v>1032</v>
      </c>
      <c r="B1488" s="1">
        <v>42677</v>
      </c>
      <c r="C1488" s="2">
        <v>2098.8000000000002</v>
      </c>
      <c r="D1488" s="2">
        <v>2088.66</v>
      </c>
      <c r="E1488" s="8">
        <v>0.23299999999999998</v>
      </c>
      <c r="F1488" s="9">
        <v>20.8468017237638</v>
      </c>
      <c r="G1488" s="3">
        <f>SLOPE(D1488:D1512,B1488:B1512)</f>
        <v>-1.5086377151799675</v>
      </c>
      <c r="H1488" s="15">
        <f>C1488+G1489*$O$11</f>
        <v>2098.7877104489166</v>
      </c>
      <c r="I1488" s="21">
        <f>_xlfn.FORECAST.LINEAR(A1488+$O$12,C1488:C1490,A1488:A1490)</f>
        <v>2097.2139333333325</v>
      </c>
      <c r="J1488" s="15">
        <f t="shared" si="70"/>
        <v>2098.7719726777609</v>
      </c>
      <c r="K1488" s="16">
        <f t="shared" si="71"/>
        <v>0.52751577144642658</v>
      </c>
      <c r="L1488" s="17">
        <f t="shared" si="72"/>
        <v>1</v>
      </c>
    </row>
    <row r="1489" spans="1:12" x14ac:dyDescent="0.25">
      <c r="A1489">
        <v>1031</v>
      </c>
      <c r="B1489" s="1">
        <v>42676</v>
      </c>
      <c r="C1489" s="2">
        <v>2109.4299999999998</v>
      </c>
      <c r="D1489" s="2">
        <v>2097.94</v>
      </c>
      <c r="E1489" s="8">
        <v>0.21284999999999998</v>
      </c>
      <c r="F1489" s="9">
        <v>19.169043325537825</v>
      </c>
      <c r="G1489" s="3">
        <f>SLOPE(D1489:D1513,B1489:B1513)</f>
        <v>-1.2289551083591335</v>
      </c>
      <c r="H1489" s="15">
        <f>C1489+G1490*$O$11</f>
        <v>2109.4188094272445</v>
      </c>
      <c r="I1489" s="21">
        <f>_xlfn.FORECAST.LINEAR(A1489+$O$12,C1489:C1491,A1489:A1491)</f>
        <v>2112.3532499999983</v>
      </c>
      <c r="J1489" s="15">
        <f t="shared" si="70"/>
        <v>2109.4481538329719</v>
      </c>
      <c r="K1489" s="16">
        <f t="shared" si="71"/>
        <v>0.62138281941660078</v>
      </c>
      <c r="L1489" s="17">
        <f t="shared" si="72"/>
        <v>1</v>
      </c>
    </row>
    <row r="1490" spans="1:12" x14ac:dyDescent="0.25">
      <c r="A1490">
        <v>1030</v>
      </c>
      <c r="B1490" s="1">
        <v>42675</v>
      </c>
      <c r="C1490" s="2">
        <v>2128.6799999999998</v>
      </c>
      <c r="D1490" s="2">
        <v>2111.7199999999998</v>
      </c>
      <c r="E1490" s="8">
        <v>0.20424999999999999</v>
      </c>
      <c r="F1490" s="9">
        <v>18.520231769163725</v>
      </c>
      <c r="G1490" s="3">
        <f>SLOPE(D1490:D1514,B1490:B1514)</f>
        <v>-1.1190572755417965</v>
      </c>
      <c r="H1490" s="15">
        <f>C1490+G1491*$O$11</f>
        <v>2128.6700462206572</v>
      </c>
      <c r="I1490" s="21">
        <f>_xlfn.FORECAST.LINEAR(A1490+$O$12,C1490:C1492,A1490:A1492)</f>
        <v>2128.4372499999999</v>
      </c>
      <c r="J1490" s="15">
        <f t="shared" si="70"/>
        <v>2128.6677182584503</v>
      </c>
      <c r="K1490" s="16">
        <f t="shared" si="71"/>
        <v>1.0096418862861105</v>
      </c>
      <c r="L1490" s="17">
        <f t="shared" si="72"/>
        <v>0</v>
      </c>
    </row>
    <row r="1491" spans="1:12" x14ac:dyDescent="0.25">
      <c r="A1491">
        <v>1029</v>
      </c>
      <c r="B1491" s="1">
        <v>42674</v>
      </c>
      <c r="C1491" s="2">
        <v>2129.7800000000002</v>
      </c>
      <c r="D1491" s="2">
        <v>2126.15</v>
      </c>
      <c r="E1491" s="8">
        <v>0.18509999999999999</v>
      </c>
      <c r="F1491" s="9">
        <v>16.785870800974212</v>
      </c>
      <c r="G1491" s="3">
        <f>SLOPE(D1491:D1515,B1491:B1515)</f>
        <v>-0.99537793427229926</v>
      </c>
      <c r="H1491" s="15">
        <f>C1491+G1492*$O$11</f>
        <v>2129.7713486400003</v>
      </c>
      <c r="I1491" s="21">
        <f>_xlfn.FORECAST.LINEAR(A1491+$O$12,C1491:C1493,A1491:A1493)</f>
        <v>2128.1452666666664</v>
      </c>
      <c r="J1491" s="15">
        <f t="shared" si="70"/>
        <v>2129.7550878202669</v>
      </c>
      <c r="K1491" s="16">
        <f t="shared" si="71"/>
        <v>0.2533091223258217</v>
      </c>
      <c r="L1491" s="17">
        <f t="shared" si="72"/>
        <v>1</v>
      </c>
    </row>
    <row r="1492" spans="1:12" x14ac:dyDescent="0.25">
      <c r="A1492">
        <v>1028</v>
      </c>
      <c r="B1492" s="1">
        <v>42671</v>
      </c>
      <c r="C1492" s="2">
        <v>2132.23</v>
      </c>
      <c r="D1492" s="2">
        <v>2126.41</v>
      </c>
      <c r="E1492" s="8">
        <v>0.15645000000000001</v>
      </c>
      <c r="F1492" s="9">
        <v>14.231969962888794</v>
      </c>
      <c r="G1492" s="3">
        <f>SLOPE(D1492:D1516,B1492:B1516)</f>
        <v>-0.86513599999999991</v>
      </c>
      <c r="H1492" s="15">
        <f>C1492+G1493*$O$11</f>
        <v>2132.2217167762128</v>
      </c>
      <c r="I1492" s="21">
        <f>_xlfn.FORECAST.LINEAR(A1492+$O$12,C1492:C1494,A1492:A1494)</f>
        <v>2135.359633333333</v>
      </c>
      <c r="J1492" s="15">
        <f t="shared" si="70"/>
        <v>2132.2530959417841</v>
      </c>
      <c r="K1492" s="16">
        <f t="shared" si="71"/>
        <v>0.47349697724979073</v>
      </c>
      <c r="L1492" s="17">
        <f t="shared" si="72"/>
        <v>1</v>
      </c>
    </row>
    <row r="1493" spans="1:12" x14ac:dyDescent="0.25">
      <c r="A1493">
        <v>1027</v>
      </c>
      <c r="B1493" s="1">
        <v>42670</v>
      </c>
      <c r="C1493" s="2">
        <v>2144.06</v>
      </c>
      <c r="D1493" s="2">
        <v>2133.04</v>
      </c>
      <c r="E1493" s="8">
        <v>0.13525000000000001</v>
      </c>
      <c r="F1493" s="9">
        <v>12.340302520456683</v>
      </c>
      <c r="G1493" s="3">
        <f>SLOPE(D1493:D1517,B1493:B1517)</f>
        <v>-0.82832237871674497</v>
      </c>
      <c r="H1493" s="15">
        <f>C1493+G1494*$O$11</f>
        <v>2144.050961756966</v>
      </c>
      <c r="I1493" s="21">
        <f>_xlfn.FORECAST.LINEAR(A1493+$O$12,C1493:C1495,A1493:A1495)</f>
        <v>2140.7250333333341</v>
      </c>
      <c r="J1493" s="15">
        <f t="shared" si="70"/>
        <v>2144.0177024727295</v>
      </c>
      <c r="K1493" s="16">
        <f t="shared" si="71"/>
        <v>0.99673420617216768</v>
      </c>
      <c r="L1493" s="17">
        <f t="shared" si="72"/>
        <v>0</v>
      </c>
    </row>
    <row r="1494" spans="1:12" x14ac:dyDescent="0.25">
      <c r="A1494">
        <v>1026</v>
      </c>
      <c r="B1494" s="1">
        <v>42669</v>
      </c>
      <c r="C1494" s="2">
        <v>2136.9699999999998</v>
      </c>
      <c r="D1494" s="2">
        <v>2139.4299999999998</v>
      </c>
      <c r="E1494" s="8">
        <v>0.1205</v>
      </c>
      <c r="F1494" s="9">
        <v>11.013670851016588</v>
      </c>
      <c r="G1494" s="3">
        <f>SLOPE(D1494:D1518,B1494:B1518)</f>
        <v>-0.9038243034055724</v>
      </c>
      <c r="H1494" s="15">
        <f>C1494+G1495*$O$11</f>
        <v>2136.9608885061916</v>
      </c>
      <c r="I1494" s="21">
        <f>_xlfn.FORECAST.LINEAR(A1494+$O$12,C1494:C1496,A1494:A1496)</f>
        <v>2139.2406833333325</v>
      </c>
      <c r="J1494" s="15">
        <f t="shared" si="70"/>
        <v>2136.9836864544632</v>
      </c>
      <c r="K1494" s="16">
        <f t="shared" si="71"/>
        <v>0.24473010735282716</v>
      </c>
      <c r="L1494" s="17">
        <f t="shared" si="72"/>
        <v>1</v>
      </c>
    </row>
    <row r="1495" spans="1:12" x14ac:dyDescent="0.25">
      <c r="A1495">
        <v>1025</v>
      </c>
      <c r="B1495" s="1">
        <v>42668</v>
      </c>
      <c r="C1495" s="2">
        <v>2149.7199999999998</v>
      </c>
      <c r="D1495" s="2">
        <v>2143.16</v>
      </c>
      <c r="E1495" s="8">
        <v>0.10894999999999999</v>
      </c>
      <c r="F1495" s="9">
        <v>9.9959648283479083</v>
      </c>
      <c r="G1495" s="3">
        <f>SLOPE(D1495:D1519,B1495:B1519)</f>
        <v>-0.91114938080495211</v>
      </c>
      <c r="H1495" s="15">
        <f>C1495+G1496*$O$11</f>
        <v>2149.7121088810641</v>
      </c>
      <c r="I1495" s="21">
        <f>_xlfn.FORECAST.LINEAR(A1495+$O$12,C1495:C1497,A1495:A1497)</f>
        <v>2151.0797833333336</v>
      </c>
      <c r="J1495" s="15">
        <f t="shared" si="70"/>
        <v>2149.7257856255869</v>
      </c>
      <c r="K1495" s="16">
        <f t="shared" si="71"/>
        <v>0.7348290144906402</v>
      </c>
      <c r="L1495" s="17">
        <f t="shared" si="72"/>
        <v>1</v>
      </c>
    </row>
    <row r="1496" spans="1:12" x14ac:dyDescent="0.25">
      <c r="A1496">
        <v>1024</v>
      </c>
      <c r="B1496" s="1">
        <v>42667</v>
      </c>
      <c r="C1496" s="2">
        <v>2148.5</v>
      </c>
      <c r="D1496" s="2">
        <v>2151.33</v>
      </c>
      <c r="E1496" s="8">
        <v>9.7849999999999993E-2</v>
      </c>
      <c r="F1496" s="9">
        <v>8.9351202743923483</v>
      </c>
      <c r="G1496" s="3">
        <f>SLOPE(D1496:D1520,B1496:B1520)</f>
        <v>-0.78911189358372391</v>
      </c>
      <c r="H1496" s="15">
        <f>C1496+G1497*$O$11</f>
        <v>2148.4926774400001</v>
      </c>
      <c r="I1496" s="21">
        <f>_xlfn.FORECAST.LINEAR(A1496+$O$12,C1496:C1498,A1496:A1498)</f>
        <v>2146.50495</v>
      </c>
      <c r="J1496" s="15">
        <f t="shared" si="70"/>
        <v>2148.4728001656003</v>
      </c>
      <c r="K1496" s="16">
        <f t="shared" si="71"/>
        <v>0.33714487252121439</v>
      </c>
      <c r="L1496" s="17">
        <f t="shared" si="72"/>
        <v>1</v>
      </c>
    </row>
    <row r="1497" spans="1:12" x14ac:dyDescent="0.25">
      <c r="A1497">
        <v>1023</v>
      </c>
      <c r="B1497" s="1">
        <v>42664</v>
      </c>
      <c r="C1497" s="2">
        <v>2139.4299999999998</v>
      </c>
      <c r="D1497" s="2">
        <v>2141.16</v>
      </c>
      <c r="E1497" s="8">
        <v>9.2799999999999994E-2</v>
      </c>
      <c r="F1497" s="9">
        <v>8.4746946113492942</v>
      </c>
      <c r="G1497" s="3">
        <f>SLOPE(D1497:D1521,B1497:B1521)</f>
        <v>-0.73225599999999924</v>
      </c>
      <c r="H1497" s="15">
        <f>C1497+G1498*$O$11</f>
        <v>2139.4242659859156</v>
      </c>
      <c r="I1497" s="21">
        <f>_xlfn.FORECAST.LINEAR(A1497+$O$12,C1497:C1499,A1497:A1499)</f>
        <v>2140.2197666666666</v>
      </c>
      <c r="J1497" s="15">
        <f t="shared" si="70"/>
        <v>2139.4322209927232</v>
      </c>
      <c r="K1497" s="16">
        <f t="shared" si="71"/>
        <v>0.18998067830406734</v>
      </c>
      <c r="L1497" s="17">
        <f t="shared" si="72"/>
        <v>1</v>
      </c>
    </row>
    <row r="1498" spans="1:12" x14ac:dyDescent="0.25">
      <c r="A1498">
        <v>1022</v>
      </c>
      <c r="B1498" s="1">
        <v>42663</v>
      </c>
      <c r="C1498" s="2">
        <v>2142.5100000000002</v>
      </c>
      <c r="D1498" s="2">
        <v>2141.34</v>
      </c>
      <c r="E1498" s="8">
        <v>9.9449999999999997E-2</v>
      </c>
      <c r="F1498" s="9">
        <v>9.0944985705933465</v>
      </c>
      <c r="G1498" s="3">
        <f>SLOPE(D1498:D1522,B1498:B1522)</f>
        <v>-0.57340140845070176</v>
      </c>
      <c r="H1498" s="15">
        <f>C1498+G1499*$O$11</f>
        <v>2142.505175263158</v>
      </c>
      <c r="I1498" s="21">
        <f>_xlfn.FORECAST.LINEAR(A1498+$O$12,C1498:C1500,A1498:A1500)</f>
        <v>2142.6643333333332</v>
      </c>
      <c r="J1498" s="15">
        <f t="shared" si="70"/>
        <v>2142.5067668438596</v>
      </c>
      <c r="K1498" s="16">
        <f t="shared" si="71"/>
        <v>0.1212591318512985</v>
      </c>
      <c r="L1498" s="17">
        <f t="shared" si="72"/>
        <v>1</v>
      </c>
    </row>
    <row r="1499" spans="1:12" x14ac:dyDescent="0.25">
      <c r="A1499">
        <v>1021</v>
      </c>
      <c r="B1499" s="1">
        <v>42662</v>
      </c>
      <c r="C1499" s="2">
        <v>2140.81</v>
      </c>
      <c r="D1499" s="2">
        <v>2144.29</v>
      </c>
      <c r="E1499" s="8">
        <v>0.10545</v>
      </c>
      <c r="F1499" s="9">
        <v>9.6220946500779618</v>
      </c>
      <c r="G1499" s="3">
        <f>SLOPE(D1499:D1523,B1499:B1523)</f>
        <v>-0.48247368421052728</v>
      </c>
      <c r="H1499" s="15">
        <f>C1499+G1500*$O$11</f>
        <v>2140.8072530495356</v>
      </c>
      <c r="I1499" s="21">
        <f>_xlfn.FORECAST.LINEAR(A1499+$O$12,C1499:C1501,A1499:A1501)</f>
        <v>2141.3259666666668</v>
      </c>
      <c r="J1499" s="15">
        <f t="shared" si="70"/>
        <v>2140.8124401857071</v>
      </c>
      <c r="K1499" s="16">
        <f t="shared" si="71"/>
        <v>0.34514748353616548</v>
      </c>
      <c r="L1499" s="17">
        <f t="shared" si="72"/>
        <v>1</v>
      </c>
    </row>
    <row r="1500" spans="1:12" x14ac:dyDescent="0.25">
      <c r="A1500">
        <v>1020</v>
      </c>
      <c r="B1500" s="1">
        <v>42661</v>
      </c>
      <c r="C1500" s="2">
        <v>2138.31</v>
      </c>
      <c r="D1500" s="2">
        <v>2139.6</v>
      </c>
      <c r="E1500" s="8">
        <v>0.1111</v>
      </c>
      <c r="F1500" s="9">
        <v>10.075576326571795</v>
      </c>
      <c r="G1500" s="3">
        <f>SLOPE(D1500:D1524,B1500:B1524)</f>
        <v>-0.27469504643962966</v>
      </c>
      <c r="H1500" s="15">
        <f>C1500+G1501*$O$11</f>
        <v>2138.3094541705791</v>
      </c>
      <c r="I1500" s="21">
        <f>_xlfn.FORECAST.LINEAR(A1500+$O$12,C1500:C1502,A1500:A1502)</f>
        <v>2136.2881500000003</v>
      </c>
      <c r="J1500" s="15">
        <f t="shared" si="70"/>
        <v>2138.2892411288735</v>
      </c>
      <c r="K1500" s="16">
        <f t="shared" si="71"/>
        <v>0.11368354376746577</v>
      </c>
      <c r="L1500" s="17">
        <f t="shared" si="72"/>
        <v>1</v>
      </c>
    </row>
    <row r="1501" spans="1:12" x14ac:dyDescent="0.25">
      <c r="A1501">
        <v>1019</v>
      </c>
      <c r="B1501" s="1">
        <v>42660</v>
      </c>
      <c r="C1501" s="2">
        <v>2132.9499999999998</v>
      </c>
      <c r="D1501" s="2">
        <v>2126.5</v>
      </c>
      <c r="E1501" s="8">
        <v>0.12675</v>
      </c>
      <c r="F1501" s="9">
        <v>11.529891026334258</v>
      </c>
      <c r="G1501" s="3">
        <f>SLOPE(D1501:D1525,B1501:B1525)</f>
        <v>-5.4582942097027833E-2</v>
      </c>
      <c r="H1501" s="15">
        <f>C1501+G1502*$O$11</f>
        <v>2132.9505788799997</v>
      </c>
      <c r="I1501" s="21">
        <f>_xlfn.FORECAST.LINEAR(A1501+$O$12,C1501:C1503,A1501:A1503)</f>
        <v>2135.6551166666663</v>
      </c>
      <c r="J1501" s="15">
        <f t="shared" si="70"/>
        <v>2132.9776242578664</v>
      </c>
      <c r="K1501" s="16">
        <f t="shared" si="71"/>
        <v>0.58380290024348569</v>
      </c>
      <c r="L1501" s="17">
        <f t="shared" si="72"/>
        <v>1</v>
      </c>
    </row>
    <row r="1502" spans="1:12" x14ac:dyDescent="0.25">
      <c r="A1502">
        <v>1018</v>
      </c>
      <c r="B1502" s="1">
        <v>42657</v>
      </c>
      <c r="C1502" s="2">
        <v>2139.6799999999998</v>
      </c>
      <c r="D1502" s="2">
        <v>2132.98</v>
      </c>
      <c r="E1502" s="8">
        <v>0.122</v>
      </c>
      <c r="F1502" s="9">
        <v>11.095567108633407</v>
      </c>
      <c r="G1502" s="3">
        <f>SLOPE(D1502:D1526,B1502:B1526)</f>
        <v>5.7887999999998462E-2</v>
      </c>
      <c r="H1502" s="15">
        <f>C1502+G1503*$O$11</f>
        <v>2139.6833620579027</v>
      </c>
      <c r="I1502" s="21">
        <f>_xlfn.FORECAST.LINEAR(A1502+$O$12,C1502:C1504,A1502:A1504)</f>
        <v>2136.8850500000003</v>
      </c>
      <c r="J1502" s="15">
        <f t="shared" si="70"/>
        <v>2139.6553789373238</v>
      </c>
      <c r="K1502" s="16">
        <f t="shared" si="71"/>
        <v>0.54891865910296778</v>
      </c>
      <c r="L1502" s="17">
        <f t="shared" si="72"/>
        <v>1</v>
      </c>
    </row>
    <row r="1503" spans="1:12" x14ac:dyDescent="0.25">
      <c r="A1503">
        <v>1017</v>
      </c>
      <c r="B1503" s="1">
        <v>42656</v>
      </c>
      <c r="C1503" s="2">
        <v>2130.2600000000002</v>
      </c>
      <c r="D1503" s="2">
        <v>2132.5500000000002</v>
      </c>
      <c r="E1503" s="8">
        <v>0.1333</v>
      </c>
      <c r="F1503" s="9">
        <v>12.160961968814394</v>
      </c>
      <c r="G1503" s="3">
        <f>SLOPE(D1503:D1527,B1503:B1527)</f>
        <v>0.33620579029733766</v>
      </c>
      <c r="H1503" s="15">
        <f>C1503+G1504*$O$11</f>
        <v>2130.2625243188859</v>
      </c>
      <c r="I1503" s="21">
        <f>_xlfn.FORECAST.LINEAR(A1503+$O$12,C1503:C1505,A1503:A1505)</f>
        <v>2127.3928833333321</v>
      </c>
      <c r="J1503" s="15">
        <f t="shared" si="70"/>
        <v>2130.2338279090304</v>
      </c>
      <c r="K1503" s="16">
        <f t="shared" si="71"/>
        <v>0.20068990674107054</v>
      </c>
      <c r="L1503" s="17">
        <f t="shared" si="72"/>
        <v>1</v>
      </c>
    </row>
    <row r="1504" spans="1:12" x14ac:dyDescent="0.25">
      <c r="A1504">
        <v>1016</v>
      </c>
      <c r="B1504" s="1">
        <v>42655</v>
      </c>
      <c r="C1504" s="2">
        <v>2137.67</v>
      </c>
      <c r="D1504" s="2">
        <v>2139.1799999999998</v>
      </c>
      <c r="E1504" s="8">
        <v>0.12664999999999998</v>
      </c>
      <c r="F1504" s="9">
        <v>11.541049216581058</v>
      </c>
      <c r="G1504" s="3">
        <f>SLOPE(D1504:D1528,B1504:B1528)</f>
        <v>0.2524318885448868</v>
      </c>
      <c r="H1504" s="15">
        <f>C1504+G1505*$O$11</f>
        <v>2137.6712796517027</v>
      </c>
      <c r="I1504" s="21">
        <f>_xlfn.FORECAST.LINEAR(A1504+$O$12,C1504:C1506,A1504:A1506)</f>
        <v>2141.6630666666661</v>
      </c>
      <c r="J1504" s="15">
        <f t="shared" si="70"/>
        <v>2137.7111975218522</v>
      </c>
      <c r="K1504" s="16">
        <f t="shared" si="71"/>
        <v>0.12178907764750652</v>
      </c>
      <c r="L1504" s="17">
        <f t="shared" si="72"/>
        <v>1</v>
      </c>
    </row>
    <row r="1505" spans="1:12" x14ac:dyDescent="0.25">
      <c r="A1505">
        <v>1015</v>
      </c>
      <c r="B1505" s="1">
        <v>42654</v>
      </c>
      <c r="C1505" s="2">
        <v>2161.35</v>
      </c>
      <c r="D1505" s="2">
        <v>2136.73</v>
      </c>
      <c r="E1505" s="8">
        <v>0.13069999999999998</v>
      </c>
      <c r="F1505" s="9">
        <v>12.060215140135604</v>
      </c>
      <c r="G1505" s="3">
        <f>SLOPE(D1505:D1529,B1505:B1529)</f>
        <v>0.12796517027863427</v>
      </c>
      <c r="H1505" s="15">
        <f>C1505+G1506*$O$11</f>
        <v>2161.3505239671363</v>
      </c>
      <c r="I1505" s="21">
        <f>_xlfn.FORECAST.LINEAR(A1505+$O$12,C1505:C1507,A1505:A1507)</f>
        <v>2160.5424666666668</v>
      </c>
      <c r="J1505" s="15">
        <f t="shared" si="70"/>
        <v>2161.3424433941318</v>
      </c>
      <c r="K1505" s="16">
        <f t="shared" si="71"/>
        <v>2.6702604796713492</v>
      </c>
      <c r="L1505" s="17">
        <f t="shared" si="72"/>
        <v>0</v>
      </c>
    </row>
    <row r="1506" spans="1:12" x14ac:dyDescent="0.25">
      <c r="A1506">
        <v>1014</v>
      </c>
      <c r="B1506" s="1">
        <v>42653</v>
      </c>
      <c r="C1506" s="2">
        <v>2160.39</v>
      </c>
      <c r="D1506" s="2">
        <v>2163.66</v>
      </c>
      <c r="E1506" s="8">
        <v>0.10034999999999999</v>
      </c>
      <c r="F1506" s="9">
        <v>9.2172443780320048</v>
      </c>
      <c r="G1506" s="3">
        <f>SLOPE(D1506:D1530,B1506:B1530)</f>
        <v>5.2396713615019089E-2</v>
      </c>
      <c r="H1506" s="15">
        <f>C1506+G1507*$O$11</f>
        <v>2160.3882735410652</v>
      </c>
      <c r="I1506" s="21">
        <f>_xlfn.FORECAST.LINEAR(A1506+$O$12,C1506:C1508,A1506:A1508)</f>
        <v>2162.0291833333331</v>
      </c>
      <c r="J1506" s="15">
        <f t="shared" si="70"/>
        <v>2160.4046826389881</v>
      </c>
      <c r="K1506" s="16">
        <f t="shared" si="71"/>
        <v>0.33627786757186467</v>
      </c>
      <c r="L1506" s="17">
        <f t="shared" si="72"/>
        <v>1</v>
      </c>
    </row>
    <row r="1507" spans="1:12" x14ac:dyDescent="0.25">
      <c r="A1507">
        <v>1013</v>
      </c>
      <c r="B1507" s="1">
        <v>42650</v>
      </c>
      <c r="C1507" s="2">
        <v>2164.19</v>
      </c>
      <c r="D1507" s="2">
        <v>2153.7399999999998</v>
      </c>
      <c r="E1507" s="8">
        <v>0.10505</v>
      </c>
      <c r="F1507" s="9">
        <v>9.680438931402664</v>
      </c>
      <c r="G1507" s="3">
        <f>SLOPE(D1507:D1531,B1507:B1531)</f>
        <v>-0.17264589348240453</v>
      </c>
      <c r="H1507" s="15">
        <f>C1507+G1508*$O$11</f>
        <v>2164.1875978438784</v>
      </c>
      <c r="I1507" s="21">
        <f>_xlfn.FORECAST.LINEAR(A1507+$O$12,C1507:C1509,A1507:A1509)</f>
        <v>2163.7518666666665</v>
      </c>
      <c r="J1507" s="15">
        <f t="shared" si="70"/>
        <v>2164.1832405321065</v>
      </c>
      <c r="K1507" s="16">
        <f t="shared" si="71"/>
        <v>1.0696446009152187</v>
      </c>
      <c r="L1507" s="17">
        <f t="shared" si="72"/>
        <v>0</v>
      </c>
    </row>
    <row r="1508" spans="1:12" x14ac:dyDescent="0.25">
      <c r="A1508">
        <v>1012</v>
      </c>
      <c r="B1508" s="1">
        <v>42649</v>
      </c>
      <c r="C1508" s="2">
        <v>2158.2199999999998</v>
      </c>
      <c r="D1508" s="2">
        <v>2160.77</v>
      </c>
      <c r="E1508" s="8">
        <v>0.106</v>
      </c>
      <c r="F1508" s="9">
        <v>9.763280741258562</v>
      </c>
      <c r="G1508" s="3">
        <f>SLOPE(D1508:D1532,B1508:B1532)</f>
        <v>-0.24021561216594625</v>
      </c>
      <c r="H1508" s="15">
        <f>C1508+G1509*$O$11</f>
        <v>2158.2165774817518</v>
      </c>
      <c r="I1508" s="21">
        <f>_xlfn.FORECAST.LINEAR(A1508+$O$12,C1508:C1510,A1508:A1510)</f>
        <v>2156.3125833333343</v>
      </c>
      <c r="J1508" s="15">
        <f t="shared" si="70"/>
        <v>2158.1975375402676</v>
      </c>
      <c r="K1508" s="16">
        <f t="shared" si="71"/>
        <v>0.24977065387955225</v>
      </c>
      <c r="L1508" s="17">
        <f t="shared" si="72"/>
        <v>1</v>
      </c>
    </row>
    <row r="1509" spans="1:12" x14ac:dyDescent="0.25">
      <c r="A1509">
        <v>1011</v>
      </c>
      <c r="B1509" s="1">
        <v>42648</v>
      </c>
      <c r="C1509" s="2">
        <v>2155.15</v>
      </c>
      <c r="D1509" s="2">
        <v>2159.73</v>
      </c>
      <c r="E1509" s="8">
        <v>0.1123</v>
      </c>
      <c r="F1509" s="9">
        <v>10.299298255322283</v>
      </c>
      <c r="G1509" s="3">
        <f>SLOPE(D1509:D1533,B1509:B1533)</f>
        <v>-0.34225182481752109</v>
      </c>
      <c r="H1509" s="15">
        <f>C1509+G1510*$O$11</f>
        <v>2155.1453543591679</v>
      </c>
      <c r="I1509" s="21">
        <f>_xlfn.FORECAST.LINEAR(A1509+$O$12,C1509:C1511,A1509:A1511)</f>
        <v>2156.3141000000014</v>
      </c>
      <c r="J1509" s="15">
        <f t="shared" si="70"/>
        <v>2155.1570418155761</v>
      </c>
      <c r="K1509" s="16">
        <f t="shared" si="71"/>
        <v>0.40076628176321349</v>
      </c>
      <c r="L1509" s="17">
        <f t="shared" si="72"/>
        <v>1</v>
      </c>
    </row>
    <row r="1510" spans="1:12" x14ac:dyDescent="0.25">
      <c r="A1510">
        <v>1010</v>
      </c>
      <c r="B1510" s="1">
        <v>42647</v>
      </c>
      <c r="C1510" s="2">
        <v>2163.37</v>
      </c>
      <c r="D1510" s="2">
        <v>2150.4899999999998</v>
      </c>
      <c r="E1510" s="8">
        <v>0.12379999999999999</v>
      </c>
      <c r="F1510" s="9">
        <v>11.410536246474342</v>
      </c>
      <c r="G1510" s="3">
        <f>SLOPE(D1510:D1534,B1510:B1534)</f>
        <v>-0.46456408324155368</v>
      </c>
      <c r="H1510" s="15">
        <f>C1510+G1511*$O$11</f>
        <v>2163.364562986786</v>
      </c>
      <c r="I1510" s="21">
        <f>_xlfn.FORECAST.LINEAR(A1510+$O$12,C1510:C1512,A1510:A1512)</f>
        <v>2164.8676333333328</v>
      </c>
      <c r="J1510" s="15">
        <f t="shared" si="70"/>
        <v>2163.3795936902516</v>
      </c>
      <c r="K1510" s="16">
        <f t="shared" si="71"/>
        <v>1.1758010859741321</v>
      </c>
      <c r="L1510" s="17">
        <f t="shared" si="72"/>
        <v>0</v>
      </c>
    </row>
    <row r="1511" spans="1:12" x14ac:dyDescent="0.25">
      <c r="A1511">
        <v>1009</v>
      </c>
      <c r="B1511" s="1">
        <v>42646</v>
      </c>
      <c r="C1511" s="2">
        <v>2164.33</v>
      </c>
      <c r="D1511" s="2">
        <v>2161.1999999999998</v>
      </c>
      <c r="E1511" s="8">
        <v>0.11855</v>
      </c>
      <c r="F1511" s="9">
        <v>10.962393081626528</v>
      </c>
      <c r="G1511" s="3">
        <f>SLOPE(D1511:D1535,B1511:B1535)</f>
        <v>-0.54370132138075766</v>
      </c>
      <c r="H1511" s="15">
        <f>C1511+G1512*$O$11</f>
        <v>2164.3239278818442</v>
      </c>
      <c r="I1511" s="21">
        <f>_xlfn.FORECAST.LINEAR(A1511+$O$12,C1511:C1513,A1511:A1513)</f>
        <v>2160.9388166666658</v>
      </c>
      <c r="J1511" s="15">
        <f t="shared" si="70"/>
        <v>2164.2900767696924</v>
      </c>
      <c r="K1511" s="16">
        <f t="shared" si="71"/>
        <v>0.30441128088473163</v>
      </c>
      <c r="L1511" s="17">
        <f t="shared" si="72"/>
        <v>1</v>
      </c>
    </row>
    <row r="1512" spans="1:12" x14ac:dyDescent="0.25">
      <c r="A1512">
        <v>1008</v>
      </c>
      <c r="B1512" s="1">
        <v>42643</v>
      </c>
      <c r="C1512" s="2">
        <v>2156.5100000000002</v>
      </c>
      <c r="D1512" s="2">
        <v>2168.27</v>
      </c>
      <c r="E1512" s="8">
        <v>0.11065</v>
      </c>
      <c r="F1512" s="9">
        <v>10.150992961600117</v>
      </c>
      <c r="G1512" s="3">
        <f>SLOPE(D1512:D1536,B1512:B1536)</f>
        <v>-0.60721181556196058</v>
      </c>
      <c r="H1512" s="15">
        <f>C1512+G1513*$O$11</f>
        <v>2156.5027867829372</v>
      </c>
      <c r="I1512" s="21">
        <f>_xlfn.FORECAST.LINEAR(A1512+$O$12,C1512:C1514,A1512:A1514)</f>
        <v>2159.7233000000001</v>
      </c>
      <c r="J1512" s="15">
        <f t="shared" si="70"/>
        <v>2156.5349919151076</v>
      </c>
      <c r="K1512" s="16">
        <f t="shared" si="71"/>
        <v>0.9366154381947166</v>
      </c>
      <c r="L1512" s="17">
        <f t="shared" si="72"/>
        <v>1</v>
      </c>
    </row>
    <row r="1513" spans="1:12" x14ac:dyDescent="0.25">
      <c r="A1513">
        <v>1007</v>
      </c>
      <c r="B1513" s="1">
        <v>42642</v>
      </c>
      <c r="C1513" s="2">
        <v>2168.9</v>
      </c>
      <c r="D1513" s="2">
        <v>2151.13</v>
      </c>
      <c r="E1513" s="8">
        <v>0.1353</v>
      </c>
      <c r="F1513" s="9">
        <v>12.529163631459069</v>
      </c>
      <c r="G1513" s="3">
        <f>SLOPE(D1513:D1537,B1513:B1537)</f>
        <v>-0.72132170630001125</v>
      </c>
      <c r="H1513" s="15">
        <f>C1513+G1514*$O$11</f>
        <v>2168.8925393683126</v>
      </c>
      <c r="I1513" s="21">
        <f>_xlfn.FORECAST.LINEAR(A1513+$O$12,C1513:C1515,A1513:A1515)</f>
        <v>2170.4742999999999</v>
      </c>
      <c r="J1513" s="15">
        <f t="shared" si="70"/>
        <v>2168.908356974629</v>
      </c>
      <c r="K1513" s="16">
        <f t="shared" si="71"/>
        <v>1.8424998564197546</v>
      </c>
      <c r="L1513" s="17">
        <f t="shared" si="72"/>
        <v>0</v>
      </c>
    </row>
    <row r="1514" spans="1:12" x14ac:dyDescent="0.25">
      <c r="A1514">
        <v>1006</v>
      </c>
      <c r="B1514" s="1">
        <v>42641</v>
      </c>
      <c r="C1514" s="2">
        <v>2161.85</v>
      </c>
      <c r="D1514" s="2">
        <v>2171.37</v>
      </c>
      <c r="E1514" s="8">
        <v>0.10475</v>
      </c>
      <c r="F1514" s="9">
        <v>9.6490411723422405</v>
      </c>
      <c r="G1514" s="3">
        <f>SLOPE(D1514:D1538,B1514:B1538)</f>
        <v>-0.74606316874721446</v>
      </c>
      <c r="H1514" s="15">
        <f>C1514+G1515*$O$11</f>
        <v>2161.8403620945719</v>
      </c>
      <c r="I1514" s="21">
        <f>_xlfn.FORECAST.LINEAR(A1514+$O$12,C1514:C1516,A1514:A1516)</f>
        <v>2157.1482166666665</v>
      </c>
      <c r="J1514" s="15">
        <f t="shared" si="70"/>
        <v>2161.7934406402928</v>
      </c>
      <c r="K1514" s="16">
        <f t="shared" si="71"/>
        <v>0.9051306365365096</v>
      </c>
      <c r="L1514" s="17">
        <f t="shared" si="72"/>
        <v>1</v>
      </c>
    </row>
    <row r="1515" spans="1:12" x14ac:dyDescent="0.25">
      <c r="A1515">
        <v>1005</v>
      </c>
      <c r="B1515" s="1">
        <v>42640</v>
      </c>
      <c r="C1515" s="2">
        <v>2146.04</v>
      </c>
      <c r="D1515" s="2">
        <v>2159.9299999999998</v>
      </c>
      <c r="E1515" s="8">
        <v>0.11560000000000001</v>
      </c>
      <c r="F1515" s="9">
        <v>10.580306281921747</v>
      </c>
      <c r="G1515" s="3">
        <f>SLOPE(D1515:D1539,B1515:B1539)</f>
        <v>-0.96379054279982268</v>
      </c>
      <c r="H1515" s="15">
        <f>C1515+G1516*$O$11</f>
        <v>2146.0291804491153</v>
      </c>
      <c r="I1515" s="21">
        <f>_xlfn.FORECAST.LINEAR(A1515+$O$12,C1515:C1517,A1515:A1517)</f>
        <v>2145.5287500000013</v>
      </c>
      <c r="J1515" s="15">
        <f t="shared" si="70"/>
        <v>2146.0241761446241</v>
      </c>
      <c r="K1515" s="16">
        <f t="shared" si="71"/>
        <v>1.0679169290627821</v>
      </c>
      <c r="L1515" s="17">
        <f t="shared" si="72"/>
        <v>0</v>
      </c>
    </row>
    <row r="1516" spans="1:12" x14ac:dyDescent="0.25">
      <c r="A1516">
        <v>1004</v>
      </c>
      <c r="B1516" s="1">
        <v>42639</v>
      </c>
      <c r="C1516" s="2">
        <v>2158.54</v>
      </c>
      <c r="D1516" s="2">
        <v>2146.1</v>
      </c>
      <c r="E1516" s="8">
        <v>0.14105000000000001</v>
      </c>
      <c r="F1516" s="9">
        <v>13.021447152803976</v>
      </c>
      <c r="G1516" s="3">
        <f>SLOPE(D1516:D1540,B1516:B1540)</f>
        <v>-1.0819550884706413</v>
      </c>
      <c r="H1516" s="15">
        <f>C1516+G1517*$O$11</f>
        <v>2158.5290274038462</v>
      </c>
      <c r="I1516" s="21">
        <f>_xlfn.FORECAST.LINEAR(A1516+$O$12,C1516:C1518,A1516:A1518)</f>
        <v>2161.3280000000004</v>
      </c>
      <c r="J1516" s="15">
        <f t="shared" si="70"/>
        <v>2158.5570171298077</v>
      </c>
      <c r="K1516" s="16">
        <f t="shared" si="71"/>
        <v>1.3217923436111441</v>
      </c>
      <c r="L1516" s="17">
        <f t="shared" si="72"/>
        <v>0</v>
      </c>
    </row>
    <row r="1517" spans="1:12" x14ac:dyDescent="0.25">
      <c r="A1517">
        <v>1003</v>
      </c>
      <c r="B1517" s="1">
        <v>42636</v>
      </c>
      <c r="C1517" s="2">
        <v>2173.29</v>
      </c>
      <c r="D1517" s="2">
        <v>2164.69</v>
      </c>
      <c r="E1517" s="8">
        <v>0.10150000000000001</v>
      </c>
      <c r="F1517" s="9">
        <v>9.424337483885834</v>
      </c>
      <c r="G1517" s="3">
        <f>SLOPE(D1517:D1541,B1517:B1541)</f>
        <v>-1.0972596153846146</v>
      </c>
      <c r="H1517" s="15">
        <f>C1517+G1518*$O$11</f>
        <v>2173.2777857469259</v>
      </c>
      <c r="I1517" s="21">
        <f>_xlfn.FORECAST.LINEAR(A1517+$O$12,C1517:C1519,A1517:A1519)</f>
        <v>2177.4352166666667</v>
      </c>
      <c r="J1517" s="15">
        <f t="shared" si="70"/>
        <v>2173.3193600561231</v>
      </c>
      <c r="K1517" s="16">
        <f t="shared" si="71"/>
        <v>0.98517312708149019</v>
      </c>
      <c r="L1517" s="17">
        <f t="shared" si="72"/>
        <v>0</v>
      </c>
    </row>
    <row r="1518" spans="1:12" x14ac:dyDescent="0.25">
      <c r="A1518">
        <v>1002</v>
      </c>
      <c r="B1518" s="1">
        <v>42635</v>
      </c>
      <c r="C1518" s="2">
        <v>2170.94</v>
      </c>
      <c r="D1518" s="2">
        <v>2177.1799999999998</v>
      </c>
      <c r="E1518" s="8">
        <v>9.4950000000000007E-2</v>
      </c>
      <c r="F1518" s="9">
        <v>8.7592320769923049</v>
      </c>
      <c r="G1518" s="3">
        <f>SLOPE(D1518:D1542,B1518:B1542)</f>
        <v>-1.221425307411099</v>
      </c>
      <c r="H1518" s="15">
        <f>C1518+G1519*$O$11</f>
        <v>2170.9260681769283</v>
      </c>
      <c r="I1518" s="21">
        <f>_xlfn.FORECAST.LINEAR(A1518+$O$12,C1518:C1520,A1518:A1520)</f>
        <v>2166.4449999999997</v>
      </c>
      <c r="J1518" s="15">
        <f t="shared" si="70"/>
        <v>2170.8812574951594</v>
      </c>
      <c r="K1518" s="16">
        <f t="shared" si="71"/>
        <v>0.57857264312122714</v>
      </c>
      <c r="L1518" s="17">
        <f t="shared" si="72"/>
        <v>1</v>
      </c>
    </row>
    <row r="1519" spans="1:12" x14ac:dyDescent="0.25">
      <c r="A1519">
        <v>1001</v>
      </c>
      <c r="B1519" s="1">
        <v>42634</v>
      </c>
      <c r="C1519" s="2">
        <v>2144.58</v>
      </c>
      <c r="D1519" s="2">
        <v>2163.12</v>
      </c>
      <c r="E1519" s="8">
        <v>0.11929999999999999</v>
      </c>
      <c r="F1519" s="9">
        <v>10.886692586881756</v>
      </c>
      <c r="G1519" s="3">
        <f>SLOPE(D1519:D1543,B1519:B1543)</f>
        <v>-1.3931823071830489</v>
      </c>
      <c r="H1519" s="15">
        <f>C1519+G1520*$O$11</f>
        <v>2144.5653929166665</v>
      </c>
      <c r="I1519" s="21">
        <f>_xlfn.FORECAST.LINEAR(A1519+$O$12,C1519:C1521,A1519:A1521)</f>
        <v>2145.1346166666667</v>
      </c>
      <c r="J1519" s="15">
        <f t="shared" si="70"/>
        <v>2144.5710851541662</v>
      </c>
      <c r="K1519" s="16">
        <f t="shared" si="71"/>
        <v>1.2880962671735143</v>
      </c>
      <c r="L1519" s="17">
        <f t="shared" si="72"/>
        <v>0</v>
      </c>
    </row>
    <row r="1520" spans="1:12" x14ac:dyDescent="0.25">
      <c r="A1520">
        <v>1000</v>
      </c>
      <c r="B1520" s="1">
        <v>42633</v>
      </c>
      <c r="C1520" s="2">
        <v>2145.94</v>
      </c>
      <c r="D1520" s="2">
        <v>2139.7600000000002</v>
      </c>
      <c r="E1520" s="8">
        <v>0.15784999999999999</v>
      </c>
      <c r="F1520" s="9">
        <v>14.400255104019354</v>
      </c>
      <c r="G1520" s="3">
        <f>SLOPE(D1520:D1544,B1520:B1544)</f>
        <v>-1.4607083333333308</v>
      </c>
      <c r="H1520" s="15">
        <f>C1520+G1521*$O$11</f>
        <v>2145.9255398082146</v>
      </c>
      <c r="I1520" s="21">
        <f>_xlfn.FORECAST.LINEAR(A1520+$O$12,C1520:C1522,A1520:A1522)</f>
        <v>2145.1972999999998</v>
      </c>
      <c r="J1520" s="15">
        <f t="shared" si="70"/>
        <v>2145.9182574101328</v>
      </c>
      <c r="K1520" s="16">
        <f t="shared" si="71"/>
        <v>0.44912283534299374</v>
      </c>
      <c r="L1520" s="17">
        <f t="shared" si="72"/>
        <v>1</v>
      </c>
    </row>
    <row r="1521" spans="1:12" x14ac:dyDescent="0.25">
      <c r="A1521">
        <v>999</v>
      </c>
      <c r="B1521" s="1">
        <v>42632</v>
      </c>
      <c r="C1521" s="2">
        <v>2143.9899999999998</v>
      </c>
      <c r="D1521" s="2">
        <v>2139.12</v>
      </c>
      <c r="E1521" s="8">
        <v>0.15029999999999999</v>
      </c>
      <c r="F1521" s="9">
        <v>13.711744149970796</v>
      </c>
      <c r="G1521" s="3">
        <f>SLOPE(D1521:D1545,B1521:B1545)</f>
        <v>-1.4460191785471821</v>
      </c>
      <c r="H1521" s="15">
        <f>C1521+G1522*$O$11</f>
        <v>2143.9765102966267</v>
      </c>
      <c r="I1521" s="21">
        <f>_xlfn.FORECAST.LINEAR(A1521+$O$12,C1521:C1523,A1521:A1523)</f>
        <v>2148.0181499999999</v>
      </c>
      <c r="J1521" s="15">
        <f t="shared" si="70"/>
        <v>2144.0169266936605</v>
      </c>
      <c r="K1521" s="16">
        <f t="shared" si="71"/>
        <v>0.38876568359591379</v>
      </c>
      <c r="L1521" s="17">
        <f t="shared" si="72"/>
        <v>1</v>
      </c>
    </row>
    <row r="1522" spans="1:12" x14ac:dyDescent="0.25">
      <c r="A1522">
        <v>998</v>
      </c>
      <c r="B1522" s="1">
        <v>42629</v>
      </c>
      <c r="C1522" s="2">
        <v>2146.48</v>
      </c>
      <c r="D1522" s="2">
        <v>2139.16</v>
      </c>
      <c r="E1522" s="8">
        <v>0.13755000000000001</v>
      </c>
      <c r="F1522" s="9">
        <v>12.596087824331981</v>
      </c>
      <c r="G1522" s="3">
        <f>SLOPE(D1522:D1546,B1522:B1546)</f>
        <v>-1.3489703372959445</v>
      </c>
      <c r="H1522" s="15">
        <f>C1522+G1523*$O$11</f>
        <v>2146.4676420944993</v>
      </c>
      <c r="I1522" s="21">
        <f>_xlfn.FORECAST.LINEAR(A1522+$O$12,C1522:C1524,A1522:A1524)</f>
        <v>2142.6364333333331</v>
      </c>
      <c r="J1522" s="15">
        <f t="shared" si="70"/>
        <v>2146.4293300068875</v>
      </c>
      <c r="K1522" s="16">
        <f t="shared" si="71"/>
        <v>0.60062913408626928</v>
      </c>
      <c r="L1522" s="17">
        <f t="shared" si="72"/>
        <v>1</v>
      </c>
    </row>
    <row r="1523" spans="1:12" x14ac:dyDescent="0.25">
      <c r="A1523">
        <v>997</v>
      </c>
      <c r="B1523" s="1">
        <v>42628</v>
      </c>
      <c r="C1523" s="2">
        <v>2125.36</v>
      </c>
      <c r="D1523" s="2">
        <v>2147.2600000000002</v>
      </c>
      <c r="E1523" s="8">
        <v>0.13350000000000001</v>
      </c>
      <c r="F1523" s="9">
        <v>12.102859475750273</v>
      </c>
      <c r="G1523" s="3">
        <f>SLOPE(D1523:D1547,B1523:B1547)</f>
        <v>-1.2357905500705204</v>
      </c>
      <c r="H1523" s="15">
        <f>C1523+G1524*$O$11</f>
        <v>2125.3490251117651</v>
      </c>
      <c r="I1523" s="21">
        <f>_xlfn.FORECAST.LINEAR(A1523+$O$12,C1523:C1525,A1523:A1525)</f>
        <v>2121.8827833333344</v>
      </c>
      <c r="J1523" s="15">
        <f t="shared" si="70"/>
        <v>2125.3143626939809</v>
      </c>
      <c r="K1523" s="16">
        <f t="shared" si="71"/>
        <v>1.4340724410408126</v>
      </c>
      <c r="L1523" s="17">
        <f t="shared" si="72"/>
        <v>0</v>
      </c>
    </row>
    <row r="1524" spans="1:12" x14ac:dyDescent="0.25">
      <c r="A1524">
        <v>996</v>
      </c>
      <c r="B1524" s="1">
        <v>42627</v>
      </c>
      <c r="C1524" s="2">
        <v>2127.86</v>
      </c>
      <c r="D1524" s="2">
        <v>2125.77</v>
      </c>
      <c r="E1524" s="8">
        <v>0.16870000000000002</v>
      </c>
      <c r="F1524" s="9">
        <v>15.303018646737074</v>
      </c>
      <c r="G1524" s="3">
        <f>SLOPE(D1524:D1548,B1524:B1548)</f>
        <v>-1.0974888234961231</v>
      </c>
      <c r="H1524" s="15">
        <f>C1524+G1525*$O$11</f>
        <v>2127.8516097709398</v>
      </c>
      <c r="I1524" s="21">
        <f>_xlfn.FORECAST.LINEAR(A1524+$O$12,C1524:C1526,A1524:A1526)</f>
        <v>2136.5983333333334</v>
      </c>
      <c r="J1524" s="15">
        <f t="shared" si="70"/>
        <v>2127.9390770065634</v>
      </c>
      <c r="K1524" s="16">
        <f t="shared" si="71"/>
        <v>0.13824653034583509</v>
      </c>
      <c r="L1524" s="17">
        <f t="shared" si="72"/>
        <v>1</v>
      </c>
    </row>
    <row r="1525" spans="1:12" x14ac:dyDescent="0.25">
      <c r="A1525">
        <v>995</v>
      </c>
      <c r="B1525" s="1">
        <v>42626</v>
      </c>
      <c r="C1525" s="2">
        <v>2150.4699999999998</v>
      </c>
      <c r="D1525" s="2">
        <v>2127.02</v>
      </c>
      <c r="E1525" s="8">
        <v>0.1704</v>
      </c>
      <c r="F1525" s="9">
        <v>15.68992003732216</v>
      </c>
      <c r="G1525" s="3">
        <f>SLOPE(D1525:D1549,B1525:B1549)</f>
        <v>-0.83902290602215757</v>
      </c>
      <c r="H1525" s="15">
        <f>C1525+G1526*$O$11</f>
        <v>2150.4645511918793</v>
      </c>
      <c r="I1525" s="21">
        <f>_xlfn.FORECAST.LINEAR(A1525+$O$12,C1525:C1527,A1525:A1527)</f>
        <v>2137.4052833333335</v>
      </c>
      <c r="J1525" s="15">
        <f t="shared" si="70"/>
        <v>2150.333958513294</v>
      </c>
      <c r="K1525" s="16">
        <f t="shared" si="71"/>
        <v>1.9634461532420553</v>
      </c>
      <c r="L1525" s="17">
        <f t="shared" si="72"/>
        <v>0</v>
      </c>
    </row>
    <row r="1526" spans="1:12" x14ac:dyDescent="0.25">
      <c r="A1526">
        <v>994</v>
      </c>
      <c r="B1526" s="1">
        <v>42625</v>
      </c>
      <c r="C1526" s="2">
        <v>2120.86</v>
      </c>
      <c r="D1526" s="2">
        <v>2159.04</v>
      </c>
      <c r="E1526" s="8">
        <v>0.13084999999999999</v>
      </c>
      <c r="F1526" s="9">
        <v>11.873999434513557</v>
      </c>
      <c r="G1526" s="3">
        <f>SLOPE(D1526:D1550,B1526:B1550)</f>
        <v>-0.54488081206906436</v>
      </c>
      <c r="H1526" s="15">
        <f>C1526+G1527*$O$11</f>
        <v>2120.8555012947259</v>
      </c>
      <c r="I1526" s="21">
        <f>_xlfn.FORECAST.LINEAR(A1526+$O$12,C1526:C1528,A1526:A1528)</f>
        <v>2126.3071666666692</v>
      </c>
      <c r="J1526" s="15">
        <f t="shared" si="70"/>
        <v>2120.9100179484453</v>
      </c>
      <c r="K1526" s="16">
        <f t="shared" si="71"/>
        <v>2.6410038433883019</v>
      </c>
      <c r="L1526" s="17">
        <f t="shared" si="72"/>
        <v>0</v>
      </c>
    </row>
    <row r="1527" spans="1:12" x14ac:dyDescent="0.25">
      <c r="A1527">
        <v>993</v>
      </c>
      <c r="B1527" s="1">
        <v>42622</v>
      </c>
      <c r="C1527" s="2">
        <v>2169.08</v>
      </c>
      <c r="D1527" s="2">
        <v>2127.81</v>
      </c>
      <c r="E1527" s="8">
        <v>0.1552</v>
      </c>
      <c r="F1527" s="9">
        <v>14.437685180584742</v>
      </c>
      <c r="G1527" s="3">
        <f>SLOPE(D1527:D1551,B1527:B1551)</f>
        <v>-0.44987052744758105</v>
      </c>
      <c r="H1527" s="15">
        <f>C1527+G1528*$O$11</f>
        <v>2169.0799378050597</v>
      </c>
      <c r="I1527" s="21">
        <f>_xlfn.FORECAST.LINEAR(A1527+$O$12,C1527:C1529,A1527:A1529)</f>
        <v>2170.8778833333345</v>
      </c>
      <c r="J1527" s="15">
        <f t="shared" si="70"/>
        <v>2169.0979172603425</v>
      </c>
      <c r="K1527" s="16">
        <f t="shared" si="71"/>
        <v>5.2594276973253411</v>
      </c>
      <c r="L1527" s="17">
        <f t="shared" si="72"/>
        <v>0</v>
      </c>
    </row>
    <row r="1528" spans="1:12" x14ac:dyDescent="0.25">
      <c r="A1528">
        <v>992</v>
      </c>
      <c r="B1528" s="1">
        <v>42621</v>
      </c>
      <c r="C1528" s="2">
        <v>2182.7600000000002</v>
      </c>
      <c r="D1528" s="2">
        <v>2181.3000000000002</v>
      </c>
      <c r="E1528" s="8">
        <v>8.4199999999999997E-2</v>
      </c>
      <c r="F1528" s="9">
        <v>7.8502680588877194</v>
      </c>
      <c r="G1528" s="3">
        <f>SLOPE(D1528:D1552,B1528:B1552)</f>
        <v>-6.219494003219363E-3</v>
      </c>
      <c r="H1528" s="15">
        <f>C1528+G1529*$O$11</f>
        <v>2182.7608489429399</v>
      </c>
      <c r="I1528" s="21">
        <f>_xlfn.FORECAST.LINEAR(A1528+$O$12,C1528:C1530,A1528:A1530)</f>
        <v>2183.7607500000004</v>
      </c>
      <c r="J1528" s="15">
        <f t="shared" si="70"/>
        <v>2182.7708479535104</v>
      </c>
      <c r="K1528" s="16">
        <f t="shared" si="71"/>
        <v>0.20379374933453678</v>
      </c>
      <c r="L1528" s="17">
        <f t="shared" si="72"/>
        <v>1</v>
      </c>
    </row>
    <row r="1529" spans="1:12" x14ac:dyDescent="0.25">
      <c r="A1529">
        <v>991</v>
      </c>
      <c r="B1529" s="1">
        <v>42620</v>
      </c>
      <c r="C1529" s="2">
        <v>2185.17</v>
      </c>
      <c r="D1529" s="2">
        <v>2186.16</v>
      </c>
      <c r="E1529" s="8">
        <v>7.7399999999999997E-2</v>
      </c>
      <c r="F1529" s="9">
        <v>7.2173359502588923</v>
      </c>
      <c r="G1529" s="3">
        <f>SLOPE(D1529:D1553,B1529:B1553)</f>
        <v>8.4894293986369565E-2</v>
      </c>
      <c r="H1529" s="15">
        <f>C1529+G1530*$O$11</f>
        <v>2185.1717368495774</v>
      </c>
      <c r="I1529" s="21">
        <f>_xlfn.FORECAST.LINEAR(A1529+$O$12,C1529:C1531,A1529:A1531)</f>
        <v>2185.3017333333337</v>
      </c>
      <c r="J1529" s="15">
        <f t="shared" si="70"/>
        <v>2185.1730368144149</v>
      </c>
      <c r="K1529" s="16">
        <f t="shared" si="71"/>
        <v>0.105789025390238</v>
      </c>
      <c r="L1529" s="17">
        <f t="shared" si="72"/>
        <v>1</v>
      </c>
    </row>
    <row r="1530" spans="1:12" x14ac:dyDescent="0.25">
      <c r="A1530">
        <v>990</v>
      </c>
      <c r="B1530" s="1">
        <v>42619</v>
      </c>
      <c r="C1530" s="2">
        <v>2181.61</v>
      </c>
      <c r="D1530" s="2">
        <v>2186.48</v>
      </c>
      <c r="E1530" s="8">
        <v>0.10034999999999999</v>
      </c>
      <c r="F1530" s="9">
        <v>9.3295422842228941</v>
      </c>
      <c r="G1530" s="3">
        <f>SLOPE(D1530:D1554,B1530:B1554)</f>
        <v>0.17368495771865985</v>
      </c>
      <c r="H1530" s="15">
        <f>C1530+G1531*$O$11</f>
        <v>2181.6115724800002</v>
      </c>
      <c r="I1530" s="21">
        <f>_xlfn.FORECAST.LINEAR(A1530+$O$12,C1530:C1532,A1530:A1532)</f>
        <v>2182.0013999999996</v>
      </c>
      <c r="J1530" s="15">
        <f t="shared" si="70"/>
        <v>2181.6154707552</v>
      </c>
      <c r="K1530" s="16">
        <f t="shared" si="71"/>
        <v>0.68954653349739536</v>
      </c>
      <c r="L1530" s="17">
        <f t="shared" si="72"/>
        <v>1</v>
      </c>
    </row>
    <row r="1531" spans="1:12" x14ac:dyDescent="0.25">
      <c r="A1531">
        <v>989</v>
      </c>
      <c r="B1531" s="1">
        <v>42615</v>
      </c>
      <c r="C1531" s="2">
        <v>2177.4899999999998</v>
      </c>
      <c r="D1531" s="2">
        <v>2179.98</v>
      </c>
      <c r="E1531" s="8">
        <v>7.619999999999999E-2</v>
      </c>
      <c r="F1531" s="9">
        <v>7.0546787033022929</v>
      </c>
      <c r="G1531" s="3">
        <f>SLOPE(D1531:D1555,B1531:B1555)</f>
        <v>0.15724799999999906</v>
      </c>
      <c r="H1531" s="15">
        <f>C1531+G1532*$O$11</f>
        <v>2177.4916127151796</v>
      </c>
      <c r="I1531" s="21">
        <f>_xlfn.FORECAST.LINEAR(A1531+$O$12,C1531:C1533,A1531:A1533)</f>
        <v>2176.1113166666664</v>
      </c>
      <c r="J1531" s="15">
        <f t="shared" si="70"/>
        <v>2177.4778097546946</v>
      </c>
      <c r="K1531" s="16">
        <f t="shared" si="71"/>
        <v>0.2635386940449766</v>
      </c>
      <c r="L1531" s="17">
        <f t="shared" si="72"/>
        <v>1</v>
      </c>
    </row>
    <row r="1532" spans="1:12" x14ac:dyDescent="0.25">
      <c r="A1532">
        <v>988</v>
      </c>
      <c r="B1532" s="1">
        <v>42614</v>
      </c>
      <c r="C1532" s="2">
        <v>2171.33</v>
      </c>
      <c r="D1532" s="2">
        <v>2170.86</v>
      </c>
      <c r="E1532" s="8">
        <v>0.10255</v>
      </c>
      <c r="F1532" s="9">
        <v>9.4945839144152178</v>
      </c>
      <c r="G1532" s="3">
        <f>SLOPE(D1532:D1556,B1532:B1556)</f>
        <v>0.16127151799686931</v>
      </c>
      <c r="H1532" s="15">
        <f>C1532+G1533*$O$11</f>
        <v>2171.3324885448915</v>
      </c>
      <c r="I1532" s="21">
        <f>_xlfn.FORECAST.LINEAR(A1532+$O$12,C1532:C1534,A1532:A1534)</f>
        <v>2170.6793999999995</v>
      </c>
      <c r="J1532" s="15">
        <f t="shared" si="70"/>
        <v>2171.3259576594428</v>
      </c>
      <c r="K1532" s="16">
        <f t="shared" si="71"/>
        <v>4.9514820424311948E-2</v>
      </c>
      <c r="L1532" s="17">
        <f t="shared" si="72"/>
        <v>1</v>
      </c>
    </row>
    <row r="1533" spans="1:12" x14ac:dyDescent="0.25">
      <c r="A1533">
        <v>987</v>
      </c>
      <c r="B1533" s="1">
        <v>42613</v>
      </c>
      <c r="C1533" s="2">
        <v>2173.56</v>
      </c>
      <c r="D1533" s="2">
        <v>2170.9499999999998</v>
      </c>
      <c r="E1533" s="8">
        <v>0.10139999999999999</v>
      </c>
      <c r="F1533" s="9">
        <v>9.410468531435459</v>
      </c>
      <c r="G1533" s="3">
        <f>SLOPE(D1533:D1557,B1533:B1557)</f>
        <v>0.24885448916408504</v>
      </c>
      <c r="H1533" s="15">
        <f>C1533+G1534*$O$11</f>
        <v>2173.5635961919506</v>
      </c>
      <c r="I1533" s="21">
        <f>_xlfn.FORECAST.LINEAR(A1533+$O$12,C1533:C1535,A1533:A1535)</f>
        <v>2176.10185</v>
      </c>
      <c r="J1533" s="15">
        <f t="shared" si="70"/>
        <v>2173.5889787300312</v>
      </c>
      <c r="K1533" s="16">
        <f t="shared" si="71"/>
        <v>0.31603625888041492</v>
      </c>
      <c r="L1533" s="17">
        <f t="shared" si="72"/>
        <v>1</v>
      </c>
    </row>
    <row r="1534" spans="1:12" x14ac:dyDescent="0.25">
      <c r="A1534">
        <v>986</v>
      </c>
      <c r="B1534" s="1">
        <v>42612</v>
      </c>
      <c r="C1534" s="2">
        <v>2179.4499999999998</v>
      </c>
      <c r="D1534" s="2">
        <v>2176.12</v>
      </c>
      <c r="E1534" s="8">
        <v>8.9799999999999991E-2</v>
      </c>
      <c r="F1534" s="9">
        <v>8.350240378683587</v>
      </c>
      <c r="G1534" s="3">
        <f>SLOPE(D1534:D1558,B1534:B1558)</f>
        <v>0.35961919504643924</v>
      </c>
      <c r="H1534" s="15">
        <f>C1534+G1535*$O$11</f>
        <v>2179.4541815492958</v>
      </c>
      <c r="I1534" s="21">
        <f>_xlfn.FORECAST.LINEAR(A1534+$O$12,C1534:C1536,A1534:A1536)</f>
        <v>2177.110083333333</v>
      </c>
      <c r="J1534" s="15">
        <f t="shared" si="70"/>
        <v>2179.4307405671361</v>
      </c>
      <c r="K1534" s="16">
        <f t="shared" si="71"/>
        <v>0.38588084393149163</v>
      </c>
      <c r="L1534" s="17">
        <f t="shared" si="72"/>
        <v>1</v>
      </c>
    </row>
    <row r="1535" spans="1:12" x14ac:dyDescent="0.25">
      <c r="A1535">
        <v>985</v>
      </c>
      <c r="B1535" s="1">
        <v>42611</v>
      </c>
      <c r="C1535" s="2">
        <v>2170.19</v>
      </c>
      <c r="D1535" s="2">
        <v>2180.38</v>
      </c>
      <c r="E1535" s="8">
        <v>9.2749999999999999E-2</v>
      </c>
      <c r="F1535" s="9">
        <v>8.579696606354517</v>
      </c>
      <c r="G1535" s="3">
        <f>SLOPE(D1535:D1559,B1535:B1559)</f>
        <v>0.41815492957746558</v>
      </c>
      <c r="H1535" s="15">
        <f>C1535+G1536*$O$11</f>
        <v>2170.19450448</v>
      </c>
      <c r="I1535" s="21">
        <f>_xlfn.FORECAST.LINEAR(A1535+$O$12,C1535:C1537,A1535:A1537)</f>
        <v>2171.2945</v>
      </c>
      <c r="J1535" s="15">
        <f t="shared" si="70"/>
        <v>2170.2055044352001</v>
      </c>
      <c r="K1535" s="16">
        <f t="shared" si="71"/>
        <v>1.0448788333220604</v>
      </c>
      <c r="L1535" s="17">
        <f t="shared" si="72"/>
        <v>0</v>
      </c>
    </row>
    <row r="1536" spans="1:12" x14ac:dyDescent="0.25">
      <c r="A1536">
        <v>984</v>
      </c>
      <c r="B1536" s="1">
        <v>42608</v>
      </c>
      <c r="C1536" s="2">
        <v>2175.1</v>
      </c>
      <c r="D1536" s="2">
        <v>2169.04</v>
      </c>
      <c r="E1536" s="8">
        <v>0.1051</v>
      </c>
      <c r="F1536" s="9">
        <v>9.737488443948596</v>
      </c>
      <c r="G1536" s="3">
        <f>SLOPE(D1536:D1560,B1536:B1560)</f>
        <v>0.45044799999999957</v>
      </c>
      <c r="H1536" s="15">
        <f>C1536+G1537*$O$11</f>
        <v>2175.1049602973394</v>
      </c>
      <c r="I1536" s="21">
        <f>_xlfn.FORECAST.LINEAR(A1536+$O$12,C1536:C1538,A1536:A1538)</f>
        <v>2172.7817166666673</v>
      </c>
      <c r="J1536" s="15">
        <f t="shared" si="70"/>
        <v>2175.0817278610325</v>
      </c>
      <c r="K1536" s="16">
        <f t="shared" si="71"/>
        <v>0.58800343540071565</v>
      </c>
      <c r="L1536" s="17">
        <f t="shared" si="72"/>
        <v>1</v>
      </c>
    </row>
    <row r="1537" spans="1:12" x14ac:dyDescent="0.25">
      <c r="A1537">
        <v>983</v>
      </c>
      <c r="B1537" s="1">
        <v>42607</v>
      </c>
      <c r="C1537" s="2">
        <v>2173.29</v>
      </c>
      <c r="D1537" s="2">
        <v>2172.4699999999998</v>
      </c>
      <c r="E1537" s="8">
        <v>0.11075</v>
      </c>
      <c r="F1537" s="9">
        <v>10.274987350907555</v>
      </c>
      <c r="G1537" s="3">
        <f>SLOPE(D1537:D1561,B1537:B1561)</f>
        <v>0.49602973395930922</v>
      </c>
      <c r="H1537" s="15">
        <f>C1537+G1538*$O$11</f>
        <v>2173.2959168111456</v>
      </c>
      <c r="I1537" s="21">
        <f>_xlfn.FORECAST.LINEAR(A1537+$O$12,C1537:C1539,A1537:A1539)</f>
        <v>2174.7307333333329</v>
      </c>
      <c r="J1537" s="15">
        <f t="shared" si="70"/>
        <v>2173.3102649763678</v>
      </c>
      <c r="K1537" s="16">
        <f t="shared" si="71"/>
        <v>8.3459204183092203E-2</v>
      </c>
      <c r="L1537" s="17">
        <f t="shared" si="72"/>
        <v>1</v>
      </c>
    </row>
    <row r="1538" spans="1:12" x14ac:dyDescent="0.25">
      <c r="A1538">
        <v>982</v>
      </c>
      <c r="B1538" s="1">
        <v>42606</v>
      </c>
      <c r="C1538" s="2">
        <v>2185.09</v>
      </c>
      <c r="D1538" s="2">
        <v>2175.44</v>
      </c>
      <c r="E1538" s="8">
        <v>0.10794999999999999</v>
      </c>
      <c r="F1538" s="9">
        <v>10.067972545300032</v>
      </c>
      <c r="G1538" s="3">
        <f>SLOPE(D1538:D1562,B1538:B1562)</f>
        <v>0.59168111455108219</v>
      </c>
      <c r="H1538" s="15">
        <f>C1538+G1539*$O$11</f>
        <v>2185.0961566640867</v>
      </c>
      <c r="I1538" s="21">
        <f>_xlfn.FORECAST.LINEAR(A1538+$O$12,C1538:C1540,A1538:A1540)</f>
        <v>2186.5992166666665</v>
      </c>
      <c r="J1538" s="15">
        <f t="shared" si="70"/>
        <v>2185.1111872641127</v>
      </c>
      <c r="K1538" s="16">
        <f t="shared" si="71"/>
        <v>1.1238292098779206</v>
      </c>
      <c r="L1538" s="17">
        <f t="shared" si="72"/>
        <v>0</v>
      </c>
    </row>
    <row r="1539" spans="1:12" x14ac:dyDescent="0.25">
      <c r="A1539">
        <v>981</v>
      </c>
      <c r="B1539" s="1">
        <v>42605</v>
      </c>
      <c r="C1539" s="2">
        <v>2187.81</v>
      </c>
      <c r="D1539" s="2">
        <v>2186.9</v>
      </c>
      <c r="E1539" s="8">
        <v>9.2450000000000004E-2</v>
      </c>
      <c r="F1539" s="9">
        <v>8.6055667347916636</v>
      </c>
      <c r="G1539" s="3">
        <f>SLOPE(D1539:D1563,B1539:B1563)</f>
        <v>0.61566640866872857</v>
      </c>
      <c r="H1539" s="15">
        <f>C1539+G1540*$O$11</f>
        <v>2187.8162084663536</v>
      </c>
      <c r="I1539" s="21">
        <f>_xlfn.FORECAST.LINEAR(A1539+$O$12,C1539:C1541,A1539:A1541)</f>
        <v>2186.3461833333331</v>
      </c>
      <c r="J1539" s="15">
        <f t="shared" si="70"/>
        <v>2187.8015082150237</v>
      </c>
      <c r="K1539" s="16">
        <f t="shared" si="71"/>
        <v>0.10683763289589315</v>
      </c>
      <c r="L1539" s="17">
        <f t="shared" si="72"/>
        <v>1</v>
      </c>
    </row>
    <row r="1540" spans="1:12" x14ac:dyDescent="0.25">
      <c r="A1540">
        <v>980</v>
      </c>
      <c r="B1540" s="1">
        <v>42604</v>
      </c>
      <c r="C1540" s="2">
        <v>2181.58</v>
      </c>
      <c r="D1540" s="2">
        <v>2182.64</v>
      </c>
      <c r="E1540" s="8">
        <v>9.06E-2</v>
      </c>
      <c r="F1540" s="9">
        <v>8.4381148345174779</v>
      </c>
      <c r="G1540" s="3">
        <f>SLOPE(D1540:D1564,B1540:B1564)</f>
        <v>0.62084663536775775</v>
      </c>
      <c r="H1540" s="15">
        <f>C1540+G1541*$O$11</f>
        <v>2181.5862898</v>
      </c>
      <c r="I1540" s="21">
        <f>_xlfn.FORECAST.LINEAR(A1540+$O$12,C1540:C1542,A1540:A1542)</f>
        <v>2182.4117333333329</v>
      </c>
      <c r="J1540" s="15">
        <f t="shared" si="70"/>
        <v>2181.5945442353332</v>
      </c>
      <c r="K1540" s="16">
        <f t="shared" si="71"/>
        <v>0.14297048585407018</v>
      </c>
      <c r="L1540" s="17">
        <f t="shared" si="72"/>
        <v>1</v>
      </c>
    </row>
    <row r="1541" spans="1:12" x14ac:dyDescent="0.25">
      <c r="A1541">
        <v>979</v>
      </c>
      <c r="B1541" s="1">
        <v>42601</v>
      </c>
      <c r="C1541" s="2">
        <v>2184.2399999999998</v>
      </c>
      <c r="D1541" s="2">
        <v>2183.87</v>
      </c>
      <c r="E1541" s="8">
        <v>7.8399999999999997E-2</v>
      </c>
      <c r="F1541" s="9">
        <v>7.3123886963202187</v>
      </c>
      <c r="G1541" s="3">
        <f>SLOPE(D1541:D1565,B1541:B1565)</f>
        <v>0.62897999999999721</v>
      </c>
      <c r="H1541" s="15">
        <f>C1541+G1542*$O$11</f>
        <v>2184.2463787323941</v>
      </c>
      <c r="I1541" s="21">
        <f>_xlfn.FORECAST.LINEAR(A1541+$O$12,C1541:C1543,A1541:A1543)</f>
        <v>2184.5586666666663</v>
      </c>
      <c r="J1541" s="15">
        <f t="shared" si="70"/>
        <v>2184.2495016117368</v>
      </c>
      <c r="K1541" s="16">
        <f t="shared" si="71"/>
        <v>5.0530210433581489E-2</v>
      </c>
      <c r="L1541" s="17">
        <f t="shared" si="72"/>
        <v>1</v>
      </c>
    </row>
    <row r="1542" spans="1:12" x14ac:dyDescent="0.25">
      <c r="A1542">
        <v>978</v>
      </c>
      <c r="B1542" s="1">
        <v>42600</v>
      </c>
      <c r="C1542" s="2">
        <v>2181.9</v>
      </c>
      <c r="D1542" s="2">
        <v>2187.02</v>
      </c>
      <c r="E1542" s="8">
        <v>8.0699999999999994E-2</v>
      </c>
      <c r="F1542" s="9">
        <v>7.5103904868112581</v>
      </c>
      <c r="G1542" s="3">
        <f>SLOPE(D1542:D1566,B1542:B1566)</f>
        <v>0.63787323943661878</v>
      </c>
      <c r="H1542" s="15">
        <f>C1542+G1543*$O$11</f>
        <v>2181.9060289551085</v>
      </c>
      <c r="I1542" s="21">
        <f>_xlfn.FORECAST.LINEAR(A1542+$O$12,C1542:C1544,A1542:A1544)</f>
        <v>2179.8016333333344</v>
      </c>
      <c r="J1542" s="15">
        <f t="shared" si="70"/>
        <v>2181.8849849988906</v>
      </c>
      <c r="K1542" s="16">
        <f t="shared" si="71"/>
        <v>0.61082232485563059</v>
      </c>
      <c r="L1542" s="17">
        <f t="shared" si="72"/>
        <v>1</v>
      </c>
    </row>
    <row r="1543" spans="1:12" x14ac:dyDescent="0.25">
      <c r="A1543">
        <v>977</v>
      </c>
      <c r="B1543" s="1">
        <v>42599</v>
      </c>
      <c r="C1543" s="2">
        <v>2177.84</v>
      </c>
      <c r="D1543" s="2">
        <v>2182.2199999999998</v>
      </c>
      <c r="E1543" s="8">
        <v>9.0499999999999997E-2</v>
      </c>
      <c r="F1543" s="9">
        <v>8.4067244960686338</v>
      </c>
      <c r="G1543" s="3">
        <f>SLOPE(D1543:D1567,B1543:B1567)</f>
        <v>0.60289551083591253</v>
      </c>
      <c r="H1543" s="15">
        <f>C1543+G1544*$O$11</f>
        <v>2177.8466602554181</v>
      </c>
      <c r="I1543" s="21">
        <f>_xlfn.FORECAST.LINEAR(A1543+$O$12,C1543:C1545,A1543:A1545)</f>
        <v>2179.2254666666672</v>
      </c>
      <c r="J1543" s="15">
        <f t="shared" ref="J1543:J1606" si="73">$O$13*I1543+(1-$O$13)*H1543</f>
        <v>2177.8604483195309</v>
      </c>
      <c r="K1543" s="16">
        <f t="shared" si="71"/>
        <v>0.5007968709588756</v>
      </c>
      <c r="L1543" s="17">
        <f t="shared" si="72"/>
        <v>1</v>
      </c>
    </row>
    <row r="1544" spans="1:12" x14ac:dyDescent="0.25">
      <c r="A1544">
        <v>976</v>
      </c>
      <c r="B1544" s="1">
        <v>42598</v>
      </c>
      <c r="C1544" s="2">
        <v>2186.2399999999998</v>
      </c>
      <c r="D1544" s="2">
        <v>2178.15</v>
      </c>
      <c r="E1544" s="8">
        <v>9.3200000000000005E-2</v>
      </c>
      <c r="F1544" s="9">
        <v>8.705229471824989</v>
      </c>
      <c r="G1544" s="3">
        <f>SLOPE(D1544:D1568,B1544:B1568)</f>
        <v>0.66602554179566698</v>
      </c>
      <c r="H1544" s="15">
        <f>C1544+G1545*$O$11</f>
        <v>2186.2474764241001</v>
      </c>
      <c r="I1544" s="21">
        <f>_xlfn.FORECAST.LINEAR(A1544+$O$12,C1544:C1546,A1544:A1546)</f>
        <v>2186.6158333333333</v>
      </c>
      <c r="J1544" s="15">
        <f t="shared" si="73"/>
        <v>2186.2511599931922</v>
      </c>
      <c r="K1544" s="16">
        <f t="shared" ref="K1544:K1607" si="74">ABS(J1544-D1544)/F1545</f>
        <v>1.1436548156932702</v>
      </c>
      <c r="L1544" s="17">
        <f t="shared" ref="L1544:L1607" si="75">IF(K1544&gt;=0.975, 0, 1)</f>
        <v>0</v>
      </c>
    </row>
    <row r="1545" spans="1:12" x14ac:dyDescent="0.25">
      <c r="A1545">
        <v>975</v>
      </c>
      <c r="B1545" s="1">
        <v>42597</v>
      </c>
      <c r="C1545" s="2">
        <v>2186.08</v>
      </c>
      <c r="D1545" s="2">
        <v>2190.15</v>
      </c>
      <c r="E1545" s="8">
        <v>7.6050000000000006E-2</v>
      </c>
      <c r="F1545" s="9">
        <v>7.0835709184517466</v>
      </c>
      <c r="G1545" s="3">
        <f>SLOPE(D1545:D1569,B1545:B1569)</f>
        <v>0.74764241001565046</v>
      </c>
      <c r="H1545" s="15">
        <f>C1545+G1546*$O$11</f>
        <v>2186.0882631999998</v>
      </c>
      <c r="I1545" s="21">
        <f>_xlfn.FORECAST.LINEAR(A1545+$O$12,C1545:C1547,A1545:A1547)</f>
        <v>2186.6922166666664</v>
      </c>
      <c r="J1545" s="15">
        <f t="shared" si="73"/>
        <v>2186.0943027346666</v>
      </c>
      <c r="K1545" s="16">
        <f t="shared" si="74"/>
        <v>0.58010335937875468</v>
      </c>
      <c r="L1545" s="17">
        <f t="shared" si="75"/>
        <v>1</v>
      </c>
    </row>
    <row r="1546" spans="1:12" x14ac:dyDescent="0.25">
      <c r="A1546">
        <v>974</v>
      </c>
      <c r="B1546" s="1">
        <v>42594</v>
      </c>
      <c r="C1546" s="2">
        <v>2183.7399999999998</v>
      </c>
      <c r="D1546" s="2">
        <v>2184.0500000000002</v>
      </c>
      <c r="E1546" s="8">
        <v>7.4999999999999997E-2</v>
      </c>
      <c r="F1546" s="9">
        <v>6.991335595223628</v>
      </c>
      <c r="G1546" s="3">
        <f>SLOPE(D1546:D1570,B1546:B1570)</f>
        <v>0.82632000000000116</v>
      </c>
      <c r="H1546" s="15">
        <f>C1546+G1547*$O$11</f>
        <v>2183.7496445226916</v>
      </c>
      <c r="I1546" s="21">
        <f>_xlfn.FORECAST.LINEAR(A1546+$O$12,C1546:C1548,A1546:A1548)</f>
        <v>2181.9763166666662</v>
      </c>
      <c r="J1546" s="15">
        <f t="shared" si="73"/>
        <v>2183.7319112441314</v>
      </c>
      <c r="K1546" s="16">
        <f t="shared" si="74"/>
        <v>4.3730527105725177E-2</v>
      </c>
      <c r="L1546" s="17">
        <f t="shared" si="75"/>
        <v>1</v>
      </c>
    </row>
    <row r="1547" spans="1:12" x14ac:dyDescent="0.25">
      <c r="A1547">
        <v>973</v>
      </c>
      <c r="B1547" s="1">
        <v>42593</v>
      </c>
      <c r="C1547" s="2">
        <v>2177.9699999999998</v>
      </c>
      <c r="D1547" s="2">
        <v>2185.79</v>
      </c>
      <c r="E1547" s="8">
        <v>7.8399999999999997E-2</v>
      </c>
      <c r="F1547" s="9">
        <v>7.273837680934637</v>
      </c>
      <c r="G1547" s="3">
        <f>SLOPE(D1547:D1571,B1547:B1571)</f>
        <v>0.96445226917057736</v>
      </c>
      <c r="H1547" s="15">
        <f>C1547+G1548*$O$11</f>
        <v>2177.9827184133123</v>
      </c>
      <c r="I1547" s="21">
        <f>_xlfn.FORECAST.LINEAR(A1547+$O$12,C1547:C1549,A1547:A1549)</f>
        <v>2178.8503166666674</v>
      </c>
      <c r="J1547" s="15">
        <f t="shared" si="73"/>
        <v>2177.9913943958459</v>
      </c>
      <c r="K1547" s="16">
        <f t="shared" si="74"/>
        <v>0.95028730381522597</v>
      </c>
      <c r="L1547" s="17">
        <f t="shared" si="75"/>
        <v>1</v>
      </c>
    </row>
    <row r="1548" spans="1:12" x14ac:dyDescent="0.25">
      <c r="A1548">
        <v>972</v>
      </c>
      <c r="B1548" s="1">
        <v>42592</v>
      </c>
      <c r="C1548" s="2">
        <v>2182.81</v>
      </c>
      <c r="D1548" s="2">
        <v>2175.4899999999998</v>
      </c>
      <c r="E1548" s="8">
        <v>8.8200000000000001E-2</v>
      </c>
      <c r="F1548" s="9">
        <v>8.2065766561798164</v>
      </c>
      <c r="G1548" s="3">
        <f>SLOPE(D1548:D1572,B1548:B1572)</f>
        <v>1.2718413312693477</v>
      </c>
      <c r="H1548" s="15">
        <f>C1548+G1549*$O$11</f>
        <v>2182.8258910603713</v>
      </c>
      <c r="I1548" s="21">
        <f>_xlfn.FORECAST.LINEAR(A1548+$O$12,C1548:C1550,A1548:A1550)</f>
        <v>2182.4569166666661</v>
      </c>
      <c r="J1548" s="15">
        <f t="shared" si="73"/>
        <v>2182.8222013164341</v>
      </c>
      <c r="K1548" s="16">
        <f t="shared" si="74"/>
        <v>0.93515283233239965</v>
      </c>
      <c r="L1548" s="17">
        <f t="shared" si="75"/>
        <v>1</v>
      </c>
    </row>
    <row r="1549" spans="1:12" x14ac:dyDescent="0.25">
      <c r="A1549">
        <v>971</v>
      </c>
      <c r="B1549" s="1">
        <v>42591</v>
      </c>
      <c r="C1549" s="2">
        <v>2182.2399999999998</v>
      </c>
      <c r="D1549" s="2">
        <v>2181.7399999999998</v>
      </c>
      <c r="E1549" s="8">
        <v>8.43E-2</v>
      </c>
      <c r="F1549" s="9">
        <v>7.8406449330285142</v>
      </c>
      <c r="G1549" s="3">
        <f>SLOPE(D1549:D1573,B1549:B1573)</f>
        <v>1.5891060371517016</v>
      </c>
      <c r="H1549" s="15">
        <f>C1549+G1550*$O$11</f>
        <v>2182.2590015492956</v>
      </c>
      <c r="I1549" s="21">
        <f>_xlfn.FORECAST.LINEAR(A1549+$O$12,C1549:C1551,A1549:A1551)</f>
        <v>2185.0555833333328</v>
      </c>
      <c r="J1549" s="15">
        <f t="shared" si="73"/>
        <v>2182.2869673671357</v>
      </c>
      <c r="K1549" s="16">
        <f t="shared" si="74"/>
        <v>7.1045664945121531E-2</v>
      </c>
      <c r="L1549" s="17">
        <f t="shared" si="75"/>
        <v>1</v>
      </c>
    </row>
    <row r="1550" spans="1:12" x14ac:dyDescent="0.25">
      <c r="A1550">
        <v>970</v>
      </c>
      <c r="B1550" s="1">
        <v>42590</v>
      </c>
      <c r="C1550" s="2">
        <v>2183.7600000000002</v>
      </c>
      <c r="D1550" s="2">
        <v>2180.89</v>
      </c>
      <c r="E1550" s="8">
        <v>8.2699999999999996E-2</v>
      </c>
      <c r="F1550" s="9">
        <v>7.6988141015844924</v>
      </c>
      <c r="G1550" s="3">
        <f>SLOPE(D1550:D1574,B1550:B1574)</f>
        <v>1.9001549295774629</v>
      </c>
      <c r="H1550" s="15">
        <f>C1550+G1551*$O$11</f>
        <v>2183.7806344001478</v>
      </c>
      <c r="I1550" s="21">
        <f>_xlfn.FORECAST.LINEAR(A1550+$O$12,C1550:C1552,A1550:A1552)</f>
        <v>2182.2462500000001</v>
      </c>
      <c r="J1550" s="15">
        <f t="shared" si="73"/>
        <v>2183.7652905561463</v>
      </c>
      <c r="K1550" s="16">
        <f t="shared" si="74"/>
        <v>0.39234069581356668</v>
      </c>
      <c r="L1550" s="17">
        <f t="shared" si="75"/>
        <v>1</v>
      </c>
    </row>
    <row r="1551" spans="1:12" x14ac:dyDescent="0.25">
      <c r="A1551">
        <v>969</v>
      </c>
      <c r="B1551" s="1">
        <v>42587</v>
      </c>
      <c r="C1551" s="2">
        <v>2168.79</v>
      </c>
      <c r="D1551" s="2">
        <v>2182.87</v>
      </c>
      <c r="E1551" s="8">
        <v>7.9399999999999998E-2</v>
      </c>
      <c r="F1551" s="9">
        <v>7.3285554795281733</v>
      </c>
      <c r="G1551" s="3">
        <f>SLOPE(D1551:D1575,B1551:B1575)</f>
        <v>2.0634400147429202</v>
      </c>
      <c r="H1551" s="15">
        <f>C1551+G1552*$O$11</f>
        <v>2168.8117121138621</v>
      </c>
      <c r="I1551" s="21">
        <f>_xlfn.FORECAST.LINEAR(A1551+$O$12,C1551:C1553,A1551:A1553)</f>
        <v>2169.0865666666668</v>
      </c>
      <c r="J1551" s="15">
        <f t="shared" si="73"/>
        <v>2168.8144606593901</v>
      </c>
      <c r="K1551" s="16">
        <f t="shared" si="74"/>
        <v>1.6555950796067644</v>
      </c>
      <c r="L1551" s="17">
        <f t="shared" si="75"/>
        <v>0</v>
      </c>
    </row>
    <row r="1552" spans="1:12" x14ac:dyDescent="0.25">
      <c r="A1552">
        <v>968</v>
      </c>
      <c r="B1552" s="1">
        <v>42586</v>
      </c>
      <c r="C1552" s="2">
        <v>2163.5100000000002</v>
      </c>
      <c r="D1552" s="2">
        <v>2164.25</v>
      </c>
      <c r="E1552" s="8">
        <v>9.1999999999999998E-2</v>
      </c>
      <c r="F1552" s="9">
        <v>8.4897204115563518</v>
      </c>
      <c r="G1552" s="3">
        <f>SLOPE(D1552:D1576,B1552:B1576)</f>
        <v>2.1712113862270104</v>
      </c>
      <c r="H1552" s="15">
        <f>C1552+G1553*$O$11</f>
        <v>2163.5354797445257</v>
      </c>
      <c r="I1552" s="21">
        <f>_xlfn.FORECAST.LINEAR(A1552+$O$12,C1552:C1554,A1552:A1554)</f>
        <v>2160.1728499999999</v>
      </c>
      <c r="J1552" s="15">
        <f t="shared" si="73"/>
        <v>2163.5018534470801</v>
      </c>
      <c r="K1552" s="16">
        <f t="shared" si="74"/>
        <v>8.4103402983864928E-2</v>
      </c>
      <c r="L1552" s="17">
        <f t="shared" si="75"/>
        <v>1</v>
      </c>
    </row>
    <row r="1553" spans="1:12" x14ac:dyDescent="0.25">
      <c r="A1553">
        <v>967</v>
      </c>
      <c r="B1553" s="1">
        <v>42585</v>
      </c>
      <c r="C1553" s="2">
        <v>2156.81</v>
      </c>
      <c r="D1553" s="2">
        <v>2163.79</v>
      </c>
      <c r="E1553" s="8">
        <v>9.6700000000000008E-2</v>
      </c>
      <c r="F1553" s="9">
        <v>8.8955562602319969</v>
      </c>
      <c r="G1553" s="3">
        <f>SLOPE(D1553:D1577,B1553:B1577)</f>
        <v>2.5479744525547456</v>
      </c>
      <c r="H1553" s="15">
        <f>C1553+G1554*$O$11</f>
        <v>2156.8410418859776</v>
      </c>
      <c r="I1553" s="21">
        <f>_xlfn.FORECAST.LINEAR(A1553+$O$12,C1553:C1555,A1553:A1555)</f>
        <v>2158.3816333333334</v>
      </c>
      <c r="J1553" s="15">
        <f t="shared" si="73"/>
        <v>2156.856447800451</v>
      </c>
      <c r="K1553" s="16">
        <f t="shared" si="74"/>
        <v>0.7115663766398661</v>
      </c>
      <c r="L1553" s="17">
        <f t="shared" si="75"/>
        <v>1</v>
      </c>
    </row>
    <row r="1554" spans="1:12" x14ac:dyDescent="0.25">
      <c r="A1554">
        <v>966</v>
      </c>
      <c r="B1554" s="1">
        <v>42584</v>
      </c>
      <c r="C1554" s="2">
        <v>2169.94</v>
      </c>
      <c r="D1554" s="2">
        <v>2157.0300000000002</v>
      </c>
      <c r="E1554" s="8">
        <v>0.10525000000000001</v>
      </c>
      <c r="F1554" s="9">
        <v>9.7440694602383982</v>
      </c>
      <c r="G1554" s="3">
        <f>SLOPE(D1554:D1578,B1554:B1578)</f>
        <v>3.1041885977624495</v>
      </c>
      <c r="H1554" s="15">
        <f>C1554+G1555*$O$11</f>
        <v>2169.9787494659176</v>
      </c>
      <c r="I1554" s="21">
        <f>_xlfn.FORECAST.LINEAR(A1554+$O$12,C1554:C1556,A1554:A1556)</f>
        <v>2171.20055</v>
      </c>
      <c r="J1554" s="15">
        <f t="shared" si="73"/>
        <v>2169.9909674712585</v>
      </c>
      <c r="K1554" s="16">
        <f t="shared" si="74"/>
        <v>1.5034340962718304</v>
      </c>
      <c r="L1554" s="17">
        <f t="shared" si="75"/>
        <v>0</v>
      </c>
    </row>
    <row r="1555" spans="1:12" x14ac:dyDescent="0.25">
      <c r="A1555">
        <v>965</v>
      </c>
      <c r="B1555" s="1">
        <v>42583</v>
      </c>
      <c r="C1555" s="2">
        <v>2173.15</v>
      </c>
      <c r="D1555" s="2">
        <v>2170.84</v>
      </c>
      <c r="E1555" s="8">
        <v>9.2999999999999999E-2</v>
      </c>
      <c r="F1555" s="9">
        <v>8.6209082948155213</v>
      </c>
      <c r="G1555" s="3">
        <f>SLOPE(D1555:D1579,B1555:B1579)</f>
        <v>3.8749465917690196</v>
      </c>
      <c r="H1555" s="15">
        <f>C1555+G1556*$O$11</f>
        <v>2173.1922929538905</v>
      </c>
      <c r="I1555" s="21">
        <f>_xlfn.FORECAST.LINEAR(A1555+$O$12,C1555:C1557,A1555:A1557)</f>
        <v>2172.9288333333334</v>
      </c>
      <c r="J1555" s="15">
        <f t="shared" si="73"/>
        <v>2173.1896583576849</v>
      </c>
      <c r="K1555" s="16">
        <f t="shared" si="74"/>
        <v>0.29115619959681538</v>
      </c>
      <c r="L1555" s="17">
        <f t="shared" si="75"/>
        <v>1</v>
      </c>
    </row>
    <row r="1556" spans="1:12" x14ac:dyDescent="0.25">
      <c r="A1556">
        <v>964</v>
      </c>
      <c r="B1556" s="1">
        <v>42580</v>
      </c>
      <c r="C1556" s="2">
        <v>2168.83</v>
      </c>
      <c r="D1556" s="2">
        <v>2173.6</v>
      </c>
      <c r="E1556" s="8">
        <v>8.72E-2</v>
      </c>
      <c r="F1556" s="9">
        <v>8.0700955739171647</v>
      </c>
      <c r="G1556" s="3">
        <f>SLOPE(D1556:D1580,B1556:B1580)</f>
        <v>4.2292953890489882</v>
      </c>
      <c r="H1556" s="15">
        <f>C1556+G1557*$O$11</f>
        <v>2168.8695331032345</v>
      </c>
      <c r="I1556" s="21">
        <f>_xlfn.FORECAST.LINEAR(A1556+$O$12,C1556:C1558,A1556:A1558)</f>
        <v>2167.7350999999999</v>
      </c>
      <c r="J1556" s="15">
        <f t="shared" si="73"/>
        <v>2168.8581887722021</v>
      </c>
      <c r="K1556" s="16">
        <f t="shared" si="74"/>
        <v>0.5056069525803365</v>
      </c>
      <c r="L1556" s="17">
        <f t="shared" si="75"/>
        <v>1</v>
      </c>
    </row>
    <row r="1557" spans="1:12" x14ac:dyDescent="0.25">
      <c r="A1557">
        <v>963</v>
      </c>
      <c r="B1557" s="1">
        <v>42579</v>
      </c>
      <c r="C1557" s="2">
        <v>2166.0500000000002</v>
      </c>
      <c r="D1557" s="2">
        <v>2170.06</v>
      </c>
      <c r="E1557" s="8">
        <v>0.10150000000000001</v>
      </c>
      <c r="F1557" s="9">
        <v>9.3784533689623135</v>
      </c>
      <c r="G1557" s="3">
        <f>SLOPE(D1557:D1581,B1557:B1581)</f>
        <v>3.953310323453171</v>
      </c>
      <c r="H1557" s="15">
        <f>C1557+G1558*$O$11</f>
        <v>2166.0888516342511</v>
      </c>
      <c r="I1557" s="21">
        <f>_xlfn.FORECAST.LINEAR(A1557+$O$12,C1557:C1559,A1557:A1559)</f>
        <v>2166.8020666666671</v>
      </c>
      <c r="J1557" s="15">
        <f t="shared" si="73"/>
        <v>2166.0959837845753</v>
      </c>
      <c r="K1557" s="16">
        <f t="shared" si="74"/>
        <v>0.43370300862886185</v>
      </c>
      <c r="L1557" s="17">
        <f t="shared" si="75"/>
        <v>1</v>
      </c>
    </row>
    <row r="1558" spans="1:12" x14ac:dyDescent="0.25">
      <c r="A1558">
        <v>962</v>
      </c>
      <c r="B1558" s="1">
        <v>42578</v>
      </c>
      <c r="C1558" s="2">
        <v>2169.81</v>
      </c>
      <c r="D1558" s="2">
        <v>2166.58</v>
      </c>
      <c r="E1558" s="8">
        <v>9.8799999999999999E-2</v>
      </c>
      <c r="F1558" s="9">
        <v>9.1399324804242088</v>
      </c>
      <c r="G1558" s="3">
        <f>SLOPE(D1558:D1582,B1558:B1582)</f>
        <v>3.8851634251003095</v>
      </c>
      <c r="H1558" s="15">
        <f>C1558+G1559*$O$11</f>
        <v>2169.848071607501</v>
      </c>
      <c r="I1558" s="21">
        <f>_xlfn.FORECAST.LINEAR(A1558+$O$12,C1558:C1560,A1558:A1560)</f>
        <v>2168.8604999999998</v>
      </c>
      <c r="J1558" s="15">
        <f t="shared" si="73"/>
        <v>2169.8381958914256</v>
      </c>
      <c r="K1558" s="16">
        <f t="shared" si="74"/>
        <v>0.34848185012358146</v>
      </c>
      <c r="L1558" s="17">
        <f t="shared" si="75"/>
        <v>1</v>
      </c>
    </row>
    <row r="1559" spans="1:12" x14ac:dyDescent="0.25">
      <c r="A1559">
        <v>961</v>
      </c>
      <c r="B1559" s="1">
        <v>42577</v>
      </c>
      <c r="C1559" s="2">
        <v>2168.9699999999998</v>
      </c>
      <c r="D1559" s="2">
        <v>2169.1799999999998</v>
      </c>
      <c r="E1559" s="8">
        <v>0.1011</v>
      </c>
      <c r="F1559" s="9">
        <v>9.349686046117494</v>
      </c>
      <c r="G1559" s="3">
        <f>SLOPE(D1559:D1583,B1559:B1583)</f>
        <v>3.8071607501114548</v>
      </c>
      <c r="H1559" s="15">
        <f>C1559+G1560*$O$11</f>
        <v>2169.0073529725005</v>
      </c>
      <c r="I1559" s="21">
        <f>_xlfn.FORECAST.LINEAR(A1559+$O$12,C1559:C1561,A1559:A1561)</f>
        <v>2170.979166666667</v>
      </c>
      <c r="J1559" s="15">
        <f t="shared" si="73"/>
        <v>2169.0270711094422</v>
      </c>
      <c r="K1559" s="16">
        <f t="shared" si="74"/>
        <v>1.6421019704744202E-2</v>
      </c>
      <c r="L1559" s="17">
        <f t="shared" si="75"/>
        <v>1</v>
      </c>
    </row>
    <row r="1560" spans="1:12" x14ac:dyDescent="0.25">
      <c r="A1560">
        <v>960</v>
      </c>
      <c r="B1560" s="1">
        <v>42576</v>
      </c>
      <c r="C1560" s="2">
        <v>2173.71</v>
      </c>
      <c r="D1560" s="2">
        <v>2168.48</v>
      </c>
      <c r="E1560" s="8">
        <v>0.10039999999999999</v>
      </c>
      <c r="F1560" s="9">
        <v>9.3129959836446403</v>
      </c>
      <c r="G1560" s="3">
        <f>SLOPE(D1560:D1584,B1560:B1584)</f>
        <v>3.7352972500845261</v>
      </c>
      <c r="H1560" s="15">
        <f>C1560+G1561*$O$11</f>
        <v>2173.746597137877</v>
      </c>
      <c r="I1560" s="21">
        <f>_xlfn.FORECAST.LINEAR(A1560+$O$12,C1560:C1562,A1560:A1562)</f>
        <v>2171.4340000000002</v>
      </c>
      <c r="J1560" s="15">
        <f t="shared" si="73"/>
        <v>2173.7234711664983</v>
      </c>
      <c r="K1560" s="16">
        <f t="shared" si="74"/>
        <v>0.66338044784270156</v>
      </c>
      <c r="L1560" s="17">
        <f t="shared" si="75"/>
        <v>1</v>
      </c>
    </row>
    <row r="1561" spans="1:12" x14ac:dyDescent="0.25">
      <c r="A1561">
        <v>959</v>
      </c>
      <c r="B1561" s="1">
        <v>42573</v>
      </c>
      <c r="C1561" s="2">
        <v>2166.4699999999998</v>
      </c>
      <c r="D1561" s="2">
        <v>2175.0300000000002</v>
      </c>
      <c r="E1561" s="8">
        <v>8.5599999999999996E-2</v>
      </c>
      <c r="F1561" s="9">
        <v>7.9041689931469801</v>
      </c>
      <c r="G1561" s="3">
        <f>SLOPE(D1561:D1585,B1561:B1585)</f>
        <v>3.6597137876743169</v>
      </c>
      <c r="H1561" s="15">
        <f>C1561+G1562*$O$11</f>
        <v>2166.5042806967981</v>
      </c>
      <c r="I1561" s="21">
        <f>_xlfn.FORECAST.LINEAR(A1561+$O$12,C1561:C1563,A1561:A1563)</f>
        <v>2168.6801833333334</v>
      </c>
      <c r="J1561" s="15">
        <f t="shared" si="73"/>
        <v>2166.5260397231636</v>
      </c>
      <c r="K1561" s="16">
        <f t="shared" si="74"/>
        <v>0.93779134023635702</v>
      </c>
      <c r="L1561" s="17">
        <f t="shared" si="75"/>
        <v>1</v>
      </c>
    </row>
    <row r="1562" spans="1:12" x14ac:dyDescent="0.25">
      <c r="A1562">
        <v>958</v>
      </c>
      <c r="B1562" s="1">
        <v>42572</v>
      </c>
      <c r="C1562" s="2">
        <v>2172.91</v>
      </c>
      <c r="D1562" s="2">
        <v>2165.17</v>
      </c>
      <c r="E1562" s="8">
        <v>9.7849999999999993E-2</v>
      </c>
      <c r="F1562" s="9">
        <v>9.0680729411440808</v>
      </c>
      <c r="G1562" s="3">
        <f>SLOPE(D1562:D1586,B1562:B1586)</f>
        <v>3.4280696798493415</v>
      </c>
      <c r="H1562" s="15">
        <f>C1562+G1563*$O$11</f>
        <v>2172.9427746551914</v>
      </c>
      <c r="I1562" s="21">
        <f>_xlfn.FORECAST.LINEAR(A1562+$O$12,C1562:C1564,A1562:A1564)</f>
        <v>2172.2056000000007</v>
      </c>
      <c r="J1562" s="15">
        <f t="shared" si="73"/>
        <v>2172.9354029086394</v>
      </c>
      <c r="K1562" s="16">
        <f t="shared" si="74"/>
        <v>0.94764892588680583</v>
      </c>
      <c r="L1562" s="17">
        <f t="shared" si="75"/>
        <v>1</v>
      </c>
    </row>
    <row r="1563" spans="1:12" x14ac:dyDescent="0.25">
      <c r="A1563">
        <v>957</v>
      </c>
      <c r="B1563" s="1">
        <v>42571</v>
      </c>
      <c r="C1563" s="2">
        <v>2166.1</v>
      </c>
      <c r="D1563" s="2">
        <v>2173.02</v>
      </c>
      <c r="E1563" s="8">
        <v>8.8800000000000004E-2</v>
      </c>
      <c r="F1563" s="9">
        <v>8.1943879178383341</v>
      </c>
      <c r="G1563" s="3">
        <f>SLOPE(D1563:D1587,B1563:B1587)</f>
        <v>3.2774655191437718</v>
      </c>
      <c r="H1563" s="15">
        <f>C1563+G1564*$O$11</f>
        <v>2166.1302697916667</v>
      </c>
      <c r="I1563" s="21">
        <f>_xlfn.FORECAST.LINEAR(A1563+$O$12,C1563:C1565,A1563:A1565)</f>
        <v>2166.0269666666663</v>
      </c>
      <c r="J1563" s="15">
        <f t="shared" si="73"/>
        <v>2166.1292367604169</v>
      </c>
      <c r="K1563" s="16">
        <f t="shared" si="74"/>
        <v>0.80006283940779321</v>
      </c>
      <c r="L1563" s="17">
        <f t="shared" si="75"/>
        <v>1</v>
      </c>
    </row>
    <row r="1564" spans="1:12" x14ac:dyDescent="0.25">
      <c r="A1564">
        <v>956</v>
      </c>
      <c r="B1564" s="1">
        <v>42570</v>
      </c>
      <c r="C1564" s="2">
        <v>2163.79</v>
      </c>
      <c r="D1564" s="2">
        <v>2163.7800000000002</v>
      </c>
      <c r="E1564" s="8">
        <v>9.3200000000000005E-2</v>
      </c>
      <c r="F1564" s="9">
        <v>8.6127775221801475</v>
      </c>
      <c r="G1564" s="3">
        <f>SLOPE(D1564:D1588,B1564:B1588)</f>
        <v>3.0269791666666661</v>
      </c>
      <c r="H1564" s="15">
        <f>C1564+G1565*$O$11</f>
        <v>2163.8178069161577</v>
      </c>
      <c r="I1564" s="21">
        <f>_xlfn.FORECAST.LINEAR(A1564+$O$12,C1564:C1566,A1564:A1566)</f>
        <v>2162.9766333333332</v>
      </c>
      <c r="J1564" s="15">
        <f t="shared" si="73"/>
        <v>2163.8093951803294</v>
      </c>
      <c r="K1564" s="16">
        <f t="shared" si="74"/>
        <v>3.4010337558174125E-3</v>
      </c>
      <c r="L1564" s="17">
        <f t="shared" si="75"/>
        <v>1</v>
      </c>
    </row>
    <row r="1565" spans="1:12" x14ac:dyDescent="0.25">
      <c r="A1565">
        <v>955</v>
      </c>
      <c r="B1565" s="1">
        <v>42569</v>
      </c>
      <c r="C1565" s="2">
        <v>2162.04</v>
      </c>
      <c r="D1565" s="2">
        <v>2166.89</v>
      </c>
      <c r="E1565" s="8">
        <v>9.375E-2</v>
      </c>
      <c r="F1565" s="9">
        <v>8.6430134011151143</v>
      </c>
      <c r="G1565" s="3">
        <f>SLOPE(D1565:D1589,B1565:B1589)</f>
        <v>2.7806916157501664</v>
      </c>
      <c r="H1565" s="15">
        <f>C1565+G1566*$O$11</f>
        <v>2162.0631539019396</v>
      </c>
      <c r="I1565" s="21">
        <f>_xlfn.FORECAST.LINEAR(A1565+$O$12,C1565:C1567,A1565:A1567)</f>
        <v>2163.7841333333336</v>
      </c>
      <c r="J1565" s="15">
        <f t="shared" si="73"/>
        <v>2162.0803636962532</v>
      </c>
      <c r="K1565" s="16">
        <f t="shared" si="74"/>
        <v>0.60082116262727869</v>
      </c>
      <c r="L1565" s="17">
        <f t="shared" si="75"/>
        <v>1</v>
      </c>
    </row>
    <row r="1566" spans="1:12" x14ac:dyDescent="0.25">
      <c r="A1566">
        <v>954</v>
      </c>
      <c r="B1566" s="1">
        <v>42566</v>
      </c>
      <c r="C1566" s="2">
        <v>2165.13</v>
      </c>
      <c r="D1566" s="2">
        <v>2161.7399999999998</v>
      </c>
      <c r="E1566" s="8">
        <v>8.6749999999999994E-2</v>
      </c>
      <c r="F1566" s="9">
        <v>8.0051046849198659</v>
      </c>
      <c r="G1566" s="3">
        <f>SLOPE(D1566:D1590,B1566:B1590)</f>
        <v>2.3153901939593857</v>
      </c>
      <c r="H1566" s="15">
        <f>C1566+G1567*$O$11</f>
        <v>2165.1473494922425</v>
      </c>
      <c r="I1566" s="21">
        <f>_xlfn.FORECAST.LINEAR(A1566+$O$12,C1566:C1568,A1566:A1568)</f>
        <v>2164.6566000000007</v>
      </c>
      <c r="J1566" s="15">
        <f t="shared" si="73"/>
        <v>2165.14244199732</v>
      </c>
      <c r="K1566" s="16">
        <f t="shared" si="74"/>
        <v>0.40979124091443897</v>
      </c>
      <c r="L1566" s="17">
        <f t="shared" si="75"/>
        <v>1</v>
      </c>
    </row>
    <row r="1567" spans="1:12" x14ac:dyDescent="0.25">
      <c r="A1567">
        <v>953</v>
      </c>
      <c r="B1567" s="1">
        <v>42565</v>
      </c>
      <c r="C1567" s="2">
        <v>2157.88</v>
      </c>
      <c r="D1567" s="2">
        <v>2163.75</v>
      </c>
      <c r="E1567" s="8">
        <v>9.0450000000000003E-2</v>
      </c>
      <c r="F1567" s="9">
        <v>8.3028665759857958</v>
      </c>
      <c r="G1567" s="3">
        <f>SLOPE(D1567:D1591,B1567:B1591)</f>
        <v>1.7349492242595186</v>
      </c>
      <c r="H1567" s="15">
        <f>C1567+G1568*$O$11</f>
        <v>2157.8911065884786</v>
      </c>
      <c r="I1567" s="21">
        <f>_xlfn.FORECAST.LINEAR(A1567+$O$12,C1567:C1569,A1567:A1569)</f>
        <v>2159.6785666666674</v>
      </c>
      <c r="J1567" s="15">
        <f t="shared" si="73"/>
        <v>2157.9089811892604</v>
      </c>
      <c r="K1567" s="16">
        <f t="shared" si="74"/>
        <v>0.67343521964601116</v>
      </c>
      <c r="L1567" s="17">
        <f t="shared" si="75"/>
        <v>1</v>
      </c>
    </row>
    <row r="1568" spans="1:12" x14ac:dyDescent="0.25">
      <c r="A1568">
        <v>952</v>
      </c>
      <c r="B1568" s="1">
        <v>42564</v>
      </c>
      <c r="C1568" s="2">
        <v>2153.81</v>
      </c>
      <c r="D1568" s="2">
        <v>2152.4299999999998</v>
      </c>
      <c r="E1568" s="8">
        <v>9.4500000000000001E-2</v>
      </c>
      <c r="F1568" s="9">
        <v>8.6734679748556669</v>
      </c>
      <c r="G1568" s="3">
        <f>SLOPE(D1568:D1592,B1568:B1592)</f>
        <v>1.110658847829777</v>
      </c>
      <c r="H1568" s="15">
        <f>C1568+G1569*$O$11</f>
        <v>2153.8157816421722</v>
      </c>
      <c r="I1568" s="21">
        <f>_xlfn.FORECAST.LINEAR(A1568+$O$12,C1568:C1570,A1568:A1570)</f>
        <v>2152.8321166666665</v>
      </c>
      <c r="J1568" s="15">
        <f t="shared" si="73"/>
        <v>2153.8059449924172</v>
      </c>
      <c r="K1568" s="16">
        <f t="shared" si="74"/>
        <v>0.1514942957273343</v>
      </c>
      <c r="L1568" s="17">
        <f t="shared" si="75"/>
        <v>1</v>
      </c>
    </row>
    <row r="1569" spans="1:12" x14ac:dyDescent="0.25">
      <c r="A1569">
        <v>951</v>
      </c>
      <c r="B1569" s="1">
        <v>42563</v>
      </c>
      <c r="C1569" s="2">
        <v>2139.5</v>
      </c>
      <c r="D1569" s="2">
        <v>2152.14</v>
      </c>
      <c r="E1569" s="8">
        <v>9.9650000000000002E-2</v>
      </c>
      <c r="F1569" s="9">
        <v>9.0824871379566634</v>
      </c>
      <c r="G1569" s="3">
        <f>SLOPE(D1569:D1593,B1569:B1593)</f>
        <v>0.57816421723405387</v>
      </c>
      <c r="H1569" s="15">
        <f>C1569+G1570*$O$11</f>
        <v>2139.5002089751902</v>
      </c>
      <c r="I1569" s="21">
        <f>_xlfn.FORECAST.LINEAR(A1569+$O$12,C1569:C1571,A1569:A1571)</f>
        <v>2142.4909833333331</v>
      </c>
      <c r="J1569" s="15">
        <f t="shared" si="73"/>
        <v>2139.5301167187718</v>
      </c>
      <c r="K1569" s="16">
        <f t="shared" si="74"/>
        <v>1.3677142115249554</v>
      </c>
      <c r="L1569" s="17">
        <f t="shared" si="75"/>
        <v>0</v>
      </c>
    </row>
    <row r="1570" spans="1:12" x14ac:dyDescent="0.25">
      <c r="A1570">
        <v>950</v>
      </c>
      <c r="B1570" s="1">
        <v>42562</v>
      </c>
      <c r="C1570" s="2">
        <v>2131.7199999999998</v>
      </c>
      <c r="D1570" s="2">
        <v>2137.16</v>
      </c>
      <c r="E1570" s="8">
        <v>0.10150000000000001</v>
      </c>
      <c r="F1570" s="9">
        <v>9.2196770165665853</v>
      </c>
      <c r="G1570" s="3">
        <f>SLOPE(D1570:D1594,B1570:B1594)</f>
        <v>2.0897519005245911E-2</v>
      </c>
      <c r="H1570" s="15">
        <f>C1570+G1571*$O$11</f>
        <v>2131.7157482826592</v>
      </c>
      <c r="I1570" s="21">
        <f>_xlfn.FORECAST.LINEAR(A1570+$O$12,C1570:C1572,A1570:A1572)</f>
        <v>2128.8431666666656</v>
      </c>
      <c r="J1570" s="15">
        <f t="shared" si="73"/>
        <v>2131.6870224664995</v>
      </c>
      <c r="K1570" s="16">
        <f t="shared" si="74"/>
        <v>0.65145262563364492</v>
      </c>
      <c r="L1570" s="17">
        <f t="shared" si="75"/>
        <v>1</v>
      </c>
    </row>
    <row r="1571" spans="1:12" x14ac:dyDescent="0.25">
      <c r="A1571">
        <v>949</v>
      </c>
      <c r="B1571" s="1">
        <v>42559</v>
      </c>
      <c r="C1571" s="2">
        <v>2106.9699999999998</v>
      </c>
      <c r="D1571" s="2">
        <v>2129.9</v>
      </c>
      <c r="E1571" s="8">
        <v>9.3899999999999997E-2</v>
      </c>
      <c r="F1571" s="9">
        <v>8.4011903830720254</v>
      </c>
      <c r="G1571" s="3">
        <f>SLOPE(D1571:D1595,B1571:B1595)</f>
        <v>-0.4251717340660639</v>
      </c>
      <c r="H1571" s="15">
        <f>C1571+G1572*$O$11</f>
        <v>2106.9615045229425</v>
      </c>
      <c r="I1571" s="21">
        <f>_xlfn.FORECAST.LINEAR(A1571+$O$12,C1571:C1573,A1571:A1573)</f>
        <v>2108.6560333333327</v>
      </c>
      <c r="J1571" s="15">
        <f t="shared" si="73"/>
        <v>2106.9784498110462</v>
      </c>
      <c r="K1571" s="16">
        <f t="shared" si="74"/>
        <v>2.2522709797575158</v>
      </c>
      <c r="L1571" s="17">
        <f t="shared" si="75"/>
        <v>0</v>
      </c>
    </row>
    <row r="1572" spans="1:12" x14ac:dyDescent="0.25">
      <c r="A1572">
        <v>948</v>
      </c>
      <c r="B1572" s="1">
        <v>42558</v>
      </c>
      <c r="C1572" s="2">
        <v>2100.42</v>
      </c>
      <c r="D1572" s="2">
        <v>2097.9</v>
      </c>
      <c r="E1572" s="8">
        <v>0.11365</v>
      </c>
      <c r="F1572" s="9">
        <v>10.17708366131934</v>
      </c>
      <c r="G1572" s="3">
        <f>SLOPE(D1572:D1596,B1572:B1596)</f>
        <v>-0.84954770571036531</v>
      </c>
      <c r="H1572" s="15">
        <f>C1572+G1573*$O$11</f>
        <v>2100.4096270915015</v>
      </c>
      <c r="I1572" s="21">
        <f>_xlfn.FORECAST.LINEAR(A1572+$O$12,C1572:C1574,A1572:A1574)</f>
        <v>2096.0118500000003</v>
      </c>
      <c r="J1572" s="15">
        <f t="shared" si="73"/>
        <v>2100.3656493205867</v>
      </c>
      <c r="K1572" s="16">
        <f t="shared" si="74"/>
        <v>0.23609301004783634</v>
      </c>
      <c r="L1572" s="17">
        <f t="shared" si="75"/>
        <v>1</v>
      </c>
    </row>
    <row r="1573" spans="1:12" x14ac:dyDescent="0.25">
      <c r="A1573">
        <v>947</v>
      </c>
      <c r="B1573" s="1">
        <v>42557</v>
      </c>
      <c r="C1573" s="2">
        <v>2084.4299999999998</v>
      </c>
      <c r="D1573" s="2">
        <v>2099.73</v>
      </c>
      <c r="E1573" s="8">
        <v>0.11724999999999999</v>
      </c>
      <c r="F1573" s="9">
        <v>10.443550701001501</v>
      </c>
      <c r="G1573" s="3">
        <f>SLOPE(D1573:D1597,B1573:B1597)</f>
        <v>-1.0372908498703184</v>
      </c>
      <c r="H1573" s="15">
        <f>C1573+G1574*$O$11</f>
        <v>2084.4175814517621</v>
      </c>
      <c r="I1573" s="21">
        <f>_xlfn.FORECAST.LINEAR(A1573+$O$12,C1573:C1575,A1573:A1575)</f>
        <v>2085.4104500000003</v>
      </c>
      <c r="J1573" s="15">
        <f t="shared" si="73"/>
        <v>2084.4275101372446</v>
      </c>
      <c r="K1573" s="16">
        <f t="shared" si="74"/>
        <v>1.3666400868567652</v>
      </c>
      <c r="L1573" s="17">
        <f t="shared" si="75"/>
        <v>0</v>
      </c>
    </row>
    <row r="1574" spans="1:12" x14ac:dyDescent="0.25">
      <c r="A1574">
        <v>946</v>
      </c>
      <c r="B1574" s="1">
        <v>42556</v>
      </c>
      <c r="C1574" s="2">
        <v>2095.0500000000002</v>
      </c>
      <c r="D1574" s="2">
        <v>2088.5500000000002</v>
      </c>
      <c r="E1574" s="8">
        <v>0.12484999999999999</v>
      </c>
      <c r="F1574" s="9">
        <v>11.197161571596201</v>
      </c>
      <c r="G1574" s="3">
        <f>SLOPE(D1574:D1598,B1574:B1598)</f>
        <v>-1.241854823776309</v>
      </c>
      <c r="H1574" s="15">
        <f>C1574+G1575*$O$11</f>
        <v>2095.0364018382579</v>
      </c>
      <c r="I1574" s="21">
        <f>_xlfn.FORECAST.LINEAR(A1574+$O$12,C1574:C1576,A1574:A1576)</f>
        <v>2100.2360666666664</v>
      </c>
      <c r="J1574" s="15">
        <f t="shared" si="73"/>
        <v>2095.0883984865422</v>
      </c>
      <c r="K1574" s="16">
        <f t="shared" si="74"/>
        <v>0.71578806734565759</v>
      </c>
      <c r="L1574" s="17">
        <f t="shared" si="75"/>
        <v>1</v>
      </c>
    </row>
    <row r="1575" spans="1:12" x14ac:dyDescent="0.25">
      <c r="A1575">
        <v>945</v>
      </c>
      <c r="B1575" s="1">
        <v>42552</v>
      </c>
      <c r="C1575" s="2">
        <v>2099.34</v>
      </c>
      <c r="D1575" s="2">
        <v>2102.9499999999998</v>
      </c>
      <c r="E1575" s="8">
        <v>0.10205</v>
      </c>
      <c r="F1575" s="9">
        <v>9.1345452443602131</v>
      </c>
      <c r="G1575" s="3">
        <f>SLOPE(D1575:D1599,B1575:B1599)</f>
        <v>-1.3598161742121753</v>
      </c>
      <c r="H1575" s="15">
        <f>C1575+G1576*$O$11</f>
        <v>2099.3254067585262</v>
      </c>
      <c r="I1575" s="21">
        <f>_xlfn.FORECAST.LINEAR(A1575+$O$12,C1575:C1577,A1575:A1577)</f>
        <v>2100.3415833333347</v>
      </c>
      <c r="J1575" s="15">
        <f t="shared" si="73"/>
        <v>2099.3355685242741</v>
      </c>
      <c r="K1575" s="16">
        <f t="shared" si="74"/>
        <v>0.35512131942996106</v>
      </c>
      <c r="L1575" s="17">
        <f t="shared" si="75"/>
        <v>1</v>
      </c>
    </row>
    <row r="1576" spans="1:12" x14ac:dyDescent="0.25">
      <c r="A1576">
        <v>944</v>
      </c>
      <c r="B1576" s="1">
        <v>42551</v>
      </c>
      <c r="C1576" s="2">
        <v>2073.17</v>
      </c>
      <c r="D1576" s="2">
        <v>2098.86</v>
      </c>
      <c r="E1576" s="8">
        <v>0.11524999999999999</v>
      </c>
      <c r="F1576" s="9">
        <v>10.17801882896693</v>
      </c>
      <c r="G1576" s="3">
        <f>SLOPE(D1576:D1600,B1576:B1600)</f>
        <v>-1.459324147372179</v>
      </c>
      <c r="H1576" s="15">
        <f>C1576+G1577*$O$11</f>
        <v>2073.154443722628</v>
      </c>
      <c r="I1576" s="21">
        <f>_xlfn.FORECAST.LINEAR(A1576+$O$12,C1576:C1578,A1576:A1578)</f>
        <v>2074.4258333333346</v>
      </c>
      <c r="J1576" s="15">
        <f t="shared" si="73"/>
        <v>2073.167157618735</v>
      </c>
      <c r="K1576" s="16">
        <f t="shared" si="74"/>
        <v>2.1464360800925126</v>
      </c>
      <c r="L1576" s="17">
        <f t="shared" si="75"/>
        <v>0</v>
      </c>
    </row>
    <row r="1577" spans="1:12" x14ac:dyDescent="0.25">
      <c r="A1577">
        <v>943</v>
      </c>
      <c r="B1577" s="1">
        <v>42550</v>
      </c>
      <c r="C1577" s="2">
        <v>2042.69</v>
      </c>
      <c r="D1577" s="2">
        <v>2070.77</v>
      </c>
      <c r="E1577" s="8">
        <v>0.13785</v>
      </c>
      <c r="F1577" s="9">
        <v>11.970001165913001</v>
      </c>
      <c r="G1577" s="3">
        <f>SLOPE(D1577:D1601,B1577:B1601)</f>
        <v>-1.5556277372262768</v>
      </c>
      <c r="H1577" s="15">
        <f>C1577+G1578*$O$11</f>
        <v>2042.6760684293665</v>
      </c>
      <c r="I1577" s="21">
        <f>_xlfn.FORECAST.LINEAR(A1577+$O$12,C1577:C1579,A1577:A1579)</f>
        <v>2032.6128666666664</v>
      </c>
      <c r="J1577" s="15">
        <f t="shared" si="73"/>
        <v>2042.5754364117395</v>
      </c>
      <c r="K1577" s="16">
        <f t="shared" si="74"/>
        <v>2.0298936522900237</v>
      </c>
      <c r="L1577" s="17">
        <f t="shared" si="75"/>
        <v>0</v>
      </c>
    </row>
    <row r="1578" spans="1:12" x14ac:dyDescent="0.25">
      <c r="A1578">
        <v>942</v>
      </c>
      <c r="B1578" s="1">
        <v>42549</v>
      </c>
      <c r="C1578" s="2">
        <v>2006.67</v>
      </c>
      <c r="D1578" s="2">
        <v>2036.09</v>
      </c>
      <c r="E1578" s="8">
        <v>0.1628</v>
      </c>
      <c r="F1578" s="9">
        <v>13.889675233208806</v>
      </c>
      <c r="G1578" s="3">
        <f>SLOPE(D1578:D1602,B1578:B1602)</f>
        <v>-1.3931570633586445</v>
      </c>
      <c r="H1578" s="15">
        <f>C1578+G1579*$O$11</f>
        <v>2006.6616909933641</v>
      </c>
      <c r="I1578" s="21">
        <f>_xlfn.FORECAST.LINEAR(A1578+$O$12,C1578:C1580,A1578:A1580)</f>
        <v>1998.2542999999932</v>
      </c>
      <c r="J1578" s="15">
        <f t="shared" si="73"/>
        <v>2006.5776170834304</v>
      </c>
      <c r="K1578" s="16">
        <f t="shared" si="74"/>
        <v>1.5856813777758521</v>
      </c>
      <c r="L1578" s="17">
        <f t="shared" si="75"/>
        <v>0</v>
      </c>
    </row>
    <row r="1579" spans="1:12" x14ac:dyDescent="0.25">
      <c r="A1579">
        <v>941</v>
      </c>
      <c r="B1579" s="1">
        <v>42548</v>
      </c>
      <c r="C1579" s="2">
        <v>2031.45</v>
      </c>
      <c r="D1579" s="2">
        <v>2000.54</v>
      </c>
      <c r="E1579" s="8">
        <v>0.2142</v>
      </c>
      <c r="F1579" s="9">
        <v>18.611798896172285</v>
      </c>
      <c r="G1579" s="3">
        <f>SLOPE(D1579:D1603,B1579:B1603)</f>
        <v>-0.83090066360090664</v>
      </c>
      <c r="H1579" s="15">
        <f>C1579+G1580*$O$11</f>
        <v>2031.4499506412103</v>
      </c>
      <c r="I1579" s="21">
        <f>_xlfn.FORECAST.LINEAR(A1579+$O$12,C1579:C1581,A1579:A1581)</f>
        <v>2045.0382500000014</v>
      </c>
      <c r="J1579" s="15">
        <f t="shared" si="73"/>
        <v>2031.5858336347981</v>
      </c>
      <c r="K1579" s="16">
        <f t="shared" si="74"/>
        <v>1.5228425775220196</v>
      </c>
      <c r="L1579" s="17">
        <f t="shared" si="75"/>
        <v>0</v>
      </c>
    </row>
    <row r="1580" spans="1:12" x14ac:dyDescent="0.25">
      <c r="A1580">
        <v>940</v>
      </c>
      <c r="B1580" s="1">
        <v>42545</v>
      </c>
      <c r="C1580" s="2">
        <v>2103.81</v>
      </c>
      <c r="D1580" s="2">
        <v>2037.41</v>
      </c>
      <c r="E1580" s="8">
        <v>0.22620000000000001</v>
      </c>
      <c r="F1580" s="9">
        <v>20.386764917826309</v>
      </c>
      <c r="G1580" s="3">
        <f>SLOPE(D1580:D1604,B1580:B1604)</f>
        <v>-4.935878962535693E-3</v>
      </c>
      <c r="H1580" s="15">
        <f>C1580+G1581*$O$11</f>
        <v>2103.8161593528121</v>
      </c>
      <c r="I1580" s="21">
        <f>_xlfn.FORECAST.LINEAR(A1580+$O$12,C1580:C1582,A1580:A1582)</f>
        <v>2102.553633333333</v>
      </c>
      <c r="J1580" s="15">
        <f t="shared" si="73"/>
        <v>2103.8035340926176</v>
      </c>
      <c r="K1580" s="16">
        <f t="shared" si="74"/>
        <v>4.2511951520284352</v>
      </c>
      <c r="L1580" s="17">
        <f t="shared" si="75"/>
        <v>0</v>
      </c>
    </row>
    <row r="1581" spans="1:12" x14ac:dyDescent="0.25">
      <c r="A1581">
        <v>939</v>
      </c>
      <c r="B1581" s="1">
        <v>42544</v>
      </c>
      <c r="C1581" s="2">
        <v>2092.8000000000002</v>
      </c>
      <c r="D1581" s="2">
        <v>2113.3200000000002</v>
      </c>
      <c r="E1581" s="8">
        <v>0.17560000000000001</v>
      </c>
      <c r="F1581" s="9">
        <v>15.617616156938411</v>
      </c>
      <c r="G1581" s="3">
        <f>SLOPE(D1581:D1605,B1581:B1605)</f>
        <v>0.61593528119012741</v>
      </c>
      <c r="H1581" s="15">
        <f>C1581+G1582*$O$11</f>
        <v>2092.8069460571783</v>
      </c>
      <c r="I1581" s="21">
        <f>_xlfn.FORECAST.LINEAR(A1581+$O$12,C1581:C1583,A1581:A1583)</f>
        <v>2093.0897166666664</v>
      </c>
      <c r="J1581" s="15">
        <f t="shared" si="73"/>
        <v>2092.8097737632729</v>
      </c>
      <c r="K1581" s="16">
        <f t="shared" si="74"/>
        <v>1.0398836097640847</v>
      </c>
      <c r="L1581" s="17">
        <f t="shared" si="75"/>
        <v>0</v>
      </c>
    </row>
    <row r="1582" spans="1:12" x14ac:dyDescent="0.25">
      <c r="A1582">
        <v>938</v>
      </c>
      <c r="B1582" s="1">
        <v>42543</v>
      </c>
      <c r="C1582" s="2">
        <v>2089.75</v>
      </c>
      <c r="D1582" s="2">
        <v>2085.4499999999998</v>
      </c>
      <c r="E1582" s="8">
        <v>0.22139999999999999</v>
      </c>
      <c r="F1582" s="9">
        <v>19.72357871991111</v>
      </c>
      <c r="G1582" s="3">
        <f>SLOPE(D1582:D1606,B1582:B1606)</f>
        <v>0.69460571778867364</v>
      </c>
      <c r="H1582" s="15">
        <f>C1582+G1583*$O$11</f>
        <v>2089.7592130600756</v>
      </c>
      <c r="I1582" s="21">
        <f>_xlfn.FORECAST.LINEAR(A1582+$O$12,C1582:C1584,A1582:A1584)</f>
        <v>2090.6625166666672</v>
      </c>
      <c r="J1582" s="15">
        <f t="shared" si="73"/>
        <v>2089.7682460961414</v>
      </c>
      <c r="K1582" s="16">
        <f t="shared" si="74"/>
        <v>0.2656703778430789</v>
      </c>
      <c r="L1582" s="17">
        <f t="shared" si="75"/>
        <v>1</v>
      </c>
    </row>
    <row r="1583" spans="1:12" x14ac:dyDescent="0.25">
      <c r="A1583">
        <v>937</v>
      </c>
      <c r="B1583" s="1">
        <v>42542</v>
      </c>
      <c r="C1583" s="2">
        <v>2085.19</v>
      </c>
      <c r="D1583" s="2">
        <v>2088.9</v>
      </c>
      <c r="E1583" s="8">
        <v>0.18295</v>
      </c>
      <c r="F1583" s="9">
        <v>16.254149714396128</v>
      </c>
      <c r="G1583" s="3">
        <f>SLOPE(D1583:D1607,B1583:B1607)</f>
        <v>0.92130600757913361</v>
      </c>
      <c r="H1583" s="15">
        <f>C1583+G1584*$O$11</f>
        <v>2085.1999685872875</v>
      </c>
      <c r="I1583" s="21">
        <f>_xlfn.FORECAST.LINEAR(A1583+$O$12,C1583:C1585,A1583:A1585)</f>
        <v>2083.1866166666669</v>
      </c>
      <c r="J1583" s="15">
        <f t="shared" si="73"/>
        <v>2085.1798350680815</v>
      </c>
      <c r="K1583" s="16">
        <f t="shared" si="74"/>
        <v>0.23185160677265354</v>
      </c>
      <c r="L1583" s="17">
        <f t="shared" si="75"/>
        <v>1</v>
      </c>
    </row>
    <row r="1584" spans="1:12" x14ac:dyDescent="0.25">
      <c r="A1584">
        <v>936</v>
      </c>
      <c r="B1584" s="1">
        <v>42541</v>
      </c>
      <c r="C1584" s="2">
        <v>2075.58</v>
      </c>
      <c r="D1584" s="2">
        <v>2083.25</v>
      </c>
      <c r="E1584" s="8">
        <v>0.18165000000000001</v>
      </c>
      <c r="F1584" s="9">
        <v>16.045456763068572</v>
      </c>
      <c r="G1584" s="3">
        <f>SLOPE(D1584:D1608,B1584:B1608)</f>
        <v>0.99685872872759973</v>
      </c>
      <c r="H1584" s="15">
        <f>C1584+G1585*$O$11</f>
        <v>2075.5922402271704</v>
      </c>
      <c r="I1584" s="21">
        <f>_xlfn.FORECAST.LINEAR(A1584+$O$12,C1584:C1586,A1584:A1586)</f>
        <v>2078.0360999999989</v>
      </c>
      <c r="J1584" s="15">
        <f t="shared" si="73"/>
        <v>2075.6166788248988</v>
      </c>
      <c r="K1584" s="16">
        <f t="shared" si="74"/>
        <v>0.46825221361077246</v>
      </c>
      <c r="L1584" s="17">
        <f t="shared" si="75"/>
        <v>1</v>
      </c>
    </row>
    <row r="1585" spans="1:12" x14ac:dyDescent="0.25">
      <c r="A1585">
        <v>935</v>
      </c>
      <c r="B1585" s="1">
        <v>42538</v>
      </c>
      <c r="C1585" s="2">
        <v>2078.1999999999998</v>
      </c>
      <c r="D1585" s="2">
        <v>2071.2199999999998</v>
      </c>
      <c r="E1585" s="8">
        <v>0.18395</v>
      </c>
      <c r="F1585" s="9">
        <v>16.301730036125907</v>
      </c>
      <c r="G1585" s="3">
        <f>SLOPE(D1585:D1609,B1585:B1609)</f>
        <v>1.2240227170490325</v>
      </c>
      <c r="H1585" s="15">
        <f>C1585+G1586*$O$11</f>
        <v>2078.2137522003432</v>
      </c>
      <c r="I1585" s="21">
        <f>_xlfn.FORECAST.LINEAR(A1585+$O$12,C1585:C1587,A1585:A1587)</f>
        <v>2074.3563333333332</v>
      </c>
      <c r="J1585" s="15">
        <f t="shared" si="73"/>
        <v>2078.1751780116733</v>
      </c>
      <c r="K1585" s="16">
        <f t="shared" si="74"/>
        <v>0.46420200609289747</v>
      </c>
      <c r="L1585" s="17">
        <f t="shared" si="75"/>
        <v>1</v>
      </c>
    </row>
    <row r="1586" spans="1:12" x14ac:dyDescent="0.25">
      <c r="A1586">
        <v>934</v>
      </c>
      <c r="B1586" s="1">
        <v>42537</v>
      </c>
      <c r="C1586" s="2">
        <v>2066.36</v>
      </c>
      <c r="D1586" s="2">
        <v>2077.9899999999998</v>
      </c>
      <c r="E1586" s="8">
        <v>0.1696</v>
      </c>
      <c r="F1586" s="9">
        <v>14.983084778572961</v>
      </c>
      <c r="G1586" s="3">
        <f>SLOPE(D1586:D1610,B1586:B1610)</f>
        <v>1.3752200343414198</v>
      </c>
      <c r="H1586" s="15">
        <f>C1586+G1587*$O$11</f>
        <v>2066.3748854752844</v>
      </c>
      <c r="I1586" s="21">
        <f>_xlfn.FORECAST.LINEAR(A1586+$O$12,C1586:C1588,A1586:A1588)</f>
        <v>2068.3402166666674</v>
      </c>
      <c r="J1586" s="15">
        <f t="shared" si="73"/>
        <v>2066.3945387871981</v>
      </c>
      <c r="K1586" s="16">
        <f t="shared" si="74"/>
        <v>0.74039237550947889</v>
      </c>
      <c r="L1586" s="17">
        <f t="shared" si="75"/>
        <v>1</v>
      </c>
    </row>
    <row r="1587" spans="1:12" x14ac:dyDescent="0.25">
      <c r="A1587">
        <v>933</v>
      </c>
      <c r="B1587" s="1">
        <v>42536</v>
      </c>
      <c r="C1587" s="2">
        <v>2077.6</v>
      </c>
      <c r="D1587" s="2">
        <v>2071.5</v>
      </c>
      <c r="E1587" s="8">
        <v>0.17695</v>
      </c>
      <c r="F1587" s="9">
        <v>15.661238008863297</v>
      </c>
      <c r="G1587" s="3">
        <f>SLOPE(D1587:D1611,B1587:B1611)</f>
        <v>1.488547528412226</v>
      </c>
      <c r="H1587" s="15">
        <f>C1587+G1588*$O$11</f>
        <v>2077.6153493055554</v>
      </c>
      <c r="I1587" s="21">
        <f>_xlfn.FORECAST.LINEAR(A1587+$O$12,C1587:C1589,A1587:A1589)</f>
        <v>2074.8542499999994</v>
      </c>
      <c r="J1587" s="15">
        <f t="shared" si="73"/>
        <v>2077.5877383124998</v>
      </c>
      <c r="K1587" s="16">
        <f t="shared" si="74"/>
        <v>0.37724814536281009</v>
      </c>
      <c r="L1587" s="17">
        <f t="shared" si="75"/>
        <v>1</v>
      </c>
    </row>
    <row r="1588" spans="1:12" x14ac:dyDescent="0.25">
      <c r="A1588">
        <v>932</v>
      </c>
      <c r="B1588" s="1">
        <v>42535</v>
      </c>
      <c r="C1588" s="2">
        <v>2076.65</v>
      </c>
      <c r="D1588" s="2">
        <v>2075.3200000000002</v>
      </c>
      <c r="E1588" s="8">
        <v>0.182</v>
      </c>
      <c r="F1588" s="9">
        <v>16.137225291445965</v>
      </c>
      <c r="G1588" s="3">
        <f>SLOPE(D1588:D1612,B1588:B1612)</f>
        <v>1.5349305555555572</v>
      </c>
      <c r="H1588" s="15">
        <f>C1588+G1589*$O$11</f>
        <v>2076.6673248274496</v>
      </c>
      <c r="I1588" s="21">
        <f>_xlfn.FORECAST.LINEAR(A1588+$O$12,C1588:C1590,A1588:A1590)</f>
        <v>2076.0320666666667</v>
      </c>
      <c r="J1588" s="15">
        <f t="shared" si="73"/>
        <v>2076.660972245842</v>
      </c>
      <c r="K1588" s="16">
        <f t="shared" si="74"/>
        <v>8.3039665276896185E-2</v>
      </c>
      <c r="L1588" s="17">
        <f t="shared" si="75"/>
        <v>1</v>
      </c>
    </row>
    <row r="1589" spans="1:12" x14ac:dyDescent="0.25">
      <c r="A1589">
        <v>931</v>
      </c>
      <c r="B1589" s="1">
        <v>42534</v>
      </c>
      <c r="C1589" s="2">
        <v>2091.75</v>
      </c>
      <c r="D1589" s="2">
        <v>2079.06</v>
      </c>
      <c r="E1589" s="8">
        <v>0.18065000000000001</v>
      </c>
      <c r="F1589" s="9">
        <v>16.14857479700046</v>
      </c>
      <c r="G1589" s="3">
        <f>SLOPE(D1589:D1613,B1589:B1613)</f>
        <v>1.7324827449649245</v>
      </c>
      <c r="H1589" s="15">
        <f>C1589+G1590*$O$11</f>
        <v>2091.7689936664583</v>
      </c>
      <c r="I1589" s="21">
        <f>_xlfn.FORECAST.LINEAR(A1589+$O$12,C1589:C1591,A1589:A1591)</f>
        <v>2093.5871666666662</v>
      </c>
      <c r="J1589" s="15">
        <f t="shared" si="73"/>
        <v>2091.78717539646</v>
      </c>
      <c r="K1589" s="16">
        <f t="shared" si="74"/>
        <v>1.0391848720593939</v>
      </c>
      <c r="L1589" s="17">
        <f t="shared" si="75"/>
        <v>0</v>
      </c>
    </row>
    <row r="1590" spans="1:12" x14ac:dyDescent="0.25">
      <c r="A1590">
        <v>930</v>
      </c>
      <c r="B1590" s="1">
        <v>42531</v>
      </c>
      <c r="C1590" s="2">
        <v>2109.5700000000002</v>
      </c>
      <c r="D1590" s="2">
        <v>2096.0700000000002</v>
      </c>
      <c r="E1590" s="8">
        <v>0.13575000000000001</v>
      </c>
      <c r="F1590" s="9">
        <v>12.247267775596221</v>
      </c>
      <c r="G1590" s="3">
        <f>SLOPE(D1590:D1614,B1590:B1614)</f>
        <v>1.8993666458108203</v>
      </c>
      <c r="H1590" s="15">
        <f>C1590+G1591*$O$11</f>
        <v>2109.589548025388</v>
      </c>
      <c r="I1590" s="21">
        <f>_xlfn.FORECAST.LINEAR(A1590+$O$12,C1590:C1592,A1590:A1592)</f>
        <v>2111.0576333333333</v>
      </c>
      <c r="J1590" s="15">
        <f t="shared" si="73"/>
        <v>2109.6042288784674</v>
      </c>
      <c r="K1590" s="16">
        <f t="shared" si="74"/>
        <v>1.3039367194040767</v>
      </c>
      <c r="L1590" s="17">
        <f t="shared" si="75"/>
        <v>0</v>
      </c>
    </row>
    <row r="1591" spans="1:12" x14ac:dyDescent="0.25">
      <c r="A1591">
        <v>929</v>
      </c>
      <c r="B1591" s="1">
        <v>42530</v>
      </c>
      <c r="C1591" s="2">
        <v>2115.65</v>
      </c>
      <c r="D1591" s="2">
        <v>2115.48</v>
      </c>
      <c r="E1591" s="8">
        <v>0.11485000000000001</v>
      </c>
      <c r="F1591" s="9">
        <v>10.37951357382793</v>
      </c>
      <c r="G1591" s="3">
        <f>SLOPE(D1591:D1615,B1591:B1615)</f>
        <v>1.9548025387870229</v>
      </c>
      <c r="H1591" s="15">
        <f>C1591+G1592*$O$11</f>
        <v>2115.6686933308811</v>
      </c>
      <c r="I1591" s="21">
        <f>_xlfn.FORECAST.LINEAR(A1591+$O$12,C1591:C1593,A1591:A1593)</f>
        <v>2115.6090166666668</v>
      </c>
      <c r="J1591" s="15">
        <f t="shared" si="73"/>
        <v>2115.668096564239</v>
      </c>
      <c r="K1591" s="16">
        <f t="shared" si="74"/>
        <v>1.9035449592333213E-2</v>
      </c>
      <c r="L1591" s="17">
        <f t="shared" si="75"/>
        <v>1</v>
      </c>
    </row>
    <row r="1592" spans="1:12" x14ac:dyDescent="0.25">
      <c r="A1592">
        <v>928</v>
      </c>
      <c r="B1592" s="1">
        <v>42529</v>
      </c>
      <c r="C1592" s="2">
        <v>2112.71</v>
      </c>
      <c r="D1592" s="2">
        <v>2119.12</v>
      </c>
      <c r="E1592" s="8">
        <v>0.10969999999999999</v>
      </c>
      <c r="F1592" s="9">
        <v>9.8813828024719861</v>
      </c>
      <c r="G1592" s="3">
        <f>SLOPE(D1592:D1616,B1592:B1616)</f>
        <v>1.8693330881104631</v>
      </c>
      <c r="H1592" s="15">
        <f>C1592+G1593*$O$11</f>
        <v>2112.7266152591997</v>
      </c>
      <c r="I1592" s="21">
        <f>_xlfn.FORECAST.LINEAR(A1592+$O$12,C1592:C1594,A1592:A1594)</f>
        <v>2113.9060666666669</v>
      </c>
      <c r="J1592" s="15">
        <f t="shared" si="73"/>
        <v>2112.7384097732747</v>
      </c>
      <c r="K1592" s="16">
        <f t="shared" si="74"/>
        <v>0.62362864703396026</v>
      </c>
      <c r="L1592" s="17">
        <f t="shared" si="75"/>
        <v>1</v>
      </c>
    </row>
    <row r="1593" spans="1:12" x14ac:dyDescent="0.25">
      <c r="A1593">
        <v>927</v>
      </c>
      <c r="B1593" s="1">
        <v>42528</v>
      </c>
      <c r="C1593" s="2">
        <v>2110.1799999999998</v>
      </c>
      <c r="D1593" s="2">
        <v>2112.13</v>
      </c>
      <c r="E1593" s="8">
        <v>0.11375</v>
      </c>
      <c r="F1593" s="9">
        <v>10.232997244556744</v>
      </c>
      <c r="G1593" s="3">
        <f>SLOPE(D1593:D1617,B1593:B1617)</f>
        <v>1.6615259199724444</v>
      </c>
      <c r="H1593" s="15">
        <f>C1593+G1594*$O$11</f>
        <v>2110.1936838381753</v>
      </c>
      <c r="I1593" s="21">
        <f>_xlfn.FORECAST.LINEAR(A1593+$O$12,C1593:C1595,A1593:A1595)</f>
        <v>2108.1122166666664</v>
      </c>
      <c r="J1593" s="15">
        <f t="shared" si="73"/>
        <v>2110.1728691664603</v>
      </c>
      <c r="K1593" s="16">
        <f t="shared" si="74"/>
        <v>0.19766735241954611</v>
      </c>
      <c r="L1593" s="17">
        <f t="shared" si="75"/>
        <v>1</v>
      </c>
    </row>
    <row r="1594" spans="1:12" x14ac:dyDescent="0.25">
      <c r="A1594">
        <v>926</v>
      </c>
      <c r="B1594" s="1">
        <v>42527</v>
      </c>
      <c r="C1594" s="2">
        <v>2100.83</v>
      </c>
      <c r="D1594" s="2">
        <v>2109.41</v>
      </c>
      <c r="E1594" s="8">
        <v>0.1106</v>
      </c>
      <c r="F1594" s="9">
        <v>9.9011334425417292</v>
      </c>
      <c r="G1594" s="3">
        <f>SLOPE(D1594:D1618,B1594:B1618)</f>
        <v>1.3683838175496497</v>
      </c>
      <c r="H1594" s="15">
        <f>C1594+G1595*$O$11</f>
        <v>2100.8414291231106</v>
      </c>
      <c r="I1594" s="21">
        <f>_xlfn.FORECAST.LINEAR(A1594+$O$12,C1594:C1596,A1594:A1596)</f>
        <v>2102.4456</v>
      </c>
      <c r="J1594" s="15">
        <f t="shared" si="73"/>
        <v>2100.8574708318797</v>
      </c>
      <c r="K1594" s="16">
        <f t="shared" si="74"/>
        <v>1.0000768848754398</v>
      </c>
      <c r="L1594" s="17">
        <f t="shared" si="75"/>
        <v>0</v>
      </c>
    </row>
    <row r="1595" spans="1:12" x14ac:dyDescent="0.25">
      <c r="A1595">
        <v>925</v>
      </c>
      <c r="B1595" s="1">
        <v>42524</v>
      </c>
      <c r="C1595" s="2">
        <v>2104.0700000000002</v>
      </c>
      <c r="D1595" s="2">
        <v>2099.13</v>
      </c>
      <c r="E1595" s="8">
        <v>9.5250000000000001E-2</v>
      </c>
      <c r="F1595" s="9">
        <v>8.5518716585329013</v>
      </c>
      <c r="G1595" s="3">
        <f>SLOPE(D1595:D1619,B1595:B1619)</f>
        <v>1.1429123110925288</v>
      </c>
      <c r="H1595" s="15">
        <f>C1595+G1596*$O$11</f>
        <v>2104.0789885166182</v>
      </c>
      <c r="I1595" s="21">
        <f>_xlfn.FORECAST.LINEAR(A1595+$O$12,C1595:C1597,A1595:A1597)</f>
        <v>2103.6889833333335</v>
      </c>
      <c r="J1595" s="15">
        <f t="shared" si="73"/>
        <v>2104.075088464785</v>
      </c>
      <c r="K1595" s="16">
        <f t="shared" si="74"/>
        <v>0.54904118246961964</v>
      </c>
      <c r="L1595" s="17">
        <f t="shared" si="75"/>
        <v>1</v>
      </c>
    </row>
    <row r="1596" spans="1:12" x14ac:dyDescent="0.25">
      <c r="A1596">
        <v>924</v>
      </c>
      <c r="B1596" s="1">
        <v>42523</v>
      </c>
      <c r="C1596" s="2">
        <v>2097.71</v>
      </c>
      <c r="D1596" s="2">
        <v>2105.2600000000002</v>
      </c>
      <c r="E1596" s="8">
        <v>0.10059999999999999</v>
      </c>
      <c r="F1596" s="9">
        <v>9.0067714821347842</v>
      </c>
      <c r="G1596" s="3">
        <f>SLOPE(D1596:D1620,B1596:B1620)</f>
        <v>0.8988516617936636</v>
      </c>
      <c r="H1596" s="15">
        <f>C1596+G1597*$O$11</f>
        <v>2097.7147935943062</v>
      </c>
      <c r="I1596" s="21">
        <f>_xlfn.FORECAST.LINEAR(A1596+$O$12,C1596:C1598,A1596:A1598)</f>
        <v>2096.0378999999998</v>
      </c>
      <c r="J1596" s="15">
        <f t="shared" si="73"/>
        <v>2097.6980246583635</v>
      </c>
      <c r="K1596" s="16">
        <f t="shared" si="74"/>
        <v>0.81423586769229983</v>
      </c>
      <c r="L1596" s="17">
        <f t="shared" si="75"/>
        <v>1</v>
      </c>
    </row>
    <row r="1597" spans="1:12" x14ac:dyDescent="0.25">
      <c r="A1597">
        <v>923</v>
      </c>
      <c r="B1597" s="1">
        <v>42522</v>
      </c>
      <c r="C1597" s="2">
        <v>2093.94</v>
      </c>
      <c r="D1597" s="2">
        <v>2099.33</v>
      </c>
      <c r="E1597" s="8">
        <v>0.10385</v>
      </c>
      <c r="F1597" s="9">
        <v>9.2872049017796741</v>
      </c>
      <c r="G1597" s="3">
        <f>SLOPE(D1597:D1621,B1597:B1621)</f>
        <v>0.47935943060497982</v>
      </c>
      <c r="H1597" s="15">
        <f>C1597+G1598*$O$11</f>
        <v>2093.941105723412</v>
      </c>
      <c r="I1597" s="21">
        <f>_xlfn.FORECAST.LINEAR(A1597+$O$12,C1597:C1599,A1597:A1599)</f>
        <v>2096.6693999999998</v>
      </c>
      <c r="J1597" s="15">
        <f t="shared" si="73"/>
        <v>2093.9683886661778</v>
      </c>
      <c r="K1597" s="16">
        <f t="shared" si="74"/>
        <v>0.57673130238698078</v>
      </c>
      <c r="L1597" s="17">
        <f t="shared" si="75"/>
        <v>1</v>
      </c>
    </row>
    <row r="1598" spans="1:12" x14ac:dyDescent="0.25">
      <c r="A1598">
        <v>922</v>
      </c>
      <c r="B1598" s="1">
        <v>42521</v>
      </c>
      <c r="C1598" s="2">
        <v>2100.13</v>
      </c>
      <c r="D1598" s="2">
        <v>2096.9499999999998</v>
      </c>
      <c r="E1598" s="8">
        <v>0.10385</v>
      </c>
      <c r="F1598" s="9">
        <v>9.2965499039698827</v>
      </c>
      <c r="G1598" s="3">
        <f>SLOPE(D1598:D1622,B1598:B1622)</f>
        <v>0.1105723412135045</v>
      </c>
      <c r="H1598" s="15">
        <f>C1598+G1599*$O$11</f>
        <v>2100.12758996</v>
      </c>
      <c r="I1598" s="21">
        <f>_xlfn.FORECAST.LINEAR(A1598+$O$12,C1598:C1600,A1598:A1600)</f>
        <v>2098.2651166666669</v>
      </c>
      <c r="J1598" s="15">
        <f t="shared" si="73"/>
        <v>2100.1089652270666</v>
      </c>
      <c r="K1598" s="16">
        <f t="shared" si="74"/>
        <v>0.43139962275614813</v>
      </c>
      <c r="L1598" s="17">
        <f t="shared" si="75"/>
        <v>1</v>
      </c>
    </row>
    <row r="1599" spans="1:12" x14ac:dyDescent="0.25">
      <c r="A1599">
        <v>921</v>
      </c>
      <c r="B1599" s="1">
        <v>42517</v>
      </c>
      <c r="C1599" s="2">
        <v>2090.06</v>
      </c>
      <c r="D1599" s="2">
        <v>2099.06</v>
      </c>
      <c r="E1599" s="8">
        <v>8.2150000000000001E-2</v>
      </c>
      <c r="F1599" s="9">
        <v>7.3225961740175887</v>
      </c>
      <c r="G1599" s="3">
        <f>SLOPE(D1599:D1623,B1599:B1623)</f>
        <v>-0.24100399999999955</v>
      </c>
      <c r="H1599" s="15">
        <f>C1599+G1600*$O$11</f>
        <v>2090.0538792723005</v>
      </c>
      <c r="I1599" s="21">
        <f>_xlfn.FORECAST.LINEAR(A1599+$O$12,C1599:C1601,A1599:A1601)</f>
        <v>2092.4306499999998</v>
      </c>
      <c r="J1599" s="15">
        <f t="shared" si="73"/>
        <v>2090.0776469795774</v>
      </c>
      <c r="K1599" s="16">
        <f t="shared" si="74"/>
        <v>1.0712291612134472</v>
      </c>
      <c r="L1599" s="17">
        <f t="shared" si="75"/>
        <v>0</v>
      </c>
    </row>
    <row r="1600" spans="1:12" x14ac:dyDescent="0.25">
      <c r="A1600">
        <v>920</v>
      </c>
      <c r="B1600" s="1">
        <v>42516</v>
      </c>
      <c r="C1600" s="2">
        <v>2091.44</v>
      </c>
      <c r="D1600" s="2">
        <v>2090.1</v>
      </c>
      <c r="E1600" s="8">
        <v>9.4049999999999995E-2</v>
      </c>
      <c r="F1600" s="9">
        <v>8.3850900868379217</v>
      </c>
      <c r="G1600" s="3">
        <f>SLOPE(D1600:D1624,B1600:B1624)</f>
        <v>-0.6120727699530506</v>
      </c>
      <c r="H1600" s="15">
        <f>C1600+G1601*$O$11</f>
        <v>2091.4307946517029</v>
      </c>
      <c r="I1600" s="21">
        <f>_xlfn.FORECAST.LINEAR(A1600+$O$12,C1600:C1602,A1600:A1602)</f>
        <v>2093.9289500000014</v>
      </c>
      <c r="J1600" s="15">
        <f t="shared" si="73"/>
        <v>2091.4557762051859</v>
      </c>
      <c r="K1600" s="16">
        <f t="shared" si="74"/>
        <v>0.1580279397840656</v>
      </c>
      <c r="L1600" s="17">
        <f t="shared" si="75"/>
        <v>1</v>
      </c>
    </row>
    <row r="1601" spans="1:12" x14ac:dyDescent="0.25">
      <c r="A1601">
        <v>919</v>
      </c>
      <c r="B1601" s="1">
        <v>42515</v>
      </c>
      <c r="C1601" s="2">
        <v>2078.9299999999998</v>
      </c>
      <c r="D1601" s="2">
        <v>2090.54</v>
      </c>
      <c r="E1601" s="8">
        <v>9.69E-2</v>
      </c>
      <c r="F1601" s="9">
        <v>8.5793449376012312</v>
      </c>
      <c r="G1601" s="3">
        <f>SLOPE(D1601:D1625,B1601:B1625)</f>
        <v>-0.92053482972136091</v>
      </c>
      <c r="H1601" s="15">
        <f>C1601+G1602*$O$11</f>
        <v>2078.9169123606807</v>
      </c>
      <c r="I1601" s="21">
        <f>_xlfn.FORECAST.LINEAR(A1601+$O$12,C1601:C1603,A1601:A1603)</f>
        <v>2074.7535000000007</v>
      </c>
      <c r="J1601" s="15">
        <f t="shared" si="73"/>
        <v>2078.8752782370739</v>
      </c>
      <c r="K1601" s="16">
        <f t="shared" si="74"/>
        <v>1.2853753014345775</v>
      </c>
      <c r="L1601" s="17">
        <f t="shared" si="75"/>
        <v>0</v>
      </c>
    </row>
    <row r="1602" spans="1:12" x14ac:dyDescent="0.25">
      <c r="A1602">
        <v>918</v>
      </c>
      <c r="B1602" s="1">
        <v>42514</v>
      </c>
      <c r="C1602" s="2">
        <v>2052.65</v>
      </c>
      <c r="D1602" s="2">
        <v>2076.06</v>
      </c>
      <c r="E1602" s="8">
        <v>0.10389999999999999</v>
      </c>
      <c r="F1602" s="9">
        <v>9.0749540230836612</v>
      </c>
      <c r="G1602" s="3">
        <f>SLOPE(D1602:D1626,B1602:B1626)</f>
        <v>-1.3087639318885445</v>
      </c>
      <c r="H1602" s="15">
        <f>C1602+G1603*$O$11</f>
        <v>2052.6340840610328</v>
      </c>
      <c r="I1602" s="21">
        <f>_xlfn.FORECAST.LINEAR(A1602+$O$12,C1602:C1604,A1602:A1604)</f>
        <v>2054.3588499999996</v>
      </c>
      <c r="J1602" s="15">
        <f t="shared" si="73"/>
        <v>2052.6513317204226</v>
      </c>
      <c r="K1602" s="16">
        <f t="shared" si="74"/>
        <v>2.2352622090572662</v>
      </c>
      <c r="L1602" s="17">
        <f t="shared" si="75"/>
        <v>0</v>
      </c>
    </row>
    <row r="1603" spans="1:12" x14ac:dyDescent="0.25">
      <c r="A1603">
        <v>917</v>
      </c>
      <c r="B1603" s="1">
        <v>42513</v>
      </c>
      <c r="C1603" s="2">
        <v>2052.23</v>
      </c>
      <c r="D1603" s="2">
        <v>2048.04</v>
      </c>
      <c r="E1603" s="8">
        <v>0.11965000000000001</v>
      </c>
      <c r="F1603" s="9">
        <v>10.47244846028604</v>
      </c>
      <c r="G1603" s="3">
        <f>SLOPE(D1603:D1627,B1603:B1627)</f>
        <v>-1.591593896713615</v>
      </c>
      <c r="H1603" s="15">
        <f>C1603+G1604*$O$11</f>
        <v>2052.2137035599999</v>
      </c>
      <c r="I1603" s="21">
        <f>_xlfn.FORECAST.LINEAR(A1603+$O$12,C1603:C1605,A1603:A1605)</f>
        <v>2050.1567666666665</v>
      </c>
      <c r="J1603" s="15">
        <f t="shared" si="73"/>
        <v>2052.1931341910663</v>
      </c>
      <c r="K1603" s="16">
        <f t="shared" si="74"/>
        <v>0.4183706261513121</v>
      </c>
      <c r="L1603" s="17">
        <f t="shared" si="75"/>
        <v>1</v>
      </c>
    </row>
    <row r="1604" spans="1:12" x14ac:dyDescent="0.25">
      <c r="A1604">
        <v>916</v>
      </c>
      <c r="B1604" s="1">
        <v>42510</v>
      </c>
      <c r="C1604" s="2">
        <v>2041.88</v>
      </c>
      <c r="D1604" s="2">
        <v>2052.3200000000002</v>
      </c>
      <c r="E1604" s="8">
        <v>0.11410000000000001</v>
      </c>
      <c r="F1604" s="9">
        <v>9.9269258677932726</v>
      </c>
      <c r="G1604" s="3">
        <f>SLOPE(D1604:D1628,B1604:B1628)</f>
        <v>-1.6296440000000012</v>
      </c>
      <c r="H1604" s="15">
        <f>C1604+G1605*$O$11</f>
        <v>2041.8646467057904</v>
      </c>
      <c r="I1604" s="21">
        <f>_xlfn.FORECAST.LINEAR(A1604+$O$12,C1604:C1606,A1604:A1606)</f>
        <v>2042.2274999999997</v>
      </c>
      <c r="J1604" s="15">
        <f t="shared" si="73"/>
        <v>2041.8682752387324</v>
      </c>
      <c r="K1604" s="16">
        <f t="shared" si="74"/>
        <v>0.89251855035461647</v>
      </c>
      <c r="L1604" s="17">
        <f t="shared" si="75"/>
        <v>1</v>
      </c>
    </row>
    <row r="1605" spans="1:12" x14ac:dyDescent="0.25">
      <c r="A1605">
        <v>915</v>
      </c>
      <c r="B1605" s="1">
        <v>42509</v>
      </c>
      <c r="C1605" s="2">
        <v>2044.21</v>
      </c>
      <c r="D1605" s="2">
        <v>2040.04</v>
      </c>
      <c r="E1605" s="8">
        <v>0.1341</v>
      </c>
      <c r="F1605" s="9">
        <v>11.710372582301039</v>
      </c>
      <c r="G1605" s="3">
        <f>SLOPE(D1605:D1629,B1605:B1629)</f>
        <v>-1.5353294209702677</v>
      </c>
      <c r="H1605" s="15">
        <f>C1605+G1606*$O$11</f>
        <v>2044.1963001857584</v>
      </c>
      <c r="I1605" s="21">
        <f>_xlfn.FORECAST.LINEAR(A1605+$O$12,C1605:C1607,A1605:A1607)</f>
        <v>2040.6908500000009</v>
      </c>
      <c r="J1605" s="15">
        <f t="shared" si="73"/>
        <v>2044.1612456839009</v>
      </c>
      <c r="K1605" s="16">
        <f t="shared" si="74"/>
        <v>0.35625402638003739</v>
      </c>
      <c r="L1605" s="17">
        <f t="shared" si="75"/>
        <v>1</v>
      </c>
    </row>
    <row r="1606" spans="1:12" x14ac:dyDescent="0.25">
      <c r="A1606">
        <v>914</v>
      </c>
      <c r="B1606" s="1">
        <v>42508</v>
      </c>
      <c r="C1606" s="2">
        <v>2044.38</v>
      </c>
      <c r="D1606" s="2">
        <v>2047.63</v>
      </c>
      <c r="E1606" s="8">
        <v>0.13250000000000001</v>
      </c>
      <c r="F1606" s="9">
        <v>11.568278191204424</v>
      </c>
      <c r="G1606" s="3">
        <f>SLOPE(D1606:D1630,B1606:B1630)</f>
        <v>-1.3699814241486103</v>
      </c>
      <c r="H1606" s="15">
        <f>C1606+G1607*$O$11</f>
        <v>2044.3675738390093</v>
      </c>
      <c r="I1606" s="21">
        <f>_xlfn.FORECAST.LINEAR(A1606+$O$12,C1606:C1608,A1606:A1608)</f>
        <v>2050.8975833333329</v>
      </c>
      <c r="J1606" s="15">
        <f t="shared" si="73"/>
        <v>2044.4328739339526</v>
      </c>
      <c r="K1606" s="16">
        <f t="shared" si="74"/>
        <v>0.2759559011953841</v>
      </c>
      <c r="L1606" s="17">
        <f t="shared" si="75"/>
        <v>1</v>
      </c>
    </row>
    <row r="1607" spans="1:12" x14ac:dyDescent="0.25">
      <c r="A1607">
        <v>913</v>
      </c>
      <c r="B1607" s="1">
        <v>42507</v>
      </c>
      <c r="C1607" s="2">
        <v>2065.04</v>
      </c>
      <c r="D1607" s="2">
        <v>2047.21</v>
      </c>
      <c r="E1607" s="8">
        <v>0.13145000000000001</v>
      </c>
      <c r="F1607" s="9">
        <v>11.585641228175371</v>
      </c>
      <c r="G1607" s="3">
        <f>SLOPE(D1607:D1631,B1607:B1631)</f>
        <v>-1.2426160990712121</v>
      </c>
      <c r="H1607" s="15">
        <f>C1607+G1608*$O$11</f>
        <v>2065.0303290532079</v>
      </c>
      <c r="I1607" s="21">
        <f>_xlfn.FORECAST.LINEAR(A1607+$O$12,C1607:C1609,A1607:A1609)</f>
        <v>2059.3060333333333</v>
      </c>
      <c r="J1607" s="15">
        <f t="shared" ref="J1607:J1670" si="76">$O$13*I1607+(1-$O$13)*H1607</f>
        <v>2064.973086096009</v>
      </c>
      <c r="K1607" s="16">
        <f t="shared" si="74"/>
        <v>1.7159640642910559</v>
      </c>
      <c r="L1607" s="17">
        <f t="shared" si="75"/>
        <v>0</v>
      </c>
    </row>
    <row r="1608" spans="1:12" x14ac:dyDescent="0.25">
      <c r="A1608">
        <v>912</v>
      </c>
      <c r="B1608" s="1">
        <v>42506</v>
      </c>
      <c r="C1608" s="2">
        <v>2046.53</v>
      </c>
      <c r="D1608" s="2">
        <v>2066.66</v>
      </c>
      <c r="E1608" s="8">
        <v>0.1186</v>
      </c>
      <c r="F1608" s="9">
        <v>10.351665553874913</v>
      </c>
      <c r="G1608" s="3">
        <f>SLOPE(D1608:D1632,B1608:B1632)</f>
        <v>-0.96709467918623138</v>
      </c>
      <c r="H1608" s="15">
        <f>C1608+G1609*$O$11</f>
        <v>2046.5229575199999</v>
      </c>
      <c r="I1608" s="21">
        <f>_xlfn.FORECAST.LINEAR(A1608+$O$12,C1608:C1610,A1608:A1610)</f>
        <v>2048.3101333333343</v>
      </c>
      <c r="J1608" s="15">
        <f t="shared" si="76"/>
        <v>2046.5408292781331</v>
      </c>
      <c r="K1608" s="16">
        <f t="shared" ref="K1608:K1671" si="77">ABS(J1608-D1608)/F1609</f>
        <v>1.7975063039362045</v>
      </c>
      <c r="L1608" s="17">
        <f t="shared" ref="L1608:L1671" si="78">IF(K1608&gt;=0.975, 0, 1)</f>
        <v>0</v>
      </c>
    </row>
    <row r="1609" spans="1:12" x14ac:dyDescent="0.25">
      <c r="A1609">
        <v>911</v>
      </c>
      <c r="B1609" s="1">
        <v>42503</v>
      </c>
      <c r="C1609" s="2">
        <v>2062.5</v>
      </c>
      <c r="D1609" s="2">
        <v>2046.61</v>
      </c>
      <c r="E1609" s="8">
        <v>0.12715000000000001</v>
      </c>
      <c r="F1609" s="9">
        <v>11.192823456479431</v>
      </c>
      <c r="G1609" s="3">
        <f>SLOPE(D1609:D1633,B1609:B1633)</f>
        <v>-0.70424800000000254</v>
      </c>
      <c r="H1609" s="15">
        <f>C1609+G1610*$O$11</f>
        <v>2062.4968924960876</v>
      </c>
      <c r="I1609" s="21">
        <f>_xlfn.FORECAST.LINEAR(A1609+$O$12,C1609:C1611,A1609:A1611)</f>
        <v>2060.4877166666665</v>
      </c>
      <c r="J1609" s="15">
        <f t="shared" si="76"/>
        <v>2062.4768007377934</v>
      </c>
      <c r="K1609" s="16">
        <f t="shared" si="77"/>
        <v>1.5233780692597214</v>
      </c>
      <c r="L1609" s="17">
        <f t="shared" si="78"/>
        <v>0</v>
      </c>
    </row>
    <row r="1610" spans="1:12" x14ac:dyDescent="0.25">
      <c r="A1610">
        <v>910</v>
      </c>
      <c r="B1610" s="1">
        <v>42502</v>
      </c>
      <c r="C1610" s="2">
        <v>2067.17</v>
      </c>
      <c r="D1610" s="2">
        <v>2064.11</v>
      </c>
      <c r="E1610" s="8">
        <v>0.11829999999999999</v>
      </c>
      <c r="F1610" s="9">
        <v>10.415537060674559</v>
      </c>
      <c r="G1610" s="3">
        <f>SLOPE(D1610:D1634,B1610:B1634)</f>
        <v>-0.31075039123630777</v>
      </c>
      <c r="H1610" s="15">
        <f>C1610+G1611*$O$11</f>
        <v>2067.1698460294119</v>
      </c>
      <c r="I1610" s="21">
        <f>_xlfn.FORECAST.LINEAR(A1610+$O$12,C1610:C1612,A1610:A1612)</f>
        <v>2073.3227000000002</v>
      </c>
      <c r="J1610" s="15">
        <f t="shared" si="76"/>
        <v>2067.2313745691176</v>
      </c>
      <c r="K1610" s="16">
        <f t="shared" si="77"/>
        <v>0.28722853798625442</v>
      </c>
      <c r="L1610" s="17">
        <f t="shared" si="78"/>
        <v>1</v>
      </c>
    </row>
    <row r="1611" spans="1:12" x14ac:dyDescent="0.25">
      <c r="A1611">
        <v>909</v>
      </c>
      <c r="B1611" s="1">
        <v>42501</v>
      </c>
      <c r="C1611" s="2">
        <v>2083.29</v>
      </c>
      <c r="D1611" s="2">
        <v>2064.46</v>
      </c>
      <c r="E1611" s="8">
        <v>0.12225</v>
      </c>
      <c r="F1611" s="9">
        <v>10.867216018997675</v>
      </c>
      <c r="G1611" s="3">
        <f>SLOPE(D1611:D1635,B1611:B1635)</f>
        <v>-1.5397058823531854E-2</v>
      </c>
      <c r="H1611" s="15">
        <f>C1611+G1612*$O$11</f>
        <v>2083.2909774613004</v>
      </c>
      <c r="I1611" s="21">
        <f>_xlfn.FORECAST.LINEAR(A1611+$O$12,C1611:C1613,A1611:A1613)</f>
        <v>2080.8220333333338</v>
      </c>
      <c r="J1611" s="15">
        <f t="shared" si="76"/>
        <v>2083.2662880200205</v>
      </c>
      <c r="K1611" s="16">
        <f t="shared" si="77"/>
        <v>1.9455139886543515</v>
      </c>
      <c r="L1611" s="17">
        <f t="shared" si="78"/>
        <v>0</v>
      </c>
    </row>
    <row r="1612" spans="1:12" x14ac:dyDescent="0.25">
      <c r="A1612">
        <v>908</v>
      </c>
      <c r="B1612" s="1">
        <v>42500</v>
      </c>
      <c r="C1612" s="2">
        <v>2062.63</v>
      </c>
      <c r="D1612" s="2">
        <v>2084.39</v>
      </c>
      <c r="E1612" s="8">
        <v>0.1101</v>
      </c>
      <c r="F1612" s="9">
        <v>9.6664882029597585</v>
      </c>
      <c r="G1612" s="3">
        <f>SLOPE(D1612:D1636,B1612:B1636)</f>
        <v>9.7746130030957876E-2</v>
      </c>
      <c r="H1612" s="15">
        <f>C1612+G1613*$O$11</f>
        <v>2062.6320760406888</v>
      </c>
      <c r="I1612" s="21">
        <f>_xlfn.FORECAST.LINEAR(A1612+$O$12,C1612:C1614,A1612:A1614)</f>
        <v>2063.4876333333341</v>
      </c>
      <c r="J1612" s="15">
        <f t="shared" si="76"/>
        <v>2062.6406316136154</v>
      </c>
      <c r="K1612" s="16">
        <f t="shared" si="77"/>
        <v>1.9808951795570326</v>
      </c>
      <c r="L1612" s="17">
        <f t="shared" si="78"/>
        <v>0</v>
      </c>
    </row>
    <row r="1613" spans="1:12" x14ac:dyDescent="0.25">
      <c r="A1613">
        <v>907</v>
      </c>
      <c r="B1613" s="1">
        <v>42499</v>
      </c>
      <c r="C1613" s="2">
        <v>2057.5500000000002</v>
      </c>
      <c r="D1613" s="2">
        <v>2058.69</v>
      </c>
      <c r="E1613" s="8">
        <v>0.12514999999999998</v>
      </c>
      <c r="F1613" s="9">
        <v>10.979565506968466</v>
      </c>
      <c r="G1613" s="3">
        <f>SLOPE(D1613:D1637,B1613:B1637)</f>
        <v>0.20760406885758834</v>
      </c>
      <c r="H1613" s="15">
        <f>C1613+G1614*$O$11</f>
        <v>2057.5535641600004</v>
      </c>
      <c r="I1613" s="21">
        <f>_xlfn.FORECAST.LINEAR(A1613+$O$12,C1613:C1615,A1613:A1615)</f>
        <v>2055.079666666667</v>
      </c>
      <c r="J1613" s="15">
        <f t="shared" si="76"/>
        <v>2057.528825185067</v>
      </c>
      <c r="K1613" s="16">
        <f t="shared" si="77"/>
        <v>0.10896682984146379</v>
      </c>
      <c r="L1613" s="17">
        <f t="shared" si="78"/>
        <v>1</v>
      </c>
    </row>
    <row r="1614" spans="1:12" x14ac:dyDescent="0.25">
      <c r="A1614">
        <v>906</v>
      </c>
      <c r="B1614" s="1">
        <v>42496</v>
      </c>
      <c r="C1614" s="2">
        <v>2047.77</v>
      </c>
      <c r="D1614" s="2">
        <v>2057.14</v>
      </c>
      <c r="E1614" s="8">
        <v>0.12185</v>
      </c>
      <c r="F1614" s="9">
        <v>10.656222784698947</v>
      </c>
      <c r="G1614" s="3">
        <f>SLOPE(D1614:D1638,B1614:B1638)</f>
        <v>0.35641599999999746</v>
      </c>
      <c r="H1614" s="15">
        <f>C1614+G1615*$O$11</f>
        <v>2047.7745378951486</v>
      </c>
      <c r="I1614" s="21">
        <f>_xlfn.FORECAST.LINEAR(A1614+$O$12,C1614:C1616,A1614:A1616)</f>
        <v>2047.345683333333</v>
      </c>
      <c r="J1614" s="15">
        <f t="shared" si="76"/>
        <v>2047.7702493495303</v>
      </c>
      <c r="K1614" s="16">
        <f t="shared" si="77"/>
        <v>0.77759758892275777</v>
      </c>
      <c r="L1614" s="17">
        <f t="shared" si="78"/>
        <v>1</v>
      </c>
    </row>
    <row r="1615" spans="1:12" x14ac:dyDescent="0.25">
      <c r="A1615">
        <v>905</v>
      </c>
      <c r="B1615" s="1">
        <v>42495</v>
      </c>
      <c r="C1615" s="2">
        <v>2052.9499999999998</v>
      </c>
      <c r="D1615" s="2">
        <v>2050.63</v>
      </c>
      <c r="E1615" s="8">
        <v>0.13775000000000001</v>
      </c>
      <c r="F1615" s="9">
        <v>12.049613815611098</v>
      </c>
      <c r="G1615" s="3">
        <f>SLOPE(D1615:D1639,B1615:B1639)</f>
        <v>0.45378951486697644</v>
      </c>
      <c r="H1615" s="15">
        <f>C1615+G1616*$O$11</f>
        <v>2052.9569545278637</v>
      </c>
      <c r="I1615" s="21">
        <f>_xlfn.FORECAST.LINEAR(A1615+$O$12,C1615:C1617,A1615:A1617)</f>
        <v>2051.2405166666667</v>
      </c>
      <c r="J1615" s="15">
        <f t="shared" si="76"/>
        <v>2052.9397901492516</v>
      </c>
      <c r="K1615" s="16">
        <f t="shared" si="77"/>
        <v>0.1880940773287875</v>
      </c>
      <c r="L1615" s="17">
        <f t="shared" si="78"/>
        <v>1</v>
      </c>
    </row>
    <row r="1616" spans="1:12" x14ac:dyDescent="0.25">
      <c r="A1616">
        <v>904</v>
      </c>
      <c r="B1616" s="1">
        <v>42494</v>
      </c>
      <c r="C1616" s="2">
        <v>2060.3000000000002</v>
      </c>
      <c r="D1616" s="2">
        <v>2051.12</v>
      </c>
      <c r="E1616" s="8">
        <v>0.13955000000000001</v>
      </c>
      <c r="F1616" s="9">
        <v>12.279972777739358</v>
      </c>
      <c r="G1616" s="3">
        <f>SLOPE(D1616:D1640,B1616:B1640)</f>
        <v>0.69545278637770691</v>
      </c>
      <c r="H1616" s="15">
        <f>C1616+G1617*$O$11</f>
        <v>2060.3091755650157</v>
      </c>
      <c r="I1616" s="21">
        <f>_xlfn.FORECAST.LINEAR(A1616+$O$12,C1616:C1618,A1616:A1618)</f>
        <v>2064.7473166666668</v>
      </c>
      <c r="J1616" s="15">
        <f t="shared" si="76"/>
        <v>2060.353556976032</v>
      </c>
      <c r="K1616" s="16">
        <f t="shared" si="77"/>
        <v>0.77771948785467238</v>
      </c>
      <c r="L1616" s="17">
        <f t="shared" si="78"/>
        <v>1</v>
      </c>
    </row>
    <row r="1617" spans="1:12" x14ac:dyDescent="0.25">
      <c r="A1617">
        <v>903</v>
      </c>
      <c r="B1617" s="1">
        <v>42493</v>
      </c>
      <c r="C1617" s="2">
        <v>2077.1799999999998</v>
      </c>
      <c r="D1617" s="2">
        <v>2063.37</v>
      </c>
      <c r="E1617" s="8">
        <v>0.13375000000000001</v>
      </c>
      <c r="F1617" s="9">
        <v>11.872605894835855</v>
      </c>
      <c r="G1617" s="3">
        <f>SLOPE(D1617:D1641,B1617:B1641)</f>
        <v>0.9175565015479874</v>
      </c>
      <c r="H1617" s="15">
        <f>C1617+G1618*$O$11</f>
        <v>2077.1912939827853</v>
      </c>
      <c r="I1617" s="21">
        <f>_xlfn.FORECAST.LINEAR(A1617+$O$12,C1617:C1619,A1617:A1619)</f>
        <v>2074.7634666666668</v>
      </c>
      <c r="J1617" s="15">
        <f t="shared" si="76"/>
        <v>2077.1670157096241</v>
      </c>
      <c r="K1617" s="16">
        <f t="shared" si="77"/>
        <v>1.3130193270372399</v>
      </c>
      <c r="L1617" s="17">
        <f t="shared" si="78"/>
        <v>0</v>
      </c>
    </row>
    <row r="1618" spans="1:12" x14ac:dyDescent="0.25">
      <c r="A1618">
        <v>902</v>
      </c>
      <c r="B1618" s="1">
        <v>42492</v>
      </c>
      <c r="C1618" s="2">
        <v>2067.17</v>
      </c>
      <c r="D1618" s="2">
        <v>2081.4299999999998</v>
      </c>
      <c r="E1618" s="8">
        <v>0.1193</v>
      </c>
      <c r="F1618" s="9">
        <v>10.507854245189597</v>
      </c>
      <c r="G1618" s="3">
        <f>SLOPE(D1618:D1642,B1618:B1642)</f>
        <v>1.1293982785602494</v>
      </c>
      <c r="H1618" s="15">
        <f>C1618+G1619*$O$11</f>
        <v>2067.18332676</v>
      </c>
      <c r="I1618" s="21">
        <f>_xlfn.FORECAST.LINEAR(A1618+$O$12,C1618:C1620,A1618:A1620)</f>
        <v>2064.6412</v>
      </c>
      <c r="J1618" s="15">
        <f t="shared" si="76"/>
        <v>2067.1579054924</v>
      </c>
      <c r="K1618" s="16">
        <f t="shared" si="77"/>
        <v>1.2386981509435997</v>
      </c>
      <c r="L1618" s="17">
        <f t="shared" si="78"/>
        <v>0</v>
      </c>
    </row>
    <row r="1619" spans="1:12" x14ac:dyDescent="0.25">
      <c r="A1619">
        <v>901</v>
      </c>
      <c r="B1619" s="1">
        <v>42489</v>
      </c>
      <c r="C1619" s="2">
        <v>2071.8200000000002</v>
      </c>
      <c r="D1619" s="2">
        <v>2065.3000000000002</v>
      </c>
      <c r="E1619" s="8">
        <v>0.13014999999999999</v>
      </c>
      <c r="F1619" s="9">
        <v>11.521850175305273</v>
      </c>
      <c r="G1619" s="3">
        <f>SLOPE(D1619:D1643,B1619:B1643)</f>
        <v>1.3326760000000011</v>
      </c>
      <c r="H1619" s="15">
        <f>C1619+G1620*$O$11</f>
        <v>2071.8358966931055</v>
      </c>
      <c r="I1619" s="21">
        <f>_xlfn.FORECAST.LINEAR(A1619+$O$12,C1619:C1621,A1619:A1621)</f>
        <v>2074.6691166666678</v>
      </c>
      <c r="J1619" s="15">
        <f t="shared" si="76"/>
        <v>2071.8642288928409</v>
      </c>
      <c r="K1619" s="16">
        <f t="shared" si="77"/>
        <v>0.57327041991081562</v>
      </c>
      <c r="L1619" s="17">
        <f t="shared" si="78"/>
        <v>1</v>
      </c>
    </row>
    <row r="1620" spans="1:12" x14ac:dyDescent="0.25">
      <c r="A1620">
        <v>900</v>
      </c>
      <c r="B1620" s="1">
        <v>42488</v>
      </c>
      <c r="C1620" s="2">
        <v>2090.9299999999998</v>
      </c>
      <c r="D1620" s="2">
        <v>2075.81</v>
      </c>
      <c r="E1620" s="8">
        <v>0.12814999999999999</v>
      </c>
      <c r="F1620" s="9">
        <v>11.450492934664027</v>
      </c>
      <c r="G1620" s="3">
        <f>SLOPE(D1620:D1644,B1620:B1644)</f>
        <v>1.5896693105363862</v>
      </c>
      <c r="H1620" s="15">
        <f>C1620+G1621*$O$11</f>
        <v>2090.9475394942397</v>
      </c>
      <c r="I1620" s="21">
        <f>_xlfn.FORECAST.LINEAR(A1620+$O$12,C1620:C1622,A1620:A1622)</f>
        <v>2091.583783333333</v>
      </c>
      <c r="J1620" s="15">
        <f t="shared" si="76"/>
        <v>2090.9539019326303</v>
      </c>
      <c r="K1620" s="16">
        <f t="shared" si="77"/>
        <v>1.4924388149701573</v>
      </c>
      <c r="L1620" s="17">
        <f t="shared" si="78"/>
        <v>0</v>
      </c>
    </row>
    <row r="1621" spans="1:12" x14ac:dyDescent="0.25">
      <c r="A1621">
        <v>899</v>
      </c>
      <c r="B1621" s="1">
        <v>42487</v>
      </c>
      <c r="C1621" s="2">
        <v>2092.33</v>
      </c>
      <c r="D1621" s="2">
        <v>2095.15</v>
      </c>
      <c r="E1621" s="8">
        <v>0.11375</v>
      </c>
      <c r="F1621" s="9">
        <v>10.147083941215479</v>
      </c>
      <c r="G1621" s="3">
        <f>SLOPE(D1621:D1645,B1621:B1645)</f>
        <v>1.7539494239700817</v>
      </c>
      <c r="H1621" s="15">
        <f>C1621+G1622*$O$11</f>
        <v>2092.3468762590251</v>
      </c>
      <c r="I1621" s="21">
        <f>_xlfn.FORECAST.LINEAR(A1621+$O$12,C1621:C1623,A1621:A1623)</f>
        <v>2092.0081333333333</v>
      </c>
      <c r="J1621" s="15">
        <f t="shared" si="76"/>
        <v>2092.3434888297679</v>
      </c>
      <c r="K1621" s="16">
        <f t="shared" si="77"/>
        <v>0.26255926398629226</v>
      </c>
      <c r="L1621" s="17">
        <f t="shared" si="78"/>
        <v>1</v>
      </c>
    </row>
    <row r="1622" spans="1:12" x14ac:dyDescent="0.25">
      <c r="A1622">
        <v>898</v>
      </c>
      <c r="B1622" s="1">
        <v>42486</v>
      </c>
      <c r="C1622" s="2">
        <v>2089.84</v>
      </c>
      <c r="D1622" s="2">
        <v>2091.6999999999998</v>
      </c>
      <c r="E1622" s="8">
        <v>0.12005</v>
      </c>
      <c r="F1622" s="9">
        <v>10.68905788210426</v>
      </c>
      <c r="G1622" s="3">
        <f>SLOPE(D1622:D1646,B1622:B1646)</f>
        <v>1.6876259025001481</v>
      </c>
      <c r="H1622" s="15">
        <f>C1622+G1623*$O$11</f>
        <v>2089.8562265202199</v>
      </c>
      <c r="I1622" s="21">
        <f>_xlfn.FORECAST.LINEAR(A1622+$O$12,C1622:C1624,A1622:A1624)</f>
        <v>2089.4000833333334</v>
      </c>
      <c r="J1622" s="15">
        <f t="shared" si="76"/>
        <v>2089.8516650883512</v>
      </c>
      <c r="K1622" s="16">
        <f t="shared" si="77"/>
        <v>0.17332697376665024</v>
      </c>
      <c r="L1622" s="17">
        <f t="shared" si="78"/>
        <v>1</v>
      </c>
    </row>
    <row r="1623" spans="1:12" x14ac:dyDescent="0.25">
      <c r="A1623">
        <v>897</v>
      </c>
      <c r="B1623" s="1">
        <v>42485</v>
      </c>
      <c r="C1623" s="2">
        <v>2089.37</v>
      </c>
      <c r="D1623" s="2">
        <v>2087.79</v>
      </c>
      <c r="E1623" s="8">
        <v>0.11955</v>
      </c>
      <c r="F1623" s="9">
        <v>10.66386189917009</v>
      </c>
      <c r="G1623" s="3">
        <f>SLOPE(D1623:D1647,B1623:B1647)</f>
        <v>1.6226520219819616</v>
      </c>
      <c r="H1623" s="15">
        <f>C1623+G1624*$O$11</f>
        <v>2089.3855825461133</v>
      </c>
      <c r="I1623" s="21">
        <f>_xlfn.FORECAST.LINEAR(A1623+$O$12,C1623:C1625,A1623:A1625)</f>
        <v>2087.8930666666665</v>
      </c>
      <c r="J1623" s="15">
        <f t="shared" si="76"/>
        <v>2089.3706573873187</v>
      </c>
      <c r="K1623" s="16">
        <f t="shared" si="77"/>
        <v>0.16741821829072889</v>
      </c>
      <c r="L1623" s="17">
        <f t="shared" si="78"/>
        <v>1</v>
      </c>
    </row>
    <row r="1624" spans="1:12" x14ac:dyDescent="0.25">
      <c r="A1624">
        <v>896</v>
      </c>
      <c r="B1624" s="1">
        <v>42482</v>
      </c>
      <c r="C1624" s="2">
        <v>2091.4899999999998</v>
      </c>
      <c r="D1624" s="2">
        <v>2091.58</v>
      </c>
      <c r="E1624" s="8">
        <v>0.10585</v>
      </c>
      <c r="F1624" s="9">
        <v>9.4413702609943719</v>
      </c>
      <c r="G1624" s="3">
        <f>SLOPE(D1624:D1648,B1624:B1648)</f>
        <v>1.5582546113501101</v>
      </c>
      <c r="H1624" s="15">
        <f>C1624+G1625*$O$11</f>
        <v>2091.5050128939661</v>
      </c>
      <c r="I1624" s="21">
        <f>_xlfn.FORECAST.LINEAR(A1624+$O$12,C1624:C1626,A1624:A1626)</f>
        <v>2093.3015166666664</v>
      </c>
      <c r="J1624" s="15">
        <f t="shared" si="76"/>
        <v>2091.5229779316933</v>
      </c>
      <c r="K1624" s="16">
        <f t="shared" si="77"/>
        <v>5.5253760789488017E-3</v>
      </c>
      <c r="L1624" s="17">
        <f t="shared" si="78"/>
        <v>1</v>
      </c>
    </row>
    <row r="1625" spans="1:12" x14ac:dyDescent="0.25">
      <c r="A1625">
        <v>895</v>
      </c>
      <c r="B1625" s="1">
        <v>42481</v>
      </c>
      <c r="C1625" s="2">
        <v>2102.09</v>
      </c>
      <c r="D1625" s="2">
        <v>2091.48</v>
      </c>
      <c r="E1625" s="8">
        <v>0.11510000000000001</v>
      </c>
      <c r="F1625" s="9">
        <v>10.320033874961016</v>
      </c>
      <c r="G1625" s="3">
        <f>SLOPE(D1625:D1649,B1625:B1649)</f>
        <v>1.5012893966358596</v>
      </c>
      <c r="H1625" s="15">
        <f>C1625+G1626*$O$11</f>
        <v>2102.1051450795089</v>
      </c>
      <c r="I1625" s="21">
        <f>_xlfn.FORECAST.LINEAR(A1625+$O$12,C1625:C1627,A1625:A1627)</f>
        <v>2102.9368666666669</v>
      </c>
      <c r="J1625" s="15">
        <f t="shared" si="76"/>
        <v>2102.1134622953805</v>
      </c>
      <c r="K1625" s="16">
        <f t="shared" si="77"/>
        <v>1.0765171110563601</v>
      </c>
      <c r="L1625" s="17">
        <f t="shared" si="78"/>
        <v>0</v>
      </c>
    </row>
    <row r="1626" spans="1:12" x14ac:dyDescent="0.25">
      <c r="A1626">
        <v>894</v>
      </c>
      <c r="B1626" s="1">
        <v>42480</v>
      </c>
      <c r="C1626" s="2">
        <v>2101.52</v>
      </c>
      <c r="D1626" s="2">
        <v>2102.4</v>
      </c>
      <c r="E1626" s="8">
        <v>0.11025</v>
      </c>
      <c r="F1626" s="9">
        <v>9.8776528363270604</v>
      </c>
      <c r="G1626" s="3">
        <f>SLOPE(D1626:D1650,B1626:B1650)</f>
        <v>1.5145079508799757</v>
      </c>
      <c r="H1626" s="15">
        <f>C1626+G1627*$O$11</f>
        <v>2101.5349946755996</v>
      </c>
      <c r="I1626" s="21">
        <f>_xlfn.FORECAST.LINEAR(A1626+$O$12,C1626:C1628,A1626:A1628)</f>
        <v>2103.5917833333333</v>
      </c>
      <c r="J1626" s="15">
        <f t="shared" si="76"/>
        <v>2101.5555625621769</v>
      </c>
      <c r="K1626" s="16">
        <f t="shared" si="77"/>
        <v>8.5636866371104972E-2</v>
      </c>
      <c r="L1626" s="17">
        <f t="shared" si="78"/>
        <v>1</v>
      </c>
    </row>
    <row r="1627" spans="1:12" x14ac:dyDescent="0.25">
      <c r="A1627">
        <v>893</v>
      </c>
      <c r="B1627" s="1">
        <v>42479</v>
      </c>
      <c r="C1627" s="2">
        <v>2096.0500000000002</v>
      </c>
      <c r="D1627" s="2">
        <v>2100.8000000000002</v>
      </c>
      <c r="E1627" s="8">
        <v>0.1104</v>
      </c>
      <c r="F1627" s="9">
        <v>9.8606765241020238</v>
      </c>
      <c r="G1627" s="3">
        <f>SLOPE(D1627:D1651,B1627:B1651)</f>
        <v>1.4994675599435843</v>
      </c>
      <c r="H1627" s="15">
        <f>C1627+G1628*$O$11</f>
        <v>2096.0643190788351</v>
      </c>
      <c r="I1627" s="21">
        <f>_xlfn.FORECAST.LINEAR(A1627+$O$12,C1627:C1629,A1627:A1629)</f>
        <v>2092.5330833333333</v>
      </c>
      <c r="J1627" s="15">
        <f t="shared" si="76"/>
        <v>2096.02900672138</v>
      </c>
      <c r="K1627" s="16">
        <f t="shared" si="77"/>
        <v>0.48502813012110663</v>
      </c>
      <c r="L1627" s="17">
        <f t="shared" si="78"/>
        <v>1</v>
      </c>
    </row>
    <row r="1628" spans="1:12" x14ac:dyDescent="0.25">
      <c r="A1628">
        <v>892</v>
      </c>
      <c r="B1628" s="1">
        <v>42478</v>
      </c>
      <c r="C1628" s="2">
        <v>2078.83</v>
      </c>
      <c r="D1628" s="2">
        <v>2094.34</v>
      </c>
      <c r="E1628" s="8">
        <v>0.11085</v>
      </c>
      <c r="F1628" s="9">
        <v>9.8365290224071842</v>
      </c>
      <c r="G1628" s="3">
        <f>SLOPE(D1628:D1652,B1628:B1652)</f>
        <v>1.4319078835106087</v>
      </c>
      <c r="H1628" s="15">
        <f>C1628+G1629*$O$11</f>
        <v>2078.8434025316815</v>
      </c>
      <c r="I1628" s="21">
        <f>_xlfn.FORECAST.LINEAR(A1628+$O$12,C1628:C1630,A1628:A1630)</f>
        <v>2079.5563666666667</v>
      </c>
      <c r="J1628" s="15">
        <f t="shared" si="76"/>
        <v>2078.8505321730313</v>
      </c>
      <c r="K1628" s="16">
        <f t="shared" si="77"/>
        <v>1.6168975294740515</v>
      </c>
      <c r="L1628" s="17">
        <f t="shared" si="78"/>
        <v>0</v>
      </c>
    </row>
    <row r="1629" spans="1:12" x14ac:dyDescent="0.25">
      <c r="A1629">
        <v>891</v>
      </c>
      <c r="B1629" s="1">
        <v>42475</v>
      </c>
      <c r="C1629" s="2">
        <v>2083.1</v>
      </c>
      <c r="D1629" s="2">
        <v>2080.73</v>
      </c>
      <c r="E1629" s="8">
        <v>0.10785</v>
      </c>
      <c r="F1629" s="9">
        <v>9.5797461153937817</v>
      </c>
      <c r="G1629" s="3">
        <f>SLOPE(D1629:D1653,B1629:B1653)</f>
        <v>1.3402531681375869</v>
      </c>
      <c r="H1629" s="15">
        <f>C1629+G1630*$O$11</f>
        <v>2083.1150417361109</v>
      </c>
      <c r="I1629" s="21">
        <f>_xlfn.FORECAST.LINEAR(A1629+$O$12,C1629:C1631,A1629:A1631)</f>
        <v>2085.9792333333326</v>
      </c>
      <c r="J1629" s="15">
        <f t="shared" si="76"/>
        <v>2083.1436836520829</v>
      </c>
      <c r="K1629" s="16">
        <f t="shared" si="77"/>
        <v>0.25471654308889241</v>
      </c>
      <c r="L1629" s="17">
        <f t="shared" si="78"/>
        <v>1</v>
      </c>
    </row>
    <row r="1630" spans="1:12" x14ac:dyDescent="0.25">
      <c r="A1630">
        <v>890</v>
      </c>
      <c r="B1630" s="1">
        <v>42474</v>
      </c>
      <c r="C1630" s="2">
        <v>2082.89</v>
      </c>
      <c r="D1630" s="2">
        <v>2082.7800000000002</v>
      </c>
      <c r="E1630" s="8">
        <v>0.1067</v>
      </c>
      <c r="F1630" s="9">
        <v>9.4759595227411992</v>
      </c>
      <c r="G1630" s="3">
        <f>SLOPE(D1630:D1654,B1630:B1654)</f>
        <v>1.5041736111111113</v>
      </c>
      <c r="H1630" s="15">
        <f>C1630+G1631*$O$11</f>
        <v>2082.9061020440249</v>
      </c>
      <c r="I1630" s="21">
        <f>_xlfn.FORECAST.LINEAR(A1630+$O$12,C1630:C1632,A1630:A1632)</f>
        <v>2083.9575166666691</v>
      </c>
      <c r="J1630" s="15">
        <f t="shared" si="76"/>
        <v>2082.9166161902513</v>
      </c>
      <c r="K1630" s="16">
        <f t="shared" si="77"/>
        <v>1.3786629956326086E-2</v>
      </c>
      <c r="L1630" s="17">
        <f t="shared" si="78"/>
        <v>1</v>
      </c>
    </row>
    <row r="1631" spans="1:12" x14ac:dyDescent="0.25">
      <c r="A1631">
        <v>889</v>
      </c>
      <c r="B1631" s="1">
        <v>42473</v>
      </c>
      <c r="C1631" s="2">
        <v>2065.92</v>
      </c>
      <c r="D1631" s="2">
        <v>2082.42</v>
      </c>
      <c r="E1631" s="8">
        <v>0.11269999999999999</v>
      </c>
      <c r="F1631" s="9">
        <v>9.9093245183079688</v>
      </c>
      <c r="G1631" s="3">
        <f>SLOPE(D1631:D1655,B1631:B1655)</f>
        <v>1.6102044025157218</v>
      </c>
      <c r="H1631" s="15">
        <f>C1631+G1632*$O$11</f>
        <v>2065.9373433172705</v>
      </c>
      <c r="I1631" s="21">
        <f>_xlfn.FORECAST.LINEAR(A1631+$O$12,C1631:C1633,A1631:A1633)</f>
        <v>2061.2134500000011</v>
      </c>
      <c r="J1631" s="15">
        <f t="shared" si="76"/>
        <v>2065.8901043840979</v>
      </c>
      <c r="K1631" s="16">
        <f t="shared" si="77"/>
        <v>1.5817753479339767</v>
      </c>
      <c r="L1631" s="17">
        <f t="shared" si="78"/>
        <v>0</v>
      </c>
    </row>
    <row r="1632" spans="1:12" x14ac:dyDescent="0.25">
      <c r="A1632">
        <v>888</v>
      </c>
      <c r="B1632" s="1">
        <v>42472</v>
      </c>
      <c r="C1632" s="2">
        <v>2043.72</v>
      </c>
      <c r="D1632" s="2">
        <v>2061.7199999999998</v>
      </c>
      <c r="E1632" s="8">
        <v>0.12</v>
      </c>
      <c r="F1632" s="9">
        <v>10.450216990353654</v>
      </c>
      <c r="G1632" s="3">
        <f>SLOPE(D1632:D1656,B1632:B1656)</f>
        <v>1.7343317270410972</v>
      </c>
      <c r="H1632" s="15">
        <f>C1632+G1633*$O$11</f>
        <v>2043.7382065086595</v>
      </c>
      <c r="I1632" s="21">
        <f>_xlfn.FORECAST.LINEAR(A1632+$O$12,C1632:C1634,A1632:A1634)</f>
        <v>2045.5775666666666</v>
      </c>
      <c r="J1632" s="15">
        <f t="shared" si="76"/>
        <v>2043.7566001102393</v>
      </c>
      <c r="K1632" s="16">
        <f t="shared" si="77"/>
        <v>1.5114536738873188</v>
      </c>
      <c r="L1632" s="17">
        <f t="shared" si="78"/>
        <v>0</v>
      </c>
    </row>
    <row r="1633" spans="1:12" x14ac:dyDescent="0.25">
      <c r="A1633">
        <v>887</v>
      </c>
      <c r="B1633" s="1">
        <v>42471</v>
      </c>
      <c r="C1633" s="2">
        <v>2050.23</v>
      </c>
      <c r="D1633" s="2">
        <v>2041.99</v>
      </c>
      <c r="E1633" s="8">
        <v>0.1361</v>
      </c>
      <c r="F1633" s="9">
        <v>11.884849797321454</v>
      </c>
      <c r="G1633" s="3">
        <f>SLOPE(D1633:D1657,B1633:B1657)</f>
        <v>1.8206508659469192</v>
      </c>
      <c r="H1633" s="15">
        <f>C1633+G1634*$O$11</f>
        <v>2050.2501677617493</v>
      </c>
      <c r="I1633" s="21">
        <f>_xlfn.FORECAST.LINEAR(A1633+$O$12,C1633:C1635,A1633:A1635)</f>
        <v>2046.4727666666658</v>
      </c>
      <c r="J1633" s="15">
        <f t="shared" si="76"/>
        <v>2050.2123937507981</v>
      </c>
      <c r="K1633" s="16">
        <f t="shared" si="77"/>
        <v>0.79479437029734279</v>
      </c>
      <c r="L1633" s="17">
        <f t="shared" si="78"/>
        <v>1</v>
      </c>
    </row>
    <row r="1634" spans="1:12" x14ac:dyDescent="0.25">
      <c r="A1634">
        <v>886</v>
      </c>
      <c r="B1634" s="1">
        <v>42468</v>
      </c>
      <c r="C1634" s="2">
        <v>2045.54</v>
      </c>
      <c r="D1634" s="2">
        <v>2047.6</v>
      </c>
      <c r="E1634" s="8">
        <v>0.1188</v>
      </c>
      <c r="F1634" s="9">
        <v>10.345309501528069</v>
      </c>
      <c r="G1634" s="3">
        <f>SLOPE(D1634:D1658,B1634:B1658)</f>
        <v>2.0167761749126556</v>
      </c>
      <c r="H1634" s="15">
        <f>C1634+G1635*$O$11</f>
        <v>2045.561660566206</v>
      </c>
      <c r="I1634" s="21">
        <f>_xlfn.FORECAST.LINEAR(A1634+$O$12,C1634:C1636,A1634:A1636)</f>
        <v>2051.3598999999999</v>
      </c>
      <c r="J1634" s="15">
        <f t="shared" si="76"/>
        <v>2045.6196429605438</v>
      </c>
      <c r="K1634" s="16">
        <f t="shared" si="77"/>
        <v>0.16786711854432065</v>
      </c>
      <c r="L1634" s="17">
        <f t="shared" si="78"/>
        <v>1</v>
      </c>
    </row>
    <row r="1635" spans="1:12" x14ac:dyDescent="0.25">
      <c r="A1635">
        <v>885</v>
      </c>
      <c r="B1635" s="1">
        <v>42467</v>
      </c>
      <c r="C1635" s="2">
        <v>2063.0100000000002</v>
      </c>
      <c r="D1635" s="2">
        <v>2041.91</v>
      </c>
      <c r="E1635" s="8">
        <v>0.13385000000000002</v>
      </c>
      <c r="F1635" s="9">
        <v>11.797170622984204</v>
      </c>
      <c r="G1635" s="3">
        <f>SLOPE(D1635:D1659,B1635:B1659)</f>
        <v>2.1660566205974132</v>
      </c>
      <c r="H1635" s="15">
        <f>C1635+G1636*$O$11</f>
        <v>2063.03381030428</v>
      </c>
      <c r="I1635" s="21">
        <f>_xlfn.FORECAST.LINEAR(A1635+$O$12,C1635:C1637,A1635:A1637)</f>
        <v>2057.2808833333333</v>
      </c>
      <c r="J1635" s="15">
        <f t="shared" si="76"/>
        <v>2062.9762810345705</v>
      </c>
      <c r="K1635" s="16">
        <f t="shared" si="77"/>
        <v>2.1838001009276526</v>
      </c>
      <c r="L1635" s="17">
        <f t="shared" si="78"/>
        <v>0</v>
      </c>
    </row>
    <row r="1636" spans="1:12" x14ac:dyDescent="0.25">
      <c r="A1636">
        <v>884</v>
      </c>
      <c r="B1636" s="1">
        <v>42466</v>
      </c>
      <c r="C1636" s="2">
        <v>2045.56</v>
      </c>
      <c r="D1636" s="2">
        <v>2066.66</v>
      </c>
      <c r="E1636" s="8">
        <v>0.1106</v>
      </c>
      <c r="F1636" s="9">
        <v>9.6466160183900325</v>
      </c>
      <c r="G1636" s="3">
        <f>SLOPE(D1636:D1660,B1636:B1660)</f>
        <v>2.3810304279982151</v>
      </c>
      <c r="H1636" s="15">
        <f>C1636+G1637*$O$11</f>
        <v>2045.5846927518876</v>
      </c>
      <c r="I1636" s="21">
        <f>_xlfn.FORECAST.LINEAR(A1636+$O$12,C1636:C1638,A1636:A1638)</f>
        <v>2046.4635166666649</v>
      </c>
      <c r="J1636" s="15">
        <f t="shared" si="76"/>
        <v>2045.5934809910352</v>
      </c>
      <c r="K1636" s="16">
        <f t="shared" si="77"/>
        <v>1.8619999321677225</v>
      </c>
      <c r="L1636" s="17">
        <f t="shared" si="78"/>
        <v>0</v>
      </c>
    </row>
    <row r="1637" spans="1:12" x14ac:dyDescent="0.25">
      <c r="A1637">
        <v>883</v>
      </c>
      <c r="B1637" s="1">
        <v>42465</v>
      </c>
      <c r="C1637" s="2">
        <v>2062.5</v>
      </c>
      <c r="D1637" s="2">
        <v>2045.17</v>
      </c>
      <c r="E1637" s="8">
        <v>0.12839999999999999</v>
      </c>
      <c r="F1637" s="9">
        <v>11.313920395496037</v>
      </c>
      <c r="G1637" s="3">
        <f>SLOPE(D1637:D1661,B1637:B1661)</f>
        <v>2.4692751887749362</v>
      </c>
      <c r="H1637" s="15">
        <f>C1637+G1638*$O$11</f>
        <v>2062.5295311167147</v>
      </c>
      <c r="I1637" s="21">
        <f>_xlfn.FORECAST.LINEAR(A1637+$O$12,C1637:C1639,A1637:A1639)</f>
        <v>2067.0727333333334</v>
      </c>
      <c r="J1637" s="15">
        <f t="shared" si="76"/>
        <v>2062.5749631388808</v>
      </c>
      <c r="K1637" s="16">
        <f t="shared" si="77"/>
        <v>1.7690262717042924</v>
      </c>
      <c r="L1637" s="17">
        <f t="shared" si="78"/>
        <v>0</v>
      </c>
    </row>
    <row r="1638" spans="1:12" x14ac:dyDescent="0.25">
      <c r="A1638">
        <v>882</v>
      </c>
      <c r="B1638" s="1">
        <v>42464</v>
      </c>
      <c r="C1638" s="2">
        <v>2073.19</v>
      </c>
      <c r="D1638" s="2">
        <v>2066.13</v>
      </c>
      <c r="E1638" s="8">
        <v>0.1113</v>
      </c>
      <c r="F1638" s="9">
        <v>9.8387250756387239</v>
      </c>
      <c r="G1638" s="3">
        <f>SLOPE(D1638:D1662,B1638:B1662)</f>
        <v>2.953111671469741</v>
      </c>
      <c r="H1638" s="15">
        <f>C1638+G1639*$O$11</f>
        <v>2073.2214280735202</v>
      </c>
      <c r="I1638" s="21">
        <f>_xlfn.FORECAST.LINEAR(A1638+$O$12,C1638:C1640,A1638:A1640)</f>
        <v>2069.2837666666665</v>
      </c>
      <c r="J1638" s="15">
        <f t="shared" si="76"/>
        <v>2073.1820514594515</v>
      </c>
      <c r="K1638" s="16">
        <f t="shared" si="77"/>
        <v>0.83888162293044666</v>
      </c>
      <c r="L1638" s="17">
        <f t="shared" si="78"/>
        <v>1</v>
      </c>
    </row>
    <row r="1639" spans="1:12" x14ac:dyDescent="0.25">
      <c r="A1639">
        <v>881</v>
      </c>
      <c r="B1639" s="1">
        <v>42461</v>
      </c>
      <c r="C1639" s="2">
        <v>2056.62</v>
      </c>
      <c r="D1639" s="2">
        <v>2072.7800000000002</v>
      </c>
      <c r="E1639" s="8">
        <v>9.5700000000000007E-2</v>
      </c>
      <c r="F1639" s="9">
        <v>8.4064917703365598</v>
      </c>
      <c r="G1639" s="3">
        <f>SLOPE(D1639:D1663,B1639:B1663)</f>
        <v>3.1428073519995334</v>
      </c>
      <c r="H1639" s="15">
        <f>C1639+G1640*$O$11</f>
        <v>2056.6517297301602</v>
      </c>
      <c r="I1639" s="21">
        <f>_xlfn.FORECAST.LINEAR(A1639+$O$12,C1639:C1641,A1639:A1641)</f>
        <v>2058.7200833333332</v>
      </c>
      <c r="J1639" s="15">
        <f t="shared" si="76"/>
        <v>2056.6724132661921</v>
      </c>
      <c r="K1639" s="16">
        <f t="shared" si="77"/>
        <v>1.6991243031482259</v>
      </c>
      <c r="L1639" s="17">
        <f t="shared" si="78"/>
        <v>0</v>
      </c>
    </row>
    <row r="1640" spans="1:12" x14ac:dyDescent="0.25">
      <c r="A1640">
        <v>880</v>
      </c>
      <c r="B1640" s="1">
        <v>42460</v>
      </c>
      <c r="C1640" s="2">
        <v>2063.77</v>
      </c>
      <c r="D1640" s="2">
        <v>2059.7399999999998</v>
      </c>
      <c r="E1640" s="8">
        <v>0.10769999999999999</v>
      </c>
      <c r="F1640" s="9">
        <v>9.4799342837738081</v>
      </c>
      <c r="G1640" s="3">
        <f>SLOPE(D1640:D1664,B1640:B1664)</f>
        <v>3.1729730160570382</v>
      </c>
      <c r="H1640" s="15">
        <f>C1640+G1641*$O$11</f>
        <v>2063.8038314233577</v>
      </c>
      <c r="I1640" s="21">
        <f>_xlfn.FORECAST.LINEAR(A1640+$O$12,C1640:C1642,A1640:A1642)</f>
        <v>2066.7467666666671</v>
      </c>
      <c r="J1640" s="15">
        <f t="shared" si="76"/>
        <v>2063.8332607757907</v>
      </c>
      <c r="K1640" s="16">
        <f t="shared" si="77"/>
        <v>0.46128569943988829</v>
      </c>
      <c r="L1640" s="17">
        <f t="shared" si="78"/>
        <v>1</v>
      </c>
    </row>
    <row r="1641" spans="1:12" x14ac:dyDescent="0.25">
      <c r="A1641">
        <v>879</v>
      </c>
      <c r="B1641" s="1">
        <v>42459</v>
      </c>
      <c r="C1641" s="2">
        <v>2058.27</v>
      </c>
      <c r="D1641" s="2">
        <v>2063.9499999999998</v>
      </c>
      <c r="E1641" s="8">
        <v>0.10125000000000001</v>
      </c>
      <c r="F1641" s="9">
        <v>8.8735913139321205</v>
      </c>
      <c r="G1641" s="3">
        <f>SLOPE(D1641:D1665,B1641:B1665)</f>
        <v>3.3831423357664239</v>
      </c>
      <c r="H1641" s="15">
        <f>C1641+G1642*$O$11</f>
        <v>2058.3057003824179</v>
      </c>
      <c r="I1641" s="21">
        <f>_xlfn.FORECAST.LINEAR(A1641+$O$12,C1641:C1643,A1641:A1643)</f>
        <v>2054.2618999999986</v>
      </c>
      <c r="J1641" s="15">
        <f t="shared" si="76"/>
        <v>2058.2652623785934</v>
      </c>
      <c r="K1641" s="16">
        <f t="shared" si="77"/>
        <v>0.62024864570474325</v>
      </c>
      <c r="L1641" s="17">
        <f t="shared" si="78"/>
        <v>1</v>
      </c>
    </row>
    <row r="1642" spans="1:12" x14ac:dyDescent="0.25">
      <c r="A1642">
        <v>878</v>
      </c>
      <c r="B1642" s="1">
        <v>42458</v>
      </c>
      <c r="C1642" s="2">
        <v>2035.75</v>
      </c>
      <c r="D1642" s="2">
        <v>2055.0100000000002</v>
      </c>
      <c r="E1642" s="8">
        <v>0.1055</v>
      </c>
      <c r="F1642" s="9">
        <v>9.1652559997889753</v>
      </c>
      <c r="G1642" s="3">
        <f>SLOPE(D1642:D1666,B1642:B1666)</f>
        <v>3.5700382417713237</v>
      </c>
      <c r="H1642" s="15">
        <f>C1642+G1643*$O$11</f>
        <v>2035.7862536058726</v>
      </c>
      <c r="I1642" s="21">
        <f>_xlfn.FORECAST.LINEAR(A1642+$O$12,C1642:C1644,A1642:A1644)</f>
        <v>2037.0246833333335</v>
      </c>
      <c r="J1642" s="15">
        <f t="shared" si="76"/>
        <v>2035.7986379031472</v>
      </c>
      <c r="K1642" s="16">
        <f t="shared" si="77"/>
        <v>1.7966699956890726</v>
      </c>
      <c r="L1642" s="17">
        <f t="shared" si="78"/>
        <v>0</v>
      </c>
    </row>
    <row r="1643" spans="1:12" x14ac:dyDescent="0.25">
      <c r="A1643">
        <v>877</v>
      </c>
      <c r="B1643" s="1">
        <v>42457</v>
      </c>
      <c r="C1643" s="2">
        <v>2037.89</v>
      </c>
      <c r="D1643" s="2">
        <v>2037.05</v>
      </c>
      <c r="E1643" s="8">
        <v>0.12315000000000001</v>
      </c>
      <c r="F1643" s="9">
        <v>10.692760575369279</v>
      </c>
      <c r="G1643" s="3">
        <f>SLOPE(D1643:D1667,B1643:B1667)</f>
        <v>3.6253605872596593</v>
      </c>
      <c r="H1643" s="15">
        <f>C1643+G1644*$O$11</f>
        <v>2037.929248544601</v>
      </c>
      <c r="I1643" s="21">
        <f>_xlfn.FORECAST.LINEAR(A1643+$O$12,C1643:C1645,A1643:A1645)</f>
        <v>2034.2567000000008</v>
      </c>
      <c r="J1643" s="15">
        <f t="shared" si="76"/>
        <v>2037.8925230591549</v>
      </c>
      <c r="K1643" s="16">
        <f t="shared" si="77"/>
        <v>8.6760160222861579E-2</v>
      </c>
      <c r="L1643" s="17">
        <f t="shared" si="78"/>
        <v>1</v>
      </c>
    </row>
    <row r="1644" spans="1:12" x14ac:dyDescent="0.25">
      <c r="A1644">
        <v>876</v>
      </c>
      <c r="B1644" s="1">
        <v>42453</v>
      </c>
      <c r="C1644" s="2">
        <v>2032.48</v>
      </c>
      <c r="D1644" s="2">
        <v>2035.94</v>
      </c>
      <c r="E1644" s="8">
        <v>0.1118</v>
      </c>
      <c r="F1644" s="9">
        <v>9.7109440207432964</v>
      </c>
      <c r="G1644" s="3">
        <f>SLOPE(D1644:D1668,B1644:B1668)</f>
        <v>3.9248544600938966</v>
      </c>
      <c r="H1644" s="15">
        <f>C1644+G1645*$O$11</f>
        <v>2032.5208069582043</v>
      </c>
      <c r="I1644" s="21">
        <f>_xlfn.FORECAST.LINEAR(A1644+$O$12,C1644:C1646,A1644:A1646)</f>
        <v>2035.0625333333337</v>
      </c>
      <c r="J1644" s="15">
        <f t="shared" si="76"/>
        <v>2032.5462242219555</v>
      </c>
      <c r="K1644" s="16">
        <f t="shared" si="77"/>
        <v>0.32555383664817772</v>
      </c>
      <c r="L1644" s="17">
        <f t="shared" si="78"/>
        <v>1</v>
      </c>
    </row>
    <row r="1645" spans="1:12" x14ac:dyDescent="0.25">
      <c r="A1645">
        <v>875</v>
      </c>
      <c r="B1645" s="1">
        <v>42452</v>
      </c>
      <c r="C1645" s="2">
        <v>2048.5500000000002</v>
      </c>
      <c r="D1645" s="2">
        <v>2036.71</v>
      </c>
      <c r="E1645" s="8">
        <v>0.11925000000000001</v>
      </c>
      <c r="F1645" s="9">
        <v>10.424622277488753</v>
      </c>
      <c r="G1645" s="3">
        <f>SLOPE(D1645:D1669,B1645:B1669)</f>
        <v>4.080695820433438</v>
      </c>
      <c r="H1645" s="15">
        <f>C1645+G1646*$O$11</f>
        <v>2048.5913291950465</v>
      </c>
      <c r="I1645" s="21">
        <f>_xlfn.FORECAST.LINEAR(A1645+$O$12,C1645:C1647,A1645:A1647)</f>
        <v>2048.695016666667</v>
      </c>
      <c r="J1645" s="15">
        <f t="shared" si="76"/>
        <v>2048.5923660697626</v>
      </c>
      <c r="K1645" s="16">
        <f t="shared" si="77"/>
        <v>1.1402708567908248</v>
      </c>
      <c r="L1645" s="17">
        <f t="shared" si="78"/>
        <v>0</v>
      </c>
    </row>
    <row r="1646" spans="1:12" x14ac:dyDescent="0.25">
      <c r="A1646">
        <v>874</v>
      </c>
      <c r="B1646" s="1">
        <v>42451</v>
      </c>
      <c r="C1646" s="2">
        <v>2048.64</v>
      </c>
      <c r="D1646" s="2">
        <v>2049.8000000000002</v>
      </c>
      <c r="E1646" s="8">
        <v>0.1191</v>
      </c>
      <c r="F1646" s="9">
        <v>10.420652250294557</v>
      </c>
      <c r="G1646" s="3">
        <f>SLOPE(D1646:D1670,B1646:B1670)</f>
        <v>4.1329195046439642</v>
      </c>
      <c r="H1646" s="15">
        <f>C1646+G1647*$O$11</f>
        <v>2048.6825879107978</v>
      </c>
      <c r="I1646" s="21">
        <f>_xlfn.FORECAST.LINEAR(A1646+$O$12,C1646:C1648,A1646:A1648)</f>
        <v>2049.6707333333334</v>
      </c>
      <c r="J1646" s="15">
        <f t="shared" si="76"/>
        <v>2048.692469365023</v>
      </c>
      <c r="K1646" s="16">
        <f t="shared" si="77"/>
        <v>0.1147188280973086</v>
      </c>
      <c r="L1646" s="17">
        <f t="shared" si="78"/>
        <v>1</v>
      </c>
    </row>
    <row r="1647" spans="1:12" x14ac:dyDescent="0.25">
      <c r="A1647">
        <v>873</v>
      </c>
      <c r="B1647" s="1">
        <v>42450</v>
      </c>
      <c r="C1647" s="2">
        <v>2047.88</v>
      </c>
      <c r="D1647" s="2">
        <v>2051.6</v>
      </c>
      <c r="E1647" s="8">
        <v>0.11044999999999999</v>
      </c>
      <c r="F1647" s="9">
        <v>9.6543056911084477</v>
      </c>
      <c r="G1647" s="3">
        <f>SLOPE(D1647:D1671,B1647:B1671)</f>
        <v>4.2587910798122062</v>
      </c>
      <c r="H1647" s="15">
        <f>C1647+G1648*$O$11</f>
        <v>2047.9244878509123</v>
      </c>
      <c r="I1647" s="21">
        <f>_xlfn.FORECAST.LINEAR(A1647+$O$12,C1647:C1649,A1647:A1649)</f>
        <v>2049.2415666666666</v>
      </c>
      <c r="J1647" s="15">
        <f t="shared" si="76"/>
        <v>2047.9376586390697</v>
      </c>
      <c r="K1647" s="16">
        <f t="shared" si="77"/>
        <v>0.39293719947025824</v>
      </c>
      <c r="L1647" s="17">
        <f t="shared" si="78"/>
        <v>1</v>
      </c>
    </row>
    <row r="1648" spans="1:12" x14ac:dyDescent="0.25">
      <c r="A1648">
        <v>872</v>
      </c>
      <c r="B1648" s="1">
        <v>42447</v>
      </c>
      <c r="C1648" s="2">
        <v>2041.16</v>
      </c>
      <c r="D1648" s="2">
        <v>2049.58</v>
      </c>
      <c r="E1648" s="8">
        <v>0.1071</v>
      </c>
      <c r="F1648" s="9">
        <v>9.3204241437757265</v>
      </c>
      <c r="G1648" s="3">
        <f>SLOPE(D1648:D1672,B1648:B1672)</f>
        <v>4.4487850912218194</v>
      </c>
      <c r="H1648" s="15">
        <f>C1648+G1649*$O$11</f>
        <v>2041.2075445910959</v>
      </c>
      <c r="I1648" s="21">
        <f>_xlfn.FORECAST.LINEAR(A1648+$O$12,C1648:C1650,A1648:A1650)</f>
        <v>2041.0279333333328</v>
      </c>
      <c r="J1648" s="15">
        <f t="shared" si="76"/>
        <v>2041.2057484785184</v>
      </c>
      <c r="K1648" s="16">
        <f t="shared" si="77"/>
        <v>0.8564303757296704</v>
      </c>
      <c r="L1648" s="17">
        <f t="shared" si="78"/>
        <v>1</v>
      </c>
    </row>
    <row r="1649" spans="1:12" x14ac:dyDescent="0.25">
      <c r="A1649">
        <v>871</v>
      </c>
      <c r="B1649" s="1">
        <v>42446</v>
      </c>
      <c r="C1649" s="2">
        <v>2026.9</v>
      </c>
      <c r="D1649" s="2">
        <v>2040.59</v>
      </c>
      <c r="E1649" s="8">
        <v>0.11310000000000001</v>
      </c>
      <c r="F1649" s="9">
        <v>9.7780879319544241</v>
      </c>
      <c r="G1649" s="3">
        <f>SLOPE(D1649:D1673,B1649:B1673)</f>
        <v>4.7544591095768123</v>
      </c>
      <c r="H1649" s="15">
        <f>C1649+G1650*$O$11</f>
        <v>2026.9485812043797</v>
      </c>
      <c r="I1649" s="21">
        <f>_xlfn.FORECAST.LINEAR(A1649+$O$12,C1649:C1651,A1649:A1651)</f>
        <v>2024.6764833333336</v>
      </c>
      <c r="J1649" s="15">
        <f t="shared" si="76"/>
        <v>2026.9258602256693</v>
      </c>
      <c r="K1649" s="16">
        <f t="shared" si="77"/>
        <v>1.2895241167953104</v>
      </c>
      <c r="L1649" s="17">
        <f t="shared" si="78"/>
        <v>0</v>
      </c>
    </row>
    <row r="1650" spans="1:12" x14ac:dyDescent="0.25">
      <c r="A1650">
        <v>870</v>
      </c>
      <c r="B1650" s="1">
        <v>42445</v>
      </c>
      <c r="C1650" s="2">
        <v>2014.24</v>
      </c>
      <c r="D1650" s="2">
        <v>2027.22</v>
      </c>
      <c r="E1650" s="8">
        <v>0.12325</v>
      </c>
      <c r="F1650" s="9">
        <v>10.596265394623499</v>
      </c>
      <c r="G1650" s="3">
        <f>SLOPE(D1650:D1674,B1650:B1674)</f>
        <v>4.8581204379562086</v>
      </c>
      <c r="H1650" s="15">
        <f>C1650+G1651*$O$11</f>
        <v>2014.2897338473133</v>
      </c>
      <c r="I1650" s="21">
        <f>_xlfn.FORECAST.LINEAR(A1650+$O$12,C1650:C1652,A1650:A1652)</f>
        <v>2013.71985</v>
      </c>
      <c r="J1650" s="15">
        <f t="shared" si="76"/>
        <v>2014.2840350088402</v>
      </c>
      <c r="K1650" s="16">
        <f t="shared" si="77"/>
        <v>1.0662954729450262</v>
      </c>
      <c r="L1650" s="17">
        <f t="shared" si="78"/>
        <v>0</v>
      </c>
    </row>
    <row r="1651" spans="1:12" x14ac:dyDescent="0.25">
      <c r="A1651">
        <v>869</v>
      </c>
      <c r="B1651" s="1">
        <v>42444</v>
      </c>
      <c r="C1651" s="2">
        <v>2015.27</v>
      </c>
      <c r="D1651" s="2">
        <v>2015.93</v>
      </c>
      <c r="E1651" s="8">
        <v>0.14085</v>
      </c>
      <c r="F1651" s="9">
        <v>12.131688935555259</v>
      </c>
      <c r="G1651" s="3">
        <f>SLOPE(D1651:D1675,B1651:B1675)</f>
        <v>4.973384731319924</v>
      </c>
      <c r="H1651" s="15">
        <f>C1651+G1652*$O$11</f>
        <v>2015.3209579428371</v>
      </c>
      <c r="I1651" s="21">
        <f>_xlfn.FORECAST.LINEAR(A1651+$O$12,C1651:C1653,A1651:A1653)</f>
        <v>2020.1328000000012</v>
      </c>
      <c r="J1651" s="15">
        <f t="shared" si="76"/>
        <v>2015.3690763634088</v>
      </c>
      <c r="K1651" s="16">
        <f t="shared" si="77"/>
        <v>4.7012372410448477E-2</v>
      </c>
      <c r="L1651" s="17">
        <f t="shared" si="78"/>
        <v>1</v>
      </c>
    </row>
    <row r="1652" spans="1:12" x14ac:dyDescent="0.25">
      <c r="A1652">
        <v>868</v>
      </c>
      <c r="B1652" s="1">
        <v>42443</v>
      </c>
      <c r="C1652" s="2">
        <v>2019.27</v>
      </c>
      <c r="D1652" s="2">
        <v>2019.64</v>
      </c>
      <c r="E1652" s="8">
        <v>0.13835</v>
      </c>
      <c r="F1652" s="9">
        <v>11.931404603325321</v>
      </c>
      <c r="G1652" s="3">
        <f>SLOPE(D1652:D1676,B1652:B1676)</f>
        <v>5.0957942837184929</v>
      </c>
      <c r="H1652" s="15">
        <f>C1652+G1653*$O$11</f>
        <v>2019.3188948631123</v>
      </c>
      <c r="I1652" s="21">
        <f>_xlfn.FORECAST.LINEAR(A1652+$O$12,C1652:C1654,A1652:A1654)</f>
        <v>2015.941499999999</v>
      </c>
      <c r="J1652" s="15">
        <f t="shared" si="76"/>
        <v>2019.2851209144812</v>
      </c>
      <c r="K1652" s="16">
        <f t="shared" si="77"/>
        <v>2.9960241653899461E-2</v>
      </c>
      <c r="L1652" s="17">
        <f t="shared" si="78"/>
        <v>1</v>
      </c>
    </row>
    <row r="1653" spans="1:12" x14ac:dyDescent="0.25">
      <c r="A1653">
        <v>867</v>
      </c>
      <c r="B1653" s="1">
        <v>42440</v>
      </c>
      <c r="C1653" s="2">
        <v>1994.71</v>
      </c>
      <c r="D1653" s="2">
        <v>2022.19</v>
      </c>
      <c r="E1653" s="8">
        <v>0.1396</v>
      </c>
      <c r="F1653" s="9">
        <v>11.845000771970437</v>
      </c>
      <c r="G1653" s="3">
        <f>SLOPE(D1653:D1677,B1653:B1677)</f>
        <v>4.8894863112391933</v>
      </c>
      <c r="H1653" s="15">
        <f>C1653+G1654*$O$11</f>
        <v>1994.7534907683421</v>
      </c>
      <c r="I1653" s="21">
        <f>_xlfn.FORECAST.LINEAR(A1653+$O$12,C1653:C1655,A1653:A1655)</f>
        <v>1995.7413499999993</v>
      </c>
      <c r="J1653" s="15">
        <f t="shared" si="76"/>
        <v>1994.7633693606588</v>
      </c>
      <c r="K1653" s="16">
        <f t="shared" si="77"/>
        <v>1.9676728493645603</v>
      </c>
      <c r="L1653" s="17">
        <f t="shared" si="78"/>
        <v>0</v>
      </c>
    </row>
    <row r="1654" spans="1:12" x14ac:dyDescent="0.25">
      <c r="A1654">
        <v>866</v>
      </c>
      <c r="B1654" s="1">
        <v>42439</v>
      </c>
      <c r="C1654" s="2">
        <v>1990.97</v>
      </c>
      <c r="D1654" s="2">
        <v>1989.57</v>
      </c>
      <c r="E1654" s="8">
        <v>0.1643</v>
      </c>
      <c r="F1654" s="9">
        <v>13.938613143032608</v>
      </c>
      <c r="G1654" s="3">
        <f>SLOPE(D1654:D1678,B1654:B1678)</f>
        <v>4.349076834216163</v>
      </c>
      <c r="H1654" s="15">
        <f>C1654+G1655*$O$11</f>
        <v>1991.0103036544249</v>
      </c>
      <c r="I1654" s="21">
        <f>_xlfn.FORECAST.LINEAR(A1654+$O$12,C1654:C1656,A1654:A1656)</f>
        <v>1986.7787833333332</v>
      </c>
      <c r="J1654" s="15">
        <f t="shared" si="76"/>
        <v>1990.9679884512138</v>
      </c>
      <c r="K1654" s="16">
        <f t="shared" si="77"/>
        <v>9.3149070996673022E-2</v>
      </c>
      <c r="L1654" s="17">
        <f t="shared" si="78"/>
        <v>1</v>
      </c>
    </row>
    <row r="1655" spans="1:12" x14ac:dyDescent="0.25">
      <c r="A1655">
        <v>865</v>
      </c>
      <c r="B1655" s="1">
        <v>42438</v>
      </c>
      <c r="C1655" s="2">
        <v>1981.44</v>
      </c>
      <c r="D1655" s="2">
        <v>1989.26</v>
      </c>
      <c r="E1655" s="8">
        <v>0.17780000000000001</v>
      </c>
      <c r="F1655" s="9">
        <v>15.008077227778651</v>
      </c>
      <c r="G1655" s="3">
        <f>SLOPE(D1655:D1679,B1655:B1679)</f>
        <v>4.0303654424877378</v>
      </c>
      <c r="H1655" s="15">
        <f>C1655+G1656*$O$11</f>
        <v>1981.4776839542467</v>
      </c>
      <c r="I1655" s="21">
        <f>_xlfn.FORECAST.LINEAR(A1655+$O$12,C1655:C1657,A1655:A1657)</f>
        <v>1984.0683166666677</v>
      </c>
      <c r="J1655" s="15">
        <f t="shared" si="76"/>
        <v>1981.5035902813709</v>
      </c>
      <c r="K1655" s="16">
        <f t="shared" si="77"/>
        <v>0.49405642846327419</v>
      </c>
      <c r="L1655" s="17">
        <f t="shared" si="78"/>
        <v>1</v>
      </c>
    </row>
    <row r="1656" spans="1:12" x14ac:dyDescent="0.25">
      <c r="A1656">
        <v>864</v>
      </c>
      <c r="B1656" s="1">
        <v>42437</v>
      </c>
      <c r="C1656" s="2">
        <v>1996.88</v>
      </c>
      <c r="D1656" s="2">
        <v>1979.26</v>
      </c>
      <c r="E1656" s="8">
        <v>0.18390000000000001</v>
      </c>
      <c r="F1656" s="9">
        <v>15.699440937859801</v>
      </c>
      <c r="G1656" s="3">
        <f>SLOPE(D1656:D1680,B1656:B1680)</f>
        <v>3.7683954246544795</v>
      </c>
      <c r="H1656" s="15">
        <f>C1656+G1657*$O$11</f>
        <v>1996.9134034472559</v>
      </c>
      <c r="I1656" s="21">
        <f>_xlfn.FORECAST.LINEAR(A1656+$O$12,C1656:C1658,A1656:A1658)</f>
        <v>1997.1160166666666</v>
      </c>
      <c r="J1656" s="15">
        <f t="shared" si="76"/>
        <v>1996.9154295794501</v>
      </c>
      <c r="K1656" s="16">
        <f t="shared" si="77"/>
        <v>1.2048607419326607</v>
      </c>
      <c r="L1656" s="17">
        <f t="shared" si="78"/>
        <v>0</v>
      </c>
    </row>
    <row r="1657" spans="1:12" x14ac:dyDescent="0.25">
      <c r="A1657">
        <v>863</v>
      </c>
      <c r="B1657" s="1">
        <v>42436</v>
      </c>
      <c r="C1657" s="2">
        <v>1996.11</v>
      </c>
      <c r="D1657" s="2">
        <v>2001.76</v>
      </c>
      <c r="E1657" s="8">
        <v>0.17180000000000001</v>
      </c>
      <c r="F1657" s="9">
        <v>14.653502238881053</v>
      </c>
      <c r="G1657" s="3">
        <f>SLOPE(D1657:D1681,B1657:B1681)</f>
        <v>3.3403447255719603</v>
      </c>
      <c r="H1657" s="15">
        <f>C1657+G1658*$O$11</f>
        <v>1996.1366322747974</v>
      </c>
      <c r="I1657" s="21">
        <f>_xlfn.FORECAST.LINEAR(A1657+$O$12,C1657:C1659,A1657:A1659)</f>
        <v>1997.2142166666672</v>
      </c>
      <c r="J1657" s="15">
        <f t="shared" si="76"/>
        <v>1996.1474081187159</v>
      </c>
      <c r="K1657" s="16">
        <f t="shared" si="77"/>
        <v>0.43969671594124676</v>
      </c>
      <c r="L1657" s="17">
        <f t="shared" si="78"/>
        <v>1</v>
      </c>
    </row>
    <row r="1658" spans="1:12" x14ac:dyDescent="0.25">
      <c r="A1658">
        <v>862</v>
      </c>
      <c r="B1658" s="1">
        <v>42433</v>
      </c>
      <c r="C1658" s="2">
        <v>1994.01</v>
      </c>
      <c r="D1658" s="2">
        <v>1999.99</v>
      </c>
      <c r="E1658" s="8">
        <v>0.15015000000000001</v>
      </c>
      <c r="F1658" s="9">
        <v>12.764689109104076</v>
      </c>
      <c r="G1658" s="3">
        <f>SLOPE(D1658:D1682,B1658:B1682)</f>
        <v>2.6632274797570852</v>
      </c>
      <c r="H1658" s="15">
        <f>C1658+G1659*$O$11</f>
        <v>1994.0327994848788</v>
      </c>
      <c r="I1658" s="21">
        <f>_xlfn.FORECAST.LINEAR(A1658+$O$12,C1658:C1660,A1658:A1660)</f>
        <v>1994.1953833333328</v>
      </c>
      <c r="J1658" s="15">
        <f t="shared" si="76"/>
        <v>1994.0344253233634</v>
      </c>
      <c r="K1658" s="16">
        <f t="shared" si="77"/>
        <v>0.47356040492482609</v>
      </c>
      <c r="L1658" s="17">
        <f t="shared" si="78"/>
        <v>1</v>
      </c>
    </row>
    <row r="1659" spans="1:12" x14ac:dyDescent="0.25">
      <c r="A1659">
        <v>861</v>
      </c>
      <c r="B1659" s="1">
        <v>42432</v>
      </c>
      <c r="C1659" s="2">
        <v>1985.6</v>
      </c>
      <c r="D1659" s="2">
        <v>1993.4</v>
      </c>
      <c r="E1659" s="8">
        <v>0.14845</v>
      </c>
      <c r="F1659" s="9">
        <v>12.576166872697085</v>
      </c>
      <c r="G1659" s="3">
        <f>SLOPE(D1659:D1683,B1659:B1683)</f>
        <v>2.2799484878697238</v>
      </c>
      <c r="H1659" s="15">
        <f>C1659+G1660*$O$11</f>
        <v>1985.6196445823678</v>
      </c>
      <c r="I1659" s="21">
        <f>_xlfn.FORECAST.LINEAR(A1659+$O$12,C1659:C1661,A1659:A1661)</f>
        <v>1990.9275500000003</v>
      </c>
      <c r="J1659" s="15">
        <f t="shared" si="76"/>
        <v>1985.6727236365439</v>
      </c>
      <c r="K1659" s="16">
        <f t="shared" si="77"/>
        <v>0.62687745380585791</v>
      </c>
      <c r="L1659" s="17">
        <f t="shared" si="78"/>
        <v>1</v>
      </c>
    </row>
    <row r="1660" spans="1:12" x14ac:dyDescent="0.25">
      <c r="A1660">
        <v>860</v>
      </c>
      <c r="B1660" s="1">
        <v>42431</v>
      </c>
      <c r="C1660" s="2">
        <v>1976.6</v>
      </c>
      <c r="D1660" s="2">
        <v>1986.45</v>
      </c>
      <c r="E1660" s="8">
        <v>0.14610000000000001</v>
      </c>
      <c r="F1660" s="9">
        <v>12.326613944309004</v>
      </c>
      <c r="G1660" s="3">
        <f>SLOPE(D1660:D1684,B1660:B1684)</f>
        <v>1.964458236786935</v>
      </c>
      <c r="H1660" s="15">
        <f>C1660+G1661*$O$11</f>
        <v>1976.6152131249999</v>
      </c>
      <c r="I1660" s="21">
        <f>_xlfn.FORECAST.LINEAR(A1660+$O$12,C1660:C1662,A1660:A1662)</f>
        <v>1968.4890166666664</v>
      </c>
      <c r="J1660" s="15">
        <f t="shared" si="76"/>
        <v>1976.5339511604166</v>
      </c>
      <c r="K1660" s="16">
        <f t="shared" si="77"/>
        <v>0.77285989659505483</v>
      </c>
      <c r="L1660" s="17">
        <f t="shared" si="78"/>
        <v>1</v>
      </c>
    </row>
    <row r="1661" spans="1:12" x14ac:dyDescent="0.25">
      <c r="A1661">
        <v>859</v>
      </c>
      <c r="B1661" s="1">
        <v>42430</v>
      </c>
      <c r="C1661" s="2">
        <v>1937.09</v>
      </c>
      <c r="D1661" s="2">
        <v>1978.35</v>
      </c>
      <c r="E1661" s="8">
        <v>0.15570000000000001</v>
      </c>
      <c r="F1661" s="9">
        <v>12.830331711180847</v>
      </c>
      <c r="G1661" s="3">
        <f>SLOPE(D1661:D1685,B1661:B1685)</f>
        <v>1.5213124999999985</v>
      </c>
      <c r="H1661" s="15">
        <f>C1661+G1662*$O$11</f>
        <v>1937.1024001018329</v>
      </c>
      <c r="I1661" s="21">
        <f>_xlfn.FORECAST.LINEAR(A1661+$O$12,C1661:C1663,A1661:A1663)</f>
        <v>1937.3706999999995</v>
      </c>
      <c r="J1661" s="15">
        <f t="shared" si="76"/>
        <v>1937.1050831008145</v>
      </c>
      <c r="K1661" s="16">
        <f t="shared" si="77"/>
        <v>2.6849918441524157</v>
      </c>
      <c r="L1661" s="17">
        <f t="shared" si="78"/>
        <v>0</v>
      </c>
    </row>
    <row r="1662" spans="1:12" x14ac:dyDescent="0.25">
      <c r="A1662">
        <v>858</v>
      </c>
      <c r="B1662" s="1">
        <v>42429</v>
      </c>
      <c r="C1662" s="2">
        <v>1947.13</v>
      </c>
      <c r="D1662" s="2">
        <v>1932.23</v>
      </c>
      <c r="E1662" s="8">
        <v>0.18490000000000001</v>
      </c>
      <c r="F1662" s="9">
        <v>15.361282005013106</v>
      </c>
      <c r="G1662" s="3">
        <f>SLOPE(D1662:D1686,B1662:B1686)</f>
        <v>1.2400101832993879</v>
      </c>
      <c r="H1662" s="15">
        <f>C1662+G1663*$O$11</f>
        <v>1947.1402003512314</v>
      </c>
      <c r="I1662" s="21">
        <f>_xlfn.FORECAST.LINEAR(A1662+$O$12,C1662:C1664,A1662:A1664)</f>
        <v>1952.3562999999995</v>
      </c>
      <c r="J1662" s="15">
        <f t="shared" si="76"/>
        <v>1947.192361347719</v>
      </c>
      <c r="K1662" s="16">
        <f t="shared" si="77"/>
        <v>1.0636773730717819</v>
      </c>
      <c r="L1662" s="17">
        <f t="shared" si="78"/>
        <v>0</v>
      </c>
    </row>
    <row r="1663" spans="1:12" x14ac:dyDescent="0.25">
      <c r="A1663">
        <v>857</v>
      </c>
      <c r="B1663" s="1">
        <v>42426</v>
      </c>
      <c r="C1663" s="2">
        <v>1954.95</v>
      </c>
      <c r="D1663" s="2">
        <v>1948.05</v>
      </c>
      <c r="E1663" s="8">
        <v>0.16899999999999998</v>
      </c>
      <c r="F1663" s="9">
        <v>14.066634983979579</v>
      </c>
      <c r="G1663" s="3">
        <f>SLOPE(D1663:D1687,B1663:B1687)</f>
        <v>1.0200351231443017</v>
      </c>
      <c r="H1663" s="15">
        <f>C1663+G1664*$O$11</f>
        <v>1954.9592306276447</v>
      </c>
      <c r="I1663" s="21">
        <f>_xlfn.FORECAST.LINEAR(A1663+$O$12,C1663:C1665,A1663:A1665)</f>
        <v>1953.6752833333339</v>
      </c>
      <c r="J1663" s="15">
        <f t="shared" si="76"/>
        <v>1954.9463911547016</v>
      </c>
      <c r="K1663" s="16">
        <f t="shared" si="77"/>
        <v>0.51757380014473109</v>
      </c>
      <c r="L1663" s="17">
        <f t="shared" si="78"/>
        <v>1</v>
      </c>
    </row>
    <row r="1664" spans="1:12" x14ac:dyDescent="0.25">
      <c r="A1664">
        <v>856</v>
      </c>
      <c r="B1664" s="1">
        <v>42425</v>
      </c>
      <c r="C1664" s="2">
        <v>1931.87</v>
      </c>
      <c r="D1664" s="2">
        <v>1951.7</v>
      </c>
      <c r="E1664" s="8">
        <v>0.16189999999999999</v>
      </c>
      <c r="F1664" s="9">
        <v>13.324459531709621</v>
      </c>
      <c r="G1664" s="3">
        <f>SLOPE(D1664:D1688,B1664:B1688)</f>
        <v>0.92306276445697943</v>
      </c>
      <c r="H1664" s="15">
        <f>C1664+G1665*$O$11</f>
        <v>1931.8781866504441</v>
      </c>
      <c r="I1664" s="21">
        <f>_xlfn.FORECAST.LINEAR(A1664+$O$12,C1664:C1666,A1664:A1666)</f>
        <v>1925.295783333333</v>
      </c>
      <c r="J1664" s="15">
        <f t="shared" si="76"/>
        <v>1931.812362617273</v>
      </c>
      <c r="K1664" s="16">
        <f t="shared" si="77"/>
        <v>1.2842291863720596</v>
      </c>
      <c r="L1664" s="17">
        <f t="shared" si="78"/>
        <v>0</v>
      </c>
    </row>
    <row r="1665" spans="1:12" x14ac:dyDescent="0.25">
      <c r="A1665">
        <v>855</v>
      </c>
      <c r="B1665" s="1">
        <v>42424</v>
      </c>
      <c r="C1665" s="2">
        <v>1917.56</v>
      </c>
      <c r="D1665" s="2">
        <v>1929.8</v>
      </c>
      <c r="E1665" s="8">
        <v>0.189</v>
      </c>
      <c r="F1665" s="9">
        <v>15.48604999307754</v>
      </c>
      <c r="G1665" s="3">
        <f>SLOPE(D1665:D1689,B1665:B1689)</f>
        <v>0.8186650444230642</v>
      </c>
      <c r="H1665" s="15">
        <f>C1665+G1666*$O$11</f>
        <v>1917.5667894683966</v>
      </c>
      <c r="I1665" s="21">
        <f>_xlfn.FORECAST.LINEAR(A1665+$O$12,C1665:C1667,A1665:A1667)</f>
        <v>1924.6522666666669</v>
      </c>
      <c r="J1665" s="15">
        <f t="shared" si="76"/>
        <v>1917.6376442403791</v>
      </c>
      <c r="K1665" s="16">
        <f t="shared" si="77"/>
        <v>0.79257739302596764</v>
      </c>
      <c r="L1665" s="17">
        <f t="shared" si="78"/>
        <v>1</v>
      </c>
    </row>
    <row r="1666" spans="1:12" x14ac:dyDescent="0.25">
      <c r="A1666">
        <v>854</v>
      </c>
      <c r="B1666" s="1">
        <v>42423</v>
      </c>
      <c r="C1666" s="2">
        <v>1942.38</v>
      </c>
      <c r="D1666" s="2">
        <v>1921.27</v>
      </c>
      <c r="E1666" s="8">
        <v>0.18495</v>
      </c>
      <c r="F1666" s="9">
        <v>15.345322572457402</v>
      </c>
      <c r="G1666" s="3">
        <f>SLOPE(D1666:D1690,B1666:B1690)</f>
        <v>0.67894683965784342</v>
      </c>
      <c r="H1666" s="15">
        <f>C1666+G1667*$O$11</f>
        <v>1942.3856644894661</v>
      </c>
      <c r="I1666" s="21">
        <f>_xlfn.FORECAST.LINEAR(A1666+$O$12,C1666:C1668,A1666:A1668)</f>
        <v>1940.8015333333333</v>
      </c>
      <c r="J1666" s="15">
        <f t="shared" si="76"/>
        <v>1942.3698231779049</v>
      </c>
      <c r="K1666" s="16">
        <f t="shared" si="77"/>
        <v>1.5822269448990762</v>
      </c>
      <c r="L1666" s="17">
        <f t="shared" si="78"/>
        <v>0</v>
      </c>
    </row>
    <row r="1667" spans="1:12" x14ac:dyDescent="0.25">
      <c r="A1667">
        <v>853</v>
      </c>
      <c r="B1667" s="1">
        <v>42422</v>
      </c>
      <c r="C1667" s="2">
        <v>1924.44</v>
      </c>
      <c r="D1667" s="2">
        <v>1945.5</v>
      </c>
      <c r="E1667" s="8">
        <v>0.16305</v>
      </c>
      <c r="F1667" s="9">
        <v>13.335522597392488</v>
      </c>
      <c r="G1667" s="3">
        <f>SLOPE(D1667:D1691,B1667:B1691)</f>
        <v>0.56644894660730916</v>
      </c>
      <c r="H1667" s="15">
        <f>C1667+G1668*$O$11</f>
        <v>1924.4398253556187</v>
      </c>
      <c r="I1667" s="21">
        <f>_xlfn.FORECAST.LINEAR(A1667+$O$12,C1667:C1669,A1667:A1669)</f>
        <v>1921.3360166666666</v>
      </c>
      <c r="J1667" s="15">
        <f t="shared" si="76"/>
        <v>1924.4087872687292</v>
      </c>
      <c r="K1667" s="16">
        <f t="shared" si="77"/>
        <v>1.5738181416642478</v>
      </c>
      <c r="L1667" s="17">
        <f t="shared" si="78"/>
        <v>0</v>
      </c>
    </row>
    <row r="1668" spans="1:12" x14ac:dyDescent="0.25">
      <c r="A1668">
        <v>852</v>
      </c>
      <c r="B1668" s="1">
        <v>42419</v>
      </c>
      <c r="C1668" s="2">
        <v>1916.74</v>
      </c>
      <c r="D1668" s="2">
        <v>1917.78</v>
      </c>
      <c r="E1668" s="8">
        <v>0.16385</v>
      </c>
      <c r="F1668" s="9">
        <v>13.401302331518275</v>
      </c>
      <c r="G1668" s="3">
        <f>SLOPE(D1668:D1692,B1668:B1692)</f>
        <v>-1.7464438122333423E-2</v>
      </c>
      <c r="H1668" s="15">
        <f>C1668+G1669*$O$11</f>
        <v>1916.738095968492</v>
      </c>
      <c r="I1668" s="21">
        <f>_xlfn.FORECAST.LINEAR(A1668+$O$12,C1668:C1670,A1668:A1670)</f>
        <v>1923.4296999999997</v>
      </c>
      <c r="J1668" s="15">
        <f t="shared" si="76"/>
        <v>1916.8050120088069</v>
      </c>
      <c r="K1668" s="16">
        <f t="shared" si="77"/>
        <v>6.7280964045618993E-2</v>
      </c>
      <c r="L1668" s="17">
        <f t="shared" si="78"/>
        <v>1</v>
      </c>
    </row>
    <row r="1669" spans="1:12" x14ac:dyDescent="0.25">
      <c r="A1669">
        <v>851</v>
      </c>
      <c r="B1669" s="1">
        <v>42418</v>
      </c>
      <c r="C1669" s="2">
        <v>1927.57</v>
      </c>
      <c r="D1669" s="2">
        <v>1917.83</v>
      </c>
      <c r="E1669" s="8">
        <v>0.17635000000000001</v>
      </c>
      <c r="F1669" s="9">
        <v>14.491290441855094</v>
      </c>
      <c r="G1669" s="3">
        <f>SLOPE(D1669:D1693,B1669:B1693)</f>
        <v>-0.19040315080461095</v>
      </c>
      <c r="H1669" s="15">
        <f>C1669+G1670*$O$11</f>
        <v>1927.563142506785</v>
      </c>
      <c r="I1669" s="21">
        <f>_xlfn.FORECAST.LINEAR(A1669+$O$12,C1669:C1671,A1669:A1671)</f>
        <v>1927.6156499999997</v>
      </c>
      <c r="J1669" s="15">
        <f t="shared" si="76"/>
        <v>1927.5636675817173</v>
      </c>
      <c r="K1669" s="16">
        <f t="shared" si="77"/>
        <v>0.6593912320240789</v>
      </c>
      <c r="L1669" s="17">
        <f t="shared" si="78"/>
        <v>1</v>
      </c>
    </row>
    <row r="1670" spans="1:12" x14ac:dyDescent="0.25">
      <c r="A1670">
        <v>850</v>
      </c>
      <c r="B1670" s="1">
        <v>42417</v>
      </c>
      <c r="C1670" s="2">
        <v>1898.8</v>
      </c>
      <c r="D1670" s="2">
        <v>1926.82</v>
      </c>
      <c r="E1670" s="8">
        <v>0.18259999999999998</v>
      </c>
      <c r="F1670" s="9">
        <v>14.761596923026548</v>
      </c>
      <c r="G1670" s="3">
        <f>SLOPE(D1670:D1694,B1670:B1694)</f>
        <v>-0.68574932149722967</v>
      </c>
      <c r="H1670" s="15">
        <f>C1670+G1671*$O$11</f>
        <v>1898.7884379397995</v>
      </c>
      <c r="I1670" s="21">
        <f>_xlfn.FORECAST.LINEAR(A1670+$O$12,C1670:C1672,A1670:A1672)</f>
        <v>1900.9070000000029</v>
      </c>
      <c r="J1670" s="15">
        <f t="shared" si="76"/>
        <v>1898.8096235604014</v>
      </c>
      <c r="K1670" s="16">
        <f t="shared" si="77"/>
        <v>1.8150443627374349</v>
      </c>
      <c r="L1670" s="17">
        <f t="shared" si="78"/>
        <v>0</v>
      </c>
    </row>
    <row r="1671" spans="1:12" x14ac:dyDescent="0.25">
      <c r="A1671">
        <v>849</v>
      </c>
      <c r="B1671" s="1">
        <v>42416</v>
      </c>
      <c r="C1671" s="2">
        <v>1871.44</v>
      </c>
      <c r="D1671" s="2">
        <v>1895.58</v>
      </c>
      <c r="E1671" s="8">
        <v>0.19405</v>
      </c>
      <c r="F1671" s="9">
        <v>15.432337090292114</v>
      </c>
      <c r="G1671" s="3">
        <f>SLOPE(D1671:D1695,B1671:B1695)</f>
        <v>-1.1562060200476783</v>
      </c>
      <c r="H1671" s="15">
        <f>C1671+G1672*$O$11</f>
        <v>1871.4259327089337</v>
      </c>
      <c r="I1671" s="21">
        <f>_xlfn.FORECAST.LINEAR(A1671+$O$12,C1671:C1673,A1671:A1673)</f>
        <v>1862.9555333333319</v>
      </c>
      <c r="J1671" s="15">
        <f t="shared" ref="J1671:J1734" si="79">$O$13*I1671+(1-$O$13)*H1671</f>
        <v>1871.3412287151777</v>
      </c>
      <c r="K1671" s="16">
        <f t="shared" si="77"/>
        <v>1.4712739127908714</v>
      </c>
      <c r="L1671" s="17">
        <f t="shared" si="78"/>
        <v>0</v>
      </c>
    </row>
    <row r="1672" spans="1:12" x14ac:dyDescent="0.25">
      <c r="A1672">
        <v>848</v>
      </c>
      <c r="B1672" s="1">
        <v>42412</v>
      </c>
      <c r="C1672" s="2">
        <v>1833.4</v>
      </c>
      <c r="D1672" s="2">
        <v>1864.78</v>
      </c>
      <c r="E1672" s="8">
        <v>0.2112</v>
      </c>
      <c r="F1672" s="9">
        <v>16.474682976498549</v>
      </c>
      <c r="G1672" s="3">
        <f>SLOPE(D1672:D1696,B1672:B1696)</f>
        <v>-1.4067291066282424</v>
      </c>
      <c r="H1672" s="15">
        <f>C1672+G1673*$O$11</f>
        <v>1833.3846509720502</v>
      </c>
      <c r="I1672" s="21">
        <f>_xlfn.FORECAST.LINEAR(A1672+$O$12,C1672:C1674,A1672:A1674)</f>
        <v>1833.8648333333331</v>
      </c>
      <c r="J1672" s="15">
        <f t="shared" si="79"/>
        <v>1833.3894527956629</v>
      </c>
      <c r="K1672" s="16">
        <f t="shared" ref="K1672:K1735" si="80">ABS(J1672-D1672)/F1673</f>
        <v>1.5349151358042683</v>
      </c>
      <c r="L1672" s="17">
        <f t="shared" ref="L1672:L1735" si="81">IF(K1672&gt;=0.975, 0, 1)</f>
        <v>0</v>
      </c>
    </row>
    <row r="1673" spans="1:12" x14ac:dyDescent="0.25">
      <c r="A1673">
        <v>847</v>
      </c>
      <c r="B1673" s="1">
        <v>42411</v>
      </c>
      <c r="C1673" s="2">
        <v>1847</v>
      </c>
      <c r="D1673" s="2">
        <v>1829.08</v>
      </c>
      <c r="E1673" s="8">
        <v>0.25895000000000001</v>
      </c>
      <c r="F1673" s="9">
        <v>20.450998541941516</v>
      </c>
      <c r="G1673" s="3">
        <f>SLOPE(D1673:D1697,B1673:B1697)</f>
        <v>-1.5349027949960552</v>
      </c>
      <c r="H1673" s="15">
        <f>C1673+G1674*$O$11</f>
        <v>1846.9831167911279</v>
      </c>
      <c r="I1673" s="21">
        <f>_xlfn.FORECAST.LINEAR(A1673+$O$12,C1673:C1675,A1673:A1675)</f>
        <v>1850.1160333333335</v>
      </c>
      <c r="J1673" s="15">
        <f t="shared" si="79"/>
        <v>1847.0144459565499</v>
      </c>
      <c r="K1673" s="16">
        <f t="shared" si="80"/>
        <v>0.93955128156946277</v>
      </c>
      <c r="L1673" s="17">
        <f t="shared" si="81"/>
        <v>1</v>
      </c>
    </row>
    <row r="1674" spans="1:12" x14ac:dyDescent="0.25">
      <c r="A1674">
        <v>846</v>
      </c>
      <c r="B1674" s="1">
        <v>42410</v>
      </c>
      <c r="C1674" s="2">
        <v>1857.1</v>
      </c>
      <c r="D1674" s="2">
        <v>1851.86</v>
      </c>
      <c r="E1674" s="8">
        <v>0.24165</v>
      </c>
      <c r="F1674" s="9">
        <v>19.088309822313921</v>
      </c>
      <c r="G1674" s="3">
        <f>SLOPE(D1674:D1698,B1674:B1698)</f>
        <v>-1.6883208872046349</v>
      </c>
      <c r="H1674" s="15">
        <f>C1674+G1675*$O$11</f>
        <v>1857.0793914010253</v>
      </c>
      <c r="I1674" s="21">
        <f>_xlfn.FORECAST.LINEAR(A1674+$O$12,C1674:C1676,A1674:A1676)</f>
        <v>1851.4475833333327</v>
      </c>
      <c r="J1674" s="15">
        <f t="shared" si="79"/>
        <v>1857.0230733203484</v>
      </c>
      <c r="K1674" s="16">
        <f t="shared" si="80"/>
        <v>0.26075436032973465</v>
      </c>
      <c r="L1674" s="17">
        <f t="shared" si="81"/>
        <v>1</v>
      </c>
    </row>
    <row r="1675" spans="1:12" x14ac:dyDescent="0.25">
      <c r="A1675">
        <v>845</v>
      </c>
      <c r="B1675" s="1">
        <v>42409</v>
      </c>
      <c r="C1675" s="2">
        <v>1848.46</v>
      </c>
      <c r="D1675" s="2">
        <v>1852.21</v>
      </c>
      <c r="E1675" s="8">
        <v>0.2505</v>
      </c>
      <c r="F1675" s="9">
        <v>19.800525344311065</v>
      </c>
      <c r="G1675" s="3">
        <f>SLOPE(D1675:D1699,B1675:B1699)</f>
        <v>-2.0608598974587582</v>
      </c>
      <c r="H1675" s="15">
        <f>C1675+G1676*$O$11</f>
        <v>1848.4367025963597</v>
      </c>
      <c r="I1675" s="21">
        <f>_xlfn.FORECAST.LINEAR(A1675+$O$12,C1675:C1677,A1675:A1677)</f>
        <v>1845.6319499999991</v>
      </c>
      <c r="J1675" s="15">
        <f t="shared" si="79"/>
        <v>1848.4086550703962</v>
      </c>
      <c r="K1675" s="16">
        <f t="shared" si="80"/>
        <v>0.19186894277476857</v>
      </c>
      <c r="L1675" s="17">
        <f t="shared" si="81"/>
        <v>1</v>
      </c>
    </row>
    <row r="1676" spans="1:12" x14ac:dyDescent="0.25">
      <c r="A1676">
        <v>844</v>
      </c>
      <c r="B1676" s="1">
        <v>42408</v>
      </c>
      <c r="C1676" s="2">
        <v>1873.25</v>
      </c>
      <c r="D1676" s="2">
        <v>1853.44</v>
      </c>
      <c r="E1676" s="8">
        <v>0.24709999999999999</v>
      </c>
      <c r="F1676" s="9">
        <v>19.812195108961212</v>
      </c>
      <c r="G1676" s="3">
        <f>SLOPE(D1676:D1700,B1676:B1700)</f>
        <v>-2.3297403640256955</v>
      </c>
      <c r="H1676" s="15">
        <f>C1676+G1677*$O$11</f>
        <v>1873.222547459626</v>
      </c>
      <c r="I1676" s="21">
        <f>_xlfn.FORECAST.LINEAR(A1676+$O$12,C1676:C1678,A1676:A1678)</f>
        <v>1879.9278999999988</v>
      </c>
      <c r="J1676" s="15">
        <f t="shared" si="79"/>
        <v>1873.2896009850297</v>
      </c>
      <c r="K1676" s="16">
        <f t="shared" si="80"/>
        <v>1.1197750225864209</v>
      </c>
      <c r="L1676" s="17">
        <f t="shared" si="81"/>
        <v>0</v>
      </c>
    </row>
    <row r="1677" spans="1:12" x14ac:dyDescent="0.25">
      <c r="A1677">
        <v>843</v>
      </c>
      <c r="B1677" s="1">
        <v>42405</v>
      </c>
      <c r="C1677" s="2">
        <v>1913.07</v>
      </c>
      <c r="D1677" s="2">
        <v>1880.05</v>
      </c>
      <c r="E1677" s="8">
        <v>0.217</v>
      </c>
      <c r="F1677" s="9">
        <v>17.726418775783756</v>
      </c>
      <c r="G1677" s="3">
        <f>SLOPE(D1677:D1701,B1677:B1701)</f>
        <v>-2.7452540374049605</v>
      </c>
      <c r="H1677" s="15">
        <f>C1677+G1678*$O$11</f>
        <v>1913.0368510135133</v>
      </c>
      <c r="I1677" s="21">
        <f>_xlfn.FORECAST.LINEAR(A1677+$O$12,C1677:C1679,A1677:A1679)</f>
        <v>1913.633333333333</v>
      </c>
      <c r="J1677" s="15">
        <f t="shared" si="79"/>
        <v>1913.0428158367115</v>
      </c>
      <c r="K1677" s="16">
        <f t="shared" si="80"/>
        <v>2.0507072338632408</v>
      </c>
      <c r="L1677" s="17">
        <f t="shared" si="81"/>
        <v>0</v>
      </c>
    </row>
    <row r="1678" spans="1:12" x14ac:dyDescent="0.25">
      <c r="A1678">
        <v>842</v>
      </c>
      <c r="B1678" s="1">
        <v>42404</v>
      </c>
      <c r="C1678" s="2">
        <v>1911.67</v>
      </c>
      <c r="D1678" s="2">
        <v>1915.45</v>
      </c>
      <c r="E1678" s="8">
        <v>0.19725000000000001</v>
      </c>
      <c r="F1678" s="9">
        <v>16.088506097751345</v>
      </c>
      <c r="G1678" s="3">
        <f>SLOPE(D1678:D1702,B1678:B1702)</f>
        <v>-3.3148986486486494</v>
      </c>
      <c r="H1678" s="15">
        <f>C1678+G1679*$O$11</f>
        <v>1911.6290652913269</v>
      </c>
      <c r="I1678" s="21">
        <f>_xlfn.FORECAST.LINEAR(A1678+$O$12,C1678:C1680,A1678:A1680)</f>
        <v>1906.0870500000001</v>
      </c>
      <c r="J1678" s="15">
        <f t="shared" si="79"/>
        <v>1911.5736451384137</v>
      </c>
      <c r="K1678" s="16">
        <f t="shared" si="80"/>
        <v>0.2355154980494264</v>
      </c>
      <c r="L1678" s="17">
        <f t="shared" si="81"/>
        <v>1</v>
      </c>
    </row>
    <row r="1679" spans="1:12" x14ac:dyDescent="0.25">
      <c r="A1679">
        <v>841</v>
      </c>
      <c r="B1679" s="1">
        <v>42403</v>
      </c>
      <c r="C1679" s="2">
        <v>1907.07</v>
      </c>
      <c r="D1679" s="2">
        <v>1912.53</v>
      </c>
      <c r="E1679" s="8">
        <v>0.20280000000000001</v>
      </c>
      <c r="F1679" s="9">
        <v>16.459022415471225</v>
      </c>
      <c r="G1679" s="3">
        <f>SLOPE(D1679:D1703,B1679:B1703)</f>
        <v>-4.0934708673170244</v>
      </c>
      <c r="H1679" s="15">
        <f>C1679+G1680*$O$11</f>
        <v>1907.0234632328686</v>
      </c>
      <c r="I1679" s="21">
        <f>_xlfn.FORECAST.LINEAR(A1679+$O$12,C1679:C1681,A1679:A1681)</f>
        <v>1911.3389833333331</v>
      </c>
      <c r="J1679" s="15">
        <f t="shared" si="79"/>
        <v>1907.0666184338731</v>
      </c>
      <c r="K1679" s="16">
        <f t="shared" si="80"/>
        <v>0.3236422146416878</v>
      </c>
      <c r="L1679" s="17">
        <f t="shared" si="81"/>
        <v>1</v>
      </c>
    </row>
    <row r="1680" spans="1:12" x14ac:dyDescent="0.25">
      <c r="A1680">
        <v>840</v>
      </c>
      <c r="B1680" s="1">
        <v>42402</v>
      </c>
      <c r="C1680" s="2">
        <v>1935.26</v>
      </c>
      <c r="D1680" s="2">
        <v>1903.03</v>
      </c>
      <c r="E1680" s="8">
        <v>0.2041</v>
      </c>
      <c r="F1680" s="9">
        <v>16.880929986761679</v>
      </c>
      <c r="G1680" s="3">
        <f>SLOPE(D1680:D1704,B1680:B1704)</f>
        <v>-4.6536767131304551</v>
      </c>
      <c r="H1680" s="15">
        <f>C1680+G1681*$O$11</f>
        <v>1935.2093525328744</v>
      </c>
      <c r="I1680" s="21">
        <f>_xlfn.FORECAST.LINEAR(A1680+$O$12,C1680:C1682,A1680:A1682)</f>
        <v>1942.9029666666647</v>
      </c>
      <c r="J1680" s="15">
        <f t="shared" si="79"/>
        <v>1935.2862886742123</v>
      </c>
      <c r="K1680" s="16">
        <f t="shared" si="80"/>
        <v>2.1814433513296776</v>
      </c>
      <c r="L1680" s="17">
        <f t="shared" si="81"/>
        <v>0</v>
      </c>
    </row>
    <row r="1681" spans="1:12" x14ac:dyDescent="0.25">
      <c r="A1681">
        <v>839</v>
      </c>
      <c r="B1681" s="1">
        <v>42401</v>
      </c>
      <c r="C1681" s="2">
        <v>1936.94</v>
      </c>
      <c r="D1681" s="2">
        <v>1939.38</v>
      </c>
      <c r="E1681" s="8">
        <v>0.1787</v>
      </c>
      <c r="F1681" s="9">
        <v>14.786672619552931</v>
      </c>
      <c r="G1681" s="3">
        <f>SLOPE(D1681:D1705,B1681:B1705)</f>
        <v>-5.0647467125698897</v>
      </c>
      <c r="H1681" s="15">
        <f>C1681+G1682*$O$11</f>
        <v>1936.8831565059379</v>
      </c>
      <c r="I1681" s="21">
        <f>_xlfn.FORECAST.LINEAR(A1681+$O$12,C1681:C1683,A1681:A1683)</f>
        <v>1931.505266666667</v>
      </c>
      <c r="J1681" s="15">
        <f t="shared" si="79"/>
        <v>1936.829377607545</v>
      </c>
      <c r="K1681" s="16">
        <f t="shared" si="80"/>
        <v>0.18070954429868882</v>
      </c>
      <c r="L1681" s="17">
        <f t="shared" si="81"/>
        <v>1</v>
      </c>
    </row>
    <row r="1682" spans="1:12" x14ac:dyDescent="0.25">
      <c r="A1682">
        <v>838</v>
      </c>
      <c r="B1682" s="1">
        <v>42398</v>
      </c>
      <c r="C1682" s="2">
        <v>1894</v>
      </c>
      <c r="D1682" s="2">
        <v>1940.24</v>
      </c>
      <c r="E1682" s="8">
        <v>0.17480000000000001</v>
      </c>
      <c r="F1682" s="9">
        <v>14.114486328620726</v>
      </c>
      <c r="G1682" s="3">
        <f>SLOPE(D1682:D1706,B1682:B1706)</f>
        <v>-5.6843494062244044</v>
      </c>
      <c r="H1682" s="15">
        <f>C1682+G1683*$O$11</f>
        <v>1893.9399333040994</v>
      </c>
      <c r="I1682" s="21">
        <f>_xlfn.FORECAST.LINEAR(A1682+$O$12,C1682:C1684,A1682:A1684)</f>
        <v>1889.6107333333334</v>
      </c>
      <c r="J1682" s="15">
        <f t="shared" si="79"/>
        <v>1893.8966413043918</v>
      </c>
      <c r="K1682" s="16">
        <f t="shared" si="80"/>
        <v>2.7299411410963401</v>
      </c>
      <c r="L1682" s="17">
        <f t="shared" si="81"/>
        <v>0</v>
      </c>
    </row>
    <row r="1683" spans="1:12" x14ac:dyDescent="0.25">
      <c r="A1683">
        <v>837</v>
      </c>
      <c r="B1683" s="1">
        <v>42397</v>
      </c>
      <c r="C1683" s="2">
        <v>1885.22</v>
      </c>
      <c r="D1683" s="2">
        <v>1893.36</v>
      </c>
      <c r="E1683" s="8">
        <v>0.2114</v>
      </c>
      <c r="F1683" s="9">
        <v>16.975955268030727</v>
      </c>
      <c r="G1683" s="3">
        <f>SLOPE(D1683:D1707,B1683:B1707)</f>
        <v>-6.0066695900571299</v>
      </c>
      <c r="H1683" s="15">
        <f>C1683+G1684*$O$11</f>
        <v>1885.160546515528</v>
      </c>
      <c r="I1683" s="21">
        <f>_xlfn.FORECAST.LINEAR(A1683+$O$12,C1683:C1685,A1683:A1685)</f>
        <v>1892.0904833333334</v>
      </c>
      <c r="J1683" s="15">
        <f t="shared" si="79"/>
        <v>1885.229845883706</v>
      </c>
      <c r="K1683" s="16">
        <f t="shared" si="80"/>
        <v>0.45437475739373434</v>
      </c>
      <c r="L1683" s="17">
        <f t="shared" si="81"/>
        <v>1</v>
      </c>
    </row>
    <row r="1684" spans="1:12" x14ac:dyDescent="0.25">
      <c r="A1684">
        <v>836</v>
      </c>
      <c r="B1684" s="1">
        <v>42396</v>
      </c>
      <c r="C1684" s="2">
        <v>1902.52</v>
      </c>
      <c r="D1684" s="2">
        <v>1882.95</v>
      </c>
      <c r="E1684" s="8">
        <v>0.22039999999999998</v>
      </c>
      <c r="F1684" s="9">
        <v>17.893058502914897</v>
      </c>
      <c r="G1684" s="3">
        <f>SLOPE(D1684:D1708,B1684:B1708)</f>
        <v>-5.9453484472049674</v>
      </c>
      <c r="H1684" s="15">
        <f>C1684+G1685*$O$11</f>
        <v>1902.4638541108404</v>
      </c>
      <c r="I1684" s="21">
        <f>_xlfn.FORECAST.LINEAR(A1684+$O$12,C1684:C1686,A1684:A1686)</f>
        <v>1893.9645333333331</v>
      </c>
      <c r="J1684" s="15">
        <f t="shared" si="79"/>
        <v>1902.3788609030653</v>
      </c>
      <c r="K1684" s="16">
        <f t="shared" si="80"/>
        <v>1.1228425594215132</v>
      </c>
      <c r="L1684" s="17">
        <f t="shared" si="81"/>
        <v>0</v>
      </c>
    </row>
    <row r="1685" spans="1:12" x14ac:dyDescent="0.25">
      <c r="A1685">
        <v>835</v>
      </c>
      <c r="B1685" s="1">
        <v>42395</v>
      </c>
      <c r="C1685" s="2">
        <v>1878.79</v>
      </c>
      <c r="D1685" s="2">
        <v>1903.63</v>
      </c>
      <c r="E1685" s="8">
        <v>0.21615000000000001</v>
      </c>
      <c r="F1685" s="9">
        <v>17.303281515331019</v>
      </c>
      <c r="G1685" s="3">
        <f>SLOPE(D1685:D1709,B1685:B1709)</f>
        <v>-5.6145889159561513</v>
      </c>
      <c r="H1685" s="15">
        <f>C1685+G1686*$O$11</f>
        <v>1878.7336549030304</v>
      </c>
      <c r="I1685" s="21">
        <f>_xlfn.FORECAST.LINEAR(A1685+$O$12,C1685:C1687,A1685:A1687)</f>
        <v>1888.1919499999997</v>
      </c>
      <c r="J1685" s="15">
        <f t="shared" si="79"/>
        <v>1878.8282378540002</v>
      </c>
      <c r="K1685" s="16">
        <f t="shared" si="80"/>
        <v>1.317386391120406</v>
      </c>
      <c r="L1685" s="17">
        <f t="shared" si="81"/>
        <v>0</v>
      </c>
    </row>
    <row r="1686" spans="1:12" x14ac:dyDescent="0.25">
      <c r="A1686">
        <v>834</v>
      </c>
      <c r="B1686" s="1">
        <v>42394</v>
      </c>
      <c r="C1686" s="2">
        <v>1906.28</v>
      </c>
      <c r="D1686" s="2">
        <v>1877.08</v>
      </c>
      <c r="E1686" s="8">
        <v>0.23149999999999998</v>
      </c>
      <c r="F1686" s="9">
        <v>18.826490324457172</v>
      </c>
      <c r="G1686" s="3">
        <f>SLOPE(D1686:D1710,B1686:B1710)</f>
        <v>-5.6345096969696966</v>
      </c>
      <c r="H1686" s="15">
        <f>C1686+G1687*$O$11</f>
        <v>1906.2234865177479</v>
      </c>
      <c r="I1686" s="21">
        <f>_xlfn.FORECAST.LINEAR(A1686+$O$12,C1686:C1688,A1686:A1688)</f>
        <v>1904.3474333333324</v>
      </c>
      <c r="J1686" s="15">
        <f t="shared" si="79"/>
        <v>1906.2047259859037</v>
      </c>
      <c r="K1686" s="16">
        <f t="shared" si="80"/>
        <v>1.7977689065509246</v>
      </c>
      <c r="L1686" s="17">
        <f t="shared" si="81"/>
        <v>0</v>
      </c>
    </row>
    <row r="1687" spans="1:12" x14ac:dyDescent="0.25">
      <c r="A1687">
        <v>833</v>
      </c>
      <c r="B1687" s="1">
        <v>42391</v>
      </c>
      <c r="C1687" s="2">
        <v>1877.4</v>
      </c>
      <c r="D1687" s="2">
        <v>1906.9</v>
      </c>
      <c r="E1687" s="8">
        <v>0.20324999999999999</v>
      </c>
      <c r="F1687" s="9">
        <v>16.200483766170169</v>
      </c>
      <c r="G1687" s="3">
        <f>SLOPE(D1687:D1711,B1687:B1711)</f>
        <v>-5.6513482252141989</v>
      </c>
      <c r="H1687" s="15">
        <f>C1687+G1688*$O$11</f>
        <v>1877.3444217423205</v>
      </c>
      <c r="I1687" s="21">
        <f>_xlfn.FORECAST.LINEAR(A1687+$O$12,C1687:C1689,A1687:A1689)</f>
        <v>1872.2961</v>
      </c>
      <c r="J1687" s="15">
        <f t="shared" si="79"/>
        <v>1877.2939385248972</v>
      </c>
      <c r="K1687" s="16">
        <f t="shared" si="80"/>
        <v>1.4177523830137786</v>
      </c>
      <c r="L1687" s="17">
        <f t="shared" si="81"/>
        <v>0</v>
      </c>
    </row>
    <row r="1688" spans="1:12" x14ac:dyDescent="0.25">
      <c r="A1688">
        <v>832</v>
      </c>
      <c r="B1688" s="1">
        <v>42390</v>
      </c>
      <c r="C1688" s="2">
        <v>1861.46</v>
      </c>
      <c r="D1688" s="2">
        <v>1868.99</v>
      </c>
      <c r="E1688" s="8">
        <v>0.26334999999999997</v>
      </c>
      <c r="F1688" s="9">
        <v>20.882392320278118</v>
      </c>
      <c r="G1688" s="3">
        <f>SLOPE(D1688:D1712,B1688:B1712)</f>
        <v>-5.5578257679514786</v>
      </c>
      <c r="H1688" s="15">
        <f>C1688+G1689*$O$11</f>
        <v>1861.409099572121</v>
      </c>
      <c r="I1688" s="21">
        <f>_xlfn.FORECAST.LINEAR(A1688+$O$12,C1688:C1690,A1688:A1690)</f>
        <v>1861.6973333333317</v>
      </c>
      <c r="J1688" s="15">
        <f t="shared" si="79"/>
        <v>1861.4119819097332</v>
      </c>
      <c r="K1688" s="16">
        <f t="shared" si="80"/>
        <v>0.33204295284600466</v>
      </c>
      <c r="L1688" s="17">
        <f t="shared" si="81"/>
        <v>1</v>
      </c>
    </row>
    <row r="1689" spans="1:12" x14ac:dyDescent="0.25">
      <c r="A1689">
        <v>831</v>
      </c>
      <c r="B1689" s="1">
        <v>42389</v>
      </c>
      <c r="C1689" s="2">
        <v>1876.18</v>
      </c>
      <c r="D1689" s="2">
        <v>1859.33</v>
      </c>
      <c r="E1689" s="8">
        <v>0.28444999999999998</v>
      </c>
      <c r="F1689" s="9">
        <v>22.822403021398763</v>
      </c>
      <c r="G1689" s="3">
        <f>SLOPE(D1689:D1713,B1689:B1713)</f>
        <v>-5.0900427878907841</v>
      </c>
      <c r="H1689" s="15">
        <f>C1689+G1690*$O$11</f>
        <v>1876.1363660898198</v>
      </c>
      <c r="I1689" s="21">
        <f>_xlfn.FORECAST.LINEAR(A1689+$O$12,C1689:C1691,A1689:A1691)</f>
        <v>1873.3875000000007</v>
      </c>
      <c r="J1689" s="15">
        <f t="shared" si="79"/>
        <v>1876.1088774289215</v>
      </c>
      <c r="K1689" s="16">
        <f t="shared" si="80"/>
        <v>0.81717222119629584</v>
      </c>
      <c r="L1689" s="17">
        <f t="shared" si="81"/>
        <v>1</v>
      </c>
    </row>
    <row r="1690" spans="1:12" x14ac:dyDescent="0.25">
      <c r="A1690">
        <v>830</v>
      </c>
      <c r="B1690" s="1">
        <v>42388</v>
      </c>
      <c r="C1690" s="2">
        <v>1888.66</v>
      </c>
      <c r="D1690" s="2">
        <v>1881.33</v>
      </c>
      <c r="E1690" s="8">
        <v>0.25605</v>
      </c>
      <c r="F1690" s="9">
        <v>20.532853410457548</v>
      </c>
      <c r="G1690" s="3">
        <f>SLOPE(D1690:D1714,B1690:B1714)</f>
        <v>-4.3633910180233721</v>
      </c>
      <c r="H1690" s="15">
        <f>C1690+G1691*$O$11</f>
        <v>1888.6203475321997</v>
      </c>
      <c r="I1690" s="21">
        <f>_xlfn.FORECAST.LINEAR(A1690+$O$12,C1690:C1692,A1690:A1692)</f>
        <v>1897.4815666666668</v>
      </c>
      <c r="J1690" s="15">
        <f t="shared" si="79"/>
        <v>1888.7089597235445</v>
      </c>
      <c r="K1690" s="16">
        <f t="shared" si="80"/>
        <v>0.35563912128094394</v>
      </c>
      <c r="L1690" s="17">
        <f t="shared" si="81"/>
        <v>1</v>
      </c>
    </row>
    <row r="1691" spans="1:12" x14ac:dyDescent="0.25">
      <c r="A1691">
        <v>829</v>
      </c>
      <c r="B1691" s="1">
        <v>42384</v>
      </c>
      <c r="C1691" s="2">
        <v>1916.68</v>
      </c>
      <c r="D1691" s="2">
        <v>1880.33</v>
      </c>
      <c r="E1691" s="8">
        <v>0.25314999999999999</v>
      </c>
      <c r="F1691" s="9">
        <v>20.748447743788539</v>
      </c>
      <c r="G1691" s="3">
        <f>SLOPE(D1691:D1715,B1691:B1715)</f>
        <v>-3.9652467800362259</v>
      </c>
      <c r="H1691" s="15">
        <f>C1691+G1692*$O$11</f>
        <v>1916.6455634213944</v>
      </c>
      <c r="I1691" s="21">
        <f>_xlfn.FORECAST.LINEAR(A1691+$O$12,C1691:C1693,A1691:A1693)</f>
        <v>1904.2850333333336</v>
      </c>
      <c r="J1691" s="15">
        <f t="shared" si="79"/>
        <v>1916.5219581205138</v>
      </c>
      <c r="K1691" s="16">
        <f t="shared" si="80"/>
        <v>2.0598643278892799</v>
      </c>
      <c r="L1691" s="17">
        <f t="shared" si="81"/>
        <v>0</v>
      </c>
    </row>
    <row r="1692" spans="1:12" x14ac:dyDescent="0.25">
      <c r="A1692">
        <v>828</v>
      </c>
      <c r="B1692" s="1">
        <v>42383</v>
      </c>
      <c r="C1692" s="2">
        <v>1891.68</v>
      </c>
      <c r="D1692" s="2">
        <v>1921.84</v>
      </c>
      <c r="E1692" s="8">
        <v>0.21795</v>
      </c>
      <c r="F1692" s="9">
        <v>17.570068878079628</v>
      </c>
      <c r="G1692" s="3">
        <f>SLOPE(D1692:D1716,B1692:B1716)</f>
        <v>-3.44365786056732</v>
      </c>
      <c r="H1692" s="15">
        <f>C1692+G1693*$O$11</f>
        <v>1891.6480005764411</v>
      </c>
      <c r="I1692" s="21">
        <f>_xlfn.FORECAST.LINEAR(A1692+$O$12,C1692:C1694,A1692:A1694)</f>
        <v>1901.6942500000005</v>
      </c>
      <c r="J1692" s="15">
        <f t="shared" si="79"/>
        <v>1891.7484630706765</v>
      </c>
      <c r="K1692" s="16">
        <f t="shared" si="80"/>
        <v>1.5900178356118551</v>
      </c>
      <c r="L1692" s="17">
        <f t="shared" si="81"/>
        <v>0</v>
      </c>
    </row>
    <row r="1693" spans="1:12" x14ac:dyDescent="0.25">
      <c r="A1693">
        <v>827</v>
      </c>
      <c r="B1693" s="1">
        <v>42382</v>
      </c>
      <c r="C1693" s="2">
        <v>1940.34</v>
      </c>
      <c r="D1693" s="2">
        <v>1890.28</v>
      </c>
      <c r="E1693" s="8">
        <v>0.22889999999999999</v>
      </c>
      <c r="F1693" s="9">
        <v>18.925282632281846</v>
      </c>
      <c r="G1693" s="3">
        <f>SLOPE(D1693:D1717,B1693:B1717)</f>
        <v>-3.1999423558897235</v>
      </c>
      <c r="H1693" s="15">
        <f>C1693+G1694*$O$11</f>
        <v>1940.3122669749159</v>
      </c>
      <c r="I1693" s="21">
        <f>_xlfn.FORECAST.LINEAR(A1693+$O$12,C1693:C1695,A1693:A1695)</f>
        <v>1938.6111000000001</v>
      </c>
      <c r="J1693" s="15">
        <f t="shared" si="79"/>
        <v>1940.2952553051668</v>
      </c>
      <c r="K1693" s="16">
        <f t="shared" si="80"/>
        <v>3.1112592351996686</v>
      </c>
      <c r="L1693" s="17">
        <f t="shared" si="81"/>
        <v>0</v>
      </c>
    </row>
    <row r="1694" spans="1:12" x14ac:dyDescent="0.25">
      <c r="A1694">
        <v>826</v>
      </c>
      <c r="B1694" s="1">
        <v>42381</v>
      </c>
      <c r="C1694" s="2">
        <v>1927.83</v>
      </c>
      <c r="D1694" s="2">
        <v>1938.68</v>
      </c>
      <c r="E1694" s="8">
        <v>0.19595000000000001</v>
      </c>
      <c r="F1694" s="9">
        <v>16.075566683519089</v>
      </c>
      <c r="G1694" s="3">
        <f>SLOPE(D1694:D1718,B1694:B1718)</f>
        <v>-2.7733025083952372</v>
      </c>
      <c r="H1694" s="15">
        <f>C1694+G1695*$O$11</f>
        <v>1927.8037800125153</v>
      </c>
      <c r="I1694" s="21">
        <f>_xlfn.FORECAST.LINEAR(A1694+$O$12,C1694:C1696,A1694:A1696)</f>
        <v>1924.145966666666</v>
      </c>
      <c r="J1694" s="15">
        <f t="shared" si="79"/>
        <v>1927.7672018790568</v>
      </c>
      <c r="K1694" s="16">
        <f t="shared" si="80"/>
        <v>0.63654284200878197</v>
      </c>
      <c r="L1694" s="17">
        <f t="shared" si="81"/>
        <v>1</v>
      </c>
    </row>
    <row r="1695" spans="1:12" x14ac:dyDescent="0.25">
      <c r="A1695">
        <v>825</v>
      </c>
      <c r="B1695" s="1">
        <v>42380</v>
      </c>
      <c r="C1695" s="2">
        <v>1926.12</v>
      </c>
      <c r="D1695" s="2">
        <v>1923.67</v>
      </c>
      <c r="E1695" s="8">
        <v>0.20915</v>
      </c>
      <c r="F1695" s="9">
        <v>17.143854899860379</v>
      </c>
      <c r="G1695" s="3">
        <f>SLOPE(D1695:D1719,B1695:B1719)</f>
        <v>-2.621998748467512</v>
      </c>
      <c r="H1695" s="15">
        <f>C1695+G1696*$O$11</f>
        <v>1926.0994956111833</v>
      </c>
      <c r="I1695" s="21">
        <f>_xlfn.FORECAST.LINEAR(A1695+$O$12,C1695:C1697,A1695:A1697)</f>
        <v>1922.5740000000005</v>
      </c>
      <c r="J1695" s="15">
        <f t="shared" si="79"/>
        <v>1926.0642406550717</v>
      </c>
      <c r="K1695" s="16">
        <f t="shared" si="80"/>
        <v>0.12086364427421474</v>
      </c>
      <c r="L1695" s="17">
        <f t="shared" si="81"/>
        <v>1</v>
      </c>
    </row>
    <row r="1696" spans="1:12" x14ac:dyDescent="0.25">
      <c r="A1696">
        <v>824</v>
      </c>
      <c r="B1696" s="1">
        <v>42377</v>
      </c>
      <c r="C1696" s="2">
        <v>1945.97</v>
      </c>
      <c r="D1696" s="2">
        <v>1922.03</v>
      </c>
      <c r="E1696" s="8">
        <v>0.23904999999999998</v>
      </c>
      <c r="F1696" s="9">
        <v>19.809436240723961</v>
      </c>
      <c r="G1696" s="3">
        <f>SLOPE(D1696:D1720,B1696:B1720)</f>
        <v>-2.0504388816644998</v>
      </c>
      <c r="H1696" s="15">
        <f>C1696+G1697*$O$11</f>
        <v>1945.9541064900075</v>
      </c>
      <c r="I1696" s="21">
        <f>_xlfn.FORECAST.LINEAR(A1696+$O$12,C1696:C1698,A1696:A1698)</f>
        <v>1947.8012999999992</v>
      </c>
      <c r="J1696" s="15">
        <f t="shared" si="79"/>
        <v>1945.9725784251073</v>
      </c>
      <c r="K1696" s="16">
        <f t="shared" si="80"/>
        <v>1.2192735391529503</v>
      </c>
      <c r="L1696" s="17">
        <f t="shared" si="81"/>
        <v>0</v>
      </c>
    </row>
    <row r="1697" spans="1:12" x14ac:dyDescent="0.25">
      <c r="A1697">
        <v>823</v>
      </c>
      <c r="B1697" s="1">
        <v>42376</v>
      </c>
      <c r="C1697" s="2">
        <v>1985.32</v>
      </c>
      <c r="D1697" s="2">
        <v>1943.09</v>
      </c>
      <c r="E1697" s="8">
        <v>0.23135</v>
      </c>
      <c r="F1697" s="9">
        <v>19.636757180624617</v>
      </c>
      <c r="G1697" s="3">
        <f>SLOPE(D1697:D1721,B1697:B1721)</f>
        <v>-1.5893509992675536</v>
      </c>
      <c r="H1697" s="15">
        <f>C1697+G1698*$O$11</f>
        <v>1985.3069557491613</v>
      </c>
      <c r="I1697" s="21">
        <f>_xlfn.FORECAST.LINEAR(A1697+$O$12,C1697:C1699,A1697:A1699)</f>
        <v>1989.2310333333335</v>
      </c>
      <c r="J1697" s="15">
        <f t="shared" si="79"/>
        <v>1985.3461965250031</v>
      </c>
      <c r="K1697" s="16">
        <f t="shared" si="80"/>
        <v>2.5496160589737604</v>
      </c>
      <c r="L1697" s="17">
        <f t="shared" si="81"/>
        <v>0</v>
      </c>
    </row>
    <row r="1698" spans="1:12" x14ac:dyDescent="0.25">
      <c r="A1698">
        <v>822</v>
      </c>
      <c r="B1698" s="1">
        <v>42375</v>
      </c>
      <c r="C1698" s="2">
        <v>2011.71</v>
      </c>
      <c r="D1698" s="2">
        <v>1990.26</v>
      </c>
      <c r="E1698" s="8">
        <v>0.19270000000000001</v>
      </c>
      <c r="F1698" s="9">
        <v>16.573552859567243</v>
      </c>
      <c r="G1698" s="3">
        <f>SLOPE(D1698:D1722,B1698:B1722)</f>
        <v>-1.3044250838613505</v>
      </c>
      <c r="H1698" s="15">
        <f>C1698+G1699*$O$11</f>
        <v>2011.6988127990235</v>
      </c>
      <c r="I1698" s="21">
        <f>_xlfn.FORECAST.LINEAR(A1698+$O$12,C1698:C1700,A1698:A1700)</f>
        <v>2007.8525499999996</v>
      </c>
      <c r="J1698" s="15">
        <f t="shared" si="79"/>
        <v>2011.6603501710333</v>
      </c>
      <c r="K1698" s="16">
        <f t="shared" si="80"/>
        <v>1.4222570554087066</v>
      </c>
      <c r="L1698" s="17">
        <f t="shared" si="81"/>
        <v>0</v>
      </c>
    </row>
    <row r="1699" spans="1:12" x14ac:dyDescent="0.25">
      <c r="A1699">
        <v>821</v>
      </c>
      <c r="B1699" s="1">
        <v>42374</v>
      </c>
      <c r="C1699" s="2">
        <v>2013.78</v>
      </c>
      <c r="D1699" s="2">
        <v>2016.71</v>
      </c>
      <c r="E1699" s="8">
        <v>0.17530000000000001</v>
      </c>
      <c r="F1699" s="9">
        <v>15.046752687673338</v>
      </c>
      <c r="G1699" s="3">
        <f>SLOPE(D1699:D1723,B1699:B1723)</f>
        <v>-1.118720097662679</v>
      </c>
      <c r="H1699" s="15">
        <f>C1699+G1700*$O$11</f>
        <v>2013.7687832517481</v>
      </c>
      <c r="I1699" s="21">
        <f>_xlfn.FORECAST.LINEAR(A1699+$O$12,C1699:C1701,A1699:A1701)</f>
        <v>2013.8842833333365</v>
      </c>
      <c r="J1699" s="15">
        <f t="shared" si="79"/>
        <v>2013.7699382525641</v>
      </c>
      <c r="K1699" s="16">
        <f t="shared" si="80"/>
        <v>0.17453332192471199</v>
      </c>
      <c r="L1699" s="17">
        <f t="shared" si="81"/>
        <v>1</v>
      </c>
    </row>
    <row r="1700" spans="1:12" x14ac:dyDescent="0.25">
      <c r="A1700">
        <v>820</v>
      </c>
      <c r="B1700" s="1">
        <v>42373</v>
      </c>
      <c r="C1700" s="2">
        <v>2038.2</v>
      </c>
      <c r="D1700" s="2">
        <v>2012.66</v>
      </c>
      <c r="E1700" s="8">
        <v>0.19325000000000001</v>
      </c>
      <c r="F1700" s="9">
        <v>16.845274673132018</v>
      </c>
      <c r="G1700" s="3">
        <f>SLOPE(D1700:D1724,B1700:B1724)</f>
        <v>-1.1216748251748252</v>
      </c>
      <c r="H1700" s="15">
        <f>C1700+G1701*$O$11</f>
        <v>2038.1895566309013</v>
      </c>
      <c r="I1700" s="21">
        <f>_xlfn.FORECAST.LINEAR(A1700+$O$12,C1700:C1702,A1700:A1702)</f>
        <v>2038.9442999999992</v>
      </c>
      <c r="J1700" s="15">
        <f t="shared" si="79"/>
        <v>2038.1971040645922</v>
      </c>
      <c r="K1700" s="16">
        <f t="shared" si="80"/>
        <v>1.8103921818167266</v>
      </c>
      <c r="L1700" s="17">
        <f t="shared" si="81"/>
        <v>0</v>
      </c>
    </row>
    <row r="1701" spans="1:12" x14ac:dyDescent="0.25">
      <c r="A1701">
        <v>819</v>
      </c>
      <c r="B1701" s="1">
        <v>42369</v>
      </c>
      <c r="C1701" s="2">
        <v>2060.59</v>
      </c>
      <c r="D1701" s="2">
        <v>2043.94</v>
      </c>
      <c r="E1701" s="8">
        <v>0.1603</v>
      </c>
      <c r="F1701" s="9">
        <v>14.105840889660509</v>
      </c>
      <c r="G1701" s="3">
        <f>SLOPE(D1701:D1725,B1701:B1725)</f>
        <v>-1.0443369098712438</v>
      </c>
      <c r="H1701" s="15">
        <f>C1701+G1702*$O$11</f>
        <v>2060.5785641532284</v>
      </c>
      <c r="I1701" s="21">
        <f>_xlfn.FORECAST.LINEAR(A1701+$O$12,C1701:C1703,A1701:A1703)</f>
        <v>2066.1819166666669</v>
      </c>
      <c r="J1701" s="15">
        <f t="shared" si="79"/>
        <v>2060.6345976783628</v>
      </c>
      <c r="K1701" s="16">
        <f t="shared" si="80"/>
        <v>1.3839060424278486</v>
      </c>
      <c r="L1701" s="17">
        <f t="shared" si="81"/>
        <v>0</v>
      </c>
    </row>
    <row r="1702" spans="1:12" x14ac:dyDescent="0.25">
      <c r="A1702">
        <v>818</v>
      </c>
      <c r="B1702" s="1">
        <v>42368</v>
      </c>
      <c r="C1702" s="2">
        <v>2077.34</v>
      </c>
      <c r="D1702" s="2">
        <v>2063.36</v>
      </c>
      <c r="E1702" s="8">
        <v>0.1361</v>
      </c>
      <c r="F1702" s="9">
        <v>12.063389541297626</v>
      </c>
      <c r="G1702" s="3">
        <f>SLOPE(D1702:D1726,B1702:B1726)</f>
        <v>-1.1435846771895826</v>
      </c>
      <c r="H1702" s="15">
        <f>C1702+G1703*$O$11</f>
        <v>2077.3265351459686</v>
      </c>
      <c r="I1702" s="21">
        <f>_xlfn.FORECAST.LINEAR(A1702+$O$12,C1702:C1704,A1702:A1704)</f>
        <v>2075.0995166666671</v>
      </c>
      <c r="J1702" s="15">
        <f t="shared" si="79"/>
        <v>2077.3042649611757</v>
      </c>
      <c r="K1702" s="16">
        <f t="shared" si="80"/>
        <v>1.2509239590309413</v>
      </c>
      <c r="L1702" s="17">
        <f t="shared" si="81"/>
        <v>0</v>
      </c>
    </row>
    <row r="1703" spans="1:12" x14ac:dyDescent="0.25">
      <c r="A1703">
        <v>817</v>
      </c>
      <c r="B1703" s="1">
        <v>42367</v>
      </c>
      <c r="C1703" s="2">
        <v>2060.54</v>
      </c>
      <c r="D1703" s="2">
        <v>2078.36</v>
      </c>
      <c r="E1703" s="8">
        <v>0.12709999999999999</v>
      </c>
      <c r="F1703" s="9">
        <v>11.147172344494738</v>
      </c>
      <c r="G1703" s="3">
        <f>SLOPE(D1703:D1727,B1703:B1727)</f>
        <v>-1.3464854031377502</v>
      </c>
      <c r="H1703" s="15">
        <f>C1703+G1704*$O$11</f>
        <v>2060.5234031037244</v>
      </c>
      <c r="I1703" s="21">
        <f>_xlfn.FORECAST.LINEAR(A1703+$O$12,C1703:C1705,A1703:A1705)</f>
        <v>2059.1051000000002</v>
      </c>
      <c r="J1703" s="15">
        <f t="shared" si="79"/>
        <v>2060.5092200726872</v>
      </c>
      <c r="K1703" s="16">
        <f t="shared" si="80"/>
        <v>1.4668911886471281</v>
      </c>
      <c r="L1703" s="17">
        <f t="shared" si="81"/>
        <v>0</v>
      </c>
    </row>
    <row r="1704" spans="1:12" x14ac:dyDescent="0.25">
      <c r="A1704">
        <v>816</v>
      </c>
      <c r="B1704" s="1">
        <v>42366</v>
      </c>
      <c r="C1704" s="2">
        <v>2057.77</v>
      </c>
      <c r="D1704" s="2">
        <v>2056.5</v>
      </c>
      <c r="E1704" s="8">
        <v>0.13845000000000002</v>
      </c>
      <c r="F1704" s="9">
        <v>12.169123426105115</v>
      </c>
      <c r="G1704" s="3">
        <f>SLOPE(D1704:D1728,B1704:B1728)</f>
        <v>-1.6596896275530646</v>
      </c>
      <c r="H1704" s="15">
        <f>C1704+G1705*$O$11</f>
        <v>2057.7522306092342</v>
      </c>
      <c r="I1704" s="21">
        <f>_xlfn.FORECAST.LINEAR(A1704+$O$12,C1704:C1706,A1704:A1706)</f>
        <v>2062.3595166666655</v>
      </c>
      <c r="J1704" s="15">
        <f t="shared" si="79"/>
        <v>2057.7983034698086</v>
      </c>
      <c r="K1704" s="16">
        <f t="shared" si="80"/>
        <v>0.12258841513712176</v>
      </c>
      <c r="L1704" s="17">
        <f t="shared" si="81"/>
        <v>1</v>
      </c>
    </row>
    <row r="1705" spans="1:12" x14ac:dyDescent="0.25">
      <c r="A1705">
        <v>815</v>
      </c>
      <c r="B1705" s="1">
        <v>42362</v>
      </c>
      <c r="C1705" s="2">
        <v>2063.52</v>
      </c>
      <c r="D1705" s="2">
        <v>2060.9899999999998</v>
      </c>
      <c r="E1705" s="8">
        <v>0.12029999999999999</v>
      </c>
      <c r="F1705" s="9">
        <v>10.590751730955924</v>
      </c>
      <c r="G1705" s="3">
        <f>SLOPE(D1705:D1729,B1705:B1729)</f>
        <v>-1.7769390766026385</v>
      </c>
      <c r="H1705" s="15">
        <f>C1705+G1706*$O$11</f>
        <v>2063.5012112809045</v>
      </c>
      <c r="I1705" s="21">
        <f>_xlfn.FORECAST.LINEAR(A1705+$O$12,C1705:C1707,A1705:A1707)</f>
        <v>2063.3435166666659</v>
      </c>
      <c r="J1705" s="15">
        <f t="shared" si="79"/>
        <v>2063.499634334762</v>
      </c>
      <c r="K1705" s="16">
        <f t="shared" si="80"/>
        <v>0.25780127578898737</v>
      </c>
      <c r="L1705" s="17">
        <f t="shared" si="81"/>
        <v>1</v>
      </c>
    </row>
    <row r="1706" spans="1:12" x14ac:dyDescent="0.25">
      <c r="A1706">
        <v>814</v>
      </c>
      <c r="B1706" s="1">
        <v>42361</v>
      </c>
      <c r="C1706" s="2">
        <v>2042.2</v>
      </c>
      <c r="D1706" s="2">
        <v>2064.29</v>
      </c>
      <c r="E1706" s="8">
        <v>0.11195000000000001</v>
      </c>
      <c r="F1706" s="9">
        <v>9.7347630537578329</v>
      </c>
      <c r="G1706" s="3">
        <f>SLOPE(D1706:D1730,B1706:B1730)</f>
        <v>-1.8788719095362851</v>
      </c>
      <c r="H1706" s="15">
        <f>C1706+G1707*$O$11</f>
        <v>2042.1819834746966</v>
      </c>
      <c r="I1706" s="21">
        <f>_xlfn.FORECAST.LINEAR(A1706+$O$12,C1706:C1708,A1706:A1708)</f>
        <v>2041.3313166666667</v>
      </c>
      <c r="J1706" s="15">
        <f t="shared" si="79"/>
        <v>2042.1734768066165</v>
      </c>
      <c r="K1706" s="16">
        <f t="shared" si="80"/>
        <v>1.8399640568040083</v>
      </c>
      <c r="L1706" s="17">
        <f t="shared" si="81"/>
        <v>0</v>
      </c>
    </row>
    <row r="1707" spans="1:12" x14ac:dyDescent="0.25">
      <c r="A1707">
        <v>813</v>
      </c>
      <c r="B1707" s="1">
        <v>42360</v>
      </c>
      <c r="C1707" s="2">
        <v>2023.15</v>
      </c>
      <c r="D1707" s="2">
        <v>2038.97</v>
      </c>
      <c r="E1707" s="8">
        <v>0.13945000000000002</v>
      </c>
      <c r="F1707" s="9">
        <v>12.020084366104189</v>
      </c>
      <c r="G1707" s="3">
        <f>SLOPE(D1707:D1731,B1707:B1731)</f>
        <v>-1.8016525303528848</v>
      </c>
      <c r="H1707" s="15">
        <f>C1707+G1708*$O$11</f>
        <v>2023.1340123928571</v>
      </c>
      <c r="I1707" s="21">
        <f>_xlfn.FORECAST.LINEAR(A1707+$O$12,C1707:C1709,A1707:A1709)</f>
        <v>2015.8250333333335</v>
      </c>
      <c r="J1707" s="15">
        <f t="shared" si="79"/>
        <v>2023.0609226022621</v>
      </c>
      <c r="K1707" s="16">
        <f t="shared" si="80"/>
        <v>1.1117960036248482</v>
      </c>
      <c r="L1707" s="17">
        <f t="shared" si="81"/>
        <v>0</v>
      </c>
    </row>
    <row r="1708" spans="1:12" x14ac:dyDescent="0.25">
      <c r="A1708">
        <v>812</v>
      </c>
      <c r="B1708" s="1">
        <v>42359</v>
      </c>
      <c r="C1708" s="2">
        <v>2010.27</v>
      </c>
      <c r="D1708" s="2">
        <v>2021.15</v>
      </c>
      <c r="E1708" s="8">
        <v>0.1673</v>
      </c>
      <c r="F1708" s="9">
        <v>14.309349328355882</v>
      </c>
      <c r="G1708" s="3">
        <f>SLOPE(D1708:D1732,B1708:B1732)</f>
        <v>-1.5987607142857116</v>
      </c>
      <c r="H1708" s="15">
        <f>C1708+G1709*$O$11</f>
        <v>2010.2596406423868</v>
      </c>
      <c r="I1708" s="21">
        <f>_xlfn.FORECAST.LINEAR(A1708+$O$12,C1708:C1710,A1708:A1710)</f>
        <v>2009.5508833333333</v>
      </c>
      <c r="J1708" s="15">
        <f t="shared" si="79"/>
        <v>2010.2525530692963</v>
      </c>
      <c r="K1708" s="16">
        <f t="shared" si="80"/>
        <v>0.72947640103395794</v>
      </c>
      <c r="L1708" s="17">
        <f t="shared" si="81"/>
        <v>1</v>
      </c>
    </row>
    <row r="1709" spans="1:12" x14ac:dyDescent="0.25">
      <c r="A1709">
        <v>811</v>
      </c>
      <c r="B1709" s="1">
        <v>42356</v>
      </c>
      <c r="C1709" s="2">
        <v>2040.81</v>
      </c>
      <c r="D1709" s="2">
        <v>2005.55</v>
      </c>
      <c r="E1709" s="8">
        <v>0.17154999999999998</v>
      </c>
      <c r="F1709" s="9">
        <v>14.938724426530898</v>
      </c>
      <c r="G1709" s="3">
        <f>SLOPE(D1709:D1733,B1709:B1733)</f>
        <v>-1.0359357613262148</v>
      </c>
      <c r="H1709" s="15">
        <f>C1709+G1710*$O$11</f>
        <v>2040.8045136180106</v>
      </c>
      <c r="I1709" s="21">
        <f>_xlfn.FORECAST.LINEAR(A1709+$O$12,C1709:C1711,A1709:A1711)</f>
        <v>2050.81655</v>
      </c>
      <c r="J1709" s="15">
        <f t="shared" si="79"/>
        <v>2040.9046339818303</v>
      </c>
      <c r="K1709" s="16">
        <f t="shared" si="80"/>
        <v>2.3697260666002036</v>
      </c>
      <c r="L1709" s="17">
        <f t="shared" si="81"/>
        <v>0</v>
      </c>
    </row>
    <row r="1710" spans="1:12" x14ac:dyDescent="0.25">
      <c r="A1710">
        <v>810</v>
      </c>
      <c r="B1710" s="1">
        <v>42355</v>
      </c>
      <c r="C1710" s="2">
        <v>2073.7600000000002</v>
      </c>
      <c r="D1710" s="2">
        <v>2041.89</v>
      </c>
      <c r="E1710" s="8">
        <v>0.16874999999999998</v>
      </c>
      <c r="F1710" s="9">
        <v>14.919291508048831</v>
      </c>
      <c r="G1710" s="3">
        <f>SLOPE(D1710:D1734,B1710:B1734)</f>
        <v>-0.54863819893071664</v>
      </c>
      <c r="H1710" s="15">
        <f>C1710+G1711*$O$11</f>
        <v>2073.7553849792821</v>
      </c>
      <c r="I1710" s="21">
        <f>_xlfn.FORECAST.LINEAR(A1710+$O$12,C1710:C1712,A1710:A1712)</f>
        <v>2072.9493833333327</v>
      </c>
      <c r="J1710" s="15">
        <f t="shared" si="79"/>
        <v>2073.7473249628229</v>
      </c>
      <c r="K1710" s="16">
        <f t="shared" si="80"/>
        <v>2.2819221718892275</v>
      </c>
      <c r="L1710" s="17">
        <f t="shared" si="81"/>
        <v>0</v>
      </c>
    </row>
    <row r="1711" spans="1:12" x14ac:dyDescent="0.25">
      <c r="A1711">
        <v>809</v>
      </c>
      <c r="B1711" s="1">
        <v>42354</v>
      </c>
      <c r="C1711" s="2">
        <v>2046.5</v>
      </c>
      <c r="D1711" s="2">
        <v>2073.0700000000002</v>
      </c>
      <c r="E1711" s="8">
        <v>0.16020000000000001</v>
      </c>
      <c r="F1711" s="9">
        <v>13.960741236169218</v>
      </c>
      <c r="G1711" s="3">
        <f>SLOPE(D1711:D1735,B1711:B1735)</f>
        <v>-0.46150207182320174</v>
      </c>
      <c r="H1711" s="15">
        <f>C1711+G1712*$O$11</f>
        <v>2046.4939830710407</v>
      </c>
      <c r="I1711" s="21">
        <f>_xlfn.FORECAST.LINEAR(A1711+$O$12,C1711:C1713,A1711:A1713)</f>
        <v>2045.2039833333329</v>
      </c>
      <c r="J1711" s="15">
        <f t="shared" si="79"/>
        <v>2046.4810830736637</v>
      </c>
      <c r="K1711" s="16">
        <f t="shared" si="80"/>
        <v>1.5744118719539115</v>
      </c>
      <c r="L1711" s="17">
        <f t="shared" si="81"/>
        <v>0</v>
      </c>
    </row>
    <row r="1712" spans="1:12" x14ac:dyDescent="0.25">
      <c r="A1712">
        <v>808</v>
      </c>
      <c r="B1712" s="1">
        <v>42353</v>
      </c>
      <c r="C1712" s="2">
        <v>2025.55</v>
      </c>
      <c r="D1712" s="2">
        <v>2043.41</v>
      </c>
      <c r="E1712" s="8">
        <v>0.19585</v>
      </c>
      <c r="F1712" s="9">
        <v>16.888158302146476</v>
      </c>
      <c r="G1712" s="3">
        <f>SLOPE(D1712:D1736,B1712:B1736)</f>
        <v>-0.60169289593261377</v>
      </c>
      <c r="H1712" s="15">
        <f>C1712+G1713*$O$11</f>
        <v>2025.5447401848937</v>
      </c>
      <c r="I1712" s="21">
        <f>_xlfn.FORECAST.LINEAR(A1712+$O$12,C1712:C1714,A1712:A1714)</f>
        <v>2017.7613999999994</v>
      </c>
      <c r="J1712" s="15">
        <f t="shared" si="79"/>
        <v>2025.4669067830448</v>
      </c>
      <c r="K1712" s="16">
        <f t="shared" si="80"/>
        <v>0.96169971634122042</v>
      </c>
      <c r="L1712" s="17">
        <f t="shared" si="81"/>
        <v>1</v>
      </c>
    </row>
    <row r="1713" spans="1:12" x14ac:dyDescent="0.25">
      <c r="A1713">
        <v>807</v>
      </c>
      <c r="B1713" s="1">
        <v>42352</v>
      </c>
      <c r="C1713" s="2">
        <v>2013.37</v>
      </c>
      <c r="D1713" s="2">
        <v>2021.94</v>
      </c>
      <c r="E1713" s="8">
        <v>0.21739999999999998</v>
      </c>
      <c r="F1713" s="9">
        <v>18.65768795817019</v>
      </c>
      <c r="G1713" s="3">
        <f>SLOPE(D1713:D1737,B1713:B1737)</f>
        <v>-0.52598151062155485</v>
      </c>
      <c r="H1713" s="15">
        <f>C1713+G1714*$O$11</f>
        <v>2013.3659196343178</v>
      </c>
      <c r="I1713" s="21">
        <f>_xlfn.FORECAST.LINEAR(A1713+$O$12,C1713:C1715,A1713:A1715)</f>
        <v>2018.7371999999996</v>
      </c>
      <c r="J1713" s="15">
        <f t="shared" si="79"/>
        <v>2013.4196324379748</v>
      </c>
      <c r="K1713" s="16">
        <f t="shared" si="80"/>
        <v>0.40095272056337544</v>
      </c>
      <c r="L1713" s="17">
        <f t="shared" si="81"/>
        <v>1</v>
      </c>
    </row>
    <row r="1714" spans="1:12" x14ac:dyDescent="0.25">
      <c r="A1714">
        <v>806</v>
      </c>
      <c r="B1714" s="1">
        <v>42349</v>
      </c>
      <c r="C1714" s="2">
        <v>2047.27</v>
      </c>
      <c r="D1714" s="2">
        <v>2012.37</v>
      </c>
      <c r="E1714" s="8">
        <v>0.24280000000000002</v>
      </c>
      <c r="F1714" s="9">
        <v>21.250304898925204</v>
      </c>
      <c r="G1714" s="3">
        <f>SLOPE(D1714:D1738,B1714:B1738)</f>
        <v>-0.40803656821377976</v>
      </c>
      <c r="H1714" s="15">
        <f>C1714+G1715*$O$11</f>
        <v>2047.2678866989049</v>
      </c>
      <c r="I1714" s="21">
        <f>_xlfn.FORECAST.LINEAR(A1714+$O$12,C1714:C1716,A1714:A1716)</f>
        <v>2045.1038333333327</v>
      </c>
      <c r="J1714" s="15">
        <f t="shared" si="79"/>
        <v>2047.2462461652492</v>
      </c>
      <c r="K1714" s="16">
        <f t="shared" si="80"/>
        <v>2.1204317362953993</v>
      </c>
      <c r="L1714" s="17">
        <f t="shared" si="81"/>
        <v>0</v>
      </c>
    </row>
    <row r="1715" spans="1:12" x14ac:dyDescent="0.25">
      <c r="A1715">
        <v>805</v>
      </c>
      <c r="B1715" s="1">
        <v>42348</v>
      </c>
      <c r="C1715" s="2">
        <v>2047.93</v>
      </c>
      <c r="D1715" s="2">
        <v>2052.23</v>
      </c>
      <c r="E1715" s="8">
        <v>0.18834999999999999</v>
      </c>
      <c r="F1715" s="9">
        <v>16.447709949003833</v>
      </c>
      <c r="G1715" s="3">
        <f>SLOPE(D1715:D1739,B1715:B1739)</f>
        <v>-0.21133010949918893</v>
      </c>
      <c r="H1715" s="15">
        <f>C1715+G1716*$O$11</f>
        <v>2047.9276491254373</v>
      </c>
      <c r="I1715" s="21">
        <f>_xlfn.FORECAST.LINEAR(A1715+$O$12,C1715:C1717,A1715:A1717)</f>
        <v>2047.9727000000003</v>
      </c>
      <c r="J1715" s="15">
        <f t="shared" si="79"/>
        <v>2047.9280996341827</v>
      </c>
      <c r="K1715" s="16">
        <f t="shared" si="80"/>
        <v>0.24026404671036905</v>
      </c>
      <c r="L1715" s="17">
        <f t="shared" si="81"/>
        <v>1</v>
      </c>
    </row>
    <row r="1716" spans="1:12" x14ac:dyDescent="0.25">
      <c r="A1716">
        <v>804</v>
      </c>
      <c r="B1716" s="1">
        <v>42347</v>
      </c>
      <c r="C1716" s="2">
        <v>2061.17</v>
      </c>
      <c r="D1716" s="2">
        <v>2047.62</v>
      </c>
      <c r="E1716" s="8">
        <v>0.20345000000000002</v>
      </c>
      <c r="F1716" s="9">
        <v>17.904885998208275</v>
      </c>
      <c r="G1716" s="3">
        <f>SLOPE(D1716:D1740,B1716:B1740)</f>
        <v>-0.23508745627185901</v>
      </c>
      <c r="H1716" s="15">
        <f>C1716+G1717*$O$11</f>
        <v>2061.167579704414</v>
      </c>
      <c r="I1716" s="21">
        <f>_xlfn.FORECAST.LINEAR(A1716+$O$12,C1716:C1718,A1716:A1718)</f>
        <v>2060.222083333334</v>
      </c>
      <c r="J1716" s="15">
        <f t="shared" si="79"/>
        <v>2061.158124740703</v>
      </c>
      <c r="K1716" s="16">
        <f t="shared" si="80"/>
        <v>0.84789417869140526</v>
      </c>
      <c r="L1716" s="17">
        <f t="shared" si="81"/>
        <v>1</v>
      </c>
    </row>
    <row r="1717" spans="1:12" x14ac:dyDescent="0.25">
      <c r="A1717">
        <v>803</v>
      </c>
      <c r="B1717" s="1">
        <v>42346</v>
      </c>
      <c r="C1717" s="2">
        <v>2073.39</v>
      </c>
      <c r="D1717" s="2">
        <v>2063.59</v>
      </c>
      <c r="E1717" s="8">
        <v>0.18024999999999999</v>
      </c>
      <c r="F1717" s="9">
        <v>15.966762222140877</v>
      </c>
      <c r="G1717" s="3">
        <f>SLOPE(D1717:D1741,B1717:B1741)</f>
        <v>-0.24202955858432301</v>
      </c>
      <c r="H1717" s="15">
        <f>C1717+G1718*$O$11</f>
        <v>2073.3871184172826</v>
      </c>
      <c r="I1717" s="21">
        <f>_xlfn.FORECAST.LINEAR(A1717+$O$12,C1717:C1719,A1717:A1719)</f>
        <v>2082.869083333333</v>
      </c>
      <c r="J1717" s="15">
        <f t="shared" si="79"/>
        <v>2073.481938066443</v>
      </c>
      <c r="K1717" s="16">
        <f t="shared" si="80"/>
        <v>0.72406343448036503</v>
      </c>
      <c r="L1717" s="17">
        <f t="shared" si="81"/>
        <v>1</v>
      </c>
    </row>
    <row r="1718" spans="1:12" x14ac:dyDescent="0.25">
      <c r="A1718">
        <v>802</v>
      </c>
      <c r="B1718" s="1">
        <v>42345</v>
      </c>
      <c r="C1718" s="2">
        <v>2090.42</v>
      </c>
      <c r="D1718" s="2">
        <v>2077.0700000000002</v>
      </c>
      <c r="E1718" s="8">
        <v>0.15315000000000001</v>
      </c>
      <c r="F1718" s="9">
        <v>13.661700888875831</v>
      </c>
      <c r="G1718" s="3">
        <f>SLOPE(D1718:D1742,B1718:B1742)</f>
        <v>-0.28815827173227521</v>
      </c>
      <c r="H1718" s="15">
        <f>C1718+G1719*$O$11</f>
        <v>2090.4174176657611</v>
      </c>
      <c r="I1718" s="21">
        <f>_xlfn.FORECAST.LINEAR(A1718+$O$12,C1718:C1720,A1718:A1720)</f>
        <v>2079.0268833333334</v>
      </c>
      <c r="J1718" s="15">
        <f t="shared" si="79"/>
        <v>2090.3035123224367</v>
      </c>
      <c r="K1718" s="16">
        <f t="shared" si="80"/>
        <v>1.2278582933904127</v>
      </c>
      <c r="L1718" s="17">
        <f t="shared" si="81"/>
        <v>0</v>
      </c>
    </row>
    <row r="1719" spans="1:12" x14ac:dyDescent="0.25">
      <c r="A1719">
        <v>801</v>
      </c>
      <c r="B1719" s="1">
        <v>42342</v>
      </c>
      <c r="C1719" s="2">
        <v>2051.2399999999998</v>
      </c>
      <c r="D1719" s="2">
        <v>2091.69</v>
      </c>
      <c r="E1719" s="8">
        <v>0.12329999999999999</v>
      </c>
      <c r="F1719" s="9">
        <v>10.777719541149708</v>
      </c>
      <c r="G1719" s="3">
        <f>SLOPE(D1719:D1743,B1719:B1743)</f>
        <v>-0.25823342389733367</v>
      </c>
      <c r="H1719" s="15">
        <f>C1719+G1720*$O$11</f>
        <v>2051.2361400425552</v>
      </c>
      <c r="I1719" s="21">
        <f>_xlfn.FORECAST.LINEAR(A1719+$O$12,C1719:C1721,A1719:A1721)</f>
        <v>2052.399316666666</v>
      </c>
      <c r="J1719" s="15">
        <f t="shared" si="79"/>
        <v>2051.2477718087962</v>
      </c>
      <c r="K1719" s="16">
        <f t="shared" si="80"/>
        <v>2.7192588348598226</v>
      </c>
      <c r="L1719" s="17">
        <f t="shared" si="81"/>
        <v>0</v>
      </c>
    </row>
    <row r="1720" spans="1:12" x14ac:dyDescent="0.25">
      <c r="A1720">
        <v>800</v>
      </c>
      <c r="B1720" s="1">
        <v>42341</v>
      </c>
      <c r="C1720" s="2">
        <v>2080.71</v>
      </c>
      <c r="D1720" s="2">
        <v>2049.62</v>
      </c>
      <c r="E1720" s="8">
        <v>0.16770000000000002</v>
      </c>
      <c r="F1720" s="9">
        <v>14.872518817536051</v>
      </c>
      <c r="G1720" s="3">
        <f>SLOPE(D1720:D1744,B1720:B1744)</f>
        <v>-0.38599574443613577</v>
      </c>
      <c r="H1720" s="15">
        <f>C1720+G1721*$O$11</f>
        <v>2080.7076282709336</v>
      </c>
      <c r="I1720" s="21">
        <f>_xlfn.FORECAST.LINEAR(A1720+$O$12,C1720:C1722,A1720:A1722)</f>
        <v>2087.3289000000004</v>
      </c>
      <c r="J1720" s="15">
        <f t="shared" si="79"/>
        <v>2080.7738409882245</v>
      </c>
      <c r="K1720" s="16">
        <f t="shared" si="80"/>
        <v>2.4109838995259891</v>
      </c>
      <c r="L1720" s="17">
        <f t="shared" si="81"/>
        <v>0</v>
      </c>
    </row>
    <row r="1721" spans="1:12" x14ac:dyDescent="0.25">
      <c r="A1721">
        <v>799</v>
      </c>
      <c r="B1721" s="1">
        <v>42340</v>
      </c>
      <c r="C1721" s="2">
        <v>2101.71</v>
      </c>
      <c r="D1721" s="2">
        <v>2079.5100000000002</v>
      </c>
      <c r="E1721" s="8">
        <v>0.14410000000000001</v>
      </c>
      <c r="F1721" s="9">
        <v>12.921629627783743</v>
      </c>
      <c r="G1721" s="3">
        <f>SLOPE(D1721:D1745,B1721:B1745)</f>
        <v>-0.23717290666049129</v>
      </c>
      <c r="H1721" s="15">
        <f>C1721+G1722*$O$11</f>
        <v>2101.7087670397646</v>
      </c>
      <c r="I1721" s="21">
        <f>_xlfn.FORECAST.LINEAR(A1721+$O$12,C1721:C1723,A1721:A1723)</f>
        <v>2097.297133333333</v>
      </c>
      <c r="J1721" s="15">
        <f t="shared" si="79"/>
        <v>2101.6646507026999</v>
      </c>
      <c r="K1721" s="16">
        <f t="shared" si="80"/>
        <v>2.0756775870076911</v>
      </c>
      <c r="L1721" s="17">
        <f t="shared" si="81"/>
        <v>0</v>
      </c>
    </row>
    <row r="1722" spans="1:12" x14ac:dyDescent="0.25">
      <c r="A1722">
        <v>798</v>
      </c>
      <c r="B1722" s="1">
        <v>42339</v>
      </c>
      <c r="C1722" s="2">
        <v>2082.9299999999998</v>
      </c>
      <c r="D1722" s="2">
        <v>2102.63</v>
      </c>
      <c r="E1722" s="8">
        <v>0.1203</v>
      </c>
      <c r="F1722" s="9">
        <v>10.673454702875087</v>
      </c>
      <c r="G1722" s="3">
        <f>SLOPE(D1722:D1746,B1722:B1746)</f>
        <v>-0.12329602356406294</v>
      </c>
      <c r="H1722" s="15">
        <f>C1722+G1723*$O$11</f>
        <v>2082.9277848825204</v>
      </c>
      <c r="I1722" s="21">
        <f>_xlfn.FORECAST.LINEAR(A1722+$O$12,C1722:C1724,A1722:A1724)</f>
        <v>2084.592216666666</v>
      </c>
      <c r="J1722" s="15">
        <f t="shared" si="79"/>
        <v>2082.9444292003618</v>
      </c>
      <c r="K1722" s="16">
        <f t="shared" si="80"/>
        <v>1.5740943010248616</v>
      </c>
      <c r="L1722" s="17">
        <f t="shared" si="81"/>
        <v>0</v>
      </c>
    </row>
    <row r="1723" spans="1:12" x14ac:dyDescent="0.25">
      <c r="A1723">
        <v>797</v>
      </c>
      <c r="B1723" s="1">
        <v>42338</v>
      </c>
      <c r="C1723" s="2">
        <v>2090.9499999999998</v>
      </c>
      <c r="D1723" s="2">
        <v>2080.41</v>
      </c>
      <c r="E1723" s="8">
        <v>0.14030000000000001</v>
      </c>
      <c r="F1723" s="9">
        <v>12.505966629077696</v>
      </c>
      <c r="G1723" s="3">
        <f>SLOPE(D1723:D1747,B1723:B1747)</f>
        <v>-0.22151174792058603</v>
      </c>
      <c r="H1723" s="15">
        <f>C1723+G1724*$O$11</f>
        <v>2090.9480940071667</v>
      </c>
      <c r="I1723" s="21">
        <f>_xlfn.FORECAST.LINEAR(A1723+$O$12,C1723:C1725,A1723:A1725)</f>
        <v>2090.5232499999997</v>
      </c>
      <c r="J1723" s="15">
        <f t="shared" si="79"/>
        <v>2090.9438455670947</v>
      </c>
      <c r="K1723" s="16">
        <f t="shared" si="80"/>
        <v>0.9760266241413178</v>
      </c>
      <c r="L1723" s="17">
        <f t="shared" si="81"/>
        <v>0</v>
      </c>
    </row>
    <row r="1724" spans="1:12" x14ac:dyDescent="0.25">
      <c r="A1724">
        <v>796</v>
      </c>
      <c r="B1724" s="1">
        <v>42335</v>
      </c>
      <c r="C1724" s="2">
        <v>2088.8200000000002</v>
      </c>
      <c r="D1724" s="2">
        <v>2090.11</v>
      </c>
      <c r="E1724" s="8">
        <v>0.12114999999999999</v>
      </c>
      <c r="F1724" s="9">
        <v>10.792580147454771</v>
      </c>
      <c r="G1724" s="3">
        <f>SLOPE(D1724:D1748,B1724:B1748)</f>
        <v>-0.19059928333127243</v>
      </c>
      <c r="H1724" s="15">
        <f>C1724+G1725*$O$11</f>
        <v>2088.8192021981426</v>
      </c>
      <c r="I1724" s="21">
        <f>_xlfn.FORECAST.LINEAR(A1724+$O$12,C1724:C1726,A1724:A1726)</f>
        <v>2089.735333333334</v>
      </c>
      <c r="J1724" s="15">
        <f t="shared" si="79"/>
        <v>2088.8283635094945</v>
      </c>
      <c r="K1724" s="16">
        <f t="shared" si="80"/>
        <v>0.12078002267938913</v>
      </c>
      <c r="L1724" s="17">
        <f t="shared" si="81"/>
        <v>1</v>
      </c>
    </row>
    <row r="1725" spans="1:12" x14ac:dyDescent="0.25">
      <c r="A1725">
        <v>795</v>
      </c>
      <c r="B1725" s="1">
        <v>42333</v>
      </c>
      <c r="C1725" s="2">
        <v>2089.3000000000002</v>
      </c>
      <c r="D1725" s="2">
        <v>2088.87</v>
      </c>
      <c r="E1725" s="8">
        <v>0.1191</v>
      </c>
      <c r="F1725" s="9">
        <v>10.611328447153623</v>
      </c>
      <c r="G1725" s="3">
        <f>SLOPE(D1725:D1749,B1725:B1749)</f>
        <v>-7.9780185758515199E-2</v>
      </c>
      <c r="H1725" s="15">
        <f>C1725+G1726*$O$11</f>
        <v>2089.3023612461302</v>
      </c>
      <c r="I1725" s="21">
        <f>_xlfn.FORECAST.LINEAR(A1725+$O$12,C1725:C1727,A1725:A1727)</f>
        <v>2087.65445</v>
      </c>
      <c r="J1725" s="15">
        <f t="shared" si="79"/>
        <v>2089.2858821336686</v>
      </c>
      <c r="K1725" s="16">
        <f t="shared" si="80"/>
        <v>3.8929652406240876E-2</v>
      </c>
      <c r="L1725" s="17">
        <f t="shared" si="81"/>
        <v>1</v>
      </c>
    </row>
    <row r="1726" spans="1:12" x14ac:dyDescent="0.25">
      <c r="A1726">
        <v>794</v>
      </c>
      <c r="B1726" s="1">
        <v>42332</v>
      </c>
      <c r="C1726" s="2">
        <v>2084.42</v>
      </c>
      <c r="D1726" s="2">
        <v>2089.14</v>
      </c>
      <c r="E1726" s="8">
        <v>0.12005</v>
      </c>
      <c r="F1726" s="9">
        <v>10.682914127484052</v>
      </c>
      <c r="G1726" s="3">
        <f>SLOPE(D1726:D1750,B1726:B1750)</f>
        <v>0.23612461300309465</v>
      </c>
      <c r="H1726" s="15">
        <f>C1726+G1727*$O$11</f>
        <v>2084.4243096087639</v>
      </c>
      <c r="I1726" s="21">
        <f>_xlfn.FORECAST.LINEAR(A1726+$O$12,C1726:C1728,A1726:A1728)</f>
        <v>2086.3579999999997</v>
      </c>
      <c r="J1726" s="15">
        <f t="shared" si="79"/>
        <v>2084.4436465126764</v>
      </c>
      <c r="K1726" s="16">
        <f t="shared" si="80"/>
        <v>0.43834036096634654</v>
      </c>
      <c r="L1726" s="17">
        <f t="shared" si="81"/>
        <v>1</v>
      </c>
    </row>
    <row r="1727" spans="1:12" x14ac:dyDescent="0.25">
      <c r="A1727">
        <v>793</v>
      </c>
      <c r="B1727" s="1">
        <v>42331</v>
      </c>
      <c r="C1727" s="2">
        <v>2089.41</v>
      </c>
      <c r="D1727" s="2">
        <v>2086.59</v>
      </c>
      <c r="E1727" s="8">
        <v>0.12025</v>
      </c>
      <c r="F1727" s="9">
        <v>10.713942647147682</v>
      </c>
      <c r="G1727" s="3">
        <f>SLOPE(D1727:D1751,B1727:B1751)</f>
        <v>0.43096087636932623</v>
      </c>
      <c r="H1727" s="15">
        <f>C1727+G1728*$O$11</f>
        <v>2089.41596028</v>
      </c>
      <c r="I1727" s="21">
        <f>_xlfn.FORECAST.LINEAR(A1727+$O$12,C1727:C1729,A1727:A1729)</f>
        <v>2088.19355</v>
      </c>
      <c r="J1727" s="15">
        <f t="shared" si="79"/>
        <v>2089.4037361772002</v>
      </c>
      <c r="K1727" s="16">
        <f t="shared" si="80"/>
        <v>0.29626952509087179</v>
      </c>
      <c r="L1727" s="17">
        <f t="shared" si="81"/>
        <v>1</v>
      </c>
    </row>
    <row r="1728" spans="1:12" x14ac:dyDescent="0.25">
      <c r="A1728">
        <v>792</v>
      </c>
      <c r="B1728" s="1">
        <v>42328</v>
      </c>
      <c r="C1728" s="2">
        <v>2082.8200000000002</v>
      </c>
      <c r="D1728" s="2">
        <v>2089.17</v>
      </c>
      <c r="E1728" s="8">
        <v>0.107</v>
      </c>
      <c r="F1728" s="9">
        <v>9.4972176984354686</v>
      </c>
      <c r="G1728" s="3">
        <f>SLOPE(D1728:D1752,B1728:B1752)</f>
        <v>0.59602799999999734</v>
      </c>
      <c r="H1728" s="15">
        <f>C1728+G1729*$O$11</f>
        <v>2082.8272534350549</v>
      </c>
      <c r="I1728" s="21">
        <f>_xlfn.FORECAST.LINEAR(A1728+$O$12,C1728:C1730,A1728:A1730)</f>
        <v>2088.4058166666673</v>
      </c>
      <c r="J1728" s="15">
        <f t="shared" si="79"/>
        <v>2082.8830390673711</v>
      </c>
      <c r="K1728" s="16">
        <f t="shared" si="80"/>
        <v>0.623367661699191</v>
      </c>
      <c r="L1728" s="17">
        <f t="shared" si="81"/>
        <v>1</v>
      </c>
    </row>
    <row r="1729" spans="1:12" x14ac:dyDescent="0.25">
      <c r="A1729">
        <v>791</v>
      </c>
      <c r="B1729" s="1">
        <v>42327</v>
      </c>
      <c r="C1729" s="2">
        <v>2083.6999999999998</v>
      </c>
      <c r="D1729" s="2">
        <v>2081.2399999999998</v>
      </c>
      <c r="E1729" s="8">
        <v>0.1135</v>
      </c>
      <c r="F1729" s="9">
        <v>10.085478151837101</v>
      </c>
      <c r="G1729" s="3">
        <f>SLOPE(D1729:D1753,B1729:B1753)</f>
        <v>0.72534350547730531</v>
      </c>
      <c r="H1729" s="15">
        <f>C1729+G1730*$O$11</f>
        <v>2083.7093546130027</v>
      </c>
      <c r="I1729" s="21">
        <f>_xlfn.FORECAST.LINEAR(A1729+$O$12,C1729:C1731,A1729:A1731)</f>
        <v>2078.2851499999979</v>
      </c>
      <c r="J1729" s="15">
        <f t="shared" si="79"/>
        <v>2083.655112566873</v>
      </c>
      <c r="K1729" s="16">
        <f t="shared" si="80"/>
        <v>0.23485106783461232</v>
      </c>
      <c r="L1729" s="17">
        <f t="shared" si="81"/>
        <v>1</v>
      </c>
    </row>
    <row r="1730" spans="1:12" x14ac:dyDescent="0.25">
      <c r="A1730">
        <v>790</v>
      </c>
      <c r="B1730" s="1">
        <v>42326</v>
      </c>
      <c r="C1730" s="2">
        <v>2051.9899999999998</v>
      </c>
      <c r="D1730" s="2">
        <v>2083.58</v>
      </c>
      <c r="E1730" s="8">
        <v>0.11760000000000001</v>
      </c>
      <c r="F1730" s="9">
        <v>10.283592019151286</v>
      </c>
      <c r="G1730" s="3">
        <f>SLOPE(D1730:D1754,B1730:B1754)</f>
        <v>0.93546130030959662</v>
      </c>
      <c r="H1730" s="15">
        <f>C1730+G1731*$O$11</f>
        <v>2052.0028956269348</v>
      </c>
      <c r="I1730" s="21">
        <f>_xlfn.FORECAST.LINEAR(A1730+$O$12,C1730:C1732,A1730:A1732)</f>
        <v>2057.6845499999999</v>
      </c>
      <c r="J1730" s="15">
        <f t="shared" si="79"/>
        <v>2052.0597121706655</v>
      </c>
      <c r="K1730" s="16">
        <f t="shared" si="80"/>
        <v>2.4731950758139352</v>
      </c>
      <c r="L1730" s="17">
        <f t="shared" si="81"/>
        <v>0</v>
      </c>
    </row>
    <row r="1731" spans="1:12" x14ac:dyDescent="0.25">
      <c r="A1731">
        <v>789</v>
      </c>
      <c r="B1731" s="1">
        <v>42325</v>
      </c>
      <c r="C1731" s="2">
        <v>2053.67</v>
      </c>
      <c r="D1731" s="2">
        <v>2050.44</v>
      </c>
      <c r="E1731" s="8">
        <v>0.14555000000000001</v>
      </c>
      <c r="F1731" s="9">
        <v>12.744764105985849</v>
      </c>
      <c r="G1731" s="3">
        <f>SLOPE(D1731:D1755,B1731:B1755)</f>
        <v>1.2895626934984512</v>
      </c>
      <c r="H1731" s="15">
        <f>C1731+G1732*$O$11</f>
        <v>2053.6877928012518</v>
      </c>
      <c r="I1731" s="21">
        <f>_xlfn.FORECAST.LINEAR(A1731+$O$12,C1731:C1733,A1731:A1733)</f>
        <v>2044.6901499999999</v>
      </c>
      <c r="J1731" s="15">
        <f t="shared" si="79"/>
        <v>2053.5978163732393</v>
      </c>
      <c r="K1731" s="16">
        <f t="shared" si="80"/>
        <v>0.26171552171204276</v>
      </c>
      <c r="L1731" s="17">
        <f t="shared" si="81"/>
        <v>1</v>
      </c>
    </row>
    <row r="1732" spans="1:12" x14ac:dyDescent="0.25">
      <c r="A1732">
        <v>788</v>
      </c>
      <c r="B1732" s="1">
        <v>42324</v>
      </c>
      <c r="C1732" s="2">
        <v>2022.08</v>
      </c>
      <c r="D1732" s="2">
        <v>2053.19</v>
      </c>
      <c r="E1732" s="8">
        <v>0.13985</v>
      </c>
      <c r="F1732" s="9">
        <v>12.065835272520447</v>
      </c>
      <c r="G1732" s="3">
        <f>SLOPE(D1732:D1756,B1732:B1756)</f>
        <v>1.7792801251956154</v>
      </c>
      <c r="H1732" s="15">
        <f>C1732+G1733*$O$11</f>
        <v>2022.1016269199999</v>
      </c>
      <c r="I1732" s="21">
        <f>_xlfn.FORECAST.LINEAR(A1732+$O$12,C1732:C1734,A1732:A1734)</f>
        <v>2020.980616666664</v>
      </c>
      <c r="J1732" s="15">
        <f t="shared" si="79"/>
        <v>2022.0904168174666</v>
      </c>
      <c r="K1732" s="16">
        <f t="shared" si="80"/>
        <v>2.1071373901939734</v>
      </c>
      <c r="L1732" s="17">
        <f t="shared" si="81"/>
        <v>0</v>
      </c>
    </row>
    <row r="1733" spans="1:12" x14ac:dyDescent="0.25">
      <c r="A1733">
        <v>787</v>
      </c>
      <c r="B1733" s="1">
        <v>42321</v>
      </c>
      <c r="C1733" s="2">
        <v>2044.64</v>
      </c>
      <c r="D1733" s="2">
        <v>2023.04</v>
      </c>
      <c r="E1733" s="8">
        <v>0.16914999999999999</v>
      </c>
      <c r="F1733" s="9">
        <v>14.759162514633465</v>
      </c>
      <c r="G1733" s="3">
        <f>SLOPE(D1733:D1757,B1733:B1757)</f>
        <v>2.1626919999999967</v>
      </c>
      <c r="H1733" s="15">
        <f>C1733+G1734*$O$11</f>
        <v>2044.6667707668232</v>
      </c>
      <c r="I1733" s="21">
        <f>_xlfn.FORECAST.LINEAR(A1733+$O$12,C1733:C1735,A1733:A1735)</f>
        <v>2047.2011500000008</v>
      </c>
      <c r="J1733" s="15">
        <f t="shared" si="79"/>
        <v>2044.692114559155</v>
      </c>
      <c r="K1733" s="16">
        <f t="shared" si="80"/>
        <v>1.5239876722550032</v>
      </c>
      <c r="L1733" s="17">
        <f t="shared" si="81"/>
        <v>0</v>
      </c>
    </row>
    <row r="1734" spans="1:12" x14ac:dyDescent="0.25">
      <c r="A1734">
        <v>786</v>
      </c>
      <c r="B1734" s="1">
        <v>42320</v>
      </c>
      <c r="C1734" s="2">
        <v>2072.29</v>
      </c>
      <c r="D1734" s="2">
        <v>2045.97</v>
      </c>
      <c r="E1734" s="8">
        <v>0.16055</v>
      </c>
      <c r="F1734" s="9">
        <v>14.207539177214606</v>
      </c>
      <c r="G1734" s="3">
        <f>SLOPE(D1734:D1758,B1734:B1758)</f>
        <v>2.6770766823161143</v>
      </c>
      <c r="H1734" s="15">
        <f>C1734+G1735*$O$11</f>
        <v>2072.3204983513933</v>
      </c>
      <c r="I1734" s="21">
        <f>_xlfn.FORECAST.LINEAR(A1734+$O$12,C1734:C1736,A1734:A1736)</f>
        <v>2075.1554999999998</v>
      </c>
      <c r="J1734" s="15">
        <f t="shared" si="79"/>
        <v>2072.3488483678793</v>
      </c>
      <c r="K1734" s="16">
        <f t="shared" si="80"/>
        <v>2.2953082129805371</v>
      </c>
      <c r="L1734" s="17">
        <f t="shared" si="81"/>
        <v>0</v>
      </c>
    </row>
    <row r="1735" spans="1:12" x14ac:dyDescent="0.25">
      <c r="A1735">
        <v>785</v>
      </c>
      <c r="B1735" s="1">
        <v>42319</v>
      </c>
      <c r="C1735" s="2">
        <v>2083.41</v>
      </c>
      <c r="D1735" s="2">
        <v>2075</v>
      </c>
      <c r="E1735" s="8">
        <v>0.12945000000000001</v>
      </c>
      <c r="F1735" s="9">
        <v>11.4925081602115</v>
      </c>
      <c r="G1735" s="3">
        <f>SLOPE(D1735:D1759,B1735:B1759)</f>
        <v>3.0498351393188803</v>
      </c>
      <c r="H1735" s="15">
        <f>C1735+G1736*$O$11</f>
        <v>2083.4433889396282</v>
      </c>
      <c r="I1735" s="21">
        <f>_xlfn.FORECAST.LINEAR(A1735+$O$12,C1735:C1737,A1735:A1737)</f>
        <v>2079.0792499999998</v>
      </c>
      <c r="J1735" s="15">
        <f t="shared" ref="J1735:J1798" si="82">$O$13*I1735+(1-$O$13)*H1735</f>
        <v>2083.399747550232</v>
      </c>
      <c r="K1735" s="16">
        <f t="shared" si="80"/>
        <v>0.7604856016268734</v>
      </c>
      <c r="L1735" s="17">
        <f t="shared" si="81"/>
        <v>1</v>
      </c>
    </row>
    <row r="1736" spans="1:12" x14ac:dyDescent="0.25">
      <c r="A1736">
        <v>784</v>
      </c>
      <c r="B1736" s="1">
        <v>42318</v>
      </c>
      <c r="C1736" s="2">
        <v>2077.19</v>
      </c>
      <c r="D1736" s="2">
        <v>2081.7199999999998</v>
      </c>
      <c r="E1736" s="8">
        <v>0.12459999999999999</v>
      </c>
      <c r="F1736" s="9">
        <v>11.045242056210848</v>
      </c>
      <c r="G1736" s="3">
        <f>SLOPE(D1736:D1760,B1736:B1760)</f>
        <v>3.3388939628482928</v>
      </c>
      <c r="H1736" s="15">
        <f>C1736+G1737*$O$11</f>
        <v>2077.2266512363067</v>
      </c>
      <c r="I1736" s="21">
        <f>_xlfn.FORECAST.LINEAR(A1736+$O$12,C1736:C1738,A1736:A1738)</f>
        <v>2079.9712833333324</v>
      </c>
      <c r="J1736" s="15">
        <f t="shared" si="82"/>
        <v>2077.254097557277</v>
      </c>
      <c r="K1736" s="16">
        <f t="shared" ref="K1736:K1799" si="83">ABS(J1736-D1736)/F1737</f>
        <v>0.34666034807318546</v>
      </c>
      <c r="L1736" s="17">
        <f t="shared" ref="L1736:L1799" si="84">IF(K1736&gt;=0.975, 0, 1)</f>
        <v>1</v>
      </c>
    </row>
    <row r="1737" spans="1:12" x14ac:dyDescent="0.25">
      <c r="A1737">
        <v>783</v>
      </c>
      <c r="B1737" s="1">
        <v>42317</v>
      </c>
      <c r="C1737" s="2">
        <v>2096.56</v>
      </c>
      <c r="D1737" s="2">
        <v>2078.58</v>
      </c>
      <c r="E1737" s="8">
        <v>0.1439</v>
      </c>
      <c r="F1737" s="9">
        <v>12.882645700742254</v>
      </c>
      <c r="G1737" s="3">
        <f>SLOPE(D1737:D1761,B1737:B1761)</f>
        <v>3.6651236306729218</v>
      </c>
      <c r="H1737" s="15">
        <f>C1737+G1738*$O$11</f>
        <v>2096.599483</v>
      </c>
      <c r="I1737" s="21">
        <f>_xlfn.FORECAST.LINEAR(A1737+$O$12,C1737:C1739,A1737:A1739)</f>
        <v>2096.3610666666668</v>
      </c>
      <c r="J1737" s="15">
        <f t="shared" si="82"/>
        <v>2096.5970988366666</v>
      </c>
      <c r="K1737" s="16">
        <f t="shared" si="83"/>
        <v>1.8723333447223283</v>
      </c>
      <c r="L1737" s="17">
        <f t="shared" si="84"/>
        <v>0</v>
      </c>
    </row>
    <row r="1738" spans="1:12" x14ac:dyDescent="0.25">
      <c r="A1738">
        <v>782</v>
      </c>
      <c r="B1738" s="1">
        <v>42314</v>
      </c>
      <c r="C1738" s="2">
        <v>2098.6</v>
      </c>
      <c r="D1738" s="2">
        <v>2099.1999999999998</v>
      </c>
      <c r="E1738" s="8">
        <v>0.10745</v>
      </c>
      <c r="F1738" s="9">
        <v>9.6228050883421616</v>
      </c>
      <c r="G1738" s="3">
        <f>SLOPE(D1738:D1762,B1738:B1762)</f>
        <v>3.948299999999997</v>
      </c>
      <c r="H1738" s="15">
        <f>C1738+G1739*$O$11</f>
        <v>2098.6417101173706</v>
      </c>
      <c r="I1738" s="21">
        <f>_xlfn.FORECAST.LINEAR(A1738+$O$12,C1738:C1740,A1738:A1740)</f>
        <v>2097.5666666666675</v>
      </c>
      <c r="J1738" s="15">
        <f t="shared" si="82"/>
        <v>2098.6309596828637</v>
      </c>
      <c r="K1738" s="16">
        <f t="shared" si="83"/>
        <v>5.2496400874699617E-2</v>
      </c>
      <c r="L1738" s="17">
        <f t="shared" si="84"/>
        <v>1</v>
      </c>
    </row>
    <row r="1739" spans="1:12" x14ac:dyDescent="0.25">
      <c r="A1739">
        <v>781</v>
      </c>
      <c r="B1739" s="1">
        <v>42313</v>
      </c>
      <c r="C1739" s="2">
        <v>2101.6799999999998</v>
      </c>
      <c r="D1739" s="2">
        <v>2099.9299999999998</v>
      </c>
      <c r="E1739" s="8">
        <v>0.12090000000000001</v>
      </c>
      <c r="F1739" s="9">
        <v>10.839606290235418</v>
      </c>
      <c r="G1739" s="3">
        <f>SLOPE(D1739:D1763,B1739:B1763)</f>
        <v>4.1710117370891995</v>
      </c>
      <c r="H1739" s="15">
        <f>C1739+G1740*$O$11</f>
        <v>2101.7250698297212</v>
      </c>
      <c r="I1739" s="21">
        <f>_xlfn.FORECAST.LINEAR(A1739+$O$12,C1739:C1741,A1739:A1741)</f>
        <v>2104.4902499999998</v>
      </c>
      <c r="J1739" s="15">
        <f t="shared" si="82"/>
        <v>2101.7527216314238</v>
      </c>
      <c r="K1739" s="16">
        <f t="shared" si="83"/>
        <v>0.16077559358910121</v>
      </c>
      <c r="L1739" s="17">
        <f t="shared" si="84"/>
        <v>1</v>
      </c>
    </row>
    <row r="1740" spans="1:12" x14ac:dyDescent="0.25">
      <c r="A1740">
        <v>780</v>
      </c>
      <c r="B1740" s="1">
        <v>42312</v>
      </c>
      <c r="C1740" s="2">
        <v>2110.6</v>
      </c>
      <c r="D1740" s="2">
        <v>2102.31</v>
      </c>
      <c r="E1740" s="8">
        <v>0.126</v>
      </c>
      <c r="F1740" s="9">
        <v>11.337054280031806</v>
      </c>
      <c r="G1740" s="3">
        <f>SLOPE(D1740:D1764,B1740:B1764)</f>
        <v>4.5069829721362238</v>
      </c>
      <c r="H1740" s="15">
        <f>C1740+G1741*$O$11</f>
        <v>2110.6477335139316</v>
      </c>
      <c r="I1740" s="21">
        <f>_xlfn.FORECAST.LINEAR(A1740+$O$12,C1740:C1742,A1740:A1742)</f>
        <v>2113.0658666666659</v>
      </c>
      <c r="J1740" s="15">
        <f t="shared" si="82"/>
        <v>2110.6719148454586</v>
      </c>
      <c r="K1740" s="16">
        <f t="shared" si="83"/>
        <v>0.79545742542102171</v>
      </c>
      <c r="L1740" s="17">
        <f t="shared" si="84"/>
        <v>1</v>
      </c>
    </row>
    <row r="1741" spans="1:12" x14ac:dyDescent="0.25">
      <c r="A1741">
        <v>779</v>
      </c>
      <c r="B1741" s="1">
        <v>42311</v>
      </c>
      <c r="C1741" s="2">
        <v>2102.63</v>
      </c>
      <c r="D1741" s="2">
        <v>2109.79</v>
      </c>
      <c r="E1741" s="8">
        <v>0.11715</v>
      </c>
      <c r="F1741" s="9">
        <v>10.512083460699104</v>
      </c>
      <c r="G1741" s="3">
        <f>SLOPE(D1741:D1765,B1741:B1765)</f>
        <v>4.7733513931888556</v>
      </c>
      <c r="H1741" s="15">
        <f>C1741+G1742*$O$11</f>
        <v>2102.6814273082941</v>
      </c>
      <c r="I1741" s="21">
        <f>_xlfn.FORECAST.LINEAR(A1741+$O$12,C1741:C1743,A1741:A1743)</f>
        <v>2097.5081499999997</v>
      </c>
      <c r="J1741" s="15">
        <f t="shared" si="82"/>
        <v>2102.6296945352115</v>
      </c>
      <c r="K1741" s="16">
        <f t="shared" si="83"/>
        <v>0.7167706559968231</v>
      </c>
      <c r="L1741" s="17">
        <f t="shared" si="84"/>
        <v>1</v>
      </c>
    </row>
    <row r="1742" spans="1:12" x14ac:dyDescent="0.25">
      <c r="A1742">
        <v>778</v>
      </c>
      <c r="B1742" s="1">
        <v>42310</v>
      </c>
      <c r="C1742" s="2">
        <v>2080.7600000000002</v>
      </c>
      <c r="D1742" s="2">
        <v>2104.0500000000002</v>
      </c>
      <c r="E1742" s="8">
        <v>0.11265</v>
      </c>
      <c r="F1742" s="9">
        <v>9.9896743887074582</v>
      </c>
      <c r="G1742" s="3">
        <f>SLOPE(D1742:D1766,B1742:B1766)</f>
        <v>5.1427308294209695</v>
      </c>
      <c r="H1742" s="15">
        <f>C1742+G1743*$O$11</f>
        <v>2080.8147808800004</v>
      </c>
      <c r="I1742" s="21">
        <f>_xlfn.FORECAST.LINEAR(A1742+$O$12,C1742:C1744,A1742:A1744)</f>
        <v>2082.5370500000013</v>
      </c>
      <c r="J1742" s="15">
        <f t="shared" si="82"/>
        <v>2080.8320035712004</v>
      </c>
      <c r="K1742" s="16">
        <f t="shared" si="83"/>
        <v>2.1489626758127369</v>
      </c>
      <c r="L1742" s="17">
        <f t="shared" si="84"/>
        <v>0</v>
      </c>
    </row>
    <row r="1743" spans="1:12" x14ac:dyDescent="0.25">
      <c r="A1743">
        <v>777</v>
      </c>
      <c r="B1743" s="1">
        <v>42307</v>
      </c>
      <c r="C1743" s="2">
        <v>2090</v>
      </c>
      <c r="D1743" s="2">
        <v>2079.36</v>
      </c>
      <c r="E1743" s="8">
        <v>0.12125</v>
      </c>
      <c r="F1743" s="9">
        <v>10.804280916614218</v>
      </c>
      <c r="G1743" s="3">
        <f>SLOPE(D1743:D1767,B1743:B1767)</f>
        <v>5.4780880000000005</v>
      </c>
      <c r="H1743" s="15">
        <f>C1743+G1744*$O$11</f>
        <v>2090.0541754694837</v>
      </c>
      <c r="I1743" s="21">
        <f>_xlfn.FORECAST.LINEAR(A1743+$O$12,C1743:C1745,A1743:A1745)</f>
        <v>2093.4876000000004</v>
      </c>
      <c r="J1743" s="15">
        <f t="shared" si="82"/>
        <v>2090.0885097147884</v>
      </c>
      <c r="K1743" s="16">
        <f t="shared" si="83"/>
        <v>1.0607802822439909</v>
      </c>
      <c r="L1743" s="17">
        <f t="shared" si="84"/>
        <v>0</v>
      </c>
    </row>
    <row r="1744" spans="1:12" x14ac:dyDescent="0.25">
      <c r="A1744">
        <v>776</v>
      </c>
      <c r="B1744" s="1">
        <v>42306</v>
      </c>
      <c r="C1744" s="2">
        <v>2088.35</v>
      </c>
      <c r="D1744" s="2">
        <v>2089.41</v>
      </c>
      <c r="E1744" s="8">
        <v>0.11345</v>
      </c>
      <c r="F1744" s="9">
        <v>10.113790663692422</v>
      </c>
      <c r="G1744" s="3">
        <f>SLOPE(D1744:D1768,B1744:B1768)</f>
        <v>5.4175469483568062</v>
      </c>
      <c r="H1744" s="15">
        <f>C1744+G1745*$O$11</f>
        <v>2088.4023934752322</v>
      </c>
      <c r="I1744" s="21">
        <f>_xlfn.FORECAST.LINEAR(A1744+$O$12,C1744:C1746,A1744:A1746)</f>
        <v>2084.4246666666668</v>
      </c>
      <c r="J1744" s="15">
        <f t="shared" si="82"/>
        <v>2088.3626162071464</v>
      </c>
      <c r="K1744" s="16">
        <f t="shared" si="83"/>
        <v>9.4087722994174089E-2</v>
      </c>
      <c r="L1744" s="17">
        <f t="shared" si="84"/>
        <v>1</v>
      </c>
    </row>
    <row r="1745" spans="1:12" x14ac:dyDescent="0.25">
      <c r="A1745">
        <v>775</v>
      </c>
      <c r="B1745" s="1">
        <v>42305</v>
      </c>
      <c r="C1745" s="2">
        <v>2066.48</v>
      </c>
      <c r="D1745" s="2">
        <v>2090.35</v>
      </c>
      <c r="E1745" s="8">
        <v>0.12635000000000002</v>
      </c>
      <c r="F1745" s="9">
        <v>11.13199214012551</v>
      </c>
      <c r="G1745" s="3">
        <f>SLOPE(D1745:D1769,B1745:B1769)</f>
        <v>5.2393475232198155</v>
      </c>
      <c r="H1745" s="15">
        <f>C1745+G1746*$O$11</f>
        <v>2066.5296135758513</v>
      </c>
      <c r="I1745" s="21">
        <f>_xlfn.FORECAST.LINEAR(A1745+$O$12,C1745:C1747,A1745:A1747)</f>
        <v>2065.7603333333332</v>
      </c>
      <c r="J1745" s="15">
        <f t="shared" si="82"/>
        <v>2066.5219207734262</v>
      </c>
      <c r="K1745" s="16">
        <f t="shared" si="83"/>
        <v>1.9498516793749039</v>
      </c>
      <c r="L1745" s="17">
        <f t="shared" si="84"/>
        <v>0</v>
      </c>
    </row>
    <row r="1746" spans="1:12" x14ac:dyDescent="0.25">
      <c r="A1746">
        <v>774</v>
      </c>
      <c r="B1746" s="1">
        <v>42304</v>
      </c>
      <c r="C1746" s="2">
        <v>2068.75</v>
      </c>
      <c r="D1746" s="2">
        <v>2065.89</v>
      </c>
      <c r="E1746" s="8">
        <v>0.13835</v>
      </c>
      <c r="F1746" s="9">
        <v>12.220457319201133</v>
      </c>
      <c r="G1746" s="3">
        <f>SLOPE(D1746:D1770,B1746:B1770)</f>
        <v>4.9613575851393197</v>
      </c>
      <c r="H1746" s="15">
        <f>C1746+G1747*$O$11</f>
        <v>2068.7978037715179</v>
      </c>
      <c r="I1746" s="21">
        <f>_xlfn.FORECAST.LINEAR(A1746+$O$12,C1746:C1748,A1746:A1748)</f>
        <v>2072.6728000000003</v>
      </c>
      <c r="J1746" s="15">
        <f t="shared" si="82"/>
        <v>2068.8365537338027</v>
      </c>
      <c r="K1746" s="16">
        <f t="shared" si="83"/>
        <v>0.2558174979106802</v>
      </c>
      <c r="L1746" s="17">
        <f t="shared" si="84"/>
        <v>1</v>
      </c>
    </row>
    <row r="1747" spans="1:12" x14ac:dyDescent="0.25">
      <c r="A1747">
        <v>773</v>
      </c>
      <c r="B1747" s="1">
        <v>42303</v>
      </c>
      <c r="C1747" s="2">
        <v>2075.08</v>
      </c>
      <c r="D1747" s="2">
        <v>2071.1799999999998</v>
      </c>
      <c r="E1747" s="8">
        <v>0.13014999999999999</v>
      </c>
      <c r="F1747" s="9">
        <v>11.518186824075778</v>
      </c>
      <c r="G1747" s="3">
        <f>SLOPE(D1747:D1771,B1747:B1771)</f>
        <v>4.7803771517996863</v>
      </c>
      <c r="H1747" s="15">
        <f>C1747+G1748*$O$11</f>
        <v>2075.1236291199998</v>
      </c>
      <c r="I1747" s="21">
        <f>_xlfn.FORECAST.LINEAR(A1747+$O$12,C1747:C1749,A1747:A1749)</f>
        <v>2078.5826666666653</v>
      </c>
      <c r="J1747" s="15">
        <f t="shared" si="82"/>
        <v>2075.1582194954667</v>
      </c>
      <c r="K1747" s="16">
        <f t="shared" si="83"/>
        <v>0.4068739031830686</v>
      </c>
      <c r="L1747" s="17">
        <f t="shared" si="84"/>
        <v>1</v>
      </c>
    </row>
    <row r="1748" spans="1:12" x14ac:dyDescent="0.25">
      <c r="A1748">
        <v>772</v>
      </c>
      <c r="B1748" s="1">
        <v>42300</v>
      </c>
      <c r="C1748" s="2">
        <v>2058.19</v>
      </c>
      <c r="D1748" s="2">
        <v>2075.15</v>
      </c>
      <c r="E1748" s="8">
        <v>0.11169999999999999</v>
      </c>
      <c r="F1748" s="9">
        <v>9.7775243492992381</v>
      </c>
      <c r="G1748" s="3">
        <f>SLOPE(D1748:D1772,B1748:B1772)</f>
        <v>4.3629120000000032</v>
      </c>
      <c r="H1748" s="15">
        <f>C1748+G1749*$O$11</f>
        <v>2058.227969577465</v>
      </c>
      <c r="I1748" s="21">
        <f>_xlfn.FORECAST.LINEAR(A1748+$O$12,C1748:C1750,A1748:A1750)</f>
        <v>2050.3302666666659</v>
      </c>
      <c r="J1748" s="15">
        <f t="shared" si="82"/>
        <v>2058.148992548357</v>
      </c>
      <c r="K1748" s="16">
        <f t="shared" si="83"/>
        <v>1.6046457707615351</v>
      </c>
      <c r="L1748" s="17">
        <f t="shared" si="84"/>
        <v>0</v>
      </c>
    </row>
    <row r="1749" spans="1:12" x14ac:dyDescent="0.25">
      <c r="A1749">
        <v>771</v>
      </c>
      <c r="B1749" s="1">
        <v>42299</v>
      </c>
      <c r="C1749" s="2">
        <v>2021.88</v>
      </c>
      <c r="D1749" s="2">
        <v>2052.5100000000002</v>
      </c>
      <c r="E1749" s="8">
        <v>0.12304999999999999</v>
      </c>
      <c r="F1749" s="9">
        <v>10.594866332134306</v>
      </c>
      <c r="G1749" s="3">
        <f>SLOPE(D1749:D1773,B1749:B1773)</f>
        <v>3.7969577464788746</v>
      </c>
      <c r="H1749" s="15">
        <f>C1749+G1750*$O$11</f>
        <v>2021.9115078173377</v>
      </c>
      <c r="I1749" s="21">
        <f>_xlfn.FORECAST.LINEAR(A1749+$O$12,C1749:C1751,A1749:A1751)</f>
        <v>2023.8120833333342</v>
      </c>
      <c r="J1749" s="15">
        <f t="shared" si="82"/>
        <v>2021.9305135724976</v>
      </c>
      <c r="K1749" s="16">
        <f t="shared" si="83"/>
        <v>2.4292038502219051</v>
      </c>
      <c r="L1749" s="17">
        <f t="shared" si="84"/>
        <v>0</v>
      </c>
    </row>
    <row r="1750" spans="1:12" x14ac:dyDescent="0.25">
      <c r="A1750">
        <v>770</v>
      </c>
      <c r="B1750" s="1">
        <v>42298</v>
      </c>
      <c r="C1750" s="2">
        <v>2033.47</v>
      </c>
      <c r="D1750" s="2">
        <v>2018.94</v>
      </c>
      <c r="E1750" s="8">
        <v>0.14535000000000001</v>
      </c>
      <c r="F1750" s="9">
        <v>12.58827513578542</v>
      </c>
      <c r="G1750" s="3">
        <f>SLOPE(D1750:D1774,B1750:B1774)</f>
        <v>3.1507817337461312</v>
      </c>
      <c r="H1750" s="15">
        <f>C1750+G1751*$O$11</f>
        <v>2033.4970556656347</v>
      </c>
      <c r="I1750" s="21">
        <f>_xlfn.FORECAST.LINEAR(A1750+$O$12,C1750:C1752,A1750:A1752)</f>
        <v>2033.6553666666669</v>
      </c>
      <c r="J1750" s="15">
        <f t="shared" si="82"/>
        <v>2033.4986387756451</v>
      </c>
      <c r="K1750" s="16">
        <f t="shared" si="83"/>
        <v>1.3253994271357465</v>
      </c>
      <c r="L1750" s="17">
        <f t="shared" si="84"/>
        <v>0</v>
      </c>
    </row>
    <row r="1751" spans="1:12" x14ac:dyDescent="0.25">
      <c r="A1751">
        <v>769</v>
      </c>
      <c r="B1751" s="1">
        <v>42297</v>
      </c>
      <c r="C1751" s="2">
        <v>2033.13</v>
      </c>
      <c r="D1751" s="2">
        <v>2030.77</v>
      </c>
      <c r="E1751" s="8">
        <v>0.12664999999999998</v>
      </c>
      <c r="F1751" s="9">
        <v>10.984340627871672</v>
      </c>
      <c r="G1751" s="3">
        <f>SLOPE(D1751:D1775,B1751:B1775)</f>
        <v>2.7055665634674928</v>
      </c>
      <c r="H1751" s="15">
        <f>C1751+G1752*$O$11</f>
        <v>2033.1529287323945</v>
      </c>
      <c r="I1751" s="21">
        <f>_xlfn.FORECAST.LINEAR(A1751+$O$12,C1751:C1753,A1751:A1753)</f>
        <v>2034.1671333333331</v>
      </c>
      <c r="J1751" s="15">
        <f t="shared" si="82"/>
        <v>2033.1630707784038</v>
      </c>
      <c r="K1751" s="16">
        <f t="shared" si="83"/>
        <v>0.2291381548187614</v>
      </c>
      <c r="L1751" s="17">
        <f t="shared" si="84"/>
        <v>1</v>
      </c>
    </row>
    <row r="1752" spans="1:12" x14ac:dyDescent="0.25">
      <c r="A1752">
        <v>768</v>
      </c>
      <c r="B1752" s="1">
        <v>42296</v>
      </c>
      <c r="C1752" s="2">
        <v>2031.73</v>
      </c>
      <c r="D1752" s="2">
        <v>2033.66</v>
      </c>
      <c r="E1752" s="8">
        <v>0.12045</v>
      </c>
      <c r="F1752" s="9">
        <v>10.443790037048483</v>
      </c>
      <c r="G1752" s="3">
        <f>SLOPE(D1752:D1776,B1752:B1776)</f>
        <v>2.29287323943662</v>
      </c>
      <c r="H1752" s="15">
        <f>C1752+G1753*$O$11</f>
        <v>2031.7499248399999</v>
      </c>
      <c r="I1752" s="21">
        <f>_xlfn.FORECAST.LINEAR(A1752+$O$12,C1752:C1754,A1752:A1754)</f>
        <v>2035.329633333331</v>
      </c>
      <c r="J1752" s="15">
        <f t="shared" si="82"/>
        <v>2031.7857219249331</v>
      </c>
      <c r="K1752" s="16">
        <f t="shared" si="83"/>
        <v>0.19598523147548086</v>
      </c>
      <c r="L1752" s="17">
        <f t="shared" si="84"/>
        <v>1</v>
      </c>
    </row>
    <row r="1753" spans="1:12" x14ac:dyDescent="0.25">
      <c r="A1753">
        <v>767</v>
      </c>
      <c r="B1753" s="1">
        <v>42293</v>
      </c>
      <c r="C1753" s="2">
        <v>2024.37</v>
      </c>
      <c r="D1753" s="2">
        <v>2033.11</v>
      </c>
      <c r="E1753" s="8">
        <v>0.11080000000000001</v>
      </c>
      <c r="F1753" s="9">
        <v>9.5633638359197164</v>
      </c>
      <c r="G1753" s="3">
        <f>SLOPE(D1753:D1777,B1753:B1777)</f>
        <v>1.9924840000000004</v>
      </c>
      <c r="H1753" s="15">
        <f>C1753+G1754*$O$11</f>
        <v>2024.3855961658842</v>
      </c>
      <c r="I1753" s="21">
        <f>_xlfn.FORECAST.LINEAR(A1753+$O$12,C1753:C1755,A1753:A1755)</f>
        <v>2018.6252166666673</v>
      </c>
      <c r="J1753" s="15">
        <f t="shared" si="82"/>
        <v>2024.3279923708919</v>
      </c>
      <c r="K1753" s="16">
        <f t="shared" si="83"/>
        <v>0.84916553815198959</v>
      </c>
      <c r="L1753" s="17">
        <f t="shared" si="84"/>
        <v>1</v>
      </c>
    </row>
    <row r="1754" spans="1:12" x14ac:dyDescent="0.25">
      <c r="A1754">
        <v>766</v>
      </c>
      <c r="B1754" s="1">
        <v>42292</v>
      </c>
      <c r="C1754" s="2">
        <v>1996.47</v>
      </c>
      <c r="D1754" s="2">
        <v>2023.86</v>
      </c>
      <c r="E1754" s="8">
        <v>0.1216</v>
      </c>
      <c r="F1754" s="9">
        <v>10.341926555592392</v>
      </c>
      <c r="G1754" s="3">
        <f>SLOPE(D1754:D1778,B1754:B1778)</f>
        <v>1.559616588419406</v>
      </c>
      <c r="H1754" s="15">
        <f>C1754+G1755*$O$11</f>
        <v>1996.4822955263157</v>
      </c>
      <c r="I1754" s="21">
        <f>_xlfn.FORECAST.LINEAR(A1754+$O$12,C1754:C1756,A1754:A1756)</f>
        <v>1995.6856833333331</v>
      </c>
      <c r="J1754" s="15">
        <f t="shared" si="82"/>
        <v>1996.474329404386</v>
      </c>
      <c r="K1754" s="16">
        <f t="shared" si="83"/>
        <v>2.196580409986236</v>
      </c>
      <c r="L1754" s="17">
        <f t="shared" si="84"/>
        <v>0</v>
      </c>
    </row>
    <row r="1755" spans="1:12" x14ac:dyDescent="0.25">
      <c r="A1755">
        <v>765</v>
      </c>
      <c r="B1755" s="1">
        <v>42291</v>
      </c>
      <c r="C1755" s="2">
        <v>2003.66</v>
      </c>
      <c r="D1755" s="2">
        <v>1994.24</v>
      </c>
      <c r="E1755" s="8">
        <v>0.1459</v>
      </c>
      <c r="F1755" s="9">
        <v>12.467410922500886</v>
      </c>
      <c r="G1755" s="3">
        <f>SLOPE(D1755:D1779,B1755:B1779)</f>
        <v>1.2295526315789491</v>
      </c>
      <c r="H1755" s="15">
        <f>C1755+G1756*$O$11</f>
        <v>2003.6714179798762</v>
      </c>
      <c r="I1755" s="21">
        <f>_xlfn.FORECAST.LINEAR(A1755+$O$12,C1755:C1757,A1755:A1757)</f>
        <v>2005.3817166666668</v>
      </c>
      <c r="J1755" s="15">
        <f t="shared" si="82"/>
        <v>2003.6885209667441</v>
      </c>
      <c r="K1755" s="16">
        <f t="shared" si="83"/>
        <v>0.78948033556908892</v>
      </c>
      <c r="L1755" s="17">
        <f t="shared" si="84"/>
        <v>1</v>
      </c>
    </row>
    <row r="1756" spans="1:12" x14ac:dyDescent="0.25">
      <c r="A1756">
        <v>764</v>
      </c>
      <c r="B1756" s="1">
        <v>42290</v>
      </c>
      <c r="C1756" s="2">
        <v>2015</v>
      </c>
      <c r="D1756" s="2">
        <v>2003.69</v>
      </c>
      <c r="E1756" s="8">
        <v>0.1391</v>
      </c>
      <c r="F1756" s="9">
        <v>11.968025726610728</v>
      </c>
      <c r="G1756" s="3">
        <f>SLOPE(D1756:D1780,B1756:B1780)</f>
        <v>1.1417979876161011</v>
      </c>
      <c r="H1756" s="15">
        <f>C1756+G1757*$O$11</f>
        <v>2015.0078444835681</v>
      </c>
      <c r="I1756" s="21">
        <f>_xlfn.FORECAST.LINEAR(A1756+$O$12,C1756:C1758,A1756:A1758)</f>
        <v>2015.4346833333334</v>
      </c>
      <c r="J1756" s="15">
        <f t="shared" si="82"/>
        <v>2015.0121128720657</v>
      </c>
      <c r="K1756" s="16">
        <f t="shared" si="83"/>
        <v>1.0444759213408075</v>
      </c>
      <c r="L1756" s="17">
        <f t="shared" si="84"/>
        <v>0</v>
      </c>
    </row>
    <row r="1757" spans="1:12" x14ac:dyDescent="0.25">
      <c r="A1757">
        <v>763</v>
      </c>
      <c r="B1757" s="1">
        <v>42289</v>
      </c>
      <c r="C1757" s="2">
        <v>2015.65</v>
      </c>
      <c r="D1757" s="2">
        <v>2017.46</v>
      </c>
      <c r="E1757" s="8">
        <v>0.12614999999999998</v>
      </c>
      <c r="F1757" s="9">
        <v>10.839994145131943</v>
      </c>
      <c r="G1757" s="3">
        <f>SLOPE(D1757:D1781,B1757:B1781)</f>
        <v>0.78444835680751202</v>
      </c>
      <c r="H1757" s="15">
        <f>C1757+G1758*$O$11</f>
        <v>2015.6561810046687</v>
      </c>
      <c r="I1757" s="21">
        <f>_xlfn.FORECAST.LINEAR(A1757+$O$12,C1757:C1759,A1757:A1759)</f>
        <v>2018.7248666666674</v>
      </c>
      <c r="J1757" s="15">
        <f t="shared" si="82"/>
        <v>2015.6868678612886</v>
      </c>
      <c r="K1757" s="16">
        <f t="shared" si="83"/>
        <v>0.16632877581902478</v>
      </c>
      <c r="L1757" s="17">
        <f t="shared" si="84"/>
        <v>1</v>
      </c>
    </row>
    <row r="1758" spans="1:12" x14ac:dyDescent="0.25">
      <c r="A1758">
        <v>762</v>
      </c>
      <c r="B1758" s="1">
        <v>42286</v>
      </c>
      <c r="C1758" s="2">
        <v>2013.73</v>
      </c>
      <c r="D1758" s="2">
        <v>2014.89</v>
      </c>
      <c r="E1758" s="8">
        <v>0.12415000000000001</v>
      </c>
      <c r="F1758" s="9">
        <v>10.66040515226697</v>
      </c>
      <c r="G1758" s="3">
        <f>SLOPE(D1758:D1782,B1758:B1782)</f>
        <v>0.61810046685914355</v>
      </c>
      <c r="H1758" s="15">
        <f>C1758+G1759*$O$11</f>
        <v>2013.7323952964109</v>
      </c>
      <c r="I1758" s="21">
        <f>_xlfn.FORECAST.LINEAR(A1758+$O$12,C1758:C1760,A1758:A1760)</f>
        <v>2012.5452833333329</v>
      </c>
      <c r="J1758" s="15">
        <f t="shared" si="82"/>
        <v>2013.7205241767801</v>
      </c>
      <c r="K1758" s="16">
        <f t="shared" si="83"/>
        <v>0.10095297577268156</v>
      </c>
      <c r="L1758" s="17">
        <f t="shared" si="84"/>
        <v>1</v>
      </c>
    </row>
    <row r="1759" spans="1:12" x14ac:dyDescent="0.25">
      <c r="A1759">
        <v>761</v>
      </c>
      <c r="B1759" s="1">
        <v>42285</v>
      </c>
      <c r="C1759" s="2">
        <v>1994.01</v>
      </c>
      <c r="D1759" s="2">
        <v>2013.43</v>
      </c>
      <c r="E1759" s="8">
        <v>0.1361</v>
      </c>
      <c r="F1759" s="9">
        <v>11.584362068269229</v>
      </c>
      <c r="G1759" s="3">
        <f>SLOPE(D1759:D1783,B1759:B1783)</f>
        <v>0.23952964109279068</v>
      </c>
      <c r="H1759" s="15">
        <f>C1759+G1760*$O$11</f>
        <v>1994.0086318613139</v>
      </c>
      <c r="I1759" s="21">
        <f>_xlfn.FORECAST.LINEAR(A1759+$O$12,C1759:C1761,A1759:A1761)</f>
        <v>1991.3869</v>
      </c>
      <c r="J1759" s="15">
        <f t="shared" si="82"/>
        <v>1993.9824145427008</v>
      </c>
      <c r="K1759" s="16">
        <f t="shared" si="83"/>
        <v>1.5625362842376951</v>
      </c>
      <c r="L1759" s="17">
        <f t="shared" si="84"/>
        <v>0</v>
      </c>
    </row>
    <row r="1760" spans="1:12" x14ac:dyDescent="0.25">
      <c r="A1760">
        <v>760</v>
      </c>
      <c r="B1760" s="1">
        <v>42284</v>
      </c>
      <c r="C1760" s="2">
        <v>1982.34</v>
      </c>
      <c r="D1760" s="2">
        <v>1995.83</v>
      </c>
      <c r="E1760" s="8">
        <v>0.1474</v>
      </c>
      <c r="F1760" s="9">
        <v>12.446165668906087</v>
      </c>
      <c r="G1760" s="3">
        <f>SLOPE(D1760:D1784,B1760:B1784)</f>
        <v>-0.13681386861314004</v>
      </c>
      <c r="H1760" s="15">
        <f>C1760+G1761*$O$11</f>
        <v>1982.3379142296099</v>
      </c>
      <c r="I1760" s="21">
        <f>_xlfn.FORECAST.LINEAR(A1760+$O$12,C1760:C1762,A1760:A1762)</f>
        <v>1988.5783833333317</v>
      </c>
      <c r="J1760" s="15">
        <f t="shared" si="82"/>
        <v>1982.4003189206471</v>
      </c>
      <c r="K1760" s="16">
        <f t="shared" si="83"/>
        <v>0.98158610796990708</v>
      </c>
      <c r="L1760" s="17">
        <f t="shared" si="84"/>
        <v>0</v>
      </c>
    </row>
    <row r="1761" spans="1:12" x14ac:dyDescent="0.25">
      <c r="A1761">
        <v>759</v>
      </c>
      <c r="B1761" s="1">
        <v>42283</v>
      </c>
      <c r="C1761" s="2">
        <v>1986.63</v>
      </c>
      <c r="D1761" s="2">
        <v>1979.92</v>
      </c>
      <c r="E1761" s="8">
        <v>0.16144999999999998</v>
      </c>
      <c r="F1761" s="9">
        <v>13.681612820629409</v>
      </c>
      <c r="G1761" s="3">
        <f>SLOPE(D1761:D1785,B1761:B1785)</f>
        <v>-0.20857703901223162</v>
      </c>
      <c r="H1761" s="15">
        <f>C1761+G1762*$O$11</f>
        <v>1986.6240738212352</v>
      </c>
      <c r="I1761" s="21">
        <f>_xlfn.FORECAST.LINEAR(A1761+$O$12,C1761:C1763,A1761:A1763)</f>
        <v>1986.9976333333288</v>
      </c>
      <c r="J1761" s="15">
        <f t="shared" si="82"/>
        <v>1986.6278094163563</v>
      </c>
      <c r="K1761" s="16">
        <f t="shared" si="83"/>
        <v>0.48178904886963719</v>
      </c>
      <c r="L1761" s="17">
        <f t="shared" si="84"/>
        <v>1</v>
      </c>
    </row>
    <row r="1762" spans="1:12" x14ac:dyDescent="0.25">
      <c r="A1762">
        <v>758</v>
      </c>
      <c r="B1762" s="1">
        <v>42282</v>
      </c>
      <c r="C1762" s="2">
        <v>1954.33</v>
      </c>
      <c r="D1762" s="2">
        <v>1987.05</v>
      </c>
      <c r="E1762" s="8">
        <v>0.1673</v>
      </c>
      <c r="F1762" s="9">
        <v>13.922710431243564</v>
      </c>
      <c r="G1762" s="3">
        <f>SLOPE(D1762:D1786,B1762:B1786)</f>
        <v>-0.59261787647709563</v>
      </c>
      <c r="H1762" s="15">
        <f>C1762+G1763*$O$11</f>
        <v>1954.3184833645532</v>
      </c>
      <c r="I1762" s="21">
        <f>_xlfn.FORECAST.LINEAR(A1762+$O$12,C1762:C1764,A1762:A1764)</f>
        <v>1949.4300666666659</v>
      </c>
      <c r="J1762" s="15">
        <f t="shared" si="82"/>
        <v>1954.2695991975745</v>
      </c>
      <c r="K1762" s="16">
        <f t="shared" si="83"/>
        <v>2.2239865228050331</v>
      </c>
      <c r="L1762" s="17">
        <f t="shared" si="84"/>
        <v>0</v>
      </c>
    </row>
    <row r="1763" spans="1:12" x14ac:dyDescent="0.25">
      <c r="A1763">
        <v>757</v>
      </c>
      <c r="B1763" s="1">
        <v>42279</v>
      </c>
      <c r="C1763" s="2">
        <v>1921.77</v>
      </c>
      <c r="D1763" s="2">
        <v>1951.36</v>
      </c>
      <c r="E1763" s="8">
        <v>0.17965</v>
      </c>
      <c r="F1763" s="9">
        <v>14.739478169625203</v>
      </c>
      <c r="G1763" s="3">
        <f>SLOPE(D1763:D1787,B1763:B1787)</f>
        <v>-1.1516635446685881</v>
      </c>
      <c r="H1763" s="15">
        <f>C1763+G1764*$O$11</f>
        <v>1921.7558338259325</v>
      </c>
      <c r="I1763" s="21">
        <f>_xlfn.FORECAST.LINEAR(A1763+$O$12,C1763:C1765,A1763:A1765)</f>
        <v>1927.0081499999997</v>
      </c>
      <c r="J1763" s="15">
        <f t="shared" si="82"/>
        <v>1921.8083569876733</v>
      </c>
      <c r="K1763" s="16">
        <f t="shared" si="83"/>
        <v>1.7591855321641137</v>
      </c>
      <c r="L1763" s="17">
        <f t="shared" si="84"/>
        <v>0</v>
      </c>
    </row>
    <row r="1764" spans="1:12" x14ac:dyDescent="0.25">
      <c r="A1764">
        <v>756</v>
      </c>
      <c r="B1764" s="1">
        <v>42278</v>
      </c>
      <c r="C1764" s="2">
        <v>1919.65</v>
      </c>
      <c r="D1764" s="2">
        <v>1923.82</v>
      </c>
      <c r="E1764" s="8">
        <v>0.20515</v>
      </c>
      <c r="F1764" s="9">
        <v>16.798480019314848</v>
      </c>
      <c r="G1764" s="3">
        <f>SLOPE(D1764:D1788,B1764:B1788)</f>
        <v>-1.4166174067395483</v>
      </c>
      <c r="H1764" s="15">
        <f>C1764+G1765*$O$11</f>
        <v>1919.638016947169</v>
      </c>
      <c r="I1764" s="21">
        <f>_xlfn.FORECAST.LINEAR(A1764+$O$12,C1764:C1766,A1764:A1766)</f>
        <v>1915.2937499999989</v>
      </c>
      <c r="J1764" s="15">
        <f t="shared" si="82"/>
        <v>1919.5945742776973</v>
      </c>
      <c r="K1764" s="16">
        <f t="shared" si="83"/>
        <v>0.2299890557517095</v>
      </c>
      <c r="L1764" s="17">
        <f t="shared" si="84"/>
        <v>1</v>
      </c>
    </row>
    <row r="1765" spans="1:12" x14ac:dyDescent="0.25">
      <c r="A1765">
        <v>755</v>
      </c>
      <c r="B1765" s="1">
        <v>42277</v>
      </c>
      <c r="C1765" s="2">
        <v>1887.14</v>
      </c>
      <c r="D1765" s="2">
        <v>1920.03</v>
      </c>
      <c r="E1765" s="8">
        <v>0.22865000000000002</v>
      </c>
      <c r="F1765" s="9">
        <v>18.372290405262824</v>
      </c>
      <c r="G1765" s="3">
        <f>SLOPE(D1765:D1789,B1765:B1789)</f>
        <v>-1.1983052831029872</v>
      </c>
      <c r="H1765" s="15">
        <f>C1765+G1766*$O$11</f>
        <v>1887.1347878120821</v>
      </c>
      <c r="I1765" s="21">
        <f>_xlfn.FORECAST.LINEAR(A1765+$O$12,C1765:C1767,A1765:A1767)</f>
        <v>1878.1764666666677</v>
      </c>
      <c r="J1765" s="15">
        <f t="shared" si="82"/>
        <v>1887.045204600628</v>
      </c>
      <c r="K1765" s="16">
        <f t="shared" si="83"/>
        <v>1.6290692727434464</v>
      </c>
      <c r="L1765" s="17">
        <f t="shared" si="84"/>
        <v>0</v>
      </c>
    </row>
    <row r="1766" spans="1:12" x14ac:dyDescent="0.25">
      <c r="A1766">
        <v>754</v>
      </c>
      <c r="B1766" s="1">
        <v>42276</v>
      </c>
      <c r="C1766" s="2">
        <v>1881.9</v>
      </c>
      <c r="D1766" s="2">
        <v>1884.09</v>
      </c>
      <c r="E1766" s="8">
        <v>0.25229999999999997</v>
      </c>
      <c r="F1766" s="9">
        <v>20.247632161045946</v>
      </c>
      <c r="G1766" s="3">
        <f>SLOPE(D1766:D1790,B1766:B1790)</f>
        <v>-0.5212187917967005</v>
      </c>
      <c r="H1766" s="15">
        <f>C1766+G1767*$O$11</f>
        <v>1881.9021359010483</v>
      </c>
      <c r="I1766" s="21">
        <f>_xlfn.FORECAST.LINEAR(A1766+$O$12,C1766:C1768,A1766:A1768)</f>
        <v>1888.3848499999986</v>
      </c>
      <c r="J1766" s="15">
        <f t="shared" si="82"/>
        <v>1881.9669630420376</v>
      </c>
      <c r="K1766" s="16">
        <f t="shared" si="83"/>
        <v>9.7487047395333773E-2</v>
      </c>
      <c r="L1766" s="17">
        <f t="shared" si="84"/>
        <v>1</v>
      </c>
    </row>
    <row r="1767" spans="1:12" x14ac:dyDescent="0.25">
      <c r="A1767">
        <v>753</v>
      </c>
      <c r="B1767" s="1">
        <v>42275</v>
      </c>
      <c r="C1767" s="2">
        <v>1929.18</v>
      </c>
      <c r="D1767" s="2">
        <v>1881.77</v>
      </c>
      <c r="E1767" s="8">
        <v>0.26439999999999997</v>
      </c>
      <c r="F1767" s="9">
        <v>21.777631128296253</v>
      </c>
      <c r="G1767" s="3">
        <f>SLOPE(D1767:D1791,B1767:B1791)</f>
        <v>0.2135901048123518</v>
      </c>
      <c r="H1767" s="15">
        <f>C1767+G1768*$O$11</f>
        <v>1929.1851227339182</v>
      </c>
      <c r="I1767" s="21">
        <f>_xlfn.FORECAST.LINEAR(A1767+$O$12,C1767:C1769,A1767:A1769)</f>
        <v>1930.4635166666667</v>
      </c>
      <c r="J1767" s="15">
        <f t="shared" si="82"/>
        <v>1929.1979066732456</v>
      </c>
      <c r="K1767" s="16">
        <f t="shared" si="83"/>
        <v>2.8478435258682531</v>
      </c>
      <c r="L1767" s="17">
        <f t="shared" si="84"/>
        <v>0</v>
      </c>
    </row>
    <row r="1768" spans="1:12" x14ac:dyDescent="0.25">
      <c r="A1768">
        <v>752</v>
      </c>
      <c r="B1768" s="1">
        <v>42272</v>
      </c>
      <c r="C1768" s="2">
        <v>1935.93</v>
      </c>
      <c r="D1768" s="2">
        <v>1931.34</v>
      </c>
      <c r="E1768" s="8">
        <v>0.2021</v>
      </c>
      <c r="F1768" s="9">
        <v>16.653972116949703</v>
      </c>
      <c r="G1768" s="3">
        <f>SLOPE(D1768:D1792,B1768:B1792)</f>
        <v>0.51227339181286469</v>
      </c>
      <c r="H1768" s="15">
        <f>C1768+G1769*$O$11</f>
        <v>1935.9309973399247</v>
      </c>
      <c r="I1768" s="21">
        <f>_xlfn.FORECAST.LINEAR(A1768+$O$12,C1768:C1770,A1768:A1770)</f>
        <v>1934.3017833333333</v>
      </c>
      <c r="J1768" s="15">
        <f t="shared" si="82"/>
        <v>1935.9147051998586</v>
      </c>
      <c r="K1768" s="16">
        <f t="shared" si="83"/>
        <v>0.25957524558816536</v>
      </c>
      <c r="L1768" s="17">
        <f t="shared" si="84"/>
        <v>1</v>
      </c>
    </row>
    <row r="1769" spans="1:12" x14ac:dyDescent="0.25">
      <c r="A1769">
        <v>751</v>
      </c>
      <c r="B1769" s="1">
        <v>42271</v>
      </c>
      <c r="C1769" s="2">
        <v>1934.81</v>
      </c>
      <c r="D1769" s="2">
        <v>1932.24</v>
      </c>
      <c r="E1769" s="8">
        <v>0.21315000000000001</v>
      </c>
      <c r="F1769" s="9">
        <v>17.623811505958557</v>
      </c>
      <c r="G1769" s="3">
        <f>SLOPE(D1769:D1793,B1769:B1793)</f>
        <v>9.973399246704269E-2</v>
      </c>
      <c r="H1769" s="15">
        <f>C1769+G1770*$O$11</f>
        <v>1934.8049410722167</v>
      </c>
      <c r="I1769" s="21">
        <f>_xlfn.FORECAST.LINEAR(A1769+$O$12,C1769:C1771,A1769:A1771)</f>
        <v>1933.0571</v>
      </c>
      <c r="J1769" s="15">
        <f t="shared" si="82"/>
        <v>1934.7874626614944</v>
      </c>
      <c r="K1769" s="16">
        <f t="shared" si="83"/>
        <v>0.15583880470011602</v>
      </c>
      <c r="L1769" s="17">
        <f t="shared" si="84"/>
        <v>1</v>
      </c>
    </row>
    <row r="1770" spans="1:12" x14ac:dyDescent="0.25">
      <c r="A1770">
        <v>750</v>
      </c>
      <c r="B1770" s="1">
        <v>42270</v>
      </c>
      <c r="C1770" s="2">
        <v>1943.24</v>
      </c>
      <c r="D1770" s="2">
        <v>1938.76</v>
      </c>
      <c r="E1770" s="8">
        <v>0.1973</v>
      </c>
      <c r="F1770" s="9">
        <v>16.346780035925597</v>
      </c>
      <c r="G1770" s="3">
        <f>SLOPE(D1770:D1794,B1770:B1794)</f>
        <v>-0.50589277832947288</v>
      </c>
      <c r="H1770" s="15">
        <f>C1770+G1771*$O$11</f>
        <v>1943.228321076389</v>
      </c>
      <c r="I1770" s="21">
        <f>_xlfn.FORECAST.LINEAR(A1770+$O$12,C1770:C1772,A1770:A1772)</f>
        <v>1946.2686666666677</v>
      </c>
      <c r="J1770" s="15">
        <f t="shared" si="82"/>
        <v>1943.2587245322918</v>
      </c>
      <c r="K1770" s="16">
        <f t="shared" si="83"/>
        <v>0.26103279163437337</v>
      </c>
      <c r="L1770" s="17">
        <f t="shared" si="84"/>
        <v>1</v>
      </c>
    </row>
    <row r="1771" spans="1:12" x14ac:dyDescent="0.25">
      <c r="A1771">
        <v>749</v>
      </c>
      <c r="B1771" s="1">
        <v>42269</v>
      </c>
      <c r="C1771" s="2">
        <v>1961.39</v>
      </c>
      <c r="D1771" s="2">
        <v>1942.74</v>
      </c>
      <c r="E1771" s="8">
        <v>0.20544999999999999</v>
      </c>
      <c r="F1771" s="9">
        <v>17.234327166807248</v>
      </c>
      <c r="G1771" s="3">
        <f>SLOPE(D1771:D1795,B1771:B1795)</f>
        <v>-1.1678923611111129</v>
      </c>
      <c r="H1771" s="15">
        <f>C1771+G1772*$O$11</f>
        <v>1961.3718562896017</v>
      </c>
      <c r="I1771" s="21">
        <f>_xlfn.FORECAST.LINEAR(A1771+$O$12,C1771:C1773,A1771:A1773)</f>
        <v>1956.3536500000009</v>
      </c>
      <c r="J1771" s="15">
        <f t="shared" si="82"/>
        <v>1961.3216742267057</v>
      </c>
      <c r="K1771" s="16">
        <f t="shared" si="83"/>
        <v>1.2554193118100683</v>
      </c>
      <c r="L1771" s="17">
        <f t="shared" si="84"/>
        <v>0</v>
      </c>
    </row>
    <row r="1772" spans="1:12" x14ac:dyDescent="0.25">
      <c r="A1772">
        <v>748</v>
      </c>
      <c r="B1772" s="1">
        <v>42268</v>
      </c>
      <c r="C1772" s="2">
        <v>1960.84</v>
      </c>
      <c r="D1772" s="2">
        <v>1966.97</v>
      </c>
      <c r="E1772" s="8">
        <v>0.17724999999999999</v>
      </c>
      <c r="F1772" s="9">
        <v>14.801169658537868</v>
      </c>
      <c r="G1772" s="3">
        <f>SLOPE(D1772:D1796,B1772:B1796)</f>
        <v>-1.8143710398280175</v>
      </c>
      <c r="H1772" s="15">
        <f>C1772+G1773*$O$11</f>
        <v>1960.8146493828565</v>
      </c>
      <c r="I1772" s="21">
        <f>_xlfn.FORECAST.LINEAR(A1772+$O$12,C1772:C1774,A1772:A1774)</f>
        <v>1964.5258833333319</v>
      </c>
      <c r="J1772" s="15">
        <f t="shared" si="82"/>
        <v>1960.8517617223613</v>
      </c>
      <c r="K1772" s="16">
        <f t="shared" si="83"/>
        <v>0.38029045473047213</v>
      </c>
      <c r="L1772" s="17">
        <f t="shared" si="84"/>
        <v>1</v>
      </c>
    </row>
    <row r="1773" spans="1:12" x14ac:dyDescent="0.25">
      <c r="A1773">
        <v>747</v>
      </c>
      <c r="B1773" s="1">
        <v>42265</v>
      </c>
      <c r="C1773" s="2">
        <v>1989.66</v>
      </c>
      <c r="D1773" s="2">
        <v>1958.03</v>
      </c>
      <c r="E1773" s="8">
        <v>0.18955</v>
      </c>
      <c r="F1773" s="9">
        <v>16.08832985822637</v>
      </c>
      <c r="G1773" s="3">
        <f>SLOPE(D1773:D1797,B1773:B1797)</f>
        <v>-2.5350617143507219</v>
      </c>
      <c r="H1773" s="15">
        <f>C1773+G1774*$O$11</f>
        <v>1989.6296698730607</v>
      </c>
      <c r="I1773" s="21">
        <f>_xlfn.FORECAST.LINEAR(A1773+$O$12,C1773:C1775,A1773:A1775)</f>
        <v>1993.5482000000002</v>
      </c>
      <c r="J1773" s="15">
        <f t="shared" si="82"/>
        <v>1989.6688551743302</v>
      </c>
      <c r="K1773" s="16">
        <f t="shared" si="83"/>
        <v>2.0870560054540825</v>
      </c>
      <c r="L1773" s="17">
        <f t="shared" si="84"/>
        <v>0</v>
      </c>
    </row>
    <row r="1774" spans="1:12" x14ac:dyDescent="0.25">
      <c r="A1774">
        <v>746</v>
      </c>
      <c r="B1774" s="1">
        <v>42264</v>
      </c>
      <c r="C1774" s="2">
        <v>1995.33</v>
      </c>
      <c r="D1774" s="2">
        <v>1990.2</v>
      </c>
      <c r="E1774" s="8">
        <v>0.17815</v>
      </c>
      <c r="F1774" s="9">
        <v>15.159562125620381</v>
      </c>
      <c r="G1774" s="3">
        <f>SLOPE(D1774:D1798,B1774:B1798)</f>
        <v>-3.0330126939351203</v>
      </c>
      <c r="H1774" s="15">
        <f>C1774+G1775*$O$11</f>
        <v>1995.2929043616659</v>
      </c>
      <c r="I1774" s="21">
        <f>_xlfn.FORECAST.LINEAR(A1774+$O$12,C1774:C1776,A1774:A1776)</f>
        <v>1996.4661500000002</v>
      </c>
      <c r="J1774" s="15">
        <f t="shared" si="82"/>
        <v>1995.3046368180492</v>
      </c>
      <c r="K1774" s="16">
        <f t="shared" si="83"/>
        <v>0.31482917149026773</v>
      </c>
      <c r="L1774" s="17">
        <f t="shared" si="84"/>
        <v>1</v>
      </c>
    </row>
    <row r="1775" spans="1:12" x14ac:dyDescent="0.25">
      <c r="A1775">
        <v>745</v>
      </c>
      <c r="B1775" s="1">
        <v>42263</v>
      </c>
      <c r="C1775" s="2">
        <v>1978.02</v>
      </c>
      <c r="D1775" s="2">
        <v>1995.31</v>
      </c>
      <c r="E1775" s="8">
        <v>0.19219999999999998</v>
      </c>
      <c r="F1775" s="9">
        <v>16.21398930056559</v>
      </c>
      <c r="G1775" s="3">
        <f>SLOPE(D1775:D1799,B1775:B1799)</f>
        <v>-3.7095638333993586</v>
      </c>
      <c r="H1775" s="15">
        <f>C1775+G1776*$O$11</f>
        <v>1977.9760101828463</v>
      </c>
      <c r="I1775" s="21">
        <f>_xlfn.FORECAST.LINEAR(A1775+$O$12,C1775:C1777,A1775:A1777)</f>
        <v>1972.9481333333333</v>
      </c>
      <c r="J1775" s="15">
        <f t="shared" si="82"/>
        <v>1977.925731414351</v>
      </c>
      <c r="K1775" s="16">
        <f t="shared" si="83"/>
        <v>0.99768944403206516</v>
      </c>
      <c r="L1775" s="17">
        <f t="shared" si="84"/>
        <v>0</v>
      </c>
    </row>
    <row r="1776" spans="1:12" x14ac:dyDescent="0.25">
      <c r="A1776">
        <v>744</v>
      </c>
      <c r="B1776" s="1">
        <v>42262</v>
      </c>
      <c r="C1776" s="2">
        <v>1955.1</v>
      </c>
      <c r="D1776" s="2">
        <v>1978.09</v>
      </c>
      <c r="E1776" s="8">
        <v>0.2092</v>
      </c>
      <c r="F1776" s="9">
        <v>17.424528934968041</v>
      </c>
      <c r="G1776" s="3">
        <f>SLOPE(D1776:D1800,B1776:B1800)</f>
        <v>-4.3989817153682775</v>
      </c>
      <c r="H1776" s="15">
        <f>C1776+G1777*$O$11</f>
        <v>1955.048977005127</v>
      </c>
      <c r="I1776" s="21">
        <f>_xlfn.FORECAST.LINEAR(A1776+$O$12,C1776:C1778,A1776:A1778)</f>
        <v>1958.3799166666665</v>
      </c>
      <c r="J1776" s="15">
        <f t="shared" si="82"/>
        <v>1955.0822864017423</v>
      </c>
      <c r="K1776" s="16">
        <f t="shared" si="83"/>
        <v>1.2403173038335296</v>
      </c>
      <c r="L1776" s="17">
        <f t="shared" si="84"/>
        <v>0</v>
      </c>
    </row>
    <row r="1777" spans="1:12" x14ac:dyDescent="0.25">
      <c r="A1777">
        <v>743</v>
      </c>
      <c r="B1777" s="1">
        <v>42261</v>
      </c>
      <c r="C1777" s="2">
        <v>1963.06</v>
      </c>
      <c r="D1777" s="2">
        <v>1953.03</v>
      </c>
      <c r="E1777" s="8">
        <v>0.2218</v>
      </c>
      <c r="F1777" s="9">
        <v>18.549861013102198</v>
      </c>
      <c r="G1777" s="3">
        <f>SLOPE(D1777:D1801,B1777:B1801)</f>
        <v>-5.1022994873003702</v>
      </c>
      <c r="H1777" s="15">
        <f>C1777+G1778*$O$11</f>
        <v>1963.0061077862731</v>
      </c>
      <c r="I1777" s="21">
        <f>_xlfn.FORECAST.LINEAR(A1777+$O$12,C1777:C1779,A1777:A1779)</f>
        <v>1962.8756833333337</v>
      </c>
      <c r="J1777" s="15">
        <f t="shared" si="82"/>
        <v>1963.0048035417435</v>
      </c>
      <c r="K1777" s="16">
        <f t="shared" si="83"/>
        <v>0.55554610526234449</v>
      </c>
      <c r="L1777" s="17">
        <f t="shared" si="84"/>
        <v>1</v>
      </c>
    </row>
    <row r="1778" spans="1:12" x14ac:dyDescent="0.25">
      <c r="A1778">
        <v>742</v>
      </c>
      <c r="B1778" s="1">
        <v>42258</v>
      </c>
      <c r="C1778" s="2">
        <v>1951.45</v>
      </c>
      <c r="D1778" s="2">
        <v>1961.05</v>
      </c>
      <c r="E1778" s="8">
        <v>0.21565000000000001</v>
      </c>
      <c r="F1778" s="9">
        <v>17.954951798344727</v>
      </c>
      <c r="G1778" s="3">
        <f>SLOPE(D1778:D1802,B1778:B1802)</f>
        <v>-5.3892213726778611</v>
      </c>
      <c r="H1778" s="15">
        <f>C1778+G1779*$O$11</f>
        <v>1951.3936014126739</v>
      </c>
      <c r="I1778" s="21">
        <f>_xlfn.FORECAST.LINEAR(A1778+$O$12,C1778:C1780,A1778:A1780)</f>
        <v>1944.7299999999996</v>
      </c>
      <c r="J1778" s="15">
        <f t="shared" si="82"/>
        <v>1951.3269653985471</v>
      </c>
      <c r="K1778" s="16">
        <f t="shared" si="83"/>
        <v>0.49140215806523374</v>
      </c>
      <c r="L1778" s="17">
        <f t="shared" si="84"/>
        <v>1</v>
      </c>
    </row>
    <row r="1779" spans="1:12" x14ac:dyDescent="0.25">
      <c r="A1779">
        <v>741</v>
      </c>
      <c r="B1779" s="1">
        <v>42257</v>
      </c>
      <c r="C1779" s="2">
        <v>1941.59</v>
      </c>
      <c r="D1779" s="2">
        <v>1952.29</v>
      </c>
      <c r="E1779" s="8">
        <v>0.2389</v>
      </c>
      <c r="F1779" s="9">
        <v>19.786308305471614</v>
      </c>
      <c r="G1779" s="3">
        <f>SLOPE(D1779:D1803,B1779:B1803)</f>
        <v>-5.6398587326212821</v>
      </c>
      <c r="H1779" s="15">
        <f>C1779+G1780*$O$11</f>
        <v>1941.5308606927438</v>
      </c>
      <c r="I1779" s="21">
        <f>_xlfn.FORECAST.LINEAR(A1779+$O$12,C1779:C1781,A1779:A1781)</f>
        <v>1953.9964499999996</v>
      </c>
      <c r="J1779" s="15">
        <f t="shared" si="82"/>
        <v>1941.6555165858163</v>
      </c>
      <c r="K1779" s="16">
        <f t="shared" si="83"/>
        <v>0.50595946185029383</v>
      </c>
      <c r="L1779" s="17">
        <f t="shared" si="84"/>
        <v>1</v>
      </c>
    </row>
    <row r="1780" spans="1:12" x14ac:dyDescent="0.25">
      <c r="A1780">
        <v>740</v>
      </c>
      <c r="B1780" s="1">
        <v>42256</v>
      </c>
      <c r="C1780" s="2">
        <v>1971.45</v>
      </c>
      <c r="D1780" s="2">
        <v>1942.04</v>
      </c>
      <c r="E1780" s="8">
        <v>0.25025000000000003</v>
      </c>
      <c r="F1780" s="9">
        <v>21.018449532089782</v>
      </c>
      <c r="G1780" s="3">
        <f>SLOPE(D1780:D1804,B1780:B1804)</f>
        <v>-5.913930725616745</v>
      </c>
      <c r="H1780" s="15">
        <f>C1780+G1781*$O$11</f>
        <v>1971.389559892908</v>
      </c>
      <c r="I1780" s="21">
        <f>_xlfn.FORECAST.LINEAR(A1780+$O$12,C1780:C1782,A1780:A1782)</f>
        <v>1960.8001166666663</v>
      </c>
      <c r="J1780" s="15">
        <f t="shared" si="82"/>
        <v>1971.2836654606454</v>
      </c>
      <c r="K1780" s="16">
        <f t="shared" si="83"/>
        <v>1.5730037603082798</v>
      </c>
      <c r="L1780" s="17">
        <f t="shared" si="84"/>
        <v>0</v>
      </c>
    </row>
    <row r="1781" spans="1:12" x14ac:dyDescent="0.25">
      <c r="A1781">
        <v>739</v>
      </c>
      <c r="B1781" s="1">
        <v>42255</v>
      </c>
      <c r="C1781" s="2">
        <v>1927.3</v>
      </c>
      <c r="D1781" s="2">
        <v>1969.41</v>
      </c>
      <c r="E1781" s="8">
        <v>0.22689999999999999</v>
      </c>
      <c r="F1781" s="9">
        <v>18.590969836533745</v>
      </c>
      <c r="G1781" s="3">
        <f>SLOPE(D1781:D1805,B1781:B1805)</f>
        <v>-6.0440107092154811</v>
      </c>
      <c r="H1781" s="15">
        <f>C1781+G1782*$O$11</f>
        <v>1927.23605972</v>
      </c>
      <c r="I1781" s="21">
        <f>_xlfn.FORECAST.LINEAR(A1781+$O$12,C1781:C1783,A1781:A1783)</f>
        <v>1930.0875500000002</v>
      </c>
      <c r="J1781" s="15">
        <f t="shared" si="82"/>
        <v>1927.2645746228</v>
      </c>
      <c r="K1781" s="16">
        <f t="shared" si="83"/>
        <v>2.0981499254097731</v>
      </c>
      <c r="L1781" s="17">
        <f t="shared" si="84"/>
        <v>0</v>
      </c>
    </row>
    <row r="1782" spans="1:12" x14ac:dyDescent="0.25">
      <c r="A1782">
        <v>738</v>
      </c>
      <c r="B1782" s="1">
        <v>42251</v>
      </c>
      <c r="C1782" s="2">
        <v>1947.76</v>
      </c>
      <c r="D1782" s="2">
        <v>1921.22</v>
      </c>
      <c r="E1782" s="8">
        <v>0.2414</v>
      </c>
      <c r="F1782" s="9">
        <v>20.086946536467853</v>
      </c>
      <c r="G1782" s="3">
        <f>SLOPE(D1782:D1806,B1782:B1806)</f>
        <v>-6.3940280000000032</v>
      </c>
      <c r="H1782" s="15">
        <f>C1782+G1783*$O$11</f>
        <v>1947.6988077777778</v>
      </c>
      <c r="I1782" s="21">
        <f>_xlfn.FORECAST.LINEAR(A1782+$O$12,C1782:C1784,A1782:A1784)</f>
        <v>1954.132866666665</v>
      </c>
      <c r="J1782" s="15">
        <f t="shared" si="82"/>
        <v>1947.7631483666667</v>
      </c>
      <c r="K1782" s="16">
        <f t="shared" si="83"/>
        <v>1.4496622982994996</v>
      </c>
      <c r="L1782" s="17">
        <f t="shared" si="84"/>
        <v>0</v>
      </c>
    </row>
    <row r="1783" spans="1:12" x14ac:dyDescent="0.25">
      <c r="A1783">
        <v>737</v>
      </c>
      <c r="B1783" s="1">
        <v>42250</v>
      </c>
      <c r="C1783" s="2">
        <v>1950.79</v>
      </c>
      <c r="D1783" s="2">
        <v>1951.13</v>
      </c>
      <c r="E1783" s="8">
        <v>0.2203</v>
      </c>
      <c r="F1783" s="9">
        <v>18.309883893512712</v>
      </c>
      <c r="G1783" s="3">
        <f>SLOPE(D1783:D1807,B1783:B1807)</f>
        <v>-6.1192222222222226</v>
      </c>
      <c r="H1783" s="15">
        <f>C1783+G1784*$O$11</f>
        <v>1950.7296963467493</v>
      </c>
      <c r="I1783" s="21">
        <f>_xlfn.FORECAST.LINEAR(A1783+$O$12,C1783:C1785,A1783:A1785)</f>
        <v>1936.0534999999991</v>
      </c>
      <c r="J1783" s="15">
        <f t="shared" si="82"/>
        <v>1950.5829343832818</v>
      </c>
      <c r="K1783" s="16">
        <f t="shared" si="83"/>
        <v>3.0830568465946902E-2</v>
      </c>
      <c r="L1783" s="17">
        <f t="shared" si="84"/>
        <v>1</v>
      </c>
    </row>
    <row r="1784" spans="1:12" x14ac:dyDescent="0.25">
      <c r="A1784">
        <v>736</v>
      </c>
      <c r="B1784" s="1">
        <v>42249</v>
      </c>
      <c r="C1784" s="2">
        <v>1916.52</v>
      </c>
      <c r="D1784" s="2">
        <v>1948.86</v>
      </c>
      <c r="E1784" s="8">
        <v>0.21739999999999998</v>
      </c>
      <c r="F1784" s="9">
        <v>17.744259802493584</v>
      </c>
      <c r="G1784" s="3">
        <f>SLOPE(D1784:D1808,B1784:B1808)</f>
        <v>-6.0303653250774039</v>
      </c>
      <c r="H1784" s="15">
        <f>C1784+G1785*$O$11</f>
        <v>1916.4611827631579</v>
      </c>
      <c r="I1784" s="21">
        <f>_xlfn.FORECAST.LINEAR(A1784+$O$12,C1784:C1786,A1784:A1786)</f>
        <v>1922.3239499999981</v>
      </c>
      <c r="J1784" s="15">
        <f t="shared" si="82"/>
        <v>1916.5198104355263</v>
      </c>
      <c r="K1784" s="16">
        <f t="shared" si="83"/>
        <v>1.4175415998308054</v>
      </c>
      <c r="L1784" s="17">
        <f t="shared" si="84"/>
        <v>0</v>
      </c>
    </row>
    <row r="1785" spans="1:12" x14ac:dyDescent="0.25">
      <c r="A1785">
        <v>735</v>
      </c>
      <c r="B1785" s="1">
        <v>42248</v>
      </c>
      <c r="C1785" s="2">
        <v>1970.09</v>
      </c>
      <c r="D1785" s="2">
        <v>1913.85</v>
      </c>
      <c r="E1785" s="8">
        <v>0.27124999999999999</v>
      </c>
      <c r="F1785" s="9">
        <v>22.81427900834348</v>
      </c>
      <c r="G1785" s="3">
        <f>SLOPE(D1785:D1809,B1785:B1809)</f>
        <v>-5.8817236842105309</v>
      </c>
      <c r="H1785" s="15">
        <f>C1785+G1786*$O$11</f>
        <v>1970.0366965101721</v>
      </c>
      <c r="I1785" s="21">
        <f>_xlfn.FORECAST.LINEAR(A1785+$O$12,C1785:C1787,A1785:A1787)</f>
        <v>1972.8951500000003</v>
      </c>
      <c r="J1785" s="15">
        <f t="shared" si="82"/>
        <v>1970.0652810450704</v>
      </c>
      <c r="K1785" s="16">
        <f t="shared" si="83"/>
        <v>2.8678576615687446</v>
      </c>
      <c r="L1785" s="17">
        <f t="shared" si="84"/>
        <v>0</v>
      </c>
    </row>
    <row r="1786" spans="1:12" x14ac:dyDescent="0.25">
      <c r="A1786">
        <v>734</v>
      </c>
      <c r="B1786" s="1">
        <v>42247</v>
      </c>
      <c r="C1786" s="2">
        <v>1986.73</v>
      </c>
      <c r="D1786" s="2">
        <v>1972.18</v>
      </c>
      <c r="E1786" s="8">
        <v>0.2311</v>
      </c>
      <c r="F1786" s="9">
        <v>19.601837914898535</v>
      </c>
      <c r="G1786" s="3">
        <f>SLOPE(D1786:D1810,B1786:B1810)</f>
        <v>-5.3303489827856021</v>
      </c>
      <c r="H1786" s="15">
        <f>C1786+G1787*$O$11</f>
        <v>1986.6802961600001</v>
      </c>
      <c r="I1786" s="21">
        <f>_xlfn.FORECAST.LINEAR(A1786+$O$12,C1786:C1788,A1786:A1788)</f>
        <v>1994.0531333333329</v>
      </c>
      <c r="J1786" s="15">
        <f t="shared" si="82"/>
        <v>1986.7540245317334</v>
      </c>
      <c r="K1786" s="16">
        <f t="shared" si="83"/>
        <v>0.75192710653904493</v>
      </c>
      <c r="L1786" s="17">
        <f t="shared" si="84"/>
        <v>1</v>
      </c>
    </row>
    <row r="1787" spans="1:12" x14ac:dyDescent="0.25">
      <c r="A1787">
        <v>733</v>
      </c>
      <c r="B1787" s="1">
        <v>42244</v>
      </c>
      <c r="C1787" s="2">
        <v>1986.06</v>
      </c>
      <c r="D1787" s="2">
        <v>1988.87</v>
      </c>
      <c r="E1787" s="8">
        <v>0.22864999999999999</v>
      </c>
      <c r="F1787" s="9">
        <v>19.382230544679238</v>
      </c>
      <c r="G1787" s="3">
        <f>SLOPE(D1787:D1811,B1787:B1811)</f>
        <v>-4.9703840000000028</v>
      </c>
      <c r="H1787" s="15">
        <f>C1787+G1788*$O$11</f>
        <v>1986.0140359076681</v>
      </c>
      <c r="I1787" s="21">
        <f>_xlfn.FORECAST.LINEAR(A1787+$O$12,C1787:C1789,A1787:A1789)</f>
        <v>1991.0815500000026</v>
      </c>
      <c r="J1787" s="15">
        <f t="shared" si="82"/>
        <v>1986.0647110485916</v>
      </c>
      <c r="K1787" s="16">
        <f t="shared" si="83"/>
        <v>0.13869795674474408</v>
      </c>
      <c r="L1787" s="17">
        <f t="shared" si="84"/>
        <v>1</v>
      </c>
    </row>
    <row r="1788" spans="1:12" x14ac:dyDescent="0.25">
      <c r="A1788">
        <v>732</v>
      </c>
      <c r="B1788" s="1">
        <v>42243</v>
      </c>
      <c r="C1788" s="2">
        <v>1942.77</v>
      </c>
      <c r="D1788" s="2">
        <v>1987.66</v>
      </c>
      <c r="E1788" s="8">
        <v>0.24440000000000001</v>
      </c>
      <c r="F1788" s="9">
        <v>20.225885205872974</v>
      </c>
      <c r="G1788" s="3">
        <f>SLOPE(D1788:D1812,B1788:B1812)</f>
        <v>-4.5964092331768409</v>
      </c>
      <c r="H1788" s="15">
        <f>C1788+G1789*$O$11</f>
        <v>1942.7263740634676</v>
      </c>
      <c r="I1788" s="21">
        <f>_xlfn.FORECAST.LINEAR(A1788+$O$12,C1788:C1790,A1788:A1790)</f>
        <v>1927.1017833333335</v>
      </c>
      <c r="J1788" s="15">
        <f t="shared" si="82"/>
        <v>1942.5701281561662</v>
      </c>
      <c r="K1788" s="16">
        <f t="shared" si="83"/>
        <v>1.8990674188281871</v>
      </c>
      <c r="L1788" s="17">
        <f t="shared" si="84"/>
        <v>0</v>
      </c>
    </row>
    <row r="1789" spans="1:12" x14ac:dyDescent="0.25">
      <c r="A1789">
        <v>731</v>
      </c>
      <c r="B1789" s="1">
        <v>42242</v>
      </c>
      <c r="C1789" s="2">
        <v>1872.75</v>
      </c>
      <c r="D1789" s="2">
        <v>1940.51</v>
      </c>
      <c r="E1789" s="8">
        <v>0.29810000000000003</v>
      </c>
      <c r="F1789" s="9">
        <v>23.743165406763922</v>
      </c>
      <c r="G1789" s="3">
        <f>SLOPE(D1789:D1813,B1789:B1813)</f>
        <v>-4.3625936532507765</v>
      </c>
      <c r="H1789" s="15">
        <f>C1789+G1790*$O$11</f>
        <v>1872.7115524380804</v>
      </c>
      <c r="I1789" s="21">
        <f>_xlfn.FORECAST.LINEAR(A1789+$O$12,C1789:C1791,A1789:A1791)</f>
        <v>1865.3313333333354</v>
      </c>
      <c r="J1789" s="15">
        <f t="shared" si="82"/>
        <v>1872.6377502470327</v>
      </c>
      <c r="K1789" s="16">
        <f t="shared" si="83"/>
        <v>2.2952255538798743</v>
      </c>
      <c r="L1789" s="17">
        <f t="shared" si="84"/>
        <v>0</v>
      </c>
    </row>
    <row r="1790" spans="1:12" x14ac:dyDescent="0.25">
      <c r="A1790">
        <v>730</v>
      </c>
      <c r="B1790" s="1">
        <v>42241</v>
      </c>
      <c r="C1790" s="2">
        <v>1898.08</v>
      </c>
      <c r="D1790" s="2">
        <v>1867.61</v>
      </c>
      <c r="E1790" s="8">
        <v>0.36624999999999996</v>
      </c>
      <c r="F1790" s="9">
        <v>29.571058773825204</v>
      </c>
      <c r="G1790" s="3">
        <f>SLOPE(D1790:D1814,B1790:B1814)</f>
        <v>-3.8447561919504665</v>
      </c>
      <c r="H1790" s="15">
        <f>C1790+G1791*$O$11</f>
        <v>1898.0525694444443</v>
      </c>
      <c r="I1790" s="21">
        <f>_xlfn.FORECAST.LINEAR(A1790+$O$12,C1790:C1792,A1790:A1792)</f>
        <v>1897.0899999999965</v>
      </c>
      <c r="J1790" s="15">
        <f t="shared" si="82"/>
        <v>1898.0429437499999</v>
      </c>
      <c r="K1790" s="16">
        <f t="shared" si="83"/>
        <v>0.86608974876797507</v>
      </c>
      <c r="L1790" s="17">
        <f t="shared" si="84"/>
        <v>1</v>
      </c>
    </row>
    <row r="1791" spans="1:12" x14ac:dyDescent="0.25">
      <c r="A1791">
        <v>729</v>
      </c>
      <c r="B1791" s="1">
        <v>42240</v>
      </c>
      <c r="C1791" s="2">
        <v>1965.15</v>
      </c>
      <c r="D1791" s="2">
        <v>1893.21</v>
      </c>
      <c r="E1791" s="8">
        <v>0.41805000000000003</v>
      </c>
      <c r="F1791" s="9">
        <v>35.138325783547657</v>
      </c>
      <c r="G1791" s="3">
        <f>SLOPE(D1791:D1815,B1791:B1815)</f>
        <v>-2.7430555555555549</v>
      </c>
      <c r="H1791" s="15">
        <f>C1791+G1792*$O$11</f>
        <v>1965.1329348400002</v>
      </c>
      <c r="I1791" s="21">
        <f>_xlfn.FORECAST.LINEAR(A1791+$O$12,C1791:C1793,A1791:A1793)</f>
        <v>1968.9927000000025</v>
      </c>
      <c r="J1791" s="15">
        <f t="shared" si="82"/>
        <v>1965.1715324916004</v>
      </c>
      <c r="K1791" s="16">
        <f t="shared" si="83"/>
        <v>2.8915974247328893</v>
      </c>
      <c r="L1791" s="17">
        <f t="shared" si="84"/>
        <v>0</v>
      </c>
    </row>
    <row r="1792" spans="1:12" x14ac:dyDescent="0.25">
      <c r="A1792">
        <v>728</v>
      </c>
      <c r="B1792" s="1">
        <v>42237</v>
      </c>
      <c r="C1792" s="2">
        <v>2034.08</v>
      </c>
      <c r="D1792" s="2">
        <v>1970.89</v>
      </c>
      <c r="E1792" s="8">
        <v>0.28665000000000002</v>
      </c>
      <c r="F1792" s="9">
        <v>24.886428475861493</v>
      </c>
      <c r="G1792" s="3">
        <f>SLOPE(D1792:D1816,B1792:B1816)</f>
        <v>-1.706516000000001</v>
      </c>
      <c r="H1792" s="15">
        <f>C1792+G1793*$O$11</f>
        <v>2034.0686889201877</v>
      </c>
      <c r="I1792" s="21">
        <f>_xlfn.FORECAST.LINEAR(A1792+$O$12,C1792:C1794,A1792:A1794)</f>
        <v>2037.680283333335</v>
      </c>
      <c r="J1792" s="15">
        <f t="shared" si="82"/>
        <v>2034.1048048643192</v>
      </c>
      <c r="K1792" s="16">
        <f t="shared" si="83"/>
        <v>4.0694555729860031</v>
      </c>
      <c r="L1792" s="17">
        <f t="shared" si="84"/>
        <v>0</v>
      </c>
    </row>
    <row r="1793" spans="1:12" x14ac:dyDescent="0.25">
      <c r="A1793">
        <v>727</v>
      </c>
      <c r="B1793" s="1">
        <v>42236</v>
      </c>
      <c r="C1793" s="2">
        <v>2076.61</v>
      </c>
      <c r="D1793" s="2">
        <v>2035.73</v>
      </c>
      <c r="E1793" s="8">
        <v>0.17515</v>
      </c>
      <c r="F1793" s="9">
        <v>15.533971001908412</v>
      </c>
      <c r="G1793" s="3">
        <f>SLOPE(D1793:D1817,B1793:B1817)</f>
        <v>-1.1311079812206568</v>
      </c>
      <c r="H1793" s="15">
        <f>C1793+G1794*$O$11</f>
        <v>2076.6009082198143</v>
      </c>
      <c r="I1793" s="21">
        <f>_xlfn.FORECAST.LINEAR(A1793+$O$12,C1793:C1795,A1793:A1795)</f>
        <v>2078.6131000000005</v>
      </c>
      <c r="J1793" s="15">
        <f t="shared" si="82"/>
        <v>2076.6210301376159</v>
      </c>
      <c r="K1793" s="16">
        <f t="shared" si="83"/>
        <v>3.7479682880226104</v>
      </c>
      <c r="L1793" s="17">
        <f t="shared" si="84"/>
        <v>0</v>
      </c>
    </row>
    <row r="1794" spans="1:12" x14ac:dyDescent="0.25">
      <c r="A1794">
        <v>726</v>
      </c>
      <c r="B1794" s="1">
        <v>42235</v>
      </c>
      <c r="C1794" s="2">
        <v>2095.69</v>
      </c>
      <c r="D1794" s="2">
        <v>2079.61</v>
      </c>
      <c r="E1794" s="8">
        <v>0.122</v>
      </c>
      <c r="F1794" s="9">
        <v>10.910185731371158</v>
      </c>
      <c r="G1794" s="3">
        <f>SLOPE(D1794:D1818,B1794:B1818)</f>
        <v>-0.90917801857585057</v>
      </c>
      <c r="H1794" s="15">
        <f>C1794+G1795*$O$11</f>
        <v>2095.6816293498455</v>
      </c>
      <c r="I1794" s="21">
        <f>_xlfn.FORECAST.LINEAR(A1794+$O$12,C1794:C1796,A1794:A1796)</f>
        <v>2098.818283333334</v>
      </c>
      <c r="J1794" s="15">
        <f t="shared" si="82"/>
        <v>2095.7129958896803</v>
      </c>
      <c r="K1794" s="16">
        <f t="shared" si="83"/>
        <v>1.7368890665268288</v>
      </c>
      <c r="L1794" s="17">
        <f t="shared" si="84"/>
        <v>0</v>
      </c>
    </row>
    <row r="1795" spans="1:12" x14ac:dyDescent="0.25">
      <c r="A1795">
        <v>725</v>
      </c>
      <c r="B1795" s="1">
        <v>42234</v>
      </c>
      <c r="C1795" s="2">
        <v>2101.9899999999998</v>
      </c>
      <c r="D1795" s="2">
        <v>2096.92</v>
      </c>
      <c r="E1795" s="8">
        <v>0.10339999999999999</v>
      </c>
      <c r="F1795" s="9">
        <v>9.2711711991374042</v>
      </c>
      <c r="G1795" s="3">
        <f>SLOPE(D1795:D1819,B1795:B1819)</f>
        <v>-0.837065015479876</v>
      </c>
      <c r="H1795" s="15">
        <f>C1795+G1796*$O$11</f>
        <v>2101.981103286385</v>
      </c>
      <c r="I1795" s="21">
        <f>_xlfn.FORECAST.LINEAR(A1795+$O$12,C1795:C1797,A1795:A1797)</f>
        <v>2101.1275333333333</v>
      </c>
      <c r="J1795" s="15">
        <f t="shared" si="82"/>
        <v>2101.9725675868544</v>
      </c>
      <c r="K1795" s="16">
        <f t="shared" si="83"/>
        <v>0.59313306360940943</v>
      </c>
      <c r="L1795" s="17">
        <f t="shared" si="84"/>
        <v>1</v>
      </c>
    </row>
    <row r="1796" spans="1:12" x14ac:dyDescent="0.25">
      <c r="A1796">
        <v>724</v>
      </c>
      <c r="B1796" s="1">
        <v>42233</v>
      </c>
      <c r="C1796" s="2">
        <v>2089.6999999999998</v>
      </c>
      <c r="D1796" s="2">
        <v>2102.44</v>
      </c>
      <c r="E1796" s="8">
        <v>9.5500000000000002E-2</v>
      </c>
      <c r="F1796" s="9">
        <v>8.5184386048348628</v>
      </c>
      <c r="G1796" s="3">
        <f>SLOPE(D1796:D1820,B1796:B1820)</f>
        <v>-0.88967136150234605</v>
      </c>
      <c r="H1796" s="15">
        <f>C1796+G1797*$O$11</f>
        <v>2089.6907253999998</v>
      </c>
      <c r="I1796" s="21">
        <f>_xlfn.FORECAST.LINEAR(A1796+$O$12,C1796:C1798,A1796:A1798)</f>
        <v>2088.1192166666669</v>
      </c>
      <c r="J1796" s="15">
        <f t="shared" si="82"/>
        <v>2089.6750103126665</v>
      </c>
      <c r="K1796" s="16">
        <f t="shared" si="83"/>
        <v>1.3592034066697514</v>
      </c>
      <c r="L1796" s="17">
        <f t="shared" si="84"/>
        <v>0</v>
      </c>
    </row>
    <row r="1797" spans="1:12" x14ac:dyDescent="0.25">
      <c r="A1797">
        <v>723</v>
      </c>
      <c r="B1797" s="1">
        <v>42230</v>
      </c>
      <c r="C1797" s="2">
        <v>2083.15</v>
      </c>
      <c r="D1797" s="2">
        <v>2091.54</v>
      </c>
      <c r="E1797" s="8">
        <v>0.1057</v>
      </c>
      <c r="F1797" s="9">
        <v>9.3915227291915695</v>
      </c>
      <c r="G1797" s="3">
        <f>SLOPE(D1797:D1821,B1797:B1821)</f>
        <v>-0.92745999999999806</v>
      </c>
      <c r="H1797" s="15">
        <f>C1797+G1798*$O$11</f>
        <v>2083.1430805007826</v>
      </c>
      <c r="I1797" s="21">
        <f>_xlfn.FORECAST.LINEAR(A1797+$O$12,C1797:C1799,A1797:A1799)</f>
        <v>2084.5152500000004</v>
      </c>
      <c r="J1797" s="15">
        <f t="shared" si="82"/>
        <v>2083.1568021957746</v>
      </c>
      <c r="K1797" s="16">
        <f t="shared" si="83"/>
        <v>0.78362713034623444</v>
      </c>
      <c r="L1797" s="17">
        <f t="shared" si="84"/>
        <v>1</v>
      </c>
    </row>
    <row r="1798" spans="1:12" x14ac:dyDescent="0.25">
      <c r="A1798">
        <v>722</v>
      </c>
      <c r="B1798" s="1">
        <v>42229</v>
      </c>
      <c r="C1798" s="2">
        <v>2086.19</v>
      </c>
      <c r="D1798" s="2">
        <v>2083.39</v>
      </c>
      <c r="E1798" s="8">
        <v>0.12025</v>
      </c>
      <c r="F1798" s="9">
        <v>10.697942273286724</v>
      </c>
      <c r="G1798" s="3">
        <f>SLOPE(D1798:D1822,B1798:B1822)</f>
        <v>-0.69194992175273506</v>
      </c>
      <c r="H1798" s="15">
        <f>C1798+G1799*$O$11</f>
        <v>2086.18742626935</v>
      </c>
      <c r="I1798" s="21">
        <f>_xlfn.FORECAST.LINEAR(A1798+$O$12,C1798:C1800,A1798:A1800)</f>
        <v>2081.6659833333324</v>
      </c>
      <c r="J1798" s="15">
        <f t="shared" si="82"/>
        <v>2086.1422118399896</v>
      </c>
      <c r="K1798" s="16">
        <f t="shared" si="83"/>
        <v>0.24972235411769048</v>
      </c>
      <c r="L1798" s="17">
        <f t="shared" si="84"/>
        <v>1</v>
      </c>
    </row>
    <row r="1799" spans="1:12" x14ac:dyDescent="0.25">
      <c r="A1799">
        <v>721</v>
      </c>
      <c r="B1799" s="1">
        <v>42228</v>
      </c>
      <c r="C1799" s="2">
        <v>2081.1</v>
      </c>
      <c r="D1799" s="2">
        <v>2086.0500000000002</v>
      </c>
      <c r="E1799" s="8">
        <v>0.124</v>
      </c>
      <c r="F1799" s="9">
        <v>11.02108719787522</v>
      </c>
      <c r="G1799" s="3">
        <f>SLOPE(D1799:D1823,B1799:B1823)</f>
        <v>-0.2573730650154748</v>
      </c>
      <c r="H1799" s="15">
        <f>C1799+G1800*$O$11</f>
        <v>2081.1015872600619</v>
      </c>
      <c r="I1799" s="21">
        <f>_xlfn.FORECAST.LINEAR(A1799+$O$12,C1799:C1801,A1799:A1801)</f>
        <v>2088.3072666666662</v>
      </c>
      <c r="J1799" s="15">
        <f t="shared" ref="J1799:J1862" si="85">$O$13*I1799+(1-$O$13)*H1799</f>
        <v>2081.1736440541276</v>
      </c>
      <c r="K1799" s="16">
        <f t="shared" si="83"/>
        <v>0.44706132013804489</v>
      </c>
      <c r="L1799" s="17">
        <f t="shared" si="84"/>
        <v>1</v>
      </c>
    </row>
    <row r="1800" spans="1:12" x14ac:dyDescent="0.25">
      <c r="A1800">
        <v>720</v>
      </c>
      <c r="B1800" s="1">
        <v>42227</v>
      </c>
      <c r="C1800" s="2">
        <v>2102.66</v>
      </c>
      <c r="D1800" s="2">
        <v>2084.0700000000002</v>
      </c>
      <c r="E1800" s="8">
        <v>0.12154999999999999</v>
      </c>
      <c r="F1800" s="9">
        <v>10.907577386401515</v>
      </c>
      <c r="G1800" s="3">
        <f>SLOPE(D1800:D1824,B1800:B1824)</f>
        <v>0.15872600619195429</v>
      </c>
      <c r="H1800" s="15">
        <f>C1800+G1801*$O$11</f>
        <v>2102.6634541705789</v>
      </c>
      <c r="I1800" s="21">
        <f>_xlfn.FORECAST.LINEAR(A1800+$O$12,C1800:C1802,A1800:A1802)</f>
        <v>2098.8752499999991</v>
      </c>
      <c r="J1800" s="15">
        <f t="shared" si="85"/>
        <v>2102.625572128873</v>
      </c>
      <c r="K1800" s="16">
        <f t="shared" ref="K1800:K1863" si="86">ABS(J1800-D1800)/F1801</f>
        <v>2.1391711902130175</v>
      </c>
      <c r="L1800" s="17">
        <f t="shared" ref="L1800:L1863" si="87">IF(K1800&gt;=0.975, 0, 1)</f>
        <v>0</v>
      </c>
    </row>
    <row r="1801" spans="1:12" x14ac:dyDescent="0.25">
      <c r="A1801">
        <v>719</v>
      </c>
      <c r="B1801" s="1">
        <v>42226</v>
      </c>
      <c r="C1801" s="2">
        <v>2080.98</v>
      </c>
      <c r="D1801" s="2">
        <v>2104.1799999999998</v>
      </c>
      <c r="E1801" s="8">
        <v>9.7900000000000001E-2</v>
      </c>
      <c r="F1801" s="9">
        <v>8.6741875609427623</v>
      </c>
      <c r="G1801" s="3">
        <f>SLOPE(D1801:D1825,B1801:B1825)</f>
        <v>0.34541705790297539</v>
      </c>
      <c r="H1801" s="15">
        <f>C1801+G1802*$O$11</f>
        <v>2080.9846796000002</v>
      </c>
      <c r="I1801" s="21">
        <f>_xlfn.FORECAST.LINEAR(A1801+$O$12,C1801:C1803,A1801:A1803)</f>
        <v>2078.1294833333322</v>
      </c>
      <c r="J1801" s="15">
        <f t="shared" si="85"/>
        <v>2080.9561276373338</v>
      </c>
      <c r="K1801" s="16">
        <f t="shared" si="86"/>
        <v>2.2482531562576158</v>
      </c>
      <c r="L1801" s="17">
        <f t="shared" si="87"/>
        <v>0</v>
      </c>
    </row>
    <row r="1802" spans="1:12" x14ac:dyDescent="0.25">
      <c r="A1802">
        <v>718</v>
      </c>
      <c r="B1802" s="1">
        <v>42223</v>
      </c>
      <c r="C1802" s="2">
        <v>2082.61</v>
      </c>
      <c r="D1802" s="2">
        <v>2077.5700000000002</v>
      </c>
      <c r="E1802" s="8">
        <v>0.11624999999999999</v>
      </c>
      <c r="F1802" s="9">
        <v>10.329740802554417</v>
      </c>
      <c r="G1802" s="3">
        <f>SLOPE(D1802:D1826,B1802:B1826)</f>
        <v>0.46796000000000237</v>
      </c>
      <c r="H1802" s="15">
        <f>C1802+G1803*$O$11</f>
        <v>2082.6169587525465</v>
      </c>
      <c r="I1802" s="21">
        <f>_xlfn.FORECAST.LINEAR(A1802+$O$12,C1802:C1804,A1802:A1804)</f>
        <v>2086.4833666666673</v>
      </c>
      <c r="J1802" s="15">
        <f t="shared" si="85"/>
        <v>2082.6556228316877</v>
      </c>
      <c r="K1802" s="16">
        <f t="shared" si="86"/>
        <v>0.47226135345254944</v>
      </c>
      <c r="L1802" s="17">
        <f t="shared" si="87"/>
        <v>1</v>
      </c>
    </row>
    <row r="1803" spans="1:12" x14ac:dyDescent="0.25">
      <c r="A1803">
        <v>717</v>
      </c>
      <c r="B1803" s="1">
        <v>42222</v>
      </c>
      <c r="C1803" s="2">
        <v>2100.75</v>
      </c>
      <c r="D1803" s="2">
        <v>2083.56</v>
      </c>
      <c r="E1803" s="8">
        <v>0.12025</v>
      </c>
      <c r="F1803" s="9">
        <v>10.768661874422182</v>
      </c>
      <c r="G1803" s="3">
        <f>SLOPE(D1803:D1827,B1803:B1827)</f>
        <v>0.69587525461391297</v>
      </c>
      <c r="H1803" s="15">
        <f>C1803+G1804*$O$11</f>
        <v>2100.7587367935339</v>
      </c>
      <c r="I1803" s="21">
        <f>_xlfn.FORECAST.LINEAR(A1803+$O$12,C1803:C1805,A1803:A1805)</f>
        <v>2099.4503500000001</v>
      </c>
      <c r="J1803" s="15">
        <f t="shared" si="85"/>
        <v>2100.7456529255987</v>
      </c>
      <c r="K1803" s="16">
        <f t="shared" si="86"/>
        <v>1.9337427489444023</v>
      </c>
      <c r="L1803" s="17">
        <f t="shared" si="87"/>
        <v>0</v>
      </c>
    </row>
    <row r="1804" spans="1:12" x14ac:dyDescent="0.25">
      <c r="A1804">
        <v>716</v>
      </c>
      <c r="B1804" s="1">
        <v>42221</v>
      </c>
      <c r="C1804" s="2">
        <v>2095.27</v>
      </c>
      <c r="D1804" s="2">
        <v>2099.84</v>
      </c>
      <c r="E1804" s="8">
        <v>9.955E-2</v>
      </c>
      <c r="F1804" s="9">
        <v>8.8872488002761205</v>
      </c>
      <c r="G1804" s="3">
        <f>SLOPE(D1804:D1828,B1804:B1828)</f>
        <v>0.8736793533988787</v>
      </c>
      <c r="H1804" s="15">
        <f>C1804+G1805*$O$11</f>
        <v>2095.2803470582971</v>
      </c>
      <c r="I1804" s="21">
        <f>_xlfn.FORECAST.LINEAR(A1804+$O$12,C1804:C1806,A1804:A1806)</f>
        <v>2094.4905666666668</v>
      </c>
      <c r="J1804" s="15">
        <f t="shared" si="85"/>
        <v>2095.2724492543807</v>
      </c>
      <c r="K1804" s="16">
        <f t="shared" si="86"/>
        <v>0.4850171119766733</v>
      </c>
      <c r="L1804" s="17">
        <f t="shared" si="87"/>
        <v>1</v>
      </c>
    </row>
    <row r="1805" spans="1:12" x14ac:dyDescent="0.25">
      <c r="A1805">
        <v>715</v>
      </c>
      <c r="B1805" s="1">
        <v>42220</v>
      </c>
      <c r="C1805" s="2">
        <v>2097.6799999999998</v>
      </c>
      <c r="D1805" s="2">
        <v>2093.3200000000002</v>
      </c>
      <c r="E1805" s="8">
        <v>0.10525</v>
      </c>
      <c r="F1805" s="9">
        <v>9.4172981382131162</v>
      </c>
      <c r="G1805" s="3">
        <f>SLOPE(D1805:D1829,B1805:B1829)</f>
        <v>1.034705829703443</v>
      </c>
      <c r="H1805" s="15">
        <f>C1805+G1806*$O$11</f>
        <v>2097.6926150319573</v>
      </c>
      <c r="I1805" s="21">
        <f>_xlfn.FORECAST.LINEAR(A1805+$O$12,C1805:C1807,A1805:A1807)</f>
        <v>2097.5604000000003</v>
      </c>
      <c r="J1805" s="15">
        <f t="shared" si="85"/>
        <v>2097.6912928816378</v>
      </c>
      <c r="K1805" s="16">
        <f t="shared" si="86"/>
        <v>0.47508474084922653</v>
      </c>
      <c r="L1805" s="17">
        <f t="shared" si="87"/>
        <v>1</v>
      </c>
    </row>
    <row r="1806" spans="1:12" x14ac:dyDescent="0.25">
      <c r="A1806">
        <v>714</v>
      </c>
      <c r="B1806" s="1">
        <v>42219</v>
      </c>
      <c r="C1806" s="2">
        <v>2104.4899999999998</v>
      </c>
      <c r="D1806" s="2">
        <v>2098.04</v>
      </c>
      <c r="E1806" s="8">
        <v>0.10255</v>
      </c>
      <c r="F1806" s="9">
        <v>9.2010803668915973</v>
      </c>
      <c r="G1806" s="3">
        <f>SLOPE(D1806:D1830,B1806:B1830)</f>
        <v>1.2615031957469689</v>
      </c>
      <c r="H1806" s="15">
        <f>C1806+G1807*$O$11</f>
        <v>2104.5013060286401</v>
      </c>
      <c r="I1806" s="21">
        <f>_xlfn.FORECAST.LINEAR(A1806+$O$12,C1806:C1808,A1806:A1808)</f>
        <v>2106.466883333333</v>
      </c>
      <c r="J1806" s="15">
        <f t="shared" si="85"/>
        <v>2104.520961801687</v>
      </c>
      <c r="K1806" s="16">
        <f t="shared" si="86"/>
        <v>0.78677971761569787</v>
      </c>
      <c r="L1806" s="17">
        <f t="shared" si="87"/>
        <v>1</v>
      </c>
    </row>
    <row r="1807" spans="1:12" x14ac:dyDescent="0.25">
      <c r="A1807">
        <v>713</v>
      </c>
      <c r="B1807" s="1">
        <v>42216</v>
      </c>
      <c r="C1807" s="2">
        <v>2111.6</v>
      </c>
      <c r="D1807" s="2">
        <v>2103.84</v>
      </c>
      <c r="E1807" s="8">
        <v>9.1600000000000001E-2</v>
      </c>
      <c r="F1807" s="9">
        <v>8.2373269882036624</v>
      </c>
      <c r="G1807" s="3">
        <f>SLOPE(D1807:D1831,B1807:B1831)</f>
        <v>1.1306028640462038</v>
      </c>
      <c r="H1807" s="15">
        <f>C1807+G1808*$O$11</f>
        <v>2111.6095508367298</v>
      </c>
      <c r="I1807" s="21">
        <f>_xlfn.FORECAST.LINEAR(A1807+$O$12,C1807:C1809,A1807:A1809)</f>
        <v>2112.8944999999999</v>
      </c>
      <c r="J1807" s="15">
        <f t="shared" si="85"/>
        <v>2111.6224003283623</v>
      </c>
      <c r="K1807" s="16">
        <f t="shared" si="86"/>
        <v>0.92116686613654963</v>
      </c>
      <c r="L1807" s="17">
        <f t="shared" si="87"/>
        <v>1</v>
      </c>
    </row>
    <row r="1808" spans="1:12" x14ac:dyDescent="0.25">
      <c r="A1808">
        <v>712</v>
      </c>
      <c r="B1808" s="1">
        <v>42215</v>
      </c>
      <c r="C1808" s="2">
        <v>2106.7800000000002</v>
      </c>
      <c r="D1808" s="2">
        <v>2108.63</v>
      </c>
      <c r="E1808" s="8">
        <v>9.3950000000000006E-2</v>
      </c>
      <c r="F1808" s="9">
        <v>8.4484153897135208</v>
      </c>
      <c r="G1808" s="3">
        <f>SLOPE(D1808:D1832,B1808:B1832)</f>
        <v>0.95508367300074815</v>
      </c>
      <c r="H1808" s="15">
        <f>C1808+G1809*$O$11</f>
        <v>2106.7872589313001</v>
      </c>
      <c r="I1808" s="21">
        <f>_xlfn.FORECAST.LINEAR(A1808+$O$12,C1808:C1810,A1808:A1810)</f>
        <v>2108.9384833333334</v>
      </c>
      <c r="J1808" s="15">
        <f t="shared" si="85"/>
        <v>2106.8087711753205</v>
      </c>
      <c r="K1808" s="16">
        <f t="shared" si="86"/>
        <v>0.2037051507661469</v>
      </c>
      <c r="L1808" s="17">
        <f t="shared" si="87"/>
        <v>1</v>
      </c>
    </row>
    <row r="1809" spans="1:12" x14ac:dyDescent="0.25">
      <c r="A1809">
        <v>711</v>
      </c>
      <c r="B1809" s="1">
        <v>42214</v>
      </c>
      <c r="C1809" s="2">
        <v>2094.6999999999998</v>
      </c>
      <c r="D1809" s="2">
        <v>2108.5700000000002</v>
      </c>
      <c r="E1809" s="8">
        <v>0.10015</v>
      </c>
      <c r="F1809" s="9">
        <v>8.9405143553308193</v>
      </c>
      <c r="G1809" s="3">
        <f>SLOPE(D1809:D1833,B1809:B1833)</f>
        <v>0.72589312998698641</v>
      </c>
      <c r="H1809" s="15">
        <f>C1809+G1810*$O$11</f>
        <v>2094.7041329337094</v>
      </c>
      <c r="I1809" s="21">
        <f>_xlfn.FORECAST.LINEAR(A1809+$O$12,C1809:C1811,A1809:A1811)</f>
        <v>2089.5508833333333</v>
      </c>
      <c r="J1809" s="15">
        <f t="shared" si="85"/>
        <v>2094.6526004377056</v>
      </c>
      <c r="K1809" s="16">
        <f t="shared" si="86"/>
        <v>1.3918090772863634</v>
      </c>
      <c r="L1809" s="17">
        <f t="shared" si="87"/>
        <v>0</v>
      </c>
    </row>
    <row r="1810" spans="1:12" x14ac:dyDescent="0.25">
      <c r="A1810">
        <v>710</v>
      </c>
      <c r="B1810" s="1">
        <v>42213</v>
      </c>
      <c r="C1810" s="2">
        <v>2070.75</v>
      </c>
      <c r="D1810" s="2">
        <v>2093.25</v>
      </c>
      <c r="E1810" s="8">
        <v>0.1134</v>
      </c>
      <c r="F1810" s="9">
        <v>9.99950337256716</v>
      </c>
      <c r="G1810" s="3">
        <f>SLOPE(D1810:D1834,B1810:B1834)</f>
        <v>0.41329337094499519</v>
      </c>
      <c r="H1810" s="15">
        <f>C1810+G1811*$O$11</f>
        <v>2070.7522602952049</v>
      </c>
      <c r="I1810" s="21">
        <f>_xlfn.FORECAST.LINEAR(A1810+$O$12,C1810:C1812,A1810:A1812)</f>
        <v>2067.824216666666</v>
      </c>
      <c r="J1810" s="15">
        <f t="shared" si="85"/>
        <v>2070.7229798589196</v>
      </c>
      <c r="K1810" s="16">
        <f t="shared" si="86"/>
        <v>1.763845549013358</v>
      </c>
      <c r="L1810" s="17">
        <f t="shared" si="87"/>
        <v>0</v>
      </c>
    </row>
    <row r="1811" spans="1:12" x14ac:dyDescent="0.25">
      <c r="A1811">
        <v>709</v>
      </c>
      <c r="B1811" s="1">
        <v>42212</v>
      </c>
      <c r="C1811" s="2">
        <v>2078.19</v>
      </c>
      <c r="D1811" s="2">
        <v>2067.64</v>
      </c>
      <c r="E1811" s="8">
        <v>0.14400000000000002</v>
      </c>
      <c r="F1811" s="9">
        <v>12.771537821824191</v>
      </c>
      <c r="G1811" s="3">
        <f>SLOPE(D1811:D1835,B1811:B1835)</f>
        <v>0.22602952050509362</v>
      </c>
      <c r="H1811" s="15">
        <f>C1811+G1812*$O$11</f>
        <v>2078.1929590758655</v>
      </c>
      <c r="I1811" s="21">
        <f>_xlfn.FORECAST.LINEAR(A1811+$O$12,C1811:C1813,A1811:A1813)</f>
        <v>2080.0318166666657</v>
      </c>
      <c r="J1811" s="15">
        <f t="shared" si="85"/>
        <v>2078.2113476517734</v>
      </c>
      <c r="K1811" s="16">
        <f t="shared" si="86"/>
        <v>1.0416690846706202</v>
      </c>
      <c r="L1811" s="17">
        <f t="shared" si="87"/>
        <v>0</v>
      </c>
    </row>
    <row r="1812" spans="1:12" x14ac:dyDescent="0.25">
      <c r="A1812">
        <v>708</v>
      </c>
      <c r="B1812" s="1">
        <v>42209</v>
      </c>
      <c r="C1812" s="2">
        <v>2102.2399999999998</v>
      </c>
      <c r="D1812" s="2">
        <v>2079.65</v>
      </c>
      <c r="E1812" s="8">
        <v>0.1132</v>
      </c>
      <c r="F1812" s="9">
        <v>10.148470188223184</v>
      </c>
      <c r="G1812" s="3">
        <f>SLOPE(D1812:D1836,B1812:B1836)</f>
        <v>0.29590758655804994</v>
      </c>
      <c r="H1812" s="15">
        <f>C1812+G1813*$O$11</f>
        <v>2102.2422471874997</v>
      </c>
      <c r="I1812" s="21">
        <f>_xlfn.FORECAST.LINEAR(A1812+$O$12,C1812:C1814,A1812:A1814)</f>
        <v>2103.4718166666662</v>
      </c>
      <c r="J1812" s="15">
        <f t="shared" si="85"/>
        <v>2102.2545428822914</v>
      </c>
      <c r="K1812" s="16">
        <f t="shared" si="86"/>
        <v>2.4531188202807592</v>
      </c>
      <c r="L1812" s="17">
        <f t="shared" si="87"/>
        <v>0</v>
      </c>
    </row>
    <row r="1813" spans="1:12" x14ac:dyDescent="0.25">
      <c r="A1813">
        <v>707</v>
      </c>
      <c r="B1813" s="1">
        <v>42208</v>
      </c>
      <c r="C1813" s="2">
        <v>2114.16</v>
      </c>
      <c r="D1813" s="2">
        <v>2102.15</v>
      </c>
      <c r="E1813" s="8">
        <v>0.10220000000000001</v>
      </c>
      <c r="F1813" s="9">
        <v>9.2146139418164061</v>
      </c>
      <c r="G1813" s="3">
        <f>SLOPE(D1813:D1837,B1813:B1837)</f>
        <v>0.22471875000000585</v>
      </c>
      <c r="H1813" s="15">
        <f>C1813+G1814*$O$11</f>
        <v>2114.1616759185699</v>
      </c>
      <c r="I1813" s="21">
        <f>_xlfn.FORECAST.LINEAR(A1813+$O$12,C1813:C1815,A1813:A1815)</f>
        <v>2113.2113833333333</v>
      </c>
      <c r="J1813" s="15">
        <f t="shared" si="85"/>
        <v>2114.1521729927176</v>
      </c>
      <c r="K1813" s="16">
        <f t="shared" si="86"/>
        <v>1.4442544110285989</v>
      </c>
      <c r="L1813" s="17">
        <f t="shared" si="87"/>
        <v>0</v>
      </c>
    </row>
    <row r="1814" spans="1:12" x14ac:dyDescent="0.25">
      <c r="A1814">
        <v>706</v>
      </c>
      <c r="B1814" s="1">
        <v>42207</v>
      </c>
      <c r="C1814" s="2">
        <v>2118.21</v>
      </c>
      <c r="D1814" s="2">
        <v>2114.15</v>
      </c>
      <c r="E1814" s="8">
        <v>9.1950000000000004E-2</v>
      </c>
      <c r="F1814" s="9">
        <v>8.310290002278462</v>
      </c>
      <c r="G1814" s="3">
        <f>SLOPE(D1814:D1838,B1814:B1838)</f>
        <v>0.16759185700099777</v>
      </c>
      <c r="H1814" s="15">
        <f>C1814+G1815*$O$11</f>
        <v>2118.210575252022</v>
      </c>
      <c r="I1814" s="21">
        <f>_xlfn.FORECAST.LINEAR(A1814+$O$12,C1814:C1816,A1814:A1816)</f>
        <v>2119.8401333333327</v>
      </c>
      <c r="J1814" s="15">
        <f t="shared" si="85"/>
        <v>2118.2268708328352</v>
      </c>
      <c r="K1814" s="16">
        <f t="shared" si="86"/>
        <v>0.48297515239341715</v>
      </c>
      <c r="L1814" s="17">
        <f t="shared" si="87"/>
        <v>1</v>
      </c>
    </row>
    <row r="1815" spans="1:12" x14ac:dyDescent="0.25">
      <c r="A1815">
        <v>705</v>
      </c>
      <c r="B1815" s="1">
        <v>42206</v>
      </c>
      <c r="C1815" s="2">
        <v>2127.5500000000002</v>
      </c>
      <c r="D1815" s="2">
        <v>2119.21</v>
      </c>
      <c r="E1815" s="8">
        <v>9.2999999999999999E-2</v>
      </c>
      <c r="F1815" s="9">
        <v>8.4411606117454809</v>
      </c>
      <c r="G1815" s="3">
        <f>SLOPE(D1815:D1839,B1815:B1839)</f>
        <v>5.7525202171268053E-2</v>
      </c>
      <c r="H1815" s="15">
        <f>C1815+G1816*$O$11</f>
        <v>2127.5496934913408</v>
      </c>
      <c r="I1815" s="21">
        <f>_xlfn.FORECAST.LINEAR(A1815+$O$12,C1815:C1817,A1815:A1817)</f>
        <v>2127.4454166666665</v>
      </c>
      <c r="J1815" s="15">
        <f t="shared" si="85"/>
        <v>2127.5486507230939</v>
      </c>
      <c r="K1815" s="16">
        <f t="shared" si="86"/>
        <v>1.0048246013950743</v>
      </c>
      <c r="L1815" s="17">
        <f t="shared" si="87"/>
        <v>0</v>
      </c>
    </row>
    <row r="1816" spans="1:12" x14ac:dyDescent="0.25">
      <c r="A1816">
        <v>704</v>
      </c>
      <c r="B1816" s="1">
        <v>42205</v>
      </c>
      <c r="C1816" s="2">
        <v>2126.85</v>
      </c>
      <c r="D1816" s="2">
        <v>2128.2800000000002</v>
      </c>
      <c r="E1816" s="8">
        <v>9.1499999999999998E-2</v>
      </c>
      <c r="F1816" s="9">
        <v>8.2986132221650664</v>
      </c>
      <c r="G1816" s="3">
        <f>SLOPE(D1816:D1840,B1816:B1840)</f>
        <v>-3.0650865946914175E-2</v>
      </c>
      <c r="H1816" s="15">
        <f>C1816+G1817*$O$11</f>
        <v>2126.8473795672262</v>
      </c>
      <c r="I1816" s="21">
        <f>_xlfn.FORECAST.LINEAR(A1816+$O$12,C1816:C1818,A1816:A1818)</f>
        <v>2129.6315</v>
      </c>
      <c r="J1816" s="15">
        <f t="shared" si="85"/>
        <v>2126.8752207715538</v>
      </c>
      <c r="K1816" s="16">
        <f t="shared" si="86"/>
        <v>0.19790866996393464</v>
      </c>
      <c r="L1816" s="17">
        <f t="shared" si="87"/>
        <v>1</v>
      </c>
    </row>
    <row r="1817" spans="1:12" x14ac:dyDescent="0.25">
      <c r="A1817">
        <v>703</v>
      </c>
      <c r="B1817" s="1">
        <v>42202</v>
      </c>
      <c r="C1817" s="2">
        <v>2126.8000000000002</v>
      </c>
      <c r="D1817" s="2">
        <v>2126.64</v>
      </c>
      <c r="E1817" s="8">
        <v>7.8350000000000003E-2</v>
      </c>
      <c r="F1817" s="9">
        <v>7.0981186862727279</v>
      </c>
      <c r="G1817" s="3">
        <f>SLOPE(D1817:D1841,B1817:B1841)</f>
        <v>-0.26204327735827598</v>
      </c>
      <c r="H1817" s="15">
        <f>C1817+G1818*$O$11</f>
        <v>2126.7943252034106</v>
      </c>
      <c r="I1817" s="21">
        <f>_xlfn.FORECAST.LINEAR(A1817+$O$12,C1817:C1819,A1817:A1819)</f>
        <v>2124.4372833333337</v>
      </c>
      <c r="J1817" s="15">
        <f t="shared" si="85"/>
        <v>2126.7707547847099</v>
      </c>
      <c r="K1817" s="16">
        <f t="shared" si="86"/>
        <v>1.6838617060655092E-2</v>
      </c>
      <c r="L1817" s="17">
        <f t="shared" si="87"/>
        <v>1</v>
      </c>
    </row>
    <row r="1818" spans="1:12" x14ac:dyDescent="0.25">
      <c r="A1818">
        <v>702</v>
      </c>
      <c r="B1818" s="1">
        <v>42201</v>
      </c>
      <c r="C1818" s="2">
        <v>2110.5500000000002</v>
      </c>
      <c r="D1818" s="2">
        <v>2124.29</v>
      </c>
      <c r="E1818" s="8">
        <v>8.6400000000000005E-2</v>
      </c>
      <c r="F1818" s="9">
        <v>7.7651736029752012</v>
      </c>
      <c r="G1818" s="3">
        <f>SLOPE(D1818:D1842,B1818:B1842)</f>
        <v>-0.56747965893891938</v>
      </c>
      <c r="H1818" s="15">
        <f>C1818+G1819*$O$11</f>
        <v>2110.5414990108115</v>
      </c>
      <c r="I1818" s="21">
        <f>_xlfn.FORECAST.LINEAR(A1818+$O$12,C1818:C1820,A1818:A1820)</f>
        <v>2111.8958166666671</v>
      </c>
      <c r="J1818" s="15">
        <f t="shared" si="85"/>
        <v>2110.55504218737</v>
      </c>
      <c r="K1818" s="16">
        <f t="shared" si="86"/>
        <v>1.423216182226968</v>
      </c>
      <c r="L1818" s="17">
        <f t="shared" si="87"/>
        <v>0</v>
      </c>
    </row>
    <row r="1819" spans="1:12" x14ac:dyDescent="0.25">
      <c r="A1819">
        <v>701</v>
      </c>
      <c r="B1819" s="1">
        <v>42200</v>
      </c>
      <c r="C1819" s="2">
        <v>2109.0100000000002</v>
      </c>
      <c r="D1819" s="2">
        <v>2107.4</v>
      </c>
      <c r="E1819" s="8">
        <v>0.10730000000000001</v>
      </c>
      <c r="F1819" s="9">
        <v>9.6506475854836875</v>
      </c>
      <c r="G1819" s="3">
        <f>SLOPE(D1819:D1843,B1819:B1843)</f>
        <v>-0.85009891885866851</v>
      </c>
      <c r="H1819" s="15">
        <f>C1819+G1820*$O$11</f>
        <v>2109.0010454679932</v>
      </c>
      <c r="I1819" s="21">
        <f>_xlfn.FORECAST.LINEAR(A1819+$O$12,C1819:C1821,A1819:A1821)</f>
        <v>2110.8882333333331</v>
      </c>
      <c r="J1819" s="15">
        <f t="shared" si="85"/>
        <v>2109.0199173466467</v>
      </c>
      <c r="K1819" s="16">
        <f t="shared" si="86"/>
        <v>0.17479358540238454</v>
      </c>
      <c r="L1819" s="17">
        <f t="shared" si="87"/>
        <v>1</v>
      </c>
    </row>
    <row r="1820" spans="1:12" x14ac:dyDescent="0.25">
      <c r="A1820">
        <v>700</v>
      </c>
      <c r="B1820" s="1">
        <v>42199</v>
      </c>
      <c r="C1820" s="2">
        <v>2099.7199999999998</v>
      </c>
      <c r="D1820" s="2">
        <v>2108.9499999999998</v>
      </c>
      <c r="E1820" s="8">
        <v>0.10350000000000001</v>
      </c>
      <c r="F1820" s="9">
        <v>9.2676017996740363</v>
      </c>
      <c r="G1820" s="3">
        <f>SLOPE(D1820:D1844,B1820:B1844)</f>
        <v>-0.8954532007212882</v>
      </c>
      <c r="H1820" s="15">
        <f>C1820+G1821*$O$11</f>
        <v>2099.7102316210371</v>
      </c>
      <c r="I1820" s="21">
        <f>_xlfn.FORECAST.LINEAR(A1820+$O$12,C1820:C1822,A1820:A1822)</f>
        <v>2101.2215666666671</v>
      </c>
      <c r="J1820" s="15">
        <f t="shared" si="85"/>
        <v>2099.7253449714935</v>
      </c>
      <c r="K1820" s="16">
        <f t="shared" si="86"/>
        <v>0.8898795616235412</v>
      </c>
      <c r="L1820" s="17">
        <f t="shared" si="87"/>
        <v>1</v>
      </c>
    </row>
    <row r="1821" spans="1:12" x14ac:dyDescent="0.25">
      <c r="A1821">
        <v>699</v>
      </c>
      <c r="B1821" s="1">
        <v>42198</v>
      </c>
      <c r="C1821" s="2">
        <v>2080.0300000000002</v>
      </c>
      <c r="D1821" s="2">
        <v>2099.6</v>
      </c>
      <c r="E1821" s="8">
        <v>0.11705</v>
      </c>
      <c r="F1821" s="9">
        <v>10.366183724543971</v>
      </c>
      <c r="G1821" s="3">
        <f>SLOPE(D1821:D1845,B1821:B1845)</f>
        <v>-0.97683789625360162</v>
      </c>
      <c r="H1821" s="15">
        <f>C1821+G1822*$O$11</f>
        <v>2080.019184975843</v>
      </c>
      <c r="I1821" s="21">
        <f>_xlfn.FORECAST.LINEAR(A1821+$O$12,C1821:C1823,A1821:A1823)</f>
        <v>2076.1348333333353</v>
      </c>
      <c r="J1821" s="15">
        <f t="shared" si="85"/>
        <v>2079.980341459418</v>
      </c>
      <c r="K1821" s="16">
        <f t="shared" si="86"/>
        <v>1.4371626540538815</v>
      </c>
      <c r="L1821" s="17">
        <f t="shared" si="87"/>
        <v>0</v>
      </c>
    </row>
    <row r="1822" spans="1:12" x14ac:dyDescent="0.25">
      <c r="A1822">
        <v>698</v>
      </c>
      <c r="B1822" s="1">
        <v>42195</v>
      </c>
      <c r="C1822" s="2">
        <v>2052.7399999999998</v>
      </c>
      <c r="D1822" s="2">
        <v>2076.62</v>
      </c>
      <c r="E1822" s="8">
        <v>0.15605000000000002</v>
      </c>
      <c r="F1822" s="9">
        <v>13.651661824943528</v>
      </c>
      <c r="G1822" s="3">
        <f>SLOPE(D1822:D1846,B1822:B1846)</f>
        <v>-1.0815024157401463</v>
      </c>
      <c r="H1822" s="15">
        <f>C1822+G1823*$O$11</f>
        <v>2052.7296664425248</v>
      </c>
      <c r="I1822" s="21">
        <f>_xlfn.FORECAST.LINEAR(A1822+$O$12,C1822:C1824,A1822:A1824)</f>
        <v>2047.4587333333329</v>
      </c>
      <c r="J1822" s="15">
        <f t="shared" si="85"/>
        <v>2052.6769571114328</v>
      </c>
      <c r="K1822" s="16">
        <f t="shared" si="86"/>
        <v>1.3892544877439472</v>
      </c>
      <c r="L1822" s="17">
        <f t="shared" si="87"/>
        <v>0</v>
      </c>
    </row>
    <row r="1823" spans="1:12" x14ac:dyDescent="0.25">
      <c r="A1823">
        <v>697</v>
      </c>
      <c r="B1823" s="1">
        <v>42194</v>
      </c>
      <c r="C1823" s="2">
        <v>2049.73</v>
      </c>
      <c r="D1823" s="2">
        <v>2051.31</v>
      </c>
      <c r="E1823" s="8">
        <v>0.19745000000000001</v>
      </c>
      <c r="F1823" s="9">
        <v>17.234454234118722</v>
      </c>
      <c r="G1823" s="3">
        <f>SLOPE(D1823:D1847,B1823:B1847)</f>
        <v>-1.033355747492898</v>
      </c>
      <c r="H1823" s="15">
        <f>C1823+G1824*$O$11</f>
        <v>2049.7207858394163</v>
      </c>
      <c r="I1823" s="21">
        <f>_xlfn.FORECAST.LINEAR(A1823+$O$12,C1823:C1825,A1823:A1825)</f>
        <v>2055.6427166666672</v>
      </c>
      <c r="J1823" s="15">
        <f t="shared" si="85"/>
        <v>2049.7800051476888</v>
      </c>
      <c r="K1823" s="16">
        <f t="shared" si="86"/>
        <v>9.0268624509826895E-2</v>
      </c>
      <c r="L1823" s="17">
        <f t="shared" si="87"/>
        <v>1</v>
      </c>
    </row>
    <row r="1824" spans="1:12" x14ac:dyDescent="0.25">
      <c r="A1824">
        <v>696</v>
      </c>
      <c r="B1824" s="1">
        <v>42193</v>
      </c>
      <c r="C1824" s="2">
        <v>2077.66</v>
      </c>
      <c r="D1824" s="2">
        <v>2046.68</v>
      </c>
      <c r="E1824" s="8">
        <v>0.19095000000000001</v>
      </c>
      <c r="F1824" s="9">
        <v>16.949353782881229</v>
      </c>
      <c r="G1824" s="3">
        <f>SLOPE(D1824:D1848,B1824:B1848)</f>
        <v>-0.92141605839416008</v>
      </c>
      <c r="H1824" s="15">
        <f>C1824+G1825*$O$11</f>
        <v>2077.6528757454912</v>
      </c>
      <c r="I1824" s="21">
        <f>_xlfn.FORECAST.LINEAR(A1824+$O$12,C1824:C1826,A1824:A1826)</f>
        <v>2075.5835500000003</v>
      </c>
      <c r="J1824" s="15">
        <f t="shared" si="85"/>
        <v>2077.6321824880365</v>
      </c>
      <c r="K1824" s="16">
        <f t="shared" si="86"/>
        <v>2.3704401803781496</v>
      </c>
      <c r="L1824" s="17">
        <f t="shared" si="87"/>
        <v>0</v>
      </c>
    </row>
    <row r="1825" spans="1:12" x14ac:dyDescent="0.25">
      <c r="A1825">
        <v>695</v>
      </c>
      <c r="B1825" s="1">
        <v>42192</v>
      </c>
      <c r="C1825" s="2">
        <v>2069.52</v>
      </c>
      <c r="D1825" s="2">
        <v>2081.34</v>
      </c>
      <c r="E1825" s="8">
        <v>0.14800000000000002</v>
      </c>
      <c r="F1825" s="9">
        <v>13.057567427455067</v>
      </c>
      <c r="G1825" s="3">
        <f>SLOPE(D1825:D1849,B1825:B1849)</f>
        <v>-0.71242545086601916</v>
      </c>
      <c r="H1825" s="15">
        <f>C1825+G1826*$O$11</f>
        <v>2069.5126644987408</v>
      </c>
      <c r="I1825" s="21">
        <f>_xlfn.FORECAST.LINEAR(A1825+$O$12,C1825:C1827,A1825:A1827)</f>
        <v>2069.5357833333337</v>
      </c>
      <c r="J1825" s="15">
        <f t="shared" si="85"/>
        <v>2069.5128956870867</v>
      </c>
      <c r="K1825" s="16">
        <f t="shared" si="86"/>
        <v>0.84677063698098742</v>
      </c>
      <c r="L1825" s="17">
        <f t="shared" si="87"/>
        <v>1</v>
      </c>
    </row>
    <row r="1826" spans="1:12" x14ac:dyDescent="0.25">
      <c r="A1826">
        <v>694</v>
      </c>
      <c r="B1826" s="1">
        <v>42191</v>
      </c>
      <c r="C1826" s="2">
        <v>2073.9499999999998</v>
      </c>
      <c r="D1826" s="2">
        <v>2068.7600000000002</v>
      </c>
      <c r="E1826" s="8">
        <v>0.15770000000000001</v>
      </c>
      <c r="F1826" s="9">
        <v>13.967305662700948</v>
      </c>
      <c r="G1826" s="3">
        <f>SLOPE(D1826:D1850,B1826:B1850)</f>
        <v>-0.73355012592911162</v>
      </c>
      <c r="H1826" s="15">
        <f>C1826+G1827*$O$11</f>
        <v>2073.9439575195615</v>
      </c>
      <c r="I1826" s="21">
        <f>_xlfn.FORECAST.LINEAR(A1826+$O$12,C1826:C1828,A1826:A1828)</f>
        <v>2076.5030833333331</v>
      </c>
      <c r="J1826" s="15">
        <f t="shared" si="85"/>
        <v>2073.9695487776989</v>
      </c>
      <c r="K1826" s="16">
        <f t="shared" si="86"/>
        <v>0.35105126120106461</v>
      </c>
      <c r="L1826" s="17">
        <f t="shared" si="87"/>
        <v>1</v>
      </c>
    </row>
    <row r="1827" spans="1:12" x14ac:dyDescent="0.25">
      <c r="A1827">
        <v>693</v>
      </c>
      <c r="B1827" s="1">
        <v>42187</v>
      </c>
      <c r="C1827" s="2">
        <v>2078.0300000000002</v>
      </c>
      <c r="D1827" s="2">
        <v>2076.7800000000002</v>
      </c>
      <c r="E1827" s="8">
        <v>0.16749999999999998</v>
      </c>
      <c r="F1827" s="9">
        <v>14.839852048601413</v>
      </c>
      <c r="G1827" s="3">
        <f>SLOPE(D1827:D1851,B1827:B1851)</f>
        <v>-0.60424804381846764</v>
      </c>
      <c r="H1827" s="15">
        <f>C1827+G1828*$O$11</f>
        <v>2078.0239451702787</v>
      </c>
      <c r="I1827" s="21">
        <f>_xlfn.FORECAST.LINEAR(A1827+$O$12,C1827:C1829,A1827:A1829)</f>
        <v>2077.2442000000005</v>
      </c>
      <c r="J1827" s="15">
        <f t="shared" si="85"/>
        <v>2078.0161477185757</v>
      </c>
      <c r="K1827" s="16">
        <f t="shared" si="86"/>
        <v>9.0407929188083352E-2</v>
      </c>
      <c r="L1827" s="17">
        <f t="shared" si="87"/>
        <v>1</v>
      </c>
    </row>
    <row r="1828" spans="1:12" x14ac:dyDescent="0.25">
      <c r="A1828">
        <v>692</v>
      </c>
      <c r="B1828" s="1">
        <v>42186</v>
      </c>
      <c r="C1828" s="2">
        <v>2067</v>
      </c>
      <c r="D1828" s="2">
        <v>2077.42</v>
      </c>
      <c r="E1828" s="8">
        <v>0.15539999999999998</v>
      </c>
      <c r="F1828" s="9">
        <v>13.673001136922434</v>
      </c>
      <c r="G1828" s="3">
        <f>SLOPE(D1828:D1852,B1828:B1852)</f>
        <v>-0.60548297213622582</v>
      </c>
      <c r="H1828" s="15">
        <f>C1828+G1829*$O$11</f>
        <v>2066.9939539473685</v>
      </c>
      <c r="I1828" s="21">
        <f>_xlfn.FORECAST.LINEAR(A1828+$O$12,C1828:C1830,A1828:A1830)</f>
        <v>2059.6335166666668</v>
      </c>
      <c r="J1828" s="15">
        <f t="shared" si="85"/>
        <v>2066.9203495745614</v>
      </c>
      <c r="K1828" s="16">
        <f t="shared" si="86"/>
        <v>0.66694889292938353</v>
      </c>
      <c r="L1828" s="17">
        <f t="shared" si="87"/>
        <v>1</v>
      </c>
    </row>
    <row r="1829" spans="1:12" x14ac:dyDescent="0.25">
      <c r="A1829">
        <v>691</v>
      </c>
      <c r="B1829" s="1">
        <v>42185</v>
      </c>
      <c r="C1829" s="2">
        <v>2061.19</v>
      </c>
      <c r="D1829" s="2">
        <v>2063.11</v>
      </c>
      <c r="E1829" s="8">
        <v>0.1794</v>
      </c>
      <c r="F1829" s="9">
        <v>15.742811086051734</v>
      </c>
      <c r="G1829" s="3">
        <f>SLOPE(D1829:D1853,B1829:B1853)</f>
        <v>-0.60460526315789864</v>
      </c>
      <c r="H1829" s="15">
        <f>C1829+G1830*$O$11</f>
        <v>2061.1864993505478</v>
      </c>
      <c r="I1829" s="21">
        <f>_xlfn.FORECAST.LINEAR(A1829+$O$12,C1829:C1831,A1829:A1831)</f>
        <v>2066.5578500000011</v>
      </c>
      <c r="J1829" s="15">
        <f t="shared" si="85"/>
        <v>2061.240212857042</v>
      </c>
      <c r="K1829" s="16">
        <f t="shared" si="86"/>
        <v>0.10897302818185681</v>
      </c>
      <c r="L1829" s="17">
        <f t="shared" si="87"/>
        <v>1</v>
      </c>
    </row>
    <row r="1830" spans="1:12" x14ac:dyDescent="0.25">
      <c r="A1830">
        <v>690</v>
      </c>
      <c r="B1830" s="1">
        <v>42184</v>
      </c>
      <c r="C1830" s="2">
        <v>2098.63</v>
      </c>
      <c r="D1830" s="2">
        <v>2057.64</v>
      </c>
      <c r="E1830" s="8">
        <v>0.19145000000000001</v>
      </c>
      <c r="F1830" s="9">
        <v>17.158256259867873</v>
      </c>
      <c r="G1830" s="3">
        <f>SLOPE(D1830:D1854,B1830:B1854)</f>
        <v>-0.35006494522692105</v>
      </c>
      <c r="H1830" s="15">
        <f>C1830+G1831*$O$11</f>
        <v>2098.6282345706127</v>
      </c>
      <c r="I1830" s="21">
        <f>_xlfn.FORECAST.LINEAR(A1830+$O$12,C1830:C1832,A1830:A1832)</f>
        <v>2098.0150166666667</v>
      </c>
      <c r="J1830" s="15">
        <f t="shared" si="85"/>
        <v>2098.6221023915732</v>
      </c>
      <c r="K1830" s="16">
        <f t="shared" si="86"/>
        <v>3.4406893870375166</v>
      </c>
      <c r="L1830" s="17">
        <f t="shared" si="87"/>
        <v>0</v>
      </c>
    </row>
    <row r="1831" spans="1:12" x14ac:dyDescent="0.25">
      <c r="A1831">
        <v>689</v>
      </c>
      <c r="B1831" s="1">
        <v>42181</v>
      </c>
      <c r="C1831" s="2">
        <v>2102.62</v>
      </c>
      <c r="D1831" s="2">
        <v>2101.4899999999998</v>
      </c>
      <c r="E1831" s="8">
        <v>0.13285</v>
      </c>
      <c r="F1831" s="9">
        <v>11.91101485242163</v>
      </c>
      <c r="G1831" s="3">
        <f>SLOPE(D1831:D1855,B1831:B1855)</f>
        <v>-0.17654293875545521</v>
      </c>
      <c r="H1831" s="15">
        <f>C1831+G1832*$O$11</f>
        <v>2102.6168568626867</v>
      </c>
      <c r="I1831" s="21">
        <f>_xlfn.FORECAST.LINEAR(A1831+$O$12,C1831:C1833,A1831:A1833)</f>
        <v>2101.4565166666662</v>
      </c>
      <c r="J1831" s="15">
        <f t="shared" si="85"/>
        <v>2102.6052534607265</v>
      </c>
      <c r="K1831" s="16">
        <f t="shared" si="86"/>
        <v>9.406171897758768E-2</v>
      </c>
      <c r="L1831" s="17">
        <f t="shared" si="87"/>
        <v>1</v>
      </c>
    </row>
    <row r="1832" spans="1:12" x14ac:dyDescent="0.25">
      <c r="A1832">
        <v>688</v>
      </c>
      <c r="B1832" s="1">
        <v>42180</v>
      </c>
      <c r="C1832" s="2">
        <v>2109.96</v>
      </c>
      <c r="D1832" s="2">
        <v>2102.31</v>
      </c>
      <c r="E1832" s="8">
        <v>0.13184999999999999</v>
      </c>
      <c r="F1832" s="9">
        <v>11.856613645265156</v>
      </c>
      <c r="G1832" s="3">
        <f>SLOPE(D1832:D1856,B1832:B1856)</f>
        <v>-0.31431373132551987</v>
      </c>
      <c r="H1832" s="15">
        <f>C1832+G1833*$O$11</f>
        <v>2109.9559847445257</v>
      </c>
      <c r="I1832" s="21">
        <f>_xlfn.FORECAST.LINEAR(A1832+$O$12,C1832:C1834,A1832:A1834)</f>
        <v>2112.2573333333339</v>
      </c>
      <c r="J1832" s="15">
        <f t="shared" si="85"/>
        <v>2109.9789982304142</v>
      </c>
      <c r="K1832" s="16">
        <f t="shared" si="86"/>
        <v>0.69417820978934663</v>
      </c>
      <c r="L1832" s="17">
        <f t="shared" si="87"/>
        <v>1</v>
      </c>
    </row>
    <row r="1833" spans="1:12" x14ac:dyDescent="0.25">
      <c r="A1833">
        <v>687</v>
      </c>
      <c r="B1833" s="1">
        <v>42179</v>
      </c>
      <c r="C1833" s="2">
        <v>2123.65</v>
      </c>
      <c r="D1833" s="2">
        <v>2108.58</v>
      </c>
      <c r="E1833" s="8">
        <v>0.12195</v>
      </c>
      <c r="F1833" s="9">
        <v>11.047592854782103</v>
      </c>
      <c r="G1833" s="3">
        <f>SLOPE(D1833:D1857,B1833:B1857)</f>
        <v>-0.40152554744525842</v>
      </c>
      <c r="H1833" s="15">
        <f>C1833+G1834*$O$11</f>
        <v>2123.6447047750858</v>
      </c>
      <c r="I1833" s="21">
        <f>_xlfn.FORECAST.LINEAR(A1833+$O$12,C1833:C1835,A1833:A1835)</f>
        <v>2125.4007499999998</v>
      </c>
      <c r="J1833" s="15">
        <f t="shared" si="85"/>
        <v>2123.662265227335</v>
      </c>
      <c r="K1833" s="16">
        <f t="shared" si="86"/>
        <v>1.6237136943514787</v>
      </c>
      <c r="L1833" s="17">
        <f t="shared" si="87"/>
        <v>0</v>
      </c>
    </row>
    <row r="1834" spans="1:12" x14ac:dyDescent="0.25">
      <c r="A1834">
        <v>686</v>
      </c>
      <c r="B1834" s="1">
        <v>42178</v>
      </c>
      <c r="C1834" s="2">
        <v>2123.16</v>
      </c>
      <c r="D1834" s="2">
        <v>2124.1999999999998</v>
      </c>
      <c r="E1834" s="8">
        <v>0.1026</v>
      </c>
      <c r="F1834" s="9">
        <v>9.2887467044237617</v>
      </c>
      <c r="G1834" s="3">
        <f>SLOPE(D1834:D1858,B1834:B1858)</f>
        <v>-0.52952249144977326</v>
      </c>
      <c r="H1834" s="15">
        <f>C1834+G1835*$O$11</f>
        <v>2123.1523412174747</v>
      </c>
      <c r="I1834" s="21">
        <f>_xlfn.FORECAST.LINEAR(A1834+$O$12,C1834:C1836,A1834:A1836)</f>
        <v>2119.9671666666663</v>
      </c>
      <c r="J1834" s="15">
        <f t="shared" si="85"/>
        <v>2123.1204894719667</v>
      </c>
      <c r="K1834" s="16">
        <f t="shared" si="86"/>
        <v>0.10980815338535746</v>
      </c>
      <c r="L1834" s="17">
        <f t="shared" si="87"/>
        <v>1</v>
      </c>
    </row>
    <row r="1835" spans="1:12" x14ac:dyDescent="0.25">
      <c r="A1835">
        <v>685</v>
      </c>
      <c r="B1835" s="1">
        <v>42177</v>
      </c>
      <c r="C1835" s="2">
        <v>2112.5</v>
      </c>
      <c r="D1835" s="2">
        <v>2122.85</v>
      </c>
      <c r="E1835" s="8">
        <v>0.10925</v>
      </c>
      <c r="F1835" s="9">
        <v>9.8308777149242754</v>
      </c>
      <c r="G1835" s="3">
        <f>SLOPE(D1835:D1859,B1835:B1859)</f>
        <v>-0.76587825251760877</v>
      </c>
      <c r="H1835" s="15">
        <f>C1835+G1836*$O$11</f>
        <v>2112.4905153242075</v>
      </c>
      <c r="I1835" s="21">
        <f>_xlfn.FORECAST.LINEAR(A1835+$O$12,C1835:C1837,A1835:A1837)</f>
        <v>2117.2279333333331</v>
      </c>
      <c r="J1835" s="15">
        <f t="shared" si="85"/>
        <v>2112.5378895042986</v>
      </c>
      <c r="K1835" s="16">
        <f t="shared" si="86"/>
        <v>0.95110674201411027</v>
      </c>
      <c r="L1835" s="17">
        <f t="shared" si="87"/>
        <v>1</v>
      </c>
    </row>
    <row r="1836" spans="1:12" x14ac:dyDescent="0.25">
      <c r="A1836">
        <v>684</v>
      </c>
      <c r="B1836" s="1">
        <v>42174</v>
      </c>
      <c r="C1836" s="2">
        <v>2121.06</v>
      </c>
      <c r="D1836" s="2">
        <v>2109.9899999999998</v>
      </c>
      <c r="E1836" s="8">
        <v>0.11985000000000001</v>
      </c>
      <c r="F1836" s="9">
        <v>10.842222055816636</v>
      </c>
      <c r="G1836" s="3">
        <f>SLOPE(D1836:D1860,B1836:B1860)</f>
        <v>-0.94846757925072045</v>
      </c>
      <c r="H1836" s="15">
        <f>C1836+G1837*$O$11</f>
        <v>2121.0498777428716</v>
      </c>
      <c r="I1836" s="21">
        <f>_xlfn.FORECAST.LINEAR(A1836+$O$12,C1836:C1838,A1836:A1838)</f>
        <v>2118.6283000000003</v>
      </c>
      <c r="J1836" s="15">
        <f t="shared" si="85"/>
        <v>2121.0256619654429</v>
      </c>
      <c r="K1836" s="16">
        <f t="shared" si="86"/>
        <v>1.1492191974254489</v>
      </c>
      <c r="L1836" s="17">
        <f t="shared" si="87"/>
        <v>0</v>
      </c>
    </row>
    <row r="1837" spans="1:12" x14ac:dyDescent="0.25">
      <c r="A1837">
        <v>683</v>
      </c>
      <c r="B1837" s="1">
        <v>42173</v>
      </c>
      <c r="C1837" s="2">
        <v>2101.58</v>
      </c>
      <c r="D1837" s="2">
        <v>2121.2399999999998</v>
      </c>
      <c r="E1837" s="8">
        <v>0.10719999999999999</v>
      </c>
      <c r="F1837" s="9">
        <v>9.6027476656897424</v>
      </c>
      <c r="G1837" s="3">
        <f>SLOPE(D1837:D1861,B1837:B1861)</f>
        <v>-1.0122257128366943</v>
      </c>
      <c r="H1837" s="15">
        <f>C1837+G1838*$O$11</f>
        <v>2101.5699021358114</v>
      </c>
      <c r="I1837" s="21">
        <f>_xlfn.FORECAST.LINEAR(A1837+$O$12,C1837:C1839,A1837:A1839)</f>
        <v>2103.1599333333329</v>
      </c>
      <c r="J1837" s="15">
        <f t="shared" si="85"/>
        <v>2101.5858024477866</v>
      </c>
      <c r="K1837" s="16">
        <f t="shared" si="86"/>
        <v>1.7002585920713584</v>
      </c>
      <c r="L1837" s="17">
        <f t="shared" si="87"/>
        <v>0</v>
      </c>
    </row>
    <row r="1838" spans="1:12" x14ac:dyDescent="0.25">
      <c r="A1838">
        <v>682</v>
      </c>
      <c r="B1838" s="1">
        <v>42172</v>
      </c>
      <c r="C1838" s="2">
        <v>2097.4</v>
      </c>
      <c r="D1838" s="2">
        <v>2100.44</v>
      </c>
      <c r="E1838" s="8">
        <v>0.1293</v>
      </c>
      <c r="F1838" s="9">
        <v>11.559534322522818</v>
      </c>
      <c r="G1838" s="3">
        <f>SLOPE(D1838:D1862,B1838:B1862)</f>
        <v>-1.0097864188586685</v>
      </c>
      <c r="H1838" s="15">
        <f>C1838+G1839*$O$11</f>
        <v>2097.3909835000559</v>
      </c>
      <c r="I1838" s="21">
        <f>_xlfn.FORECAST.LINEAR(A1838+$O$12,C1838:C1840,A1838:A1840)</f>
        <v>2094.0603000000001</v>
      </c>
      <c r="J1838" s="15">
        <f t="shared" si="85"/>
        <v>2097.3576766650554</v>
      </c>
      <c r="K1838" s="16">
        <f t="shared" si="86"/>
        <v>0.25062319620523493</v>
      </c>
      <c r="L1838" s="17">
        <f t="shared" si="87"/>
        <v>1</v>
      </c>
    </row>
    <row r="1839" spans="1:12" x14ac:dyDescent="0.25">
      <c r="A1839">
        <v>681</v>
      </c>
      <c r="B1839" s="1">
        <v>42171</v>
      </c>
      <c r="C1839" s="2">
        <v>2084.2600000000002</v>
      </c>
      <c r="D1839" s="2">
        <v>2096.29</v>
      </c>
      <c r="E1839" s="8">
        <v>0.13835</v>
      </c>
      <c r="F1839" s="9">
        <v>12.298635487916266</v>
      </c>
      <c r="G1839" s="3">
        <f>SLOPE(D1839:D1863,B1839:B1863)</f>
        <v>-0.90164999442710347</v>
      </c>
      <c r="H1839" s="15">
        <f>C1839+G1840*$O$11</f>
        <v>2084.2518793206923</v>
      </c>
      <c r="I1839" s="21">
        <f>_xlfn.FORECAST.LINEAR(A1839+$O$12,C1839:C1841,A1839:A1841)</f>
        <v>2082.6424833333349</v>
      </c>
      <c r="J1839" s="15">
        <f t="shared" si="85"/>
        <v>2084.2357853608187</v>
      </c>
      <c r="K1839" s="16">
        <f t="shared" si="86"/>
        <v>0.93699163919156381</v>
      </c>
      <c r="L1839" s="17">
        <f t="shared" si="87"/>
        <v>1</v>
      </c>
    </row>
    <row r="1840" spans="1:12" x14ac:dyDescent="0.25">
      <c r="A1840">
        <v>680</v>
      </c>
      <c r="B1840" s="1">
        <v>42170</v>
      </c>
      <c r="C1840" s="2">
        <v>2091.34</v>
      </c>
      <c r="D1840" s="2">
        <v>2084.4299999999998</v>
      </c>
      <c r="E1840" s="8">
        <v>0.14404999999999998</v>
      </c>
      <c r="F1840" s="9">
        <v>12.864804908591987</v>
      </c>
      <c r="G1840" s="3">
        <f>SLOPE(D1840:D1864,B1840:B1864)</f>
        <v>-0.81206793080130402</v>
      </c>
      <c r="H1840" s="15">
        <f>C1840+G1841*$O$11</f>
        <v>2091.3331040612352</v>
      </c>
      <c r="I1840" s="21">
        <f>_xlfn.FORECAST.LINEAR(A1840+$O$12,C1840:C1842,A1840:A1842)</f>
        <v>2094.1455000000005</v>
      </c>
      <c r="J1840" s="15">
        <f t="shared" si="85"/>
        <v>2091.361228020623</v>
      </c>
      <c r="K1840" s="16">
        <f t="shared" si="86"/>
        <v>0.55947460468239962</v>
      </c>
      <c r="L1840" s="17">
        <f t="shared" si="87"/>
        <v>1</v>
      </c>
    </row>
    <row r="1841" spans="1:12" x14ac:dyDescent="0.25">
      <c r="A1841">
        <v>679</v>
      </c>
      <c r="B1841" s="1">
        <v>42167</v>
      </c>
      <c r="C1841" s="2">
        <v>2107.4299999999998</v>
      </c>
      <c r="D1841" s="2">
        <v>2094.11</v>
      </c>
      <c r="E1841" s="8">
        <v>0.13774999999999998</v>
      </c>
      <c r="F1841" s="9">
        <v>12.388816154681157</v>
      </c>
      <c r="G1841" s="3">
        <f>SLOPE(D1841:D1865,B1841:B1865)</f>
        <v>-0.68959387651821391</v>
      </c>
      <c r="H1841" s="15">
        <f>C1841+G1842*$O$11</f>
        <v>2107.4255664423395</v>
      </c>
      <c r="I1841" s="21">
        <f>_xlfn.FORECAST.LINEAR(A1841+$O$12,C1841:C1843,A1841:A1843)</f>
        <v>2111.5498833333322</v>
      </c>
      <c r="J1841" s="15">
        <f t="shared" si="85"/>
        <v>2107.4668096112491</v>
      </c>
      <c r="K1841" s="16">
        <f t="shared" si="86"/>
        <v>1.2759109730534774</v>
      </c>
      <c r="L1841" s="17">
        <f t="shared" si="87"/>
        <v>0</v>
      </c>
    </row>
    <row r="1842" spans="1:12" x14ac:dyDescent="0.25">
      <c r="A1842">
        <v>678</v>
      </c>
      <c r="B1842" s="1">
        <v>42166</v>
      </c>
      <c r="C1842" s="2">
        <v>2106.2399999999998</v>
      </c>
      <c r="D1842" s="2">
        <v>2108.86</v>
      </c>
      <c r="E1842" s="8">
        <v>0.1166</v>
      </c>
      <c r="F1842" s="9">
        <v>10.468449518295008</v>
      </c>
      <c r="G1842" s="3">
        <f>SLOPE(D1842:D1866,B1842:B1866)</f>
        <v>-0.44335576603522403</v>
      </c>
      <c r="H1842" s="15">
        <f>C1842+G1843*$O$11</f>
        <v>2106.237422434624</v>
      </c>
      <c r="I1842" s="21">
        <f>_xlfn.FORECAST.LINEAR(A1842+$O$12,C1842:C1844,A1842:A1844)</f>
        <v>2102.5308499999992</v>
      </c>
      <c r="J1842" s="15">
        <f t="shared" si="85"/>
        <v>2106.2003567102779</v>
      </c>
      <c r="K1842" s="16">
        <f t="shared" si="86"/>
        <v>0.23681247838353942</v>
      </c>
      <c r="L1842" s="17">
        <f t="shared" si="87"/>
        <v>1</v>
      </c>
    </row>
    <row r="1843" spans="1:12" x14ac:dyDescent="0.25">
      <c r="A1843">
        <v>677</v>
      </c>
      <c r="B1843" s="1">
        <v>42165</v>
      </c>
      <c r="C1843" s="2">
        <v>2081.12</v>
      </c>
      <c r="D1843" s="2">
        <v>2105.1999999999998</v>
      </c>
      <c r="E1843" s="8">
        <v>0.12659999999999999</v>
      </c>
      <c r="F1843" s="9">
        <v>11.231009902335851</v>
      </c>
      <c r="G1843" s="3">
        <f>SLOPE(D1843:D1867,B1843:B1867)</f>
        <v>-0.25775653757033884</v>
      </c>
      <c r="H1843" s="15">
        <f>C1843+G1844*$O$11</f>
        <v>2081.1187601388888</v>
      </c>
      <c r="I1843" s="21">
        <f>_xlfn.FORECAST.LINEAR(A1843+$O$12,C1843:C1845,A1843:A1845)</f>
        <v>2078.5105666666664</v>
      </c>
      <c r="J1843" s="15">
        <f t="shared" si="85"/>
        <v>2081.0926782041665</v>
      </c>
      <c r="K1843" s="16">
        <f t="shared" si="86"/>
        <v>1.894495754854729</v>
      </c>
      <c r="L1843" s="17">
        <f t="shared" si="87"/>
        <v>0</v>
      </c>
    </row>
    <row r="1844" spans="1:12" x14ac:dyDescent="0.25">
      <c r="A1844">
        <v>676</v>
      </c>
      <c r="B1844" s="1">
        <v>42164</v>
      </c>
      <c r="C1844" s="2">
        <v>2079.0700000000002</v>
      </c>
      <c r="D1844" s="2">
        <v>2080.15</v>
      </c>
      <c r="E1844" s="8">
        <v>0.14350000000000002</v>
      </c>
      <c r="F1844" s="9">
        <v>12.72492785167621</v>
      </c>
      <c r="G1844" s="3">
        <f>SLOPE(D1844:D1868,B1844:B1868)</f>
        <v>-0.1239861111111084</v>
      </c>
      <c r="H1844" s="15">
        <f>C1844+G1845*$O$11</f>
        <v>2079.0702696424532</v>
      </c>
      <c r="I1844" s="21">
        <f>_xlfn.FORECAST.LINEAR(A1844+$O$12,C1844:C1846,A1844:A1846)</f>
        <v>2080.7432333333327</v>
      </c>
      <c r="J1844" s="15">
        <f t="shared" si="85"/>
        <v>2079.0869992793623</v>
      </c>
      <c r="K1844" s="16">
        <f t="shared" si="86"/>
        <v>7.8021149906300644E-2</v>
      </c>
      <c r="L1844" s="17">
        <f t="shared" si="87"/>
        <v>1</v>
      </c>
    </row>
    <row r="1845" spans="1:12" x14ac:dyDescent="0.25">
      <c r="A1845">
        <v>675</v>
      </c>
      <c r="B1845" s="1">
        <v>42163</v>
      </c>
      <c r="C1845" s="2">
        <v>2092.34</v>
      </c>
      <c r="D1845" s="2">
        <v>2079.2800000000002</v>
      </c>
      <c r="E1845" s="8">
        <v>0.15265000000000001</v>
      </c>
      <c r="F1845" s="9">
        <v>13.624520042506202</v>
      </c>
      <c r="G1845" s="3">
        <f>SLOPE(D1845:D1869,B1845:B1869)</f>
        <v>2.6964245304370821E-2</v>
      </c>
      <c r="H1845" s="15">
        <f>C1845+G1846*$O$11</f>
        <v>2092.3424737372734</v>
      </c>
      <c r="I1845" s="21">
        <f>_xlfn.FORECAST.LINEAR(A1845+$O$12,C1845:C1847,A1845:A1847)</f>
        <v>2089.8216166666671</v>
      </c>
      <c r="J1845" s="15">
        <f t="shared" si="85"/>
        <v>2092.3172651665673</v>
      </c>
      <c r="K1845" s="16">
        <f t="shared" si="86"/>
        <v>1.1324578840487516</v>
      </c>
      <c r="L1845" s="17">
        <f t="shared" si="87"/>
        <v>0</v>
      </c>
    </row>
    <row r="1846" spans="1:12" x14ac:dyDescent="0.25">
      <c r="A1846">
        <v>674</v>
      </c>
      <c r="B1846" s="1">
        <v>42160</v>
      </c>
      <c r="C1846" s="2">
        <v>2095.09</v>
      </c>
      <c r="D1846" s="2">
        <v>2092.83</v>
      </c>
      <c r="E1846" s="8">
        <v>0.1288</v>
      </c>
      <c r="F1846" s="9">
        <v>11.512362049135438</v>
      </c>
      <c r="G1846" s="3">
        <f>SLOPE(D1846:D1870,B1846:B1870)</f>
        <v>0.24737372731926688</v>
      </c>
      <c r="H1846" s="15">
        <f>C1846+G1847*$O$11</f>
        <v>2095.0951531664318</v>
      </c>
      <c r="I1846" s="21">
        <f>_xlfn.FORECAST.LINEAR(A1846+$O$12,C1846:C1848,A1846:A1848)</f>
        <v>2098.1739166666666</v>
      </c>
      <c r="J1846" s="15">
        <f t="shared" si="85"/>
        <v>2095.1259408014339</v>
      </c>
      <c r="K1846" s="16">
        <f t="shared" si="86"/>
        <v>0.18267877790487416</v>
      </c>
      <c r="L1846" s="17">
        <f t="shared" si="87"/>
        <v>1</v>
      </c>
    </row>
    <row r="1847" spans="1:12" x14ac:dyDescent="0.25">
      <c r="A1847">
        <v>673</v>
      </c>
      <c r="B1847" s="1">
        <v>42159</v>
      </c>
      <c r="C1847" s="2">
        <v>2112.35</v>
      </c>
      <c r="D1847" s="2">
        <v>2095.84</v>
      </c>
      <c r="E1847" s="8">
        <v>0.1394</v>
      </c>
      <c r="F1847" s="9">
        <v>12.568185685091077</v>
      </c>
      <c r="G1847" s="3">
        <f>SLOPE(D1847:D1871,B1847:B1871)</f>
        <v>0.51531664315937964</v>
      </c>
      <c r="H1847" s="15">
        <f>C1847+G1848*$O$11</f>
        <v>2112.3563322647274</v>
      </c>
      <c r="I1847" s="21">
        <f>_xlfn.FORECAST.LINEAR(A1847+$O$12,C1847:C1849,A1847:A1849)</f>
        <v>2112.1130333333331</v>
      </c>
      <c r="J1847" s="15">
        <f t="shared" si="85"/>
        <v>2112.3538992754134</v>
      </c>
      <c r="K1847" s="16">
        <f t="shared" si="86"/>
        <v>1.5755534385325591</v>
      </c>
      <c r="L1847" s="17">
        <f t="shared" si="87"/>
        <v>0</v>
      </c>
    </row>
    <row r="1848" spans="1:12" x14ac:dyDescent="0.25">
      <c r="A1848">
        <v>672</v>
      </c>
      <c r="B1848" s="1">
        <v>42158</v>
      </c>
      <c r="C1848" s="2">
        <v>2110.64</v>
      </c>
      <c r="D1848" s="2">
        <v>2114.0700000000002</v>
      </c>
      <c r="E1848" s="8">
        <v>0.11649999999999999</v>
      </c>
      <c r="F1848" s="9">
        <v>10.481332382349379</v>
      </c>
      <c r="G1848" s="3">
        <f>SLOPE(D1848:D1872,B1848:B1872)</f>
        <v>0.63322647275196631</v>
      </c>
      <c r="H1848" s="15">
        <f>C1848+G1849*$O$11</f>
        <v>2110.6459426832766</v>
      </c>
      <c r="I1848" s="21">
        <f>_xlfn.FORECAST.LINEAR(A1848+$O$12,C1848:C1850,A1848:A1850)</f>
        <v>2110.9066666666658</v>
      </c>
      <c r="J1848" s="15">
        <f t="shared" si="85"/>
        <v>2110.6485499231107</v>
      </c>
      <c r="K1848" s="16">
        <f t="shared" si="86"/>
        <v>0.31101969786159905</v>
      </c>
      <c r="L1848" s="17">
        <f t="shared" si="87"/>
        <v>1</v>
      </c>
    </row>
    <row r="1849" spans="1:12" x14ac:dyDescent="0.25">
      <c r="A1849">
        <v>671</v>
      </c>
      <c r="B1849" s="1">
        <v>42157</v>
      </c>
      <c r="C1849" s="2">
        <v>2110.41</v>
      </c>
      <c r="D1849" s="2">
        <v>2109.6</v>
      </c>
      <c r="E1849" s="8">
        <v>0.12215000000000001</v>
      </c>
      <c r="F1849" s="9">
        <v>11.000750436108804</v>
      </c>
      <c r="G1849" s="3">
        <f>SLOPE(D1849:D1873,B1849:B1873)</f>
        <v>0.59426832768815308</v>
      </c>
      <c r="H1849" s="15">
        <f>C1849+G1850*$O$11</f>
        <v>2110.4162859508515</v>
      </c>
      <c r="I1849" s="21">
        <f>_xlfn.FORECAST.LINEAR(A1849+$O$12,C1849:C1851,A1849:A1851)</f>
        <v>2108.0604166666658</v>
      </c>
      <c r="J1849" s="15">
        <f t="shared" si="85"/>
        <v>2110.3927272580095</v>
      </c>
      <c r="K1849" s="16">
        <f t="shared" si="86"/>
        <v>7.490788061817083E-2</v>
      </c>
      <c r="L1849" s="17">
        <f t="shared" si="87"/>
        <v>1</v>
      </c>
    </row>
    <row r="1850" spans="1:12" x14ac:dyDescent="0.25">
      <c r="A1850">
        <v>670</v>
      </c>
      <c r="B1850" s="1">
        <v>42156</v>
      </c>
      <c r="C1850" s="2">
        <v>2108.64</v>
      </c>
      <c r="D1850" s="2">
        <v>2111.73</v>
      </c>
      <c r="E1850" s="8">
        <v>0.11774999999999999</v>
      </c>
      <c r="F1850" s="9">
        <v>10.582695057818347</v>
      </c>
      <c r="G1850" s="3">
        <f>SLOPE(D1850:D1874,B1850:B1874)</f>
        <v>0.6285950851552794</v>
      </c>
      <c r="H1850" s="15">
        <f>C1850+G1851*$O$11</f>
        <v>2108.6458253837882</v>
      </c>
      <c r="I1850" s="21">
        <f>_xlfn.FORECAST.LINEAR(A1850+$O$12,C1850:C1852,A1850:A1852)</f>
        <v>2110.3068500000008</v>
      </c>
      <c r="J1850" s="15">
        <f t="shared" si="85"/>
        <v>2108.6624356299503</v>
      </c>
      <c r="K1850" s="16">
        <f t="shared" si="86"/>
        <v>0.28779018584529131</v>
      </c>
      <c r="L1850" s="17">
        <f t="shared" si="87"/>
        <v>1</v>
      </c>
    </row>
    <row r="1851" spans="1:12" x14ac:dyDescent="0.25">
      <c r="A1851">
        <v>669</v>
      </c>
      <c r="B1851" s="1">
        <v>42153</v>
      </c>
      <c r="C1851" s="2">
        <v>2120.66</v>
      </c>
      <c r="D1851" s="2">
        <v>2107.39</v>
      </c>
      <c r="E1851" s="8">
        <v>0.11785000000000001</v>
      </c>
      <c r="F1851" s="9">
        <v>10.659030505295755</v>
      </c>
      <c r="G1851" s="3">
        <f>SLOPE(D1851:D1875,B1851:B1875)</f>
        <v>0.58253837883041237</v>
      </c>
      <c r="H1851" s="15">
        <f>C1851+G1852*$O$11</f>
        <v>2120.6659330628318</v>
      </c>
      <c r="I1851" s="21">
        <f>_xlfn.FORECAST.LINEAR(A1851+$O$12,C1851:C1853,A1851:A1853)</f>
        <v>2123.8626499999996</v>
      </c>
      <c r="J1851" s="15">
        <f t="shared" si="85"/>
        <v>2120.6979002322032</v>
      </c>
      <c r="K1851" s="16">
        <f t="shared" si="86"/>
        <v>1.4015302482638379</v>
      </c>
      <c r="L1851" s="17">
        <f t="shared" si="87"/>
        <v>0</v>
      </c>
    </row>
    <row r="1852" spans="1:12" x14ac:dyDescent="0.25">
      <c r="A1852">
        <v>668</v>
      </c>
      <c r="B1852" s="1">
        <v>42152</v>
      </c>
      <c r="C1852" s="2">
        <v>2122.27</v>
      </c>
      <c r="D1852" s="2">
        <v>2120.79</v>
      </c>
      <c r="E1852" s="8">
        <v>0.10485</v>
      </c>
      <c r="F1852" s="9">
        <v>9.4952643717027563</v>
      </c>
      <c r="G1852" s="3">
        <f>SLOPE(D1852:D1876,B1852:B1876)</f>
        <v>0.59330628319111889</v>
      </c>
      <c r="H1852" s="15">
        <f>C1852+G1853*$O$11</f>
        <v>2122.2755023191989</v>
      </c>
      <c r="I1852" s="21">
        <f>_xlfn.FORECAST.LINEAR(A1852+$O$12,C1852:C1854,A1852:A1854)</f>
        <v>2116.0296500000004</v>
      </c>
      <c r="J1852" s="15">
        <f t="shared" si="85"/>
        <v>2122.2130437960072</v>
      </c>
      <c r="K1852" s="16">
        <f t="shared" si="86"/>
        <v>0.15786681882311329</v>
      </c>
      <c r="L1852" s="17">
        <f t="shared" si="87"/>
        <v>1</v>
      </c>
    </row>
    <row r="1853" spans="1:12" x14ac:dyDescent="0.25">
      <c r="A1853">
        <v>667</v>
      </c>
      <c r="B1853" s="1">
        <v>42151</v>
      </c>
      <c r="C1853" s="2">
        <v>2105.13</v>
      </c>
      <c r="D1853" s="2">
        <v>2123.48</v>
      </c>
      <c r="E1853" s="8">
        <v>0.10045</v>
      </c>
      <c r="F1853" s="9">
        <v>9.0142045466930618</v>
      </c>
      <c r="G1853" s="3">
        <f>SLOPE(D1853:D1877,B1853:B1877)</f>
        <v>0.55023191989866382</v>
      </c>
      <c r="H1853" s="15">
        <f>C1853+G1854*$O$11</f>
        <v>2105.1355046648355</v>
      </c>
      <c r="I1853" s="21">
        <f>_xlfn.FORECAST.LINEAR(A1853+$O$12,C1853:C1855,A1853:A1855)</f>
        <v>2107.5355166666668</v>
      </c>
      <c r="J1853" s="15">
        <f t="shared" si="85"/>
        <v>2105.1595047848537</v>
      </c>
      <c r="K1853" s="16">
        <f t="shared" si="86"/>
        <v>1.7181612457222446</v>
      </c>
      <c r="L1853" s="17">
        <f t="shared" si="87"/>
        <v>0</v>
      </c>
    </row>
    <row r="1854" spans="1:12" x14ac:dyDescent="0.25">
      <c r="A1854">
        <v>666</v>
      </c>
      <c r="B1854" s="1">
        <v>42150</v>
      </c>
      <c r="C1854" s="2">
        <v>2125.34</v>
      </c>
      <c r="D1854" s="2">
        <v>2104.1999999999998</v>
      </c>
      <c r="E1854" s="8">
        <v>0.1176</v>
      </c>
      <c r="F1854" s="9">
        <v>10.662849753339176</v>
      </c>
      <c r="G1854" s="3">
        <f>SLOPE(D1854:D1878,B1854:B1878)</f>
        <v>0.55046648355039463</v>
      </c>
      <c r="H1854" s="15">
        <f>C1854+G1855*$O$11</f>
        <v>2125.3467233200004</v>
      </c>
      <c r="I1854" s="21">
        <f>_xlfn.FORECAST.LINEAR(A1854+$O$12,C1854:C1856,A1854:A1856)</f>
        <v>2126.9772833333336</v>
      </c>
      <c r="J1854" s="15">
        <f t="shared" si="85"/>
        <v>2125.3630289201337</v>
      </c>
      <c r="K1854" s="16">
        <f t="shared" si="86"/>
        <v>2.8469989434296337</v>
      </c>
      <c r="L1854" s="17">
        <f t="shared" si="87"/>
        <v>0</v>
      </c>
    </row>
    <row r="1855" spans="1:12" x14ac:dyDescent="0.25">
      <c r="A1855">
        <v>665</v>
      </c>
      <c r="B1855" s="1">
        <v>42146</v>
      </c>
      <c r="C1855" s="2">
        <v>2130.36</v>
      </c>
      <c r="D1855" s="2">
        <v>2126.06</v>
      </c>
      <c r="E1855" s="8">
        <v>8.1799999999999998E-2</v>
      </c>
      <c r="F1855" s="9">
        <v>7.4334516242004272</v>
      </c>
      <c r="G1855" s="3">
        <f>SLOPE(D1855:D1879,B1855:B1879)</f>
        <v>0.67233199999999727</v>
      </c>
      <c r="H1855" s="15">
        <f>C1855+G1856*$O$11</f>
        <v>2130.3673867996872</v>
      </c>
      <c r="I1855" s="21">
        <f>_xlfn.FORECAST.LINEAR(A1855+$O$12,C1855:C1857,A1855:A1857)</f>
        <v>2129.19785</v>
      </c>
      <c r="J1855" s="15">
        <f t="shared" si="85"/>
        <v>2130.35569143169</v>
      </c>
      <c r="K1855" s="16">
        <f t="shared" si="86"/>
        <v>0.56541326110733503</v>
      </c>
      <c r="L1855" s="17">
        <f t="shared" si="87"/>
        <v>1</v>
      </c>
    </row>
    <row r="1856" spans="1:12" x14ac:dyDescent="0.25">
      <c r="A1856">
        <v>664</v>
      </c>
      <c r="B1856" s="1">
        <v>42145</v>
      </c>
      <c r="C1856" s="2">
        <v>2125.5500000000002</v>
      </c>
      <c r="D1856" s="2">
        <v>2130.8200000000002</v>
      </c>
      <c r="E1856" s="8">
        <v>8.3799999999999999E-2</v>
      </c>
      <c r="F1856" s="9">
        <v>7.5974366488631597</v>
      </c>
      <c r="G1856" s="3">
        <f>SLOPE(D1856:D1880,B1856:B1880)</f>
        <v>0.73867996870109376</v>
      </c>
      <c r="H1856" s="15">
        <f>C1856+G1857*$O$11</f>
        <v>2125.5558833513933</v>
      </c>
      <c r="I1856" s="21">
        <f>_xlfn.FORECAST.LINEAR(A1856+$O$12,C1856:C1858,A1856:A1858)</f>
        <v>2125.6271666666671</v>
      </c>
      <c r="J1856" s="15">
        <f t="shared" si="85"/>
        <v>2125.5565961845459</v>
      </c>
      <c r="K1856" s="16">
        <f t="shared" si="86"/>
        <v>0.63528490242445024</v>
      </c>
      <c r="L1856" s="17">
        <f t="shared" si="87"/>
        <v>1</v>
      </c>
    </row>
    <row r="1857" spans="1:12" x14ac:dyDescent="0.25">
      <c r="A1857">
        <v>663</v>
      </c>
      <c r="B1857" s="1">
        <v>42144</v>
      </c>
      <c r="C1857" s="2">
        <v>2127.79</v>
      </c>
      <c r="D1857" s="2">
        <v>2125.85</v>
      </c>
      <c r="E1857" s="8">
        <v>9.1299999999999992E-2</v>
      </c>
      <c r="F1857" s="9">
        <v>8.2851076664460432</v>
      </c>
      <c r="G1857" s="3">
        <f>SLOPE(D1857:D1881,B1857:B1881)</f>
        <v>0.58833513931888437</v>
      </c>
      <c r="H1857" s="15">
        <f>C1857+G1858*$O$11</f>
        <v>2127.7945234442723</v>
      </c>
      <c r="I1857" s="21">
        <f>_xlfn.FORECAST.LINEAR(A1857+$O$12,C1857:C1859,A1857:A1859)</f>
        <v>2129.4574499999999</v>
      </c>
      <c r="J1857" s="15">
        <f t="shared" si="85"/>
        <v>2127.8111527098299</v>
      </c>
      <c r="K1857" s="16">
        <f t="shared" si="86"/>
        <v>0.23136101517925015</v>
      </c>
      <c r="L1857" s="17">
        <f t="shared" si="87"/>
        <v>1</v>
      </c>
    </row>
    <row r="1858" spans="1:12" x14ac:dyDescent="0.25">
      <c r="A1858">
        <v>662</v>
      </c>
      <c r="B1858" s="1">
        <v>42143</v>
      </c>
      <c r="C1858" s="2">
        <v>2129.4499999999998</v>
      </c>
      <c r="D1858" s="2">
        <v>2127.83</v>
      </c>
      <c r="E1858" s="8">
        <v>9.3349999999999989E-2</v>
      </c>
      <c r="F1858" s="9">
        <v>8.4765910467265755</v>
      </c>
      <c r="G1858" s="3">
        <f>SLOPE(D1858:D1882,B1858:B1882)</f>
        <v>0.45234442724458024</v>
      </c>
      <c r="H1858" s="15">
        <f>C1858+G1859*$O$11</f>
        <v>2129.4536110719873</v>
      </c>
      <c r="I1858" s="21">
        <f>_xlfn.FORECAST.LINEAR(A1858+$O$12,C1858:C1860,A1858:A1860)</f>
        <v>2128.0002333333332</v>
      </c>
      <c r="J1858" s="15">
        <f t="shared" si="85"/>
        <v>2129.4390772946008</v>
      </c>
      <c r="K1858" s="16">
        <f t="shared" si="86"/>
        <v>0.19340878032386569</v>
      </c>
      <c r="L1858" s="17">
        <f t="shared" si="87"/>
        <v>1</v>
      </c>
    </row>
    <row r="1859" spans="1:12" x14ac:dyDescent="0.25">
      <c r="A1859">
        <v>661</v>
      </c>
      <c r="B1859" s="1">
        <v>42142</v>
      </c>
      <c r="C1859" s="2">
        <v>2121.3000000000002</v>
      </c>
      <c r="D1859" s="2">
        <v>2129.1999999999998</v>
      </c>
      <c r="E1859" s="8">
        <v>9.1899999999999996E-2</v>
      </c>
      <c r="F1859" s="9">
        <v>8.3195669395486771</v>
      </c>
      <c r="G1859" s="3">
        <f>SLOPE(D1859:D1883,B1859:B1883)</f>
        <v>0.36110719874804131</v>
      </c>
      <c r="H1859" s="15">
        <f>C1859+G1860*$O$11</f>
        <v>2121.3025922800002</v>
      </c>
      <c r="I1859" s="21">
        <f>_xlfn.FORECAST.LINEAR(A1859+$O$12,C1859:C1861,A1859:A1861)</f>
        <v>2125.1393500000004</v>
      </c>
      <c r="J1859" s="15">
        <f t="shared" si="85"/>
        <v>2121.3409598572002</v>
      </c>
      <c r="K1859" s="16">
        <f t="shared" si="86"/>
        <v>0.97289607859146343</v>
      </c>
      <c r="L1859" s="17">
        <f t="shared" si="87"/>
        <v>1</v>
      </c>
    </row>
    <row r="1860" spans="1:12" x14ac:dyDescent="0.25">
      <c r="A1860">
        <v>660</v>
      </c>
      <c r="B1860" s="1">
        <v>42139</v>
      </c>
      <c r="C1860" s="2">
        <v>2122.0700000000002</v>
      </c>
      <c r="D1860" s="2">
        <v>2122.73</v>
      </c>
      <c r="E1860" s="8">
        <v>8.929999999999999E-2</v>
      </c>
      <c r="F1860" s="9">
        <v>8.0779852193234483</v>
      </c>
      <c r="G1860" s="3">
        <f>SLOPE(D1860:D1884,B1860:B1884)</f>
        <v>0.25922799999999968</v>
      </c>
      <c r="H1860" s="15">
        <f>C1860+G1861*$O$11</f>
        <v>2122.0712660172144</v>
      </c>
      <c r="I1860" s="21">
        <f>_xlfn.FORECAST.LINEAR(A1860+$O$12,C1860:C1862,A1860:A1862)</f>
        <v>2118.7105833333344</v>
      </c>
      <c r="J1860" s="15">
        <f t="shared" si="85"/>
        <v>2122.0376591903755</v>
      </c>
      <c r="K1860" s="16">
        <f t="shared" si="86"/>
        <v>7.8779488745876813E-2</v>
      </c>
      <c r="L1860" s="17">
        <f t="shared" si="87"/>
        <v>1</v>
      </c>
    </row>
    <row r="1861" spans="1:12" x14ac:dyDescent="0.25">
      <c r="A1861">
        <v>659</v>
      </c>
      <c r="B1861" s="1">
        <v>42138</v>
      </c>
      <c r="C1861" s="2">
        <v>2100.4299999999998</v>
      </c>
      <c r="D1861" s="2">
        <v>2121.1</v>
      </c>
      <c r="E1861" s="8">
        <v>9.820000000000001E-2</v>
      </c>
      <c r="F1861" s="9">
        <v>8.7883384450212887</v>
      </c>
      <c r="G1861" s="3">
        <f>SLOPE(D1861:D1885,B1861:B1885)</f>
        <v>0.12660172143974935</v>
      </c>
      <c r="H1861" s="15">
        <f>C1861+G1862*$O$11</f>
        <v>2100.4306890944272</v>
      </c>
      <c r="I1861" s="21">
        <f>_xlfn.FORECAST.LINEAR(A1861+$O$12,C1861:C1863,A1861:A1863)</f>
        <v>2099.741133333333</v>
      </c>
      <c r="J1861" s="15">
        <f t="shared" si="85"/>
        <v>2100.423793536816</v>
      </c>
      <c r="K1861" s="16">
        <f t="shared" si="86"/>
        <v>1.9876367331942546</v>
      </c>
      <c r="L1861" s="17">
        <f t="shared" si="87"/>
        <v>0</v>
      </c>
    </row>
    <row r="1862" spans="1:12" x14ac:dyDescent="0.25">
      <c r="A1862">
        <v>658</v>
      </c>
      <c r="B1862" s="1">
        <v>42137</v>
      </c>
      <c r="C1862" s="2">
        <v>2099.62</v>
      </c>
      <c r="D1862" s="2">
        <v>2098.48</v>
      </c>
      <c r="E1862" s="8">
        <v>0.1162</v>
      </c>
      <c r="F1862" s="9">
        <v>10.402407098784082</v>
      </c>
      <c r="G1862" s="3">
        <f>SLOPE(D1862:D1886,B1862:B1886)</f>
        <v>6.890944272445948E-2</v>
      </c>
      <c r="H1862" s="15">
        <f>C1862+G1863*$O$11</f>
        <v>2099.6221140170278</v>
      </c>
      <c r="I1862" s="21">
        <f>_xlfn.FORECAST.LINEAR(A1862+$O$12,C1862:C1864,A1862:A1864)</f>
        <v>2097.9669666666668</v>
      </c>
      <c r="J1862" s="15">
        <f t="shared" si="85"/>
        <v>2099.6055625435242</v>
      </c>
      <c r="K1862" s="16">
        <f t="shared" si="86"/>
        <v>0.10565529314394274</v>
      </c>
      <c r="L1862" s="17">
        <f t="shared" si="87"/>
        <v>1</v>
      </c>
    </row>
    <row r="1863" spans="1:12" x14ac:dyDescent="0.25">
      <c r="A1863">
        <v>657</v>
      </c>
      <c r="B1863" s="1">
        <v>42136</v>
      </c>
      <c r="C1863" s="2">
        <v>2102.87</v>
      </c>
      <c r="D1863" s="2">
        <v>2099.12</v>
      </c>
      <c r="E1863" s="8">
        <v>0.11865000000000001</v>
      </c>
      <c r="F1863" s="9">
        <v>10.653158114764455</v>
      </c>
      <c r="G1863" s="3">
        <f>SLOPE(D1863:D1887,B1863:B1887)</f>
        <v>0.21140170278637796</v>
      </c>
      <c r="H1863" s="15">
        <f>C1863+G1864*$O$11</f>
        <v>2102.8737717605632</v>
      </c>
      <c r="I1863" s="21">
        <f>_xlfn.FORECAST.LINEAR(A1863+$O$12,C1863:C1865,A1863:A1865)</f>
        <v>2108.9436999999998</v>
      </c>
      <c r="J1863" s="15">
        <f t="shared" ref="J1863:J1926" si="88">$O$13*I1863+(1-$O$13)*H1863</f>
        <v>2102.9344710429577</v>
      </c>
      <c r="K1863" s="16">
        <f t="shared" si="86"/>
        <v>0.378572407049168</v>
      </c>
      <c r="L1863" s="17">
        <f t="shared" si="87"/>
        <v>1</v>
      </c>
    </row>
    <row r="1864" spans="1:12" x14ac:dyDescent="0.25">
      <c r="A1864">
        <v>656</v>
      </c>
      <c r="B1864" s="1">
        <v>42135</v>
      </c>
      <c r="C1864" s="2">
        <v>2115.56</v>
      </c>
      <c r="D1864" s="2">
        <v>2105.33</v>
      </c>
      <c r="E1864" s="8">
        <v>0.11165</v>
      </c>
      <c r="F1864" s="9">
        <v>10.075935202700693</v>
      </c>
      <c r="G1864" s="3">
        <f>SLOPE(D1864:D1888,B1864:B1888)</f>
        <v>0.37717605633802931</v>
      </c>
      <c r="H1864" s="15">
        <f>C1864+G1865*$O$11</f>
        <v>2115.5646168399999</v>
      </c>
      <c r="I1864" s="21">
        <f>_xlfn.FORECAST.LINEAR(A1864+$O$12,C1864:C1866,A1864:A1866)</f>
        <v>2113.8613333333324</v>
      </c>
      <c r="J1864" s="15">
        <f t="shared" si="88"/>
        <v>2115.5475840049335</v>
      </c>
      <c r="K1864" s="16">
        <f t="shared" ref="K1864:K1927" si="89">ABS(J1864-D1864)/F1865</f>
        <v>1.1915190334635735</v>
      </c>
      <c r="L1864" s="17">
        <f t="shared" ref="L1864:L1927" si="90">IF(K1864&gt;=0.975, 0, 1)</f>
        <v>0</v>
      </c>
    </row>
    <row r="1865" spans="1:12" x14ac:dyDescent="0.25">
      <c r="A1865">
        <v>655</v>
      </c>
      <c r="B1865" s="1">
        <v>42132</v>
      </c>
      <c r="C1865" s="2">
        <v>2092.13</v>
      </c>
      <c r="D1865" s="2">
        <v>2116.1</v>
      </c>
      <c r="E1865" s="8">
        <v>9.6299999999999997E-2</v>
      </c>
      <c r="F1865" s="9">
        <v>8.5752587394533712</v>
      </c>
      <c r="G1865" s="3">
        <f>SLOPE(D1865:D1889,B1865:B1889)</f>
        <v>0.46168400000000237</v>
      </c>
      <c r="H1865" s="15">
        <f>C1865+G1866*$O$11</f>
        <v>2092.1355238519227</v>
      </c>
      <c r="I1865" s="21">
        <f>_xlfn.FORECAST.LINEAR(A1865+$O$12,C1865:C1867,A1865:A1867)</f>
        <v>2088.2226833333334</v>
      </c>
      <c r="J1865" s="15">
        <f t="shared" si="88"/>
        <v>2092.096395446737</v>
      </c>
      <c r="K1865" s="16">
        <f t="shared" si="89"/>
        <v>1.9417100830344893</v>
      </c>
      <c r="L1865" s="17">
        <f t="shared" si="90"/>
        <v>0</v>
      </c>
    </row>
    <row r="1866" spans="1:12" x14ac:dyDescent="0.25">
      <c r="A1866">
        <v>654</v>
      </c>
      <c r="B1866" s="1">
        <v>42131</v>
      </c>
      <c r="C1866" s="2">
        <v>2079.96</v>
      </c>
      <c r="D1866" s="2">
        <v>2088</v>
      </c>
      <c r="E1866" s="8">
        <v>0.13935</v>
      </c>
      <c r="F1866" s="9">
        <v>12.36209502283176</v>
      </c>
      <c r="G1866" s="3">
        <f>SLOPE(D1866:D1890,B1866:B1890)</f>
        <v>0.55238519227208427</v>
      </c>
      <c r="H1866" s="15">
        <f>C1866+G1867*$O$11</f>
        <v>2079.9684870498822</v>
      </c>
      <c r="I1866" s="21">
        <f>_xlfn.FORECAST.LINEAR(A1866+$O$12,C1866:C1868,A1866:A1868)</f>
        <v>2078.1183166666651</v>
      </c>
      <c r="J1866" s="15">
        <f t="shared" si="88"/>
        <v>2079.9499853460502</v>
      </c>
      <c r="K1866" s="16">
        <f t="shared" si="89"/>
        <v>0.63151590934899071</v>
      </c>
      <c r="L1866" s="17">
        <f t="shared" si="90"/>
        <v>1</v>
      </c>
    </row>
    <row r="1867" spans="1:12" x14ac:dyDescent="0.25">
      <c r="A1867">
        <v>653</v>
      </c>
      <c r="B1867" s="1">
        <v>42130</v>
      </c>
      <c r="C1867" s="2">
        <v>2091.2600000000002</v>
      </c>
      <c r="D1867" s="2">
        <v>2080.15</v>
      </c>
      <c r="E1867" s="8">
        <v>0.14305000000000001</v>
      </c>
      <c r="F1867" s="9">
        <v>12.747128828865613</v>
      </c>
      <c r="G1867" s="3">
        <f>SLOPE(D1867:D1891,B1867:B1891)</f>
        <v>0.84870498823813401</v>
      </c>
      <c r="H1867" s="15">
        <f>C1867+G1868*$O$11</f>
        <v>2091.271249030372</v>
      </c>
      <c r="I1867" s="21">
        <f>_xlfn.FORECAST.LINEAR(A1867+$O$12,C1867:C1869,A1867:A1869)</f>
        <v>2095.1268166666659</v>
      </c>
      <c r="J1867" s="15">
        <f t="shared" si="88"/>
        <v>2091.3098047067347</v>
      </c>
      <c r="K1867" s="16">
        <f t="shared" si="89"/>
        <v>0.92804169303768569</v>
      </c>
      <c r="L1867" s="17">
        <f t="shared" si="90"/>
        <v>1</v>
      </c>
    </row>
    <row r="1868" spans="1:12" x14ac:dyDescent="0.25">
      <c r="A1868">
        <v>652</v>
      </c>
      <c r="B1868" s="1">
        <v>42129</v>
      </c>
      <c r="C1868" s="2">
        <v>2112.63</v>
      </c>
      <c r="D1868" s="2">
        <v>2089.46</v>
      </c>
      <c r="E1868" s="8">
        <v>0.13335</v>
      </c>
      <c r="F1868" s="9">
        <v>12.02511136132911</v>
      </c>
      <c r="G1868" s="3">
        <f>SLOPE(D1868:D1892,B1868:B1892)</f>
        <v>1.1249030371740578</v>
      </c>
      <c r="H1868" s="15">
        <f>C1868+G1869*$O$11</f>
        <v>2112.6421981691656</v>
      </c>
      <c r="I1868" s="21">
        <f>_xlfn.FORECAST.LINEAR(A1868+$O$12,C1868:C1870,A1868:A1870)</f>
        <v>2116.1645833333332</v>
      </c>
      <c r="J1868" s="15">
        <f t="shared" si="88"/>
        <v>2112.6774220208072</v>
      </c>
      <c r="K1868" s="16">
        <f t="shared" si="89"/>
        <v>2.4257583201352069</v>
      </c>
      <c r="L1868" s="17">
        <f t="shared" si="90"/>
        <v>0</v>
      </c>
    </row>
    <row r="1869" spans="1:12" x14ac:dyDescent="0.25">
      <c r="A1869">
        <v>651</v>
      </c>
      <c r="B1869" s="1">
        <v>42128</v>
      </c>
      <c r="C1869" s="2">
        <v>2110.23</v>
      </c>
      <c r="D1869" s="2">
        <v>2114.4899999999998</v>
      </c>
      <c r="E1869" s="8">
        <v>0.10645</v>
      </c>
      <c r="F1869" s="9">
        <v>9.5712016436629366</v>
      </c>
      <c r="G1869" s="3">
        <f>SLOPE(D1869:D1893,B1869:B1893)</f>
        <v>1.2198169165521804</v>
      </c>
      <c r="H1869" s="15">
        <f>C1869+G1870*$O$11</f>
        <v>2110.2429597236137</v>
      </c>
      <c r="I1869" s="21">
        <f>_xlfn.FORECAST.LINEAR(A1869+$O$12,C1869:C1871,A1869:A1871)</f>
        <v>2103.4218833333334</v>
      </c>
      <c r="J1869" s="15">
        <f t="shared" si="88"/>
        <v>2110.174748959711</v>
      </c>
      <c r="K1869" s="16">
        <f t="shared" si="89"/>
        <v>0.46629553126308654</v>
      </c>
      <c r="L1869" s="17">
        <f t="shared" si="90"/>
        <v>1</v>
      </c>
    </row>
    <row r="1870" spans="1:12" x14ac:dyDescent="0.25">
      <c r="A1870">
        <v>650</v>
      </c>
      <c r="B1870" s="1">
        <v>42125</v>
      </c>
      <c r="C1870" s="2">
        <v>2087.38</v>
      </c>
      <c r="D1870" s="2">
        <v>2108.29</v>
      </c>
      <c r="E1870" s="8">
        <v>0.10405</v>
      </c>
      <c r="F1870" s="9">
        <v>9.254326389531915</v>
      </c>
      <c r="G1870" s="3">
        <f>SLOPE(D1870:D1894,B1870:B1894)</f>
        <v>1.2959723613648451</v>
      </c>
      <c r="H1870" s="15">
        <f>C1870+G1871*$O$11</f>
        <v>2087.394020977094</v>
      </c>
      <c r="I1870" s="21">
        <f>_xlfn.FORECAST.LINEAR(A1870+$O$12,C1870:C1872,A1870:A1872)</f>
        <v>2089.1161166666679</v>
      </c>
      <c r="J1870" s="15">
        <f t="shared" si="88"/>
        <v>2087.4112419339899</v>
      </c>
      <c r="K1870" s="16">
        <f t="shared" si="89"/>
        <v>1.73734793878688</v>
      </c>
      <c r="L1870" s="17">
        <f t="shared" si="90"/>
        <v>0</v>
      </c>
    </row>
    <row r="1871" spans="1:12" x14ac:dyDescent="0.25">
      <c r="A1871">
        <v>649</v>
      </c>
      <c r="B1871" s="1">
        <v>42124</v>
      </c>
      <c r="C1871" s="2">
        <v>2105.52</v>
      </c>
      <c r="D1871" s="2">
        <v>2085.5100000000002</v>
      </c>
      <c r="E1871" s="8">
        <v>0.13374999999999998</v>
      </c>
      <c r="F1871" s="9">
        <v>12.017603152416807</v>
      </c>
      <c r="G1871" s="3">
        <f>SLOPE(D1871:D1895,B1871:B1895)</f>
        <v>1.4020977093977867</v>
      </c>
      <c r="H1871" s="15">
        <f>C1871+G1872*$O$11</f>
        <v>2105.5360044479658</v>
      </c>
      <c r="I1871" s="21">
        <f>_xlfn.FORECAST.LINEAR(A1871+$O$12,C1871:C1873,A1871:A1873)</f>
        <v>2107.3575166666669</v>
      </c>
      <c r="J1871" s="15">
        <f t="shared" si="88"/>
        <v>2105.5542195701528</v>
      </c>
      <c r="K1871" s="16">
        <f t="shared" si="89"/>
        <v>1.9427261607403878</v>
      </c>
      <c r="L1871" s="17">
        <f t="shared" si="90"/>
        <v>0</v>
      </c>
    </row>
    <row r="1872" spans="1:12" x14ac:dyDescent="0.25">
      <c r="A1872">
        <v>648</v>
      </c>
      <c r="B1872" s="1">
        <v>42123</v>
      </c>
      <c r="C1872" s="2">
        <v>2112.4899999999998</v>
      </c>
      <c r="D1872" s="2">
        <v>2106.85</v>
      </c>
      <c r="E1872" s="8">
        <v>0.1144</v>
      </c>
      <c r="F1872" s="9">
        <v>10.317573302515038</v>
      </c>
      <c r="G1872" s="3">
        <f>SLOPE(D1872:D1896,B1872:B1896)</f>
        <v>1.6004447965593356</v>
      </c>
      <c r="H1872" s="15">
        <f>C1872+G1873*$O$11</f>
        <v>2112.5047024894216</v>
      </c>
      <c r="I1872" s="21">
        <f>_xlfn.FORECAST.LINEAR(A1872+$O$12,C1872:C1874,A1872:A1874)</f>
        <v>2109.9426666666664</v>
      </c>
      <c r="J1872" s="15">
        <f t="shared" si="88"/>
        <v>2112.479082131194</v>
      </c>
      <c r="K1872" s="16">
        <f t="shared" si="89"/>
        <v>0.59777857689353886</v>
      </c>
      <c r="L1872" s="17">
        <f t="shared" si="90"/>
        <v>1</v>
      </c>
    </row>
    <row r="1873" spans="1:12" x14ac:dyDescent="0.25">
      <c r="A1873">
        <v>647</v>
      </c>
      <c r="B1873" s="1">
        <v>42122</v>
      </c>
      <c r="C1873" s="2">
        <v>2108.35</v>
      </c>
      <c r="D1873" s="2">
        <v>2114.7600000000002</v>
      </c>
      <c r="E1873" s="8">
        <v>0.1047</v>
      </c>
      <c r="F1873" s="9">
        <v>9.4166675568177656</v>
      </c>
      <c r="G1873" s="3">
        <f>SLOPE(D1873:D1897,B1873:B1897)</f>
        <v>1.4702489421720737</v>
      </c>
      <c r="H1873" s="15">
        <f>C1873+G1874*$O$11</f>
        <v>2108.3621424790967</v>
      </c>
      <c r="I1873" s="21">
        <f>_xlfn.FORECAST.LINEAR(A1873+$O$12,C1873:C1875,A1873:A1875)</f>
        <v>2111.2327500000001</v>
      </c>
      <c r="J1873" s="15">
        <f t="shared" si="88"/>
        <v>2108.3908485543056</v>
      </c>
      <c r="K1873" s="16">
        <f t="shared" si="89"/>
        <v>0.62826430929064214</v>
      </c>
      <c r="L1873" s="17">
        <f t="shared" si="90"/>
        <v>1</v>
      </c>
    </row>
    <row r="1874" spans="1:12" x14ac:dyDescent="0.25">
      <c r="A1874">
        <v>646</v>
      </c>
      <c r="B1874" s="1">
        <v>42121</v>
      </c>
      <c r="C1874" s="2">
        <v>2119.29</v>
      </c>
      <c r="D1874" s="2">
        <v>2108.92</v>
      </c>
      <c r="E1874" s="8">
        <v>0.11225</v>
      </c>
      <c r="F1874" s="9">
        <v>10.137694202119841</v>
      </c>
      <c r="G1874" s="3">
        <f>SLOPE(D1874:D1898,B1874:B1898)</f>
        <v>1.2142479096752166</v>
      </c>
      <c r="H1874" s="15">
        <f>C1874+G1875*$O$11</f>
        <v>2119.2993911306289</v>
      </c>
      <c r="I1874" s="21">
        <f>_xlfn.FORECAST.LINEAR(A1874+$O$12,C1874:C1876,A1874:A1876)</f>
        <v>2119.2003999999997</v>
      </c>
      <c r="J1874" s="15">
        <f t="shared" si="88"/>
        <v>2119.2984012193224</v>
      </c>
      <c r="K1874" s="16">
        <f t="shared" si="89"/>
        <v>1.2142764160962944</v>
      </c>
      <c r="L1874" s="17">
        <f t="shared" si="90"/>
        <v>0</v>
      </c>
    </row>
    <row r="1875" spans="1:12" x14ac:dyDescent="0.25">
      <c r="A1875">
        <v>645</v>
      </c>
      <c r="B1875" s="1">
        <v>42118</v>
      </c>
      <c r="C1875" s="2">
        <v>2112.8000000000002</v>
      </c>
      <c r="D1875" s="2">
        <v>2117.69</v>
      </c>
      <c r="E1875" s="8">
        <v>9.484999999999999E-2</v>
      </c>
      <c r="F1875" s="9">
        <v>8.5469840983054119</v>
      </c>
      <c r="G1875" s="3">
        <f>SLOPE(D1875:D1899,B1875:B1899)</f>
        <v>0.93911306291015928</v>
      </c>
      <c r="H1875" s="15">
        <f>C1875+G1876*$O$11</f>
        <v>2112.8073493402781</v>
      </c>
      <c r="I1875" s="21">
        <f>_xlfn.FORECAST.LINEAR(A1875+$O$12,C1875:C1877,A1875:A1877)</f>
        <v>2113.4309833333341</v>
      </c>
      <c r="J1875" s="15">
        <f t="shared" si="88"/>
        <v>2112.8135856802082</v>
      </c>
      <c r="K1875" s="16">
        <f t="shared" si="89"/>
        <v>0.53258232305829722</v>
      </c>
      <c r="L1875" s="17">
        <f t="shared" si="90"/>
        <v>1</v>
      </c>
    </row>
    <row r="1876" spans="1:12" x14ac:dyDescent="0.25">
      <c r="A1876">
        <v>644</v>
      </c>
      <c r="B1876" s="1">
        <v>42117</v>
      </c>
      <c r="C1876" s="2">
        <v>2107.21</v>
      </c>
      <c r="D1876" s="2">
        <v>2112.9299999999998</v>
      </c>
      <c r="E1876" s="8">
        <v>0.10185</v>
      </c>
      <c r="F1876" s="9">
        <v>9.1561700579725045</v>
      </c>
      <c r="G1876" s="3">
        <f>SLOPE(D1876:D1900,B1876:B1900)</f>
        <v>0.73493402777777594</v>
      </c>
      <c r="H1876" s="15">
        <f>C1876+G1877*$O$11</f>
        <v>2107.2149375344807</v>
      </c>
      <c r="I1876" s="21">
        <f>_xlfn.FORECAST.LINEAR(A1876+$O$12,C1876:C1878,A1876:A1878)</f>
        <v>2104.9836166666664</v>
      </c>
      <c r="J1876" s="15">
        <f t="shared" si="88"/>
        <v>2107.1926243258026</v>
      </c>
      <c r="K1876" s="16">
        <f t="shared" si="89"/>
        <v>0.63322041042939359</v>
      </c>
      <c r="L1876" s="17">
        <f t="shared" si="90"/>
        <v>1</v>
      </c>
    </row>
    <row r="1877" spans="1:12" x14ac:dyDescent="0.25">
      <c r="A1877">
        <v>643</v>
      </c>
      <c r="B1877" s="1">
        <v>42116</v>
      </c>
      <c r="C1877" s="2">
        <v>2098.27</v>
      </c>
      <c r="D1877" s="2">
        <v>2107.96</v>
      </c>
      <c r="E1877" s="8">
        <v>0.1013</v>
      </c>
      <c r="F1877" s="9">
        <v>9.0606297265538771</v>
      </c>
      <c r="G1877" s="3">
        <f>SLOPE(D1877:D1901,B1877:B1901)</f>
        <v>0.49375344808562172</v>
      </c>
      <c r="H1877" s="15">
        <f>C1877+G1878*$O$11</f>
        <v>2098.2743192284256</v>
      </c>
      <c r="I1877" s="21">
        <f>_xlfn.FORECAST.LINEAR(A1877+$O$12,C1877:C1879,A1877:A1879)</f>
        <v>2102.2174666666665</v>
      </c>
      <c r="J1877" s="15">
        <f t="shared" si="88"/>
        <v>2098.3137507028077</v>
      </c>
      <c r="K1877" s="16">
        <f t="shared" si="89"/>
        <v>0.98344913231243813</v>
      </c>
      <c r="L1877" s="17">
        <f t="shared" si="90"/>
        <v>0</v>
      </c>
    </row>
    <row r="1878" spans="1:12" x14ac:dyDescent="0.25">
      <c r="A1878">
        <v>642</v>
      </c>
      <c r="B1878" s="1">
        <v>42115</v>
      </c>
      <c r="C1878" s="2">
        <v>2102.8200000000002</v>
      </c>
      <c r="D1878" s="2">
        <v>2097.29</v>
      </c>
      <c r="E1878" s="8">
        <v>0.1095</v>
      </c>
      <c r="F1878" s="9">
        <v>9.8085899720207603</v>
      </c>
      <c r="G1878" s="3">
        <f>SLOPE(D1878:D1902,B1878:B1902)</f>
        <v>0.431922842583358</v>
      </c>
      <c r="H1878" s="15">
        <f>C1878+G1879*$O$11</f>
        <v>2102.8238340024741</v>
      </c>
      <c r="I1878" s="21">
        <f>_xlfn.FORECAST.LINEAR(A1878+$O$12,C1878:C1880,A1878:A1880)</f>
        <v>2096.6245333333336</v>
      </c>
      <c r="J1878" s="15">
        <f t="shared" si="88"/>
        <v>2102.7618409957827</v>
      </c>
      <c r="K1878" s="16">
        <f t="shared" si="89"/>
        <v>0.57322214395040894</v>
      </c>
      <c r="L1878" s="17">
        <f t="shared" si="90"/>
        <v>1</v>
      </c>
    </row>
    <row r="1879" spans="1:12" x14ac:dyDescent="0.25">
      <c r="A1879">
        <v>641</v>
      </c>
      <c r="B1879" s="1">
        <v>42114</v>
      </c>
      <c r="C1879" s="2">
        <v>2084.11</v>
      </c>
      <c r="D1879" s="2">
        <v>2100.4</v>
      </c>
      <c r="E1879" s="8">
        <v>0.10755000000000001</v>
      </c>
      <c r="F1879" s="9">
        <v>9.5457599702500282</v>
      </c>
      <c r="G1879" s="3">
        <f>SLOPE(D1879:D1903,B1879:B1903)</f>
        <v>0.3834002474134019</v>
      </c>
      <c r="H1879" s="15">
        <f>C1879+G1880*$O$11</f>
        <v>2084.1147648371466</v>
      </c>
      <c r="I1879" s="21">
        <f>_xlfn.FORECAST.LINEAR(A1879+$O$12,C1879:C1881,A1879:A1881)</f>
        <v>2086.5157499999996</v>
      </c>
      <c r="J1879" s="15">
        <f t="shared" si="88"/>
        <v>2084.1387746887749</v>
      </c>
      <c r="K1879" s="16">
        <f t="shared" si="89"/>
        <v>1.5655949797179289</v>
      </c>
      <c r="L1879" s="17">
        <f t="shared" si="90"/>
        <v>0</v>
      </c>
    </row>
    <row r="1880" spans="1:12" x14ac:dyDescent="0.25">
      <c r="A1880">
        <v>640</v>
      </c>
      <c r="B1880" s="1">
        <v>42111</v>
      </c>
      <c r="C1880" s="2">
        <v>2102.58</v>
      </c>
      <c r="D1880" s="2">
        <v>2081.1799999999998</v>
      </c>
      <c r="E1880" s="8">
        <v>0.1157</v>
      </c>
      <c r="F1880" s="9">
        <v>10.386610535858356</v>
      </c>
      <c r="G1880" s="3">
        <f>SLOPE(D1880:D1904,B1880:B1904)</f>
        <v>0.47648371463991424</v>
      </c>
      <c r="H1880" s="15">
        <f>C1880+G1881*$O$11</f>
        <v>2102.5858745444157</v>
      </c>
      <c r="I1880" s="21">
        <f>_xlfn.FORECAST.LINEAR(A1880+$O$12,C1880:C1882,A1880:A1882)</f>
        <v>2104.5237999999999</v>
      </c>
      <c r="J1880" s="15">
        <f t="shared" si="88"/>
        <v>2102.6052537989717</v>
      </c>
      <c r="K1880" s="16">
        <f t="shared" si="89"/>
        <v>2.4971457286986429</v>
      </c>
      <c r="L1880" s="17">
        <f t="shared" si="90"/>
        <v>0</v>
      </c>
    </row>
    <row r="1881" spans="1:12" x14ac:dyDescent="0.25">
      <c r="A1881">
        <v>639</v>
      </c>
      <c r="B1881" s="1">
        <v>42110</v>
      </c>
      <c r="C1881" s="2">
        <v>2105.96</v>
      </c>
      <c r="D1881" s="2">
        <v>2104.9899999999998</v>
      </c>
      <c r="E1881" s="8">
        <v>9.5500000000000002E-2</v>
      </c>
      <c r="F1881" s="9">
        <v>8.5798972613974716</v>
      </c>
      <c r="G1881" s="3">
        <f>SLOPE(D1881:D1905,B1881:B1905)</f>
        <v>0.58745444159607407</v>
      </c>
      <c r="H1881" s="15">
        <f>C1881+G1882*$O$11</f>
        <v>2105.9669320343846</v>
      </c>
      <c r="I1881" s="21">
        <f>_xlfn.FORECAST.LINEAR(A1881+$O$12,C1881:C1883,A1881:A1883)</f>
        <v>2105.5950666666672</v>
      </c>
      <c r="J1881" s="15">
        <f t="shared" si="88"/>
        <v>2105.9632133807077</v>
      </c>
      <c r="K1881" s="16">
        <f t="shared" si="89"/>
        <v>0.11607980153541891</v>
      </c>
      <c r="L1881" s="17">
        <f t="shared" si="90"/>
        <v>1</v>
      </c>
    </row>
    <row r="1882" spans="1:12" x14ac:dyDescent="0.25">
      <c r="A1882">
        <v>638</v>
      </c>
      <c r="B1882" s="1">
        <v>42109</v>
      </c>
      <c r="C1882" s="2">
        <v>2097.8200000000002</v>
      </c>
      <c r="D1882" s="2">
        <v>2106.63</v>
      </c>
      <c r="E1882" s="8">
        <v>9.3799999999999994E-2</v>
      </c>
      <c r="F1882" s="9">
        <v>8.3840027966529824</v>
      </c>
      <c r="G1882" s="3">
        <f>SLOPE(D1882:D1906,B1882:B1906)</f>
        <v>0.69320343847525479</v>
      </c>
      <c r="H1882" s="15">
        <f>C1882+G1883*$O$11</f>
        <v>2097.8273067846276</v>
      </c>
      <c r="I1882" s="21">
        <f>_xlfn.FORECAST.LINEAR(A1882+$O$12,C1882:C1884,A1882:A1884)</f>
        <v>2095.2506166666672</v>
      </c>
      <c r="J1882" s="15">
        <f t="shared" si="88"/>
        <v>2097.8015398834482</v>
      </c>
      <c r="K1882" s="16">
        <f t="shared" si="89"/>
        <v>0.95357633503870221</v>
      </c>
      <c r="L1882" s="17">
        <f t="shared" si="90"/>
        <v>1</v>
      </c>
    </row>
    <row r="1883" spans="1:12" x14ac:dyDescent="0.25">
      <c r="A1883">
        <v>637</v>
      </c>
      <c r="B1883" s="1">
        <v>42108</v>
      </c>
      <c r="C1883" s="2">
        <v>2092.2800000000002</v>
      </c>
      <c r="D1883" s="2">
        <v>2095.84</v>
      </c>
      <c r="E1883" s="8">
        <v>0.10375000000000001</v>
      </c>
      <c r="F1883" s="9">
        <v>9.2582625975020747</v>
      </c>
      <c r="G1883" s="3">
        <f>SLOPE(D1883:D1907,B1883:B1907)</f>
        <v>0.73067846275216697</v>
      </c>
      <c r="H1883" s="15">
        <f>C1883+G1884*$O$11</f>
        <v>2092.2860328386168</v>
      </c>
      <c r="I1883" s="21">
        <f>_xlfn.FORECAST.LINEAR(A1883+$O$12,C1883:C1885,A1883:A1885)</f>
        <v>2095.6621833333334</v>
      </c>
      <c r="J1883" s="15">
        <f t="shared" si="88"/>
        <v>2092.3197943435639</v>
      </c>
      <c r="K1883" s="16">
        <f t="shared" si="89"/>
        <v>0.36358731378877834</v>
      </c>
      <c r="L1883" s="17">
        <f t="shared" si="90"/>
        <v>1</v>
      </c>
    </row>
    <row r="1884" spans="1:12" x14ac:dyDescent="0.25">
      <c r="A1884">
        <v>636</v>
      </c>
      <c r="B1884" s="1">
        <v>42107</v>
      </c>
      <c r="C1884" s="2">
        <v>2102.0300000000002</v>
      </c>
      <c r="D1884" s="2">
        <v>2092.4299999999998</v>
      </c>
      <c r="E1884" s="8">
        <v>0.108</v>
      </c>
      <c r="F1884" s="9">
        <v>9.6818715145855379</v>
      </c>
      <c r="G1884" s="3">
        <f>SLOPE(D1884:D1908,B1884:B1908)</f>
        <v>0.60328386167146675</v>
      </c>
      <c r="H1884" s="15">
        <f>C1884+G1885*$O$11</f>
        <v>2102.035281283835</v>
      </c>
      <c r="I1884" s="21">
        <f>_xlfn.FORECAST.LINEAR(A1884+$O$12,C1884:C1886,A1884:A1886)</f>
        <v>2102.0837000000001</v>
      </c>
      <c r="J1884" s="15">
        <f t="shared" si="88"/>
        <v>2102.0357654709969</v>
      </c>
      <c r="K1884" s="16">
        <f t="shared" si="89"/>
        <v>1.2373180130199155</v>
      </c>
      <c r="L1884" s="17">
        <f t="shared" si="90"/>
        <v>0</v>
      </c>
    </row>
    <row r="1885" spans="1:12" x14ac:dyDescent="0.25">
      <c r="A1885">
        <v>635</v>
      </c>
      <c r="B1885" s="1">
        <v>42104</v>
      </c>
      <c r="C1885" s="2">
        <v>2091.5100000000002</v>
      </c>
      <c r="D1885" s="2">
        <v>2102.06</v>
      </c>
      <c r="E1885" s="8">
        <v>8.7049999999999988E-2</v>
      </c>
      <c r="F1885" s="9">
        <v>7.7633764076159721</v>
      </c>
      <c r="G1885" s="3">
        <f>SLOPE(D1885:D1909,B1885:B1909)</f>
        <v>0.52812838349146884</v>
      </c>
      <c r="H1885" s="15">
        <f>C1885+G1886*$O$11</f>
        <v>2091.5118923584141</v>
      </c>
      <c r="I1885" s="21">
        <f>_xlfn.FORECAST.LINEAR(A1885+$O$12,C1885:C1887,A1885:A1887)</f>
        <v>2090.6045166666668</v>
      </c>
      <c r="J1885" s="15">
        <f t="shared" si="88"/>
        <v>2091.5028186014965</v>
      </c>
      <c r="K1885" s="16">
        <f t="shared" si="89"/>
        <v>1.1611750903059783</v>
      </c>
      <c r="L1885" s="17">
        <f t="shared" si="90"/>
        <v>0</v>
      </c>
    </row>
    <row r="1886" spans="1:12" x14ac:dyDescent="0.25">
      <c r="A1886">
        <v>634</v>
      </c>
      <c r="B1886" s="1">
        <v>42103</v>
      </c>
      <c r="C1886" s="2">
        <v>2081.29</v>
      </c>
      <c r="D1886" s="2">
        <v>2091.1799999999998</v>
      </c>
      <c r="E1886" s="8">
        <v>0.1024</v>
      </c>
      <c r="F1886" s="9">
        <v>9.0918083643367869</v>
      </c>
      <c r="G1886" s="3">
        <f>SLOPE(D1886:D1910,B1886:B1910)</f>
        <v>0.1892358414004959</v>
      </c>
      <c r="H1886" s="15">
        <f>C1886+G1887*$O$11</f>
        <v>2081.2894178102188</v>
      </c>
      <c r="I1886" s="21">
        <f>_xlfn.FORECAST.LINEAR(A1886+$O$12,C1886:C1888,A1886:A1888)</f>
        <v>2079.9258333333332</v>
      </c>
      <c r="J1886" s="15">
        <f t="shared" si="88"/>
        <v>2081.2757819654498</v>
      </c>
      <c r="K1886" s="16">
        <f t="shared" si="89"/>
        <v>0.96630085211223637</v>
      </c>
      <c r="L1886" s="17">
        <f t="shared" si="90"/>
        <v>1</v>
      </c>
    </row>
    <row r="1887" spans="1:12" x14ac:dyDescent="0.25">
      <c r="A1887">
        <v>633</v>
      </c>
      <c r="B1887" s="1">
        <v>42102</v>
      </c>
      <c r="C1887" s="2">
        <v>2076.94</v>
      </c>
      <c r="D1887" s="2">
        <v>2081.9</v>
      </c>
      <c r="E1887" s="8">
        <v>0.11574999999999999</v>
      </c>
      <c r="F1887" s="9">
        <v>10.249621546850952</v>
      </c>
      <c r="G1887" s="3">
        <f>SLOPE(D1887:D1911,B1887:B1911)</f>
        <v>-5.8218978102192516E-2</v>
      </c>
      <c r="H1887" s="15">
        <f>C1887+G1888*$O$11</f>
        <v>2076.9370227962622</v>
      </c>
      <c r="I1887" s="21">
        <f>_xlfn.FORECAST.LINEAR(A1887+$O$12,C1887:C1889,A1887:A1889)</f>
        <v>2080.2953499999999</v>
      </c>
      <c r="J1887" s="15">
        <f t="shared" si="88"/>
        <v>2076.9706060682997</v>
      </c>
      <c r="K1887" s="16">
        <f t="shared" si="89"/>
        <v>0.4336717936328775</v>
      </c>
      <c r="L1887" s="17">
        <f t="shared" si="90"/>
        <v>1</v>
      </c>
    </row>
    <row r="1888" spans="1:12" x14ac:dyDescent="0.25">
      <c r="A1888">
        <v>632</v>
      </c>
      <c r="B1888" s="1">
        <v>42101</v>
      </c>
      <c r="C1888" s="2">
        <v>2080.79</v>
      </c>
      <c r="D1888" s="2">
        <v>2076.33</v>
      </c>
      <c r="E1888" s="8">
        <v>0.12809999999999999</v>
      </c>
      <c r="F1888" s="9">
        <v>11.366646399588792</v>
      </c>
      <c r="G1888" s="3">
        <f>SLOPE(D1888:D1912,B1888:B1912)</f>
        <v>-0.29772037378727895</v>
      </c>
      <c r="H1888" s="15">
        <f>C1888+G1889*$O$11</f>
        <v>2080.7844842772897</v>
      </c>
      <c r="I1888" s="21">
        <f>_xlfn.FORECAST.LINEAR(A1888+$O$12,C1888:C1890,A1888:A1890)</f>
        <v>2079.0471333333335</v>
      </c>
      <c r="J1888" s="15">
        <f t="shared" si="88"/>
        <v>2080.7671107678502</v>
      </c>
      <c r="K1888" s="16">
        <f t="shared" si="89"/>
        <v>0.38734812957637399</v>
      </c>
      <c r="L1888" s="17">
        <f t="shared" si="90"/>
        <v>1</v>
      </c>
    </row>
    <row r="1889" spans="1:12" x14ac:dyDescent="0.25">
      <c r="A1889">
        <v>631</v>
      </c>
      <c r="B1889" s="1">
        <v>42100</v>
      </c>
      <c r="C1889" s="2">
        <v>2064.87</v>
      </c>
      <c r="D1889" s="2">
        <v>2080.62</v>
      </c>
      <c r="E1889" s="8">
        <v>0.12995000000000001</v>
      </c>
      <c r="F1889" s="9">
        <v>11.455097957238046</v>
      </c>
      <c r="G1889" s="3">
        <f>SLOPE(D1889:D1913,B1889:B1913)</f>
        <v>-0.55157227102402162</v>
      </c>
      <c r="H1889" s="15">
        <f>C1889+G1890*$O$11</f>
        <v>2064.8624469327074</v>
      </c>
      <c r="I1889" s="21">
        <f>_xlfn.FORECAST.LINEAR(A1889+$O$12,C1889:C1891,A1889:A1891)</f>
        <v>2062.7828666666665</v>
      </c>
      <c r="J1889" s="15">
        <f t="shared" si="88"/>
        <v>2064.841651130047</v>
      </c>
      <c r="K1889" s="16">
        <f t="shared" si="89"/>
        <v>1.3775001385012933</v>
      </c>
      <c r="L1889" s="17">
        <f t="shared" si="90"/>
        <v>0</v>
      </c>
    </row>
    <row r="1890" spans="1:12" x14ac:dyDescent="0.25">
      <c r="A1890">
        <v>630</v>
      </c>
      <c r="B1890" s="1">
        <v>42096</v>
      </c>
      <c r="C1890" s="2">
        <v>2060.0300000000002</v>
      </c>
      <c r="D1890" s="2">
        <v>2066.96</v>
      </c>
      <c r="E1890" s="8">
        <v>0.13040000000000002</v>
      </c>
      <c r="F1890" s="9">
        <v>11.454335596016396</v>
      </c>
      <c r="G1890" s="3">
        <f>SLOPE(D1890:D1914,B1890:B1914)</f>
        <v>-0.75530672926447739</v>
      </c>
      <c r="H1890" s="15">
        <f>C1890+G1891*$O$11</f>
        <v>2060.0213317956659</v>
      </c>
      <c r="I1890" s="21">
        <f>_xlfn.FORECAST.LINEAR(A1890+$O$12,C1890:C1892,A1890:A1892)</f>
        <v>2058.4399000000012</v>
      </c>
      <c r="J1890" s="15">
        <f t="shared" si="88"/>
        <v>2060.005517477709</v>
      </c>
      <c r="K1890" s="16">
        <f t="shared" si="89"/>
        <v>0.59269608254089334</v>
      </c>
      <c r="L1890" s="17">
        <f t="shared" si="90"/>
        <v>1</v>
      </c>
    </row>
    <row r="1891" spans="1:12" x14ac:dyDescent="0.25">
      <c r="A1891">
        <v>629</v>
      </c>
      <c r="B1891" s="1">
        <v>42095</v>
      </c>
      <c r="C1891" s="2">
        <v>2067.63</v>
      </c>
      <c r="D1891" s="2">
        <v>2059.69</v>
      </c>
      <c r="E1891" s="8">
        <v>0.13305</v>
      </c>
      <c r="F1891" s="9">
        <v>11.733640101816002</v>
      </c>
      <c r="G1891" s="3">
        <f>SLOPE(D1891:D1915,B1891:B1915)</f>
        <v>-0.86682043343653303</v>
      </c>
      <c r="H1891" s="15">
        <f>C1891+G1892*$O$11</f>
        <v>2067.6207489860681</v>
      </c>
      <c r="I1891" s="21">
        <f>_xlfn.FORECAST.LINEAR(A1891+$O$12,C1891:C1893,A1891:A1893)</f>
        <v>2073.7076000000002</v>
      </c>
      <c r="J1891" s="15">
        <f t="shared" si="88"/>
        <v>2067.6816174962073</v>
      </c>
      <c r="K1891" s="16">
        <f t="shared" si="89"/>
        <v>0.64712846529298695</v>
      </c>
      <c r="L1891" s="17">
        <f t="shared" si="90"/>
        <v>1</v>
      </c>
    </row>
    <row r="1892" spans="1:12" x14ac:dyDescent="0.25">
      <c r="A1892">
        <v>628</v>
      </c>
      <c r="B1892" s="1">
        <v>42094</v>
      </c>
      <c r="C1892" s="2">
        <v>2084.0500000000002</v>
      </c>
      <c r="D1892" s="2">
        <v>2067.89</v>
      </c>
      <c r="E1892" s="8">
        <v>0.13879999999999998</v>
      </c>
      <c r="F1892" s="9">
        <v>12.349352446718683</v>
      </c>
      <c r="G1892" s="3">
        <f>SLOPE(D1892:D1916,B1892:B1916)</f>
        <v>-0.92510139318885609</v>
      </c>
      <c r="H1892" s="15">
        <f>C1892+G1893*$O$11</f>
        <v>2084.0397392723007</v>
      </c>
      <c r="I1892" s="21">
        <f>_xlfn.FORECAST.LINEAR(A1892+$O$12,C1892:C1894,A1892:A1894)</f>
        <v>2082.2563499999978</v>
      </c>
      <c r="J1892" s="15">
        <f t="shared" si="88"/>
        <v>2084.0219053795777</v>
      </c>
      <c r="K1892" s="16">
        <f t="shared" si="89"/>
        <v>1.4694356435409859</v>
      </c>
      <c r="L1892" s="17">
        <f t="shared" si="90"/>
        <v>0</v>
      </c>
    </row>
    <row r="1893" spans="1:12" x14ac:dyDescent="0.25">
      <c r="A1893">
        <v>627</v>
      </c>
      <c r="B1893" s="1">
        <v>42093</v>
      </c>
      <c r="C1893" s="2">
        <v>2064.11</v>
      </c>
      <c r="D1893" s="2">
        <v>2086.2399999999998</v>
      </c>
      <c r="E1893" s="8">
        <v>0.12490000000000001</v>
      </c>
      <c r="F1893" s="9">
        <v>10.978300036811273</v>
      </c>
      <c r="G1893" s="3">
        <f>SLOPE(D1893:D1917,B1893:B1917)</f>
        <v>-1.0260727699530519</v>
      </c>
      <c r="H1893" s="15">
        <f>C1893+G1894*$O$11</f>
        <v>2064.0979012400003</v>
      </c>
      <c r="I1893" s="21">
        <f>_xlfn.FORECAST.LINEAR(A1893+$O$12,C1893:C1895,A1893:A1895)</f>
        <v>2062.0491833333331</v>
      </c>
      <c r="J1893" s="15">
        <f t="shared" si="88"/>
        <v>2064.0774140609337</v>
      </c>
      <c r="K1893" s="16">
        <f t="shared" si="89"/>
        <v>1.9125289587273291</v>
      </c>
      <c r="L1893" s="17">
        <f t="shared" si="90"/>
        <v>0</v>
      </c>
    </row>
    <row r="1894" spans="1:12" x14ac:dyDescent="0.25">
      <c r="A1894">
        <v>626</v>
      </c>
      <c r="B1894" s="1">
        <v>42090</v>
      </c>
      <c r="C1894" s="2">
        <v>2055.7800000000002</v>
      </c>
      <c r="D1894" s="2">
        <v>2061.02</v>
      </c>
      <c r="E1894" s="8">
        <v>0.13214999999999999</v>
      </c>
      <c r="F1894" s="9">
        <v>11.58810476460126</v>
      </c>
      <c r="G1894" s="3">
        <f>SLOPE(D1894:D1918,B1894:B1918)</f>
        <v>-1.2098759999999977</v>
      </c>
      <c r="H1894" s="15">
        <f>C1894+G1895*$O$11</f>
        <v>2055.7682478169017</v>
      </c>
      <c r="I1894" s="21">
        <f>_xlfn.FORECAST.LINEAR(A1894+$O$12,C1894:C1896,A1894:A1896)</f>
        <v>2050.7600666666676</v>
      </c>
      <c r="J1894" s="15">
        <f t="shared" si="88"/>
        <v>2055.7181660053993</v>
      </c>
      <c r="K1894" s="16">
        <f t="shared" si="89"/>
        <v>0.43207757631281485</v>
      </c>
      <c r="L1894" s="17">
        <f t="shared" si="90"/>
        <v>1</v>
      </c>
    </row>
    <row r="1895" spans="1:12" x14ac:dyDescent="0.25">
      <c r="A1895">
        <v>625</v>
      </c>
      <c r="B1895" s="1">
        <v>42089</v>
      </c>
      <c r="C1895" s="2">
        <v>2059.94</v>
      </c>
      <c r="D1895" s="2">
        <v>2056.15</v>
      </c>
      <c r="E1895" s="8">
        <v>0.1396</v>
      </c>
      <c r="F1895" s="9">
        <v>12.270560392984251</v>
      </c>
      <c r="G1895" s="3">
        <f>SLOPE(D1895:D1919,B1895:B1919)</f>
        <v>-1.1752183098591529</v>
      </c>
      <c r="H1895" s="15">
        <f>C1895+G1896*$O$11</f>
        <v>2059.929989876161</v>
      </c>
      <c r="I1895" s="21">
        <f>_xlfn.FORECAST.LINEAR(A1895+$O$12,C1895:C1897,A1895:A1897)</f>
        <v>2063.4400000000005</v>
      </c>
      <c r="J1895" s="15">
        <f t="shared" si="88"/>
        <v>2059.9650899773992</v>
      </c>
      <c r="K1895" s="16">
        <f t="shared" si="89"/>
        <v>0.31694475992171484</v>
      </c>
      <c r="L1895" s="17">
        <f t="shared" si="90"/>
        <v>1</v>
      </c>
    </row>
    <row r="1896" spans="1:12" x14ac:dyDescent="0.25">
      <c r="A1896">
        <v>624</v>
      </c>
      <c r="B1896" s="1">
        <v>42088</v>
      </c>
      <c r="C1896" s="2">
        <v>2093.1</v>
      </c>
      <c r="D1896" s="2">
        <v>2061.0500000000002</v>
      </c>
      <c r="E1896" s="8">
        <v>0.13495000000000001</v>
      </c>
      <c r="F1896" s="9">
        <v>12.037081724718959</v>
      </c>
      <c r="G1896" s="3">
        <f>SLOPE(D1896:D1920,B1896:B1920)</f>
        <v>-1.0010123839009264</v>
      </c>
      <c r="H1896" s="15">
        <f>C1896+G1897*$O$11</f>
        <v>2093.0914021749227</v>
      </c>
      <c r="I1896" s="21">
        <f>_xlfn.FORECAST.LINEAR(A1896+$O$12,C1896:C1898,A1896:A1898)</f>
        <v>2094.1572166666665</v>
      </c>
      <c r="J1896" s="15">
        <f t="shared" si="88"/>
        <v>2093.1020603198399</v>
      </c>
      <c r="K1896" s="16">
        <f t="shared" si="89"/>
        <v>3.3175619801736365</v>
      </c>
      <c r="L1896" s="17">
        <f t="shared" si="90"/>
        <v>0</v>
      </c>
    </row>
    <row r="1897" spans="1:12" x14ac:dyDescent="0.25">
      <c r="A1897">
        <v>623</v>
      </c>
      <c r="B1897" s="1">
        <v>42087</v>
      </c>
      <c r="C1897" s="2">
        <v>2103.94</v>
      </c>
      <c r="D1897" s="2">
        <v>2091.5</v>
      </c>
      <c r="E1897" s="8">
        <v>0.10765</v>
      </c>
      <c r="F1897" s="9">
        <v>9.6613297690860787</v>
      </c>
      <c r="G1897" s="3">
        <f>SLOPE(D1897:D1921,B1897:B1921)</f>
        <v>-0.8597825077399357</v>
      </c>
      <c r="H1897" s="15">
        <f>C1897+G1898*$O$11</f>
        <v>2103.9307496087636</v>
      </c>
      <c r="I1897" s="21">
        <f>_xlfn.FORECAST.LINEAR(A1897+$O$12,C1897:C1899,A1897:A1899)</f>
        <v>2107.6280999999999</v>
      </c>
      <c r="J1897" s="15">
        <f t="shared" si="88"/>
        <v>2103.9677231126761</v>
      </c>
      <c r="K1897" s="16">
        <f t="shared" si="89"/>
        <v>1.3812483631165939</v>
      </c>
      <c r="L1897" s="17">
        <f t="shared" si="90"/>
        <v>0</v>
      </c>
    </row>
    <row r="1898" spans="1:12" x14ac:dyDescent="0.25">
      <c r="A1898">
        <v>622</v>
      </c>
      <c r="B1898" s="1">
        <v>42086</v>
      </c>
      <c r="C1898" s="2">
        <v>2107.9899999999998</v>
      </c>
      <c r="D1898" s="2">
        <v>2104.42</v>
      </c>
      <c r="E1898" s="8">
        <v>0.1004</v>
      </c>
      <c r="F1898" s="9">
        <v>9.0264165704019117</v>
      </c>
      <c r="G1898" s="3">
        <f>SLOPE(D1898:D1922,B1898:B1922)</f>
        <v>-0.9250391236306712</v>
      </c>
      <c r="H1898" s="15">
        <f>C1898+G1899*$O$11</f>
        <v>2107.9796369648011</v>
      </c>
      <c r="I1898" s="21">
        <f>_xlfn.FORECAST.LINEAR(A1898+$O$12,C1898:C1900,A1898:A1900)</f>
        <v>2103.6965</v>
      </c>
      <c r="J1898" s="15">
        <f t="shared" si="88"/>
        <v>2107.9368055951527</v>
      </c>
      <c r="K1898" s="16">
        <f t="shared" si="89"/>
        <v>0.43612879641367142</v>
      </c>
      <c r="L1898" s="17">
        <f t="shared" si="90"/>
        <v>1</v>
      </c>
    </row>
    <row r="1899" spans="1:12" x14ac:dyDescent="0.25">
      <c r="A1899">
        <v>621</v>
      </c>
      <c r="B1899" s="1">
        <v>42083</v>
      </c>
      <c r="C1899" s="2">
        <v>2090.3200000000002</v>
      </c>
      <c r="D1899" s="2">
        <v>2108.1</v>
      </c>
      <c r="E1899" s="8">
        <v>9.0499999999999997E-2</v>
      </c>
      <c r="F1899" s="9">
        <v>8.0636858287543625</v>
      </c>
      <c r="G1899" s="3">
        <f>SLOPE(D1899:D1923,B1899:B1923)</f>
        <v>-1.0363035198722248</v>
      </c>
      <c r="H1899" s="15">
        <f>C1899+G1900*$O$11</f>
        <v>2090.3090979108388</v>
      </c>
      <c r="I1899" s="21">
        <f>_xlfn.FORECAST.LINEAR(A1899+$O$12,C1899:C1901,A1899:A1901)</f>
        <v>2096.1107333333334</v>
      </c>
      <c r="J1899" s="15">
        <f t="shared" si="88"/>
        <v>2090.3671142650637</v>
      </c>
      <c r="K1899" s="16">
        <f t="shared" si="89"/>
        <v>1.8295537805501558</v>
      </c>
      <c r="L1899" s="17">
        <f t="shared" si="90"/>
        <v>0</v>
      </c>
    </row>
    <row r="1900" spans="1:12" x14ac:dyDescent="0.25">
      <c r="A1900">
        <v>620</v>
      </c>
      <c r="B1900" s="1">
        <v>42082</v>
      </c>
      <c r="C1900" s="2">
        <v>2098.69</v>
      </c>
      <c r="D1900" s="2">
        <v>2089.27</v>
      </c>
      <c r="E1900" s="8">
        <v>0.10825</v>
      </c>
      <c r="F1900" s="9">
        <v>9.6924648640849593</v>
      </c>
      <c r="G1900" s="3">
        <f>SLOPE(D1900:D1924,B1900:B1924)</f>
        <v>-1.0902089161359412</v>
      </c>
      <c r="H1900" s="15">
        <f>C1900+G1901*$O$11</f>
        <v>2098.6808724087591</v>
      </c>
      <c r="I1900" s="21">
        <f>_xlfn.FORECAST.LINEAR(A1900+$O$12,C1900:C1902,A1900:A1902)</f>
        <v>2093.1805000000008</v>
      </c>
      <c r="J1900" s="15">
        <f t="shared" si="88"/>
        <v>2098.6258686846718</v>
      </c>
      <c r="K1900" s="16">
        <f t="shared" si="89"/>
        <v>0.65669779364398562</v>
      </c>
      <c r="L1900" s="17">
        <f t="shared" si="90"/>
        <v>1</v>
      </c>
    </row>
    <row r="1901" spans="1:12" x14ac:dyDescent="0.25">
      <c r="A1901">
        <v>619</v>
      </c>
      <c r="B1901" s="1">
        <v>42081</v>
      </c>
      <c r="C1901" s="2">
        <v>2072.84</v>
      </c>
      <c r="D1901" s="2">
        <v>2099.5</v>
      </c>
      <c r="E1901" s="8">
        <v>0.16105</v>
      </c>
      <c r="F1901" s="9">
        <v>14.246840442019034</v>
      </c>
      <c r="G1901" s="3">
        <f>SLOPE(D1901:D1925,B1901:B1925)</f>
        <v>-0.91275912408758941</v>
      </c>
      <c r="H1901" s="15">
        <f>C1901+G1902*$O$11</f>
        <v>2072.8316673308796</v>
      </c>
      <c r="I1901" s="21">
        <f>_xlfn.FORECAST.LINEAR(A1901+$O$12,C1901:C1903,A1901:A1903)</f>
        <v>2078.4257833333345</v>
      </c>
      <c r="J1901" s="15">
        <f t="shared" si="88"/>
        <v>2072.8876084909043</v>
      </c>
      <c r="K1901" s="16">
        <f t="shared" si="89"/>
        <v>2.0778557338173815</v>
      </c>
      <c r="L1901" s="17">
        <f t="shared" si="90"/>
        <v>0</v>
      </c>
    </row>
    <row r="1902" spans="1:12" x14ac:dyDescent="0.25">
      <c r="A1902">
        <v>618</v>
      </c>
      <c r="B1902" s="1">
        <v>42080</v>
      </c>
      <c r="C1902" s="2">
        <v>2080.59</v>
      </c>
      <c r="D1902" s="2">
        <v>2074.2800000000002</v>
      </c>
      <c r="E1902" s="8">
        <v>0.14429999999999998</v>
      </c>
      <c r="F1902" s="9">
        <v>12.807622336803965</v>
      </c>
      <c r="G1902" s="3">
        <f>SLOPE(D1902:D1926,B1902:B1926)</f>
        <v>-0.83326691206306724</v>
      </c>
      <c r="H1902" s="15">
        <f>C1902+G1903*$O$11</f>
        <v>2080.5852455570757</v>
      </c>
      <c r="I1902" s="21">
        <f>_xlfn.FORECAST.LINEAR(A1902+$O$12,C1902:C1904,A1902:A1904)</f>
        <v>2074.9284833333336</v>
      </c>
      <c r="J1902" s="15">
        <f t="shared" si="88"/>
        <v>2080.528677934838</v>
      </c>
      <c r="K1902" s="16">
        <f t="shared" si="89"/>
        <v>0.50750323089943794</v>
      </c>
      <c r="L1902" s="17">
        <f t="shared" si="90"/>
        <v>1</v>
      </c>
    </row>
    <row r="1903" spans="1:12" x14ac:dyDescent="0.25">
      <c r="A1903">
        <v>617</v>
      </c>
      <c r="B1903" s="1">
        <v>42079</v>
      </c>
      <c r="C1903" s="2">
        <v>2055.35</v>
      </c>
      <c r="D1903" s="2">
        <v>2081.19</v>
      </c>
      <c r="E1903" s="8">
        <v>0.1406</v>
      </c>
      <c r="F1903" s="9">
        <v>12.312587495774967</v>
      </c>
      <c r="G1903" s="3">
        <f>SLOPE(D1903:D1927,B1903:B1927)</f>
        <v>-0.47544429245008435</v>
      </c>
      <c r="H1903" s="15">
        <f>C1903+G1904*$O$11</f>
        <v>2055.3479025432275</v>
      </c>
      <c r="I1903" s="21">
        <f>_xlfn.FORECAST.LINEAR(A1903+$O$12,C1903:C1905,A1903:A1905)</f>
        <v>2060.86625</v>
      </c>
      <c r="J1903" s="15">
        <f t="shared" si="88"/>
        <v>2055.403086017795</v>
      </c>
      <c r="K1903" s="16">
        <f t="shared" si="89"/>
        <v>2.0275535137825815</v>
      </c>
      <c r="L1903" s="17">
        <f t="shared" si="90"/>
        <v>0</v>
      </c>
    </row>
    <row r="1904" spans="1:12" x14ac:dyDescent="0.25">
      <c r="A1904">
        <v>616</v>
      </c>
      <c r="B1904" s="1">
        <v>42076</v>
      </c>
      <c r="C1904" s="2">
        <v>2064.56</v>
      </c>
      <c r="D1904" s="2">
        <v>2053.4</v>
      </c>
      <c r="E1904" s="8">
        <v>0.14435000000000001</v>
      </c>
      <c r="F1904" s="9">
        <v>12.718240878435457</v>
      </c>
      <c r="G1904" s="3">
        <f>SLOPE(D1904:D1928,B1904:B1928)</f>
        <v>-0.20974567723342835</v>
      </c>
      <c r="H1904" s="15">
        <f>C1904+G1905*$O$11</f>
        <v>2064.5615804702466</v>
      </c>
      <c r="I1904" s="21">
        <f>_xlfn.FORECAST.LINEAR(A1904+$O$12,C1904:C1906,A1904:A1906)</f>
        <v>2060.1510166666658</v>
      </c>
      <c r="J1904" s="15">
        <f t="shared" si="88"/>
        <v>2064.5174748322106</v>
      </c>
      <c r="K1904" s="16">
        <f t="shared" si="89"/>
        <v>0.91559751420211344</v>
      </c>
      <c r="L1904" s="17">
        <f t="shared" si="90"/>
        <v>1</v>
      </c>
    </row>
    <row r="1905" spans="1:12" x14ac:dyDescent="0.25">
      <c r="A1905">
        <v>615</v>
      </c>
      <c r="B1905" s="1">
        <v>42075</v>
      </c>
      <c r="C1905" s="2">
        <v>2041.1</v>
      </c>
      <c r="D1905" s="2">
        <v>2065.9499999999998</v>
      </c>
      <c r="E1905" s="8">
        <v>0.13955000000000001</v>
      </c>
      <c r="F1905" s="9">
        <v>12.142316530750643</v>
      </c>
      <c r="G1905" s="3">
        <f>SLOPE(D1905:D1929,B1905:B1929)</f>
        <v>0.15804702468161905</v>
      </c>
      <c r="H1905" s="15">
        <f>C1905+G1906*$O$11</f>
        <v>2041.1057114759808</v>
      </c>
      <c r="I1905" s="21">
        <f>_xlfn.FORECAST.LINEAR(A1905+$O$12,C1905:C1907,A1905:A1907)</f>
        <v>2036.2814666666673</v>
      </c>
      <c r="J1905" s="15">
        <f t="shared" si="88"/>
        <v>2041.0574690278877</v>
      </c>
      <c r="K1905" s="16">
        <f t="shared" si="89"/>
        <v>1.8338977027106984</v>
      </c>
      <c r="L1905" s="17">
        <f t="shared" si="90"/>
        <v>0</v>
      </c>
    </row>
    <row r="1906" spans="1:12" x14ac:dyDescent="0.25">
      <c r="A1906">
        <v>614</v>
      </c>
      <c r="B1906" s="1">
        <v>42074</v>
      </c>
      <c r="C1906" s="2">
        <v>2044.69</v>
      </c>
      <c r="D1906" s="2">
        <v>2040.24</v>
      </c>
      <c r="E1906" s="8">
        <v>0.15570000000000001</v>
      </c>
      <c r="F1906" s="9">
        <v>13.573565709427676</v>
      </c>
      <c r="G1906" s="3">
        <f>SLOPE(D1906:D1930,B1906:B1930)</f>
        <v>0.57114759808292614</v>
      </c>
      <c r="H1906" s="15">
        <f>C1906+G1907*$O$11</f>
        <v>2044.7008634543581</v>
      </c>
      <c r="I1906" s="21">
        <f>_xlfn.FORECAST.LINEAR(A1906+$O$12,C1906:C1908,A1906:A1908)</f>
        <v>2050.4422000000013</v>
      </c>
      <c r="J1906" s="15">
        <f t="shared" si="88"/>
        <v>2044.7582768198145</v>
      </c>
      <c r="K1906" s="16">
        <f t="shared" si="89"/>
        <v>0.328917257769959</v>
      </c>
      <c r="L1906" s="17">
        <f t="shared" si="90"/>
        <v>1</v>
      </c>
    </row>
    <row r="1907" spans="1:12" x14ac:dyDescent="0.25">
      <c r="A1907">
        <v>613</v>
      </c>
      <c r="B1907" s="1">
        <v>42073</v>
      </c>
      <c r="C1907" s="2">
        <v>2076.14</v>
      </c>
      <c r="D1907" s="2">
        <v>2044.16</v>
      </c>
      <c r="E1907" s="8">
        <v>0.15489999999999998</v>
      </c>
      <c r="F1907" s="9">
        <v>13.73681895090612</v>
      </c>
      <c r="G1907" s="3">
        <f>SLOPE(D1907:D1931,B1907:B1931)</f>
        <v>1.0863454358002675</v>
      </c>
      <c r="H1907" s="15">
        <f>C1907+G1908*$O$11</f>
        <v>2076.1577250648033</v>
      </c>
      <c r="I1907" s="21">
        <f>_xlfn.FORECAST.LINEAR(A1907+$O$12,C1907:C1909,A1907:A1909)</f>
        <v>2070.5911499999993</v>
      </c>
      <c r="J1907" s="15">
        <f t="shared" si="88"/>
        <v>2076.1020593141557</v>
      </c>
      <c r="K1907" s="16">
        <f t="shared" si="89"/>
        <v>2.8217545353540903</v>
      </c>
      <c r="L1907" s="17">
        <f t="shared" si="90"/>
        <v>0</v>
      </c>
    </row>
    <row r="1908" spans="1:12" x14ac:dyDescent="0.25">
      <c r="A1908">
        <v>612</v>
      </c>
      <c r="B1908" s="1">
        <v>42072</v>
      </c>
      <c r="C1908" s="2">
        <v>2072.25</v>
      </c>
      <c r="D1908" s="2">
        <v>2079.4299999999998</v>
      </c>
      <c r="E1908" s="8">
        <v>0.12814999999999999</v>
      </c>
      <c r="F1908" s="9">
        <v>11.319928404101001</v>
      </c>
      <c r="G1908" s="3">
        <f>SLOPE(D1908:D1932,B1908:B1932)</f>
        <v>1.7725064803335968</v>
      </c>
      <c r="H1908" s="15">
        <f>C1908+G1909*$O$11</f>
        <v>2072.2739325123707</v>
      </c>
      <c r="I1908" s="21">
        <f>_xlfn.FORECAST.LINEAR(A1908+$O$12,C1908:C1910,A1908:A1910)</f>
        <v>2077.2902166666672</v>
      </c>
      <c r="J1908" s="15">
        <f t="shared" si="88"/>
        <v>2072.3240953539139</v>
      </c>
      <c r="K1908" s="16">
        <f t="shared" si="89"/>
        <v>0.62690838393475712</v>
      </c>
      <c r="L1908" s="17">
        <f t="shared" si="90"/>
        <v>1</v>
      </c>
    </row>
    <row r="1909" spans="1:12" x14ac:dyDescent="0.25">
      <c r="A1909">
        <v>611</v>
      </c>
      <c r="B1909" s="1">
        <v>42069</v>
      </c>
      <c r="C1909" s="2">
        <v>2100.91</v>
      </c>
      <c r="D1909" s="2">
        <v>2071.2600000000002</v>
      </c>
      <c r="E1909" s="8">
        <v>0.1265</v>
      </c>
      <c r="F1909" s="9">
        <v>11.334837478940884</v>
      </c>
      <c r="G1909" s="3">
        <f>SLOPE(D1909:D1933,B1909:B1933)</f>
        <v>2.3932512370670289</v>
      </c>
      <c r="H1909" s="15">
        <f>C1909+G1910*$O$11</f>
        <v>2100.9380220934418</v>
      </c>
      <c r="I1909" s="21">
        <f>_xlfn.FORECAST.LINEAR(A1909+$O$12,C1909:C1911,A1909:A1911)</f>
        <v>2098.9509499999999</v>
      </c>
      <c r="J1909" s="15">
        <f t="shared" si="88"/>
        <v>2100.9181513725075</v>
      </c>
      <c r="K1909" s="16">
        <f t="shared" si="89"/>
        <v>3.111636349582823</v>
      </c>
      <c r="L1909" s="17">
        <f t="shared" si="90"/>
        <v>0</v>
      </c>
    </row>
    <row r="1910" spans="1:12" x14ac:dyDescent="0.25">
      <c r="A1910">
        <v>610</v>
      </c>
      <c r="B1910" s="1">
        <v>42068</v>
      </c>
      <c r="C1910" s="2">
        <v>2098.54</v>
      </c>
      <c r="D1910" s="2">
        <v>2101.04</v>
      </c>
      <c r="E1910" s="8">
        <v>0.1065</v>
      </c>
      <c r="F1910" s="9">
        <v>9.5313680779193746</v>
      </c>
      <c r="G1910" s="3">
        <f>SLOPE(D1910:D1934,B1910:B1934)</f>
        <v>2.8022093441896532</v>
      </c>
      <c r="H1910" s="15">
        <f>C1910+G1911*$O$11</f>
        <v>2098.5712585829747</v>
      </c>
      <c r="I1910" s="21">
        <f>_xlfn.FORECAST.LINEAR(A1910+$O$12,C1910:C1912,A1910:A1912)</f>
        <v>2098.6439000000009</v>
      </c>
      <c r="J1910" s="15">
        <f t="shared" si="88"/>
        <v>2098.5719849971447</v>
      </c>
      <c r="K1910" s="16">
        <f t="shared" si="89"/>
        <v>0.25587764370532878</v>
      </c>
      <c r="L1910" s="17">
        <f t="shared" si="90"/>
        <v>1</v>
      </c>
    </row>
    <row r="1911" spans="1:12" x14ac:dyDescent="0.25">
      <c r="A1911">
        <v>609</v>
      </c>
      <c r="B1911" s="1">
        <v>42067</v>
      </c>
      <c r="C1911" s="2">
        <v>2107.7199999999998</v>
      </c>
      <c r="D1911" s="2">
        <v>2098.5300000000002</v>
      </c>
      <c r="E1911" s="8">
        <v>0.10730000000000001</v>
      </c>
      <c r="F1911" s="9">
        <v>9.6452936142302139</v>
      </c>
      <c r="G1911" s="3">
        <f>SLOPE(D1911:D1935,B1911:B1935)</f>
        <v>3.125858297473243</v>
      </c>
      <c r="H1911" s="15">
        <f>C1911+G1912*$O$11</f>
        <v>2107.7527519791665</v>
      </c>
      <c r="I1911" s="21">
        <f>_xlfn.FORECAST.LINEAR(A1911+$O$12,C1911:C1913,A1911:A1913)</f>
        <v>2110.8274499999998</v>
      </c>
      <c r="J1911" s="15">
        <f t="shared" si="88"/>
        <v>2107.7834989593748</v>
      </c>
      <c r="K1911" s="16">
        <f t="shared" si="89"/>
        <v>1.0335273004288441</v>
      </c>
      <c r="L1911" s="17">
        <f t="shared" si="90"/>
        <v>0</v>
      </c>
    </row>
    <row r="1912" spans="1:12" x14ac:dyDescent="0.25">
      <c r="A1912">
        <v>608</v>
      </c>
      <c r="B1912" s="1">
        <v>42066</v>
      </c>
      <c r="C1912" s="2">
        <v>2115.7600000000002</v>
      </c>
      <c r="D1912" s="2">
        <v>2107.7800000000002</v>
      </c>
      <c r="E1912" s="8">
        <v>9.9150000000000002E-2</v>
      </c>
      <c r="F1912" s="9">
        <v>8.9533183647253747</v>
      </c>
      <c r="G1912" s="3">
        <f>SLOPE(D1912:D1936,B1912:B1936)</f>
        <v>3.275197916666666</v>
      </c>
      <c r="H1912" s="15">
        <f>C1912+G1913*$O$11</f>
        <v>2115.7919433341822</v>
      </c>
      <c r="I1912" s="21">
        <f>_xlfn.FORECAST.LINEAR(A1912+$O$12,C1912:C1914,A1912:A1914)</f>
        <v>2113.0877333333337</v>
      </c>
      <c r="J1912" s="15">
        <f t="shared" si="88"/>
        <v>2115.764901234174</v>
      </c>
      <c r="K1912" s="16">
        <f t="shared" si="89"/>
        <v>0.98143684646941909</v>
      </c>
      <c r="L1912" s="17">
        <f t="shared" si="90"/>
        <v>0</v>
      </c>
    </row>
    <row r="1913" spans="1:12" x14ac:dyDescent="0.25">
      <c r="A1913">
        <v>607</v>
      </c>
      <c r="B1913" s="1">
        <v>42065</v>
      </c>
      <c r="C1913" s="2">
        <v>2105.23</v>
      </c>
      <c r="D1913" s="2">
        <v>2117.39</v>
      </c>
      <c r="E1913" s="8">
        <v>9.0650000000000008E-2</v>
      </c>
      <c r="F1913" s="9">
        <v>8.1359297471847878</v>
      </c>
      <c r="G1913" s="3">
        <f>SLOPE(D1913:D1937,B1913:B1937)</f>
        <v>3.1943334181941578</v>
      </c>
      <c r="H1913" s="15">
        <f>C1913+G1914*$O$11</f>
        <v>2105.2601037227687</v>
      </c>
      <c r="I1913" s="21">
        <f>_xlfn.FORECAST.LINEAR(A1913+$O$12,C1913:C1915,A1913:A1915)</f>
        <v>2105.623266666667</v>
      </c>
      <c r="J1913" s="15">
        <f t="shared" si="88"/>
        <v>2105.2637353522077</v>
      </c>
      <c r="K1913" s="16">
        <f t="shared" si="89"/>
        <v>1.4893380299236514</v>
      </c>
      <c r="L1913" s="17">
        <f t="shared" si="90"/>
        <v>0</v>
      </c>
    </row>
    <row r="1914" spans="1:12" x14ac:dyDescent="0.25">
      <c r="A1914">
        <v>606</v>
      </c>
      <c r="B1914" s="1">
        <v>42062</v>
      </c>
      <c r="C1914" s="2">
        <v>2110.88</v>
      </c>
      <c r="D1914" s="2">
        <v>2104.5</v>
      </c>
      <c r="E1914" s="8">
        <v>9.0450000000000003E-2</v>
      </c>
      <c r="F1914" s="9">
        <v>8.1420499605544716</v>
      </c>
      <c r="G1914" s="3">
        <f>SLOPE(D1914:D1938,B1914:B1938)</f>
        <v>3.0103722768898216</v>
      </c>
      <c r="H1914" s="15">
        <f>C1914+G1915*$O$11</f>
        <v>2110.9078863610721</v>
      </c>
      <c r="I1914" s="21">
        <f>_xlfn.FORECAST.LINEAR(A1914+$O$12,C1914:C1916,A1914:A1916)</f>
        <v>2111.1312333333335</v>
      </c>
      <c r="J1914" s="15">
        <f t="shared" si="88"/>
        <v>2110.9101198307949</v>
      </c>
      <c r="K1914" s="16">
        <f t="shared" si="89"/>
        <v>0.76048011967858209</v>
      </c>
      <c r="L1914" s="17">
        <f t="shared" si="90"/>
        <v>1</v>
      </c>
    </row>
    <row r="1915" spans="1:12" x14ac:dyDescent="0.25">
      <c r="A1915">
        <v>605</v>
      </c>
      <c r="B1915" s="1">
        <v>42061</v>
      </c>
      <c r="C1915" s="2">
        <v>2113.91</v>
      </c>
      <c r="D1915" s="2">
        <v>2110.7399999999998</v>
      </c>
      <c r="E1915" s="8">
        <v>9.35E-2</v>
      </c>
      <c r="F1915" s="9">
        <v>8.4290432648050402</v>
      </c>
      <c r="G1915" s="3">
        <f>SLOPE(D1915:D1939,B1915:B1939)</f>
        <v>2.7886361071932257</v>
      </c>
      <c r="H1915" s="15">
        <f>C1915+G1916*$O$11</f>
        <v>2113.9371852979457</v>
      </c>
      <c r="I1915" s="21">
        <f>_xlfn.FORECAST.LINEAR(A1915+$O$12,C1915:C1917,A1915:A1917)</f>
        <v>2115.1990500000002</v>
      </c>
      <c r="J1915" s="15">
        <f t="shared" si="88"/>
        <v>2113.9498039449663</v>
      </c>
      <c r="K1915" s="16">
        <f t="shared" si="89"/>
        <v>0.38671525472225909</v>
      </c>
      <c r="L1915" s="17">
        <f t="shared" si="90"/>
        <v>1</v>
      </c>
    </row>
    <row r="1916" spans="1:12" x14ac:dyDescent="0.25">
      <c r="A1916">
        <v>604</v>
      </c>
      <c r="B1916" s="1">
        <v>42060</v>
      </c>
      <c r="C1916" s="2">
        <v>2115.3000000000002</v>
      </c>
      <c r="D1916" s="2">
        <v>2113.86</v>
      </c>
      <c r="E1916" s="8">
        <v>9.1999999999999998E-2</v>
      </c>
      <c r="F1916" s="9">
        <v>8.3001741094280082</v>
      </c>
      <c r="G1916" s="3">
        <f>SLOPE(D1916:D1940,B1916:B1940)</f>
        <v>2.7185297945786875</v>
      </c>
      <c r="H1916" s="15">
        <f>C1916+G1917*$O$11</f>
        <v>2115.3266088897185</v>
      </c>
      <c r="I1916" s="21">
        <f>_xlfn.FORECAST.LINEAR(A1916+$O$12,C1916:C1918,A1916:A1918)</f>
        <v>2114.1723499999998</v>
      </c>
      <c r="J1916" s="15">
        <f t="shared" si="88"/>
        <v>2115.3150663008214</v>
      </c>
      <c r="K1916" s="16">
        <f t="shared" si="89"/>
        <v>0.17694311436500701</v>
      </c>
      <c r="L1916" s="17">
        <f t="shared" si="90"/>
        <v>1</v>
      </c>
    </row>
    <row r="1917" spans="1:12" x14ac:dyDescent="0.25">
      <c r="A1917">
        <v>603</v>
      </c>
      <c r="B1917" s="1">
        <v>42059</v>
      </c>
      <c r="C1917" s="2">
        <v>2109.1</v>
      </c>
      <c r="D1917" s="2">
        <v>2115.48</v>
      </c>
      <c r="E1917" s="8">
        <v>9.1400000000000009E-2</v>
      </c>
      <c r="F1917" s="9">
        <v>8.223356450139617</v>
      </c>
      <c r="G1917" s="3">
        <f>SLOPE(D1917:D1941,B1917:B1941)</f>
        <v>2.6608889718123852</v>
      </c>
      <c r="H1917" s="15">
        <f>C1917+G1918*$O$11</f>
        <v>2109.1251799897923</v>
      </c>
      <c r="I1917" s="21">
        <f>_xlfn.FORECAST.LINEAR(A1917+$O$12,C1917:C1919,A1917:A1919)</f>
        <v>2111.3089166666664</v>
      </c>
      <c r="J1917" s="15">
        <f t="shared" si="88"/>
        <v>2109.1470173565608</v>
      </c>
      <c r="K1917" s="16">
        <f t="shared" si="89"/>
        <v>0.70262353677029998</v>
      </c>
      <c r="L1917" s="17">
        <f t="shared" si="90"/>
        <v>1</v>
      </c>
    </row>
    <row r="1918" spans="1:12" x14ac:dyDescent="0.25">
      <c r="A1918">
        <v>602</v>
      </c>
      <c r="B1918" s="1">
        <v>42058</v>
      </c>
      <c r="C1918" s="2">
        <v>2109.83</v>
      </c>
      <c r="D1918" s="2">
        <v>2109.66</v>
      </c>
      <c r="E1918" s="8">
        <v>0.10015</v>
      </c>
      <c r="F1918" s="9">
        <v>9.0133368895519546</v>
      </c>
      <c r="G1918" s="3">
        <f>SLOPE(D1918:D1942,B1918:B1942)</f>
        <v>2.5179989792156956</v>
      </c>
      <c r="H1918" s="15">
        <f>C1918+G1919*$O$11</f>
        <v>2109.855622297297</v>
      </c>
      <c r="I1918" s="21">
        <f>_xlfn.FORECAST.LINEAR(A1918+$O$12,C1918:C1920,A1918:A1920)</f>
        <v>2107.5862333333334</v>
      </c>
      <c r="J1918" s="15">
        <f t="shared" si="88"/>
        <v>2109.8329284076572</v>
      </c>
      <c r="K1918" s="16">
        <f t="shared" si="89"/>
        <v>2.0012767410672771E-2</v>
      </c>
      <c r="L1918" s="17">
        <f t="shared" si="90"/>
        <v>1</v>
      </c>
    </row>
    <row r="1919" spans="1:12" x14ac:dyDescent="0.25">
      <c r="A1919">
        <v>601</v>
      </c>
      <c r="B1919" s="1">
        <v>42055</v>
      </c>
      <c r="C1919" s="2">
        <v>2097.65</v>
      </c>
      <c r="D1919" s="2">
        <v>2110.3000000000002</v>
      </c>
      <c r="E1919" s="8">
        <v>9.6599999999999991E-2</v>
      </c>
      <c r="F1919" s="9">
        <v>8.6409042841864565</v>
      </c>
      <c r="G1919" s="3">
        <f>SLOPE(D1919:D1943,B1919:B1943)</f>
        <v>2.5622297297297281</v>
      </c>
      <c r="H1919" s="15">
        <f>C1919+G1920*$O$11</f>
        <v>2097.674074217231</v>
      </c>
      <c r="I1919" s="21">
        <f>_xlfn.FORECAST.LINEAR(A1919+$O$12,C1919:C1921,A1919:A1921)</f>
        <v>2097.9241166666666</v>
      </c>
      <c r="J1919" s="15">
        <f t="shared" si="88"/>
        <v>2097.6765746417254</v>
      </c>
      <c r="K1919" s="16">
        <f t="shared" si="89"/>
        <v>1.2751900245231373</v>
      </c>
      <c r="L1919" s="17">
        <f t="shared" si="90"/>
        <v>0</v>
      </c>
    </row>
    <row r="1920" spans="1:12" x14ac:dyDescent="0.25">
      <c r="A1920">
        <v>600</v>
      </c>
      <c r="B1920" s="1">
        <v>42054</v>
      </c>
      <c r="C1920" s="2">
        <v>2099.25</v>
      </c>
      <c r="D1920" s="2">
        <v>2097.4499999999998</v>
      </c>
      <c r="E1920" s="8">
        <v>0.11055000000000001</v>
      </c>
      <c r="F1920" s="9">
        <v>9.8992503983830389</v>
      </c>
      <c r="G1920" s="3">
        <f>SLOPE(D1920:D1944,B1920:B1944)</f>
        <v>2.4074217230786541</v>
      </c>
      <c r="H1920" s="15">
        <f>C1920+G1921*$O$11</f>
        <v>2099.2722981736965</v>
      </c>
      <c r="I1920" s="21">
        <f>_xlfn.FORECAST.LINEAR(A1920+$O$12,C1920:C1922,A1920:A1922)</f>
        <v>2099.6972333333333</v>
      </c>
      <c r="J1920" s="15">
        <f t="shared" si="88"/>
        <v>2099.2765475252927</v>
      </c>
      <c r="K1920" s="16">
        <f t="shared" si="89"/>
        <v>0.17466023201444419</v>
      </c>
      <c r="L1920" s="17">
        <f t="shared" si="90"/>
        <v>1</v>
      </c>
    </row>
    <row r="1921" spans="1:12" x14ac:dyDescent="0.25">
      <c r="A1921">
        <v>599</v>
      </c>
      <c r="B1921" s="1">
        <v>42053</v>
      </c>
      <c r="C1921" s="2">
        <v>2099.16</v>
      </c>
      <c r="D1921" s="2">
        <v>2099.6799999999998</v>
      </c>
      <c r="E1921" s="8">
        <v>0.11674999999999999</v>
      </c>
      <c r="F1921" s="9">
        <v>10.457718418362273</v>
      </c>
      <c r="G1921" s="3">
        <f>SLOPE(D1921:D1945,B1921:B1945)</f>
        <v>2.2298173696709251</v>
      </c>
      <c r="H1921" s="15">
        <f>C1921+G1922*$O$11</f>
        <v>2099.1797677829795</v>
      </c>
      <c r="I1921" s="21">
        <f>_xlfn.FORECAST.LINEAR(A1921+$O$12,C1921:C1923,A1921:A1923)</f>
        <v>2100.0452333333333</v>
      </c>
      <c r="J1921" s="15">
        <f t="shared" si="88"/>
        <v>2099.188422438483</v>
      </c>
      <c r="K1921" s="16">
        <f t="shared" si="89"/>
        <v>4.5315256155126424E-2</v>
      </c>
      <c r="L1921" s="17">
        <f t="shared" si="90"/>
        <v>1</v>
      </c>
    </row>
    <row r="1922" spans="1:12" x14ac:dyDescent="0.25">
      <c r="A1922">
        <v>598</v>
      </c>
      <c r="B1922" s="1">
        <v>42052</v>
      </c>
      <c r="C1922" s="2">
        <v>2096.4699999999998</v>
      </c>
      <c r="D1922" s="2">
        <v>2100.34</v>
      </c>
      <c r="E1922" s="8">
        <v>0.12129999999999999</v>
      </c>
      <c r="F1922" s="9">
        <v>10.847948422359181</v>
      </c>
      <c r="G1922" s="3">
        <f>SLOPE(D1922:D1946,B1922:B1946)</f>
        <v>1.9767782979578947</v>
      </c>
      <c r="H1922" s="15">
        <f>C1922+G1923*$O$11</f>
        <v>2096.4853554394813</v>
      </c>
      <c r="I1922" s="21">
        <f>_xlfn.FORECAST.LINEAR(A1922+$O$12,C1922:C1924,A1922:A1924)</f>
        <v>2098.4541166666668</v>
      </c>
      <c r="J1922" s="15">
        <f t="shared" si="88"/>
        <v>2096.5050430517531</v>
      </c>
      <c r="K1922" s="16">
        <f t="shared" si="89"/>
        <v>0.39071323824183768</v>
      </c>
      <c r="L1922" s="17">
        <f t="shared" si="90"/>
        <v>1</v>
      </c>
    </row>
    <row r="1923" spans="1:12" x14ac:dyDescent="0.25">
      <c r="A1923">
        <v>597</v>
      </c>
      <c r="B1923" s="1">
        <v>42048</v>
      </c>
      <c r="C1923" s="2">
        <v>2088.7800000000002</v>
      </c>
      <c r="D1923" s="2">
        <v>2096.9899999999998</v>
      </c>
      <c r="E1923" s="8">
        <v>0.11019999999999999</v>
      </c>
      <c r="F1923" s="9">
        <v>9.8152726165714181</v>
      </c>
      <c r="G1923" s="3">
        <f>SLOPE(D1923:D1947,B1923:B1947)</f>
        <v>1.535543948126801</v>
      </c>
      <c r="H1923" s="15">
        <f>C1923+G1924*$O$11</f>
        <v>2088.7899848205229</v>
      </c>
      <c r="I1923" s="21">
        <f>_xlfn.FORECAST.LINEAR(A1923+$O$12,C1923:C1925,A1923:A1925)</f>
        <v>2085.9861500000002</v>
      </c>
      <c r="J1923" s="15">
        <f t="shared" si="88"/>
        <v>2088.761946472318</v>
      </c>
      <c r="K1923" s="16">
        <f t="shared" si="89"/>
        <v>0.70075592368259876</v>
      </c>
      <c r="L1923" s="17">
        <f t="shared" si="90"/>
        <v>1</v>
      </c>
    </row>
    <row r="1924" spans="1:12" x14ac:dyDescent="0.25">
      <c r="A1924">
        <v>596</v>
      </c>
      <c r="B1924" s="1">
        <v>42047</v>
      </c>
      <c r="C1924" s="2">
        <v>2069.98</v>
      </c>
      <c r="D1924" s="2">
        <v>2088.48</v>
      </c>
      <c r="E1924" s="8">
        <v>0.1331</v>
      </c>
      <c r="F1924" s="9">
        <v>11.741682445496739</v>
      </c>
      <c r="G1924" s="3">
        <f>SLOPE(D1924:D1948,B1924:B1948)</f>
        <v>0.99848205229347686</v>
      </c>
      <c r="H1924" s="15">
        <f>C1924+G1925*$O$11</f>
        <v>2069.9874525175546</v>
      </c>
      <c r="I1924" s="21">
        <f>_xlfn.FORECAST.LINEAR(A1924+$O$12,C1924:C1926,A1924:A1926)</f>
        <v>2073.039666666667</v>
      </c>
      <c r="J1924" s="15">
        <f t="shared" si="88"/>
        <v>2070.0179746590461</v>
      </c>
      <c r="K1924" s="16">
        <f t="shared" si="89"/>
        <v>1.5337018114644962</v>
      </c>
      <c r="L1924" s="17">
        <f t="shared" si="90"/>
        <v>0</v>
      </c>
    </row>
    <row r="1925" spans="1:12" x14ac:dyDescent="0.25">
      <c r="A1925">
        <v>595</v>
      </c>
      <c r="B1925" s="1">
        <v>42046</v>
      </c>
      <c r="C1925" s="2">
        <v>2068.5500000000002</v>
      </c>
      <c r="D1925" s="2">
        <v>2068.5300000000002</v>
      </c>
      <c r="E1925" s="8">
        <v>0.13645000000000002</v>
      </c>
      <c r="F1925" s="9">
        <v>12.037558541660035</v>
      </c>
      <c r="G1925" s="3">
        <f>SLOPE(D1925:D1949,B1925:B1949)</f>
        <v>0.74525175546143718</v>
      </c>
      <c r="H1925" s="15">
        <f>C1925+G1926*$O$11</f>
        <v>2068.5573231651251</v>
      </c>
      <c r="I1925" s="21">
        <f>_xlfn.FORECAST.LINEAR(A1925+$O$12,C1925:C1927,A1925:A1927)</f>
        <v>2064.7487333333338</v>
      </c>
      <c r="J1925" s="15">
        <f t="shared" si="88"/>
        <v>2068.5192372668071</v>
      </c>
      <c r="K1925" s="16">
        <f t="shared" si="89"/>
        <v>8.1066277634393952E-4</v>
      </c>
      <c r="L1925" s="17">
        <f t="shared" si="90"/>
        <v>1</v>
      </c>
    </row>
    <row r="1926" spans="1:12" x14ac:dyDescent="0.25">
      <c r="A1926">
        <v>594</v>
      </c>
      <c r="B1926" s="1">
        <v>42045</v>
      </c>
      <c r="C1926" s="2">
        <v>2049.38</v>
      </c>
      <c r="D1926" s="2">
        <v>2068.59</v>
      </c>
      <c r="E1926" s="8">
        <v>0.15210000000000001</v>
      </c>
      <c r="F1926" s="9">
        <v>13.276461566019025</v>
      </c>
      <c r="G1926" s="3">
        <f>SLOPE(D1926:D1950,B1926:B1950)</f>
        <v>0.73231651248328244</v>
      </c>
      <c r="H1926" s="15">
        <f>C1926+G1927*$O$11</f>
        <v>2049.3857677730193</v>
      </c>
      <c r="I1926" s="21">
        <f>_xlfn.FORECAST.LINEAR(A1926+$O$12,C1926:C1928,A1926:A1928)</f>
        <v>2048.5288333333338</v>
      </c>
      <c r="J1926" s="15">
        <f t="shared" si="88"/>
        <v>2049.3771984286227</v>
      </c>
      <c r="K1926" s="16">
        <f t="shared" si="89"/>
        <v>1.3243144122595998</v>
      </c>
      <c r="L1926" s="17">
        <f t="shared" si="90"/>
        <v>0</v>
      </c>
    </row>
    <row r="1927" spans="1:12" x14ac:dyDescent="0.25">
      <c r="A1927">
        <v>593</v>
      </c>
      <c r="B1927" s="1">
        <v>42044</v>
      </c>
      <c r="C1927" s="2">
        <v>2053.4699999999998</v>
      </c>
      <c r="D1927" s="2">
        <v>2046.74</v>
      </c>
      <c r="E1927" s="8">
        <v>0.16549999999999998</v>
      </c>
      <c r="F1927" s="9">
        <v>14.50773426122862</v>
      </c>
      <c r="G1927" s="3">
        <f>SLOPE(D1927:D1951,B1927:B1951)</f>
        <v>0.5767773019271959</v>
      </c>
      <c r="H1927" s="15">
        <f>C1927+G1928*$O$11</f>
        <v>2053.4729555921049</v>
      </c>
      <c r="I1927" s="21">
        <f>_xlfn.FORECAST.LINEAR(A1927+$O$12,C1927:C1929,A1927:A1929)</f>
        <v>2058.1267666666663</v>
      </c>
      <c r="J1927" s="15">
        <f t="shared" ref="J1927:J1990" si="91">$O$13*I1927+(1-$O$13)*H1927</f>
        <v>2053.5194937028505</v>
      </c>
      <c r="K1927" s="16">
        <f t="shared" si="89"/>
        <v>0.52990121611739471</v>
      </c>
      <c r="L1927" s="17">
        <f t="shared" si="90"/>
        <v>1</v>
      </c>
    </row>
    <row r="1928" spans="1:12" x14ac:dyDescent="0.25">
      <c r="A1928">
        <v>592</v>
      </c>
      <c r="B1928" s="1">
        <v>42041</v>
      </c>
      <c r="C1928" s="2">
        <v>2062.2800000000002</v>
      </c>
      <c r="D1928" s="2">
        <v>2055.4699999999998</v>
      </c>
      <c r="E1928" s="8">
        <v>0.14545</v>
      </c>
      <c r="F1928" s="9">
        <v>12.793882136229188</v>
      </c>
      <c r="G1928" s="3">
        <f>SLOPE(D1928:D1952,B1928:B1952)</f>
        <v>0.29555921052631801</v>
      </c>
      <c r="H1928" s="15">
        <f>C1928+G1929*$O$11</f>
        <v>2062.2796548486344</v>
      </c>
      <c r="I1928" s="21">
        <f>_xlfn.FORECAST.LINEAR(A1928+$O$12,C1928:C1930,A1928:A1930)</f>
        <v>2058.3071</v>
      </c>
      <c r="J1928" s="15">
        <f t="shared" si="91"/>
        <v>2062.2399293001481</v>
      </c>
      <c r="K1928" s="16">
        <f t="shared" ref="K1928:K1991" si="92">ABS(J1928-D1928)/F1929</f>
        <v>0.48161956489137819</v>
      </c>
      <c r="L1928" s="17">
        <f t="shared" ref="L1928:L1991" si="93">IF(K1928&gt;=0.975, 0, 1)</f>
        <v>1</v>
      </c>
    </row>
    <row r="1929" spans="1:12" x14ac:dyDescent="0.25">
      <c r="A1929">
        <v>591</v>
      </c>
      <c r="B1929" s="1">
        <v>42040</v>
      </c>
      <c r="C1929" s="2">
        <v>2043.45</v>
      </c>
      <c r="D1929" s="2">
        <v>2062.52</v>
      </c>
      <c r="E1929" s="8">
        <v>0.16145000000000001</v>
      </c>
      <c r="F1929" s="9">
        <v>14.056591122238064</v>
      </c>
      <c r="G1929" s="3">
        <f>SLOPE(D1929:D1953,B1929:B1953)</f>
        <v>-3.4515136598569779E-2</v>
      </c>
      <c r="H1929" s="15">
        <f>C1929+G1930*$O$11</f>
        <v>2043.4447421825332</v>
      </c>
      <c r="I1929" s="21">
        <f>_xlfn.FORECAST.LINEAR(A1929+$O$12,C1929:C1931,A1929:A1931)</f>
        <v>2048.8136999999997</v>
      </c>
      <c r="J1929" s="15">
        <f t="shared" si="91"/>
        <v>2043.4984317607079</v>
      </c>
      <c r="K1929" s="16">
        <f t="shared" si="92"/>
        <v>1.4413270403644896</v>
      </c>
      <c r="L1929" s="17">
        <f t="shared" si="93"/>
        <v>0</v>
      </c>
    </row>
    <row r="1930" spans="1:12" x14ac:dyDescent="0.25">
      <c r="A1930">
        <v>590</v>
      </c>
      <c r="B1930" s="1">
        <v>42039</v>
      </c>
      <c r="C1930" s="2">
        <v>2048.86</v>
      </c>
      <c r="D1930" s="2">
        <v>2041.51</v>
      </c>
      <c r="E1930" s="8">
        <v>0.15095</v>
      </c>
      <c r="F1930" s="9">
        <v>13.197260376438766</v>
      </c>
      <c r="G1930" s="3">
        <f>SLOPE(D1930:D1954,B1930:B1954)</f>
        <v>-0.52578174667312838</v>
      </c>
      <c r="H1930" s="15">
        <f>C1930+G1931*$O$11</f>
        <v>2048.8507071764298</v>
      </c>
      <c r="I1930" s="21">
        <f>_xlfn.FORECAST.LINEAR(A1930+$O$12,C1930:C1932,A1930:A1932)</f>
        <v>2049.1026166666652</v>
      </c>
      <c r="J1930" s="15">
        <f t="shared" si="91"/>
        <v>2048.853226271332</v>
      </c>
      <c r="K1930" s="16">
        <f t="shared" si="92"/>
        <v>0.50297798254616366</v>
      </c>
      <c r="L1930" s="17">
        <f t="shared" si="93"/>
        <v>1</v>
      </c>
    </row>
    <row r="1931" spans="1:12" x14ac:dyDescent="0.25">
      <c r="A1931">
        <v>589</v>
      </c>
      <c r="B1931" s="1">
        <v>42038</v>
      </c>
      <c r="C1931" s="2">
        <v>2022.71</v>
      </c>
      <c r="D1931" s="2">
        <v>2050.0300000000002</v>
      </c>
      <c r="E1931" s="8">
        <v>0.1694</v>
      </c>
      <c r="F1931" s="9">
        <v>14.599498439592329</v>
      </c>
      <c r="G1931" s="3">
        <f>SLOPE(D1931:D1955,B1931:B1955)</f>
        <v>-0.92928235704885176</v>
      </c>
      <c r="H1931" s="15">
        <f>C1931+G1932*$O$11</f>
        <v>2022.6963842508858</v>
      </c>
      <c r="I1931" s="21">
        <f>_xlfn.FORECAST.LINEAR(A1931+$O$12,C1931:C1933,A1931:A1933)</f>
        <v>2014.6068</v>
      </c>
      <c r="J1931" s="15">
        <f t="shared" si="91"/>
        <v>2022.6154884083769</v>
      </c>
      <c r="K1931" s="16">
        <f t="shared" si="92"/>
        <v>1.5581124729273266</v>
      </c>
      <c r="L1931" s="17">
        <f t="shared" si="93"/>
        <v>0</v>
      </c>
    </row>
    <row r="1932" spans="1:12" x14ac:dyDescent="0.25">
      <c r="A1932">
        <v>588</v>
      </c>
      <c r="B1932" s="1">
        <v>42037</v>
      </c>
      <c r="C1932" s="2">
        <v>1996.67</v>
      </c>
      <c r="D1932" s="2">
        <v>2020.85</v>
      </c>
      <c r="E1932" s="8">
        <v>0.20680000000000001</v>
      </c>
      <c r="F1932" s="9">
        <v>17.594693623187471</v>
      </c>
      <c r="G1932" s="3">
        <f>SLOPE(D1932:D1956,B1932:B1956)</f>
        <v>-1.3615749114178428</v>
      </c>
      <c r="H1932" s="15">
        <f>C1932+G1933*$O$11</f>
        <v>1996.6546364612134</v>
      </c>
      <c r="I1932" s="21">
        <f>_xlfn.FORECAST.LINEAR(A1932+$O$12,C1932:C1934,A1932:A1934)</f>
        <v>2003.2377666666669</v>
      </c>
      <c r="J1932" s="15">
        <f t="shared" si="91"/>
        <v>1996.7204677632678</v>
      </c>
      <c r="K1932" s="16">
        <f t="shared" si="92"/>
        <v>1.4343986344541422</v>
      </c>
      <c r="L1932" s="17">
        <f t="shared" si="93"/>
        <v>0</v>
      </c>
    </row>
    <row r="1933" spans="1:12" x14ac:dyDescent="0.25">
      <c r="A1933">
        <v>587</v>
      </c>
      <c r="B1933" s="1">
        <v>42034</v>
      </c>
      <c r="C1933" s="2">
        <v>2019.35</v>
      </c>
      <c r="D1933" s="2">
        <v>1994.99</v>
      </c>
      <c r="E1933" s="8">
        <v>0.19514999999999999</v>
      </c>
      <c r="F1933" s="9">
        <v>16.82205466259003</v>
      </c>
      <c r="G1933" s="3">
        <f>SLOPE(D1933:D1957,B1933:B1957)</f>
        <v>-1.5363538786582485</v>
      </c>
      <c r="H1933" s="15">
        <f>C1933+G1934*$O$11</f>
        <v>2019.334935687898</v>
      </c>
      <c r="I1933" s="21">
        <f>_xlfn.FORECAST.LINEAR(A1933+$O$12,C1933:C1935,A1933:A1935)</f>
        <v>2011.4867166666668</v>
      </c>
      <c r="J1933" s="15">
        <f t="shared" si="91"/>
        <v>2019.2564534976857</v>
      </c>
      <c r="K1933" s="16">
        <f t="shared" si="92"/>
        <v>1.6881224942150834</v>
      </c>
      <c r="L1933" s="17">
        <f t="shared" si="93"/>
        <v>0</v>
      </c>
    </row>
    <row r="1934" spans="1:12" x14ac:dyDescent="0.25">
      <c r="A1934">
        <v>586</v>
      </c>
      <c r="B1934" s="1">
        <v>42033</v>
      </c>
      <c r="C1934" s="2">
        <v>2002.45</v>
      </c>
      <c r="D1934" s="2">
        <v>2021.25</v>
      </c>
      <c r="E1934" s="8">
        <v>0.16835</v>
      </c>
      <c r="F1934" s="9">
        <v>14.374817929885308</v>
      </c>
      <c r="G1934" s="3">
        <f>SLOPE(D1934:D1958,B1934:B1958)</f>
        <v>-1.5064312101910822</v>
      </c>
      <c r="H1934" s="15">
        <f>C1934+G1935*$O$11</f>
        <v>2002.4342126625995</v>
      </c>
      <c r="I1934" s="21">
        <f>_xlfn.FORECAST.LINEAR(A1934+$O$12,C1934:C1936,A1934:A1936)</f>
        <v>2004.6179499999998</v>
      </c>
      <c r="J1934" s="15">
        <f t="shared" si="91"/>
        <v>2002.4560500359737</v>
      </c>
      <c r="K1934" s="16">
        <f t="shared" si="92"/>
        <v>1.1353412469383</v>
      </c>
      <c r="L1934" s="17">
        <f t="shared" si="93"/>
        <v>0</v>
      </c>
    </row>
    <row r="1935" spans="1:12" x14ac:dyDescent="0.25">
      <c r="A1935">
        <v>585</v>
      </c>
      <c r="B1935" s="1">
        <v>42032</v>
      </c>
      <c r="C1935" s="2">
        <v>2032.34</v>
      </c>
      <c r="D1935" s="2">
        <v>2002.16</v>
      </c>
      <c r="E1935" s="8">
        <v>0.19125</v>
      </c>
      <c r="F1935" s="9">
        <v>16.553569259205865</v>
      </c>
      <c r="G1935" s="3">
        <f>SLOPE(D1935:D1959,B1935:B1959)</f>
        <v>-1.5787337400423509</v>
      </c>
      <c r="H1935" s="15">
        <f>C1935+G1936*$O$11</f>
        <v>2032.3255169182203</v>
      </c>
      <c r="I1935" s="21">
        <f>_xlfn.FORECAST.LINEAR(A1935+$O$12,C1935:C1937,A1935:A1937)</f>
        <v>2034.4096</v>
      </c>
      <c r="J1935" s="15">
        <f t="shared" si="91"/>
        <v>2032.3463577490381</v>
      </c>
      <c r="K1935" s="16">
        <f t="shared" si="92"/>
        <v>2.1194085276915193</v>
      </c>
      <c r="L1935" s="17">
        <f t="shared" si="93"/>
        <v>0</v>
      </c>
    </row>
    <row r="1936" spans="1:12" x14ac:dyDescent="0.25">
      <c r="A1936">
        <v>584</v>
      </c>
      <c r="B1936" s="1">
        <v>42031</v>
      </c>
      <c r="C1936" s="2">
        <v>2047.86</v>
      </c>
      <c r="D1936" s="2">
        <v>2029.55</v>
      </c>
      <c r="E1936" s="8">
        <v>0.16234999999999999</v>
      </c>
      <c r="F1936" s="9">
        <v>14.242821690406865</v>
      </c>
      <c r="G1936" s="3">
        <f>SLOPE(D1936:D1960,B1936:B1960)</f>
        <v>-1.4483081779619222</v>
      </c>
      <c r="H1936" s="15">
        <f>C1936+G1937*$O$11</f>
        <v>2047.8458736455373</v>
      </c>
      <c r="I1936" s="21">
        <f>_xlfn.FORECAST.LINEAR(A1936+$O$12,C1936:C1938,A1936:A1938)</f>
        <v>2046.1177333333335</v>
      </c>
      <c r="J1936" s="15">
        <f t="shared" si="91"/>
        <v>2047.8285922424152</v>
      </c>
      <c r="K1936" s="16">
        <f t="shared" si="92"/>
        <v>1.6093049317190062</v>
      </c>
      <c r="L1936" s="17">
        <f t="shared" si="93"/>
        <v>0</v>
      </c>
    </row>
    <row r="1937" spans="1:12" x14ac:dyDescent="0.25">
      <c r="A1937">
        <v>583</v>
      </c>
      <c r="B1937" s="1">
        <v>42030</v>
      </c>
      <c r="C1937" s="2">
        <v>2050.42</v>
      </c>
      <c r="D1937" s="2">
        <v>2057.09</v>
      </c>
      <c r="E1937" s="8">
        <v>0.1298</v>
      </c>
      <c r="F1937" s="9">
        <v>11.358066381422603</v>
      </c>
      <c r="G1937" s="3">
        <f>SLOPE(D1937:D1961,B1937:B1961)</f>
        <v>-1.4126354462623685</v>
      </c>
      <c r="H1937" s="15">
        <f>C1937+G1938*$O$11</f>
        <v>2050.4072580033576</v>
      </c>
      <c r="I1937" s="21">
        <f>_xlfn.FORECAST.LINEAR(A1937+$O$12,C1937:C1939,A1937:A1939)</f>
        <v>2057.3739333333328</v>
      </c>
      <c r="J1937" s="15">
        <f t="shared" si="91"/>
        <v>2050.4769247566574</v>
      </c>
      <c r="K1937" s="16">
        <f t="shared" si="92"/>
        <v>0.5383897589135539</v>
      </c>
      <c r="L1937" s="17">
        <f t="shared" si="93"/>
        <v>1</v>
      </c>
    </row>
    <row r="1938" spans="1:12" x14ac:dyDescent="0.25">
      <c r="A1938">
        <v>582</v>
      </c>
      <c r="B1938" s="1">
        <v>42027</v>
      </c>
      <c r="C1938" s="2">
        <v>2062.98</v>
      </c>
      <c r="D1938" s="2">
        <v>2051.8200000000002</v>
      </c>
      <c r="E1938" s="8">
        <v>0.1396</v>
      </c>
      <c r="F1938" s="9">
        <v>12.283062844077268</v>
      </c>
      <c r="G1938" s="3">
        <f>SLOPE(D1938:D1962,B1938:B1962)</f>
        <v>-1.2741996642638498</v>
      </c>
      <c r="H1938" s="15">
        <f>C1938+G1939*$O$11</f>
        <v>2062.9711486879032</v>
      </c>
      <c r="I1938" s="21">
        <f>_xlfn.FORECAST.LINEAR(A1938+$O$12,C1938:C1940,A1938:A1940)</f>
        <v>2060.7656166666657</v>
      </c>
      <c r="J1938" s="15">
        <f t="shared" si="91"/>
        <v>2062.9490933676907</v>
      </c>
      <c r="K1938" s="16">
        <f t="shared" si="92"/>
        <v>0.95017573266531086</v>
      </c>
      <c r="L1938" s="17">
        <f t="shared" si="93"/>
        <v>1</v>
      </c>
    </row>
    <row r="1939" spans="1:12" x14ac:dyDescent="0.25">
      <c r="A1939">
        <v>581</v>
      </c>
      <c r="B1939" s="1">
        <v>42026</v>
      </c>
      <c r="C1939" s="2">
        <v>2034.3</v>
      </c>
      <c r="D1939" s="2">
        <v>2063.15</v>
      </c>
      <c r="E1939" s="8">
        <v>0.13514999999999999</v>
      </c>
      <c r="F1939" s="9">
        <v>11.712668493934935</v>
      </c>
      <c r="G1939" s="3">
        <f>SLOPE(D1939:D1963,B1939:B1963)</f>
        <v>-0.88513120968933345</v>
      </c>
      <c r="H1939" s="15">
        <f>C1939+G1940*$O$11</f>
        <v>2034.2928098777397</v>
      </c>
      <c r="I1939" s="21">
        <f>_xlfn.FORECAST.LINEAR(A1939+$O$12,C1939:C1941,A1939:A1941)</f>
        <v>2031.9210333333333</v>
      </c>
      <c r="J1939" s="15">
        <f t="shared" si="91"/>
        <v>2034.2690921122955</v>
      </c>
      <c r="K1939" s="16">
        <f t="shared" si="92"/>
        <v>1.8596362256637773</v>
      </c>
      <c r="L1939" s="17">
        <f t="shared" si="93"/>
        <v>0</v>
      </c>
    </row>
    <row r="1940" spans="1:12" x14ac:dyDescent="0.25">
      <c r="A1940">
        <v>580</v>
      </c>
      <c r="B1940" s="1">
        <v>42025</v>
      </c>
      <c r="C1940" s="2">
        <v>2020.19</v>
      </c>
      <c r="D1940" s="2">
        <v>2032.12</v>
      </c>
      <c r="E1940" s="8">
        <v>0.18004999999999999</v>
      </c>
      <c r="F1940" s="9">
        <v>15.530407231874515</v>
      </c>
      <c r="G1940" s="3">
        <f>SLOPE(D1940:D1964,B1940:B1964)</f>
        <v>-0.71901222603250625</v>
      </c>
      <c r="H1940" s="15">
        <f>C1940+G1941*$O$11</f>
        <v>2020.18563269078</v>
      </c>
      <c r="I1940" s="21">
        <f>_xlfn.FORECAST.LINEAR(A1940+$O$12,C1940:C1942,A1940:A1942)</f>
        <v>2025.1763666666666</v>
      </c>
      <c r="J1940" s="15">
        <f t="shared" si="91"/>
        <v>2020.2355400305389</v>
      </c>
      <c r="K1940" s="16">
        <f t="shared" si="92"/>
        <v>0.70603571892402517</v>
      </c>
      <c r="L1940" s="17">
        <f t="shared" si="93"/>
        <v>1</v>
      </c>
    </row>
    <row r="1941" spans="1:12" x14ac:dyDescent="0.25">
      <c r="A1941">
        <v>579</v>
      </c>
      <c r="B1941" s="1">
        <v>42024</v>
      </c>
      <c r="C1941" s="2">
        <v>2020.76</v>
      </c>
      <c r="D1941" s="2">
        <v>2022.55</v>
      </c>
      <c r="E1941" s="8">
        <v>0.19545000000000001</v>
      </c>
      <c r="F1941" s="9">
        <v>16.832661083454102</v>
      </c>
      <c r="G1941" s="3">
        <f>SLOPE(D1941:D1965,B1941:B1965)</f>
        <v>-0.43673092199990271</v>
      </c>
      <c r="H1941" s="15">
        <f>C1941+G1942*$O$11</f>
        <v>2020.7569278145611</v>
      </c>
      <c r="I1941" s="21">
        <f>_xlfn.FORECAST.LINEAR(A1941+$O$12,C1941:C1943,A1941:A1943)</f>
        <v>2012.4600500000001</v>
      </c>
      <c r="J1941" s="15">
        <f t="shared" si="91"/>
        <v>2020.6739590364155</v>
      </c>
      <c r="K1941" s="16">
        <f t="shared" si="92"/>
        <v>0.1145307478389178</v>
      </c>
      <c r="L1941" s="17">
        <f t="shared" si="93"/>
        <v>1</v>
      </c>
    </row>
    <row r="1942" spans="1:12" x14ac:dyDescent="0.25">
      <c r="A1942">
        <v>578</v>
      </c>
      <c r="B1942" s="1">
        <v>42020</v>
      </c>
      <c r="C1942" s="2">
        <v>1992.25</v>
      </c>
      <c r="D1942" s="2">
        <v>2019.42</v>
      </c>
      <c r="E1942" s="8">
        <v>0.19275</v>
      </c>
      <c r="F1942" s="9">
        <v>16.38023848602705</v>
      </c>
      <c r="G1942" s="3">
        <f>SLOPE(D1942:D1966,B1942:B1966)</f>
        <v>-0.30721854387996733</v>
      </c>
      <c r="H1942" s="15">
        <f>C1942+G1943*$O$11</f>
        <v>1992.2489261124415</v>
      </c>
      <c r="I1942" s="21">
        <f>_xlfn.FORECAST.LINEAR(A1942+$O$12,C1942:C1944,A1942:A1944)</f>
        <v>1994.9275833333322</v>
      </c>
      <c r="J1942" s="15">
        <f t="shared" si="91"/>
        <v>1992.2757126846504</v>
      </c>
      <c r="K1942" s="16">
        <f t="shared" si="92"/>
        <v>1.4715606617075456</v>
      </c>
      <c r="L1942" s="17">
        <f t="shared" si="93"/>
        <v>0</v>
      </c>
    </row>
    <row r="1943" spans="1:12" x14ac:dyDescent="0.25">
      <c r="A1943">
        <v>577</v>
      </c>
      <c r="B1943" s="1">
        <v>42019</v>
      </c>
      <c r="C1943" s="2">
        <v>2013.75</v>
      </c>
      <c r="D1943" s="2">
        <v>1992.67</v>
      </c>
      <c r="E1943" s="8">
        <v>0.21505000000000002</v>
      </c>
      <c r="F1943" s="9">
        <v>18.445918011869374</v>
      </c>
      <c r="G1943" s="3">
        <f>SLOPE(D1943:D1967,B1943:B1967)</f>
        <v>-0.10738875586152066</v>
      </c>
      <c r="H1943" s="15">
        <f>C1943+G1944*$O$11</f>
        <v>2013.7506931780699</v>
      </c>
      <c r="I1943" s="21">
        <f>_xlfn.FORECAST.LINEAR(A1943+$O$12,C1943:C1945,A1943:A1945)</f>
        <v>2012.2391833333331</v>
      </c>
      <c r="J1943" s="15">
        <f t="shared" si="91"/>
        <v>2013.7355780796224</v>
      </c>
      <c r="K1943" s="16">
        <f t="shared" si="92"/>
        <v>1.2867637642853986</v>
      </c>
      <c r="L1943" s="17">
        <f t="shared" si="93"/>
        <v>0</v>
      </c>
    </row>
    <row r="1944" spans="1:12" x14ac:dyDescent="0.25">
      <c r="A1944">
        <v>576</v>
      </c>
      <c r="B1944" s="1">
        <v>42018</v>
      </c>
      <c r="C1944" s="2">
        <v>2018.4</v>
      </c>
      <c r="D1944" s="2">
        <v>2011.27</v>
      </c>
      <c r="E1944" s="8">
        <v>0.18975</v>
      </c>
      <c r="F1944" s="9">
        <v>16.370975515712534</v>
      </c>
      <c r="G1944" s="3">
        <f>SLOPE(D1944:D1968,B1944:B1968)</f>
        <v>6.9317806986852498E-2</v>
      </c>
      <c r="H1944" s="15">
        <f>C1944+G1945*$O$11</f>
        <v>2018.4017189050635</v>
      </c>
      <c r="I1944" s="21">
        <f>_xlfn.FORECAST.LINEAR(A1944+$O$12,C1944:C1946,A1944:A1946)</f>
        <v>2018.0330166666672</v>
      </c>
      <c r="J1944" s="15">
        <f t="shared" si="91"/>
        <v>2018.3980318826796</v>
      </c>
      <c r="K1944" s="16">
        <f t="shared" si="92"/>
        <v>0.48190279587690815</v>
      </c>
      <c r="L1944" s="17">
        <f t="shared" si="93"/>
        <v>1</v>
      </c>
    </row>
    <row r="1945" spans="1:12" x14ac:dyDescent="0.25">
      <c r="A1945">
        <v>575</v>
      </c>
      <c r="B1945" s="1">
        <v>42017</v>
      </c>
      <c r="C1945" s="2">
        <v>2031.58</v>
      </c>
      <c r="D1945" s="2">
        <v>2023.03</v>
      </c>
      <c r="E1945" s="8">
        <v>0.17099999999999999</v>
      </c>
      <c r="F1945" s="9">
        <v>14.791430852167714</v>
      </c>
      <c r="G1945" s="3">
        <f>SLOPE(D1945:D1969,B1945:B1969)</f>
        <v>0.17189050632911099</v>
      </c>
      <c r="H1945" s="15">
        <f>C1945+G1946*$O$11</f>
        <v>2031.5813099386128</v>
      </c>
      <c r="I1945" s="21">
        <f>_xlfn.FORECAST.LINEAR(A1945+$O$12,C1945:C1947,A1945:A1947)</f>
        <v>2030.9589833333339</v>
      </c>
      <c r="J1945" s="15">
        <f t="shared" si="91"/>
        <v>2031.57508667256</v>
      </c>
      <c r="K1945" s="16">
        <f t="shared" si="92"/>
        <v>0.60748938409894992</v>
      </c>
      <c r="L1945" s="17">
        <f t="shared" si="93"/>
        <v>1</v>
      </c>
    </row>
    <row r="1946" spans="1:12" x14ac:dyDescent="0.25">
      <c r="A1946">
        <v>574</v>
      </c>
      <c r="B1946" s="1">
        <v>42016</v>
      </c>
      <c r="C1946" s="2">
        <v>2046.13</v>
      </c>
      <c r="D1946" s="2">
        <v>2028.26</v>
      </c>
      <c r="E1946" s="8">
        <v>0.1613</v>
      </c>
      <c r="F1946" s="9">
        <v>14.06623209594753</v>
      </c>
      <c r="G1946" s="3">
        <f>SLOPE(D1946:D1970,B1946:B1970)</f>
        <v>0.13099386129572127</v>
      </c>
      <c r="H1946" s="15">
        <f>C1946+G1947*$O$11</f>
        <v>2046.1311179622662</v>
      </c>
      <c r="I1946" s="21">
        <f>_xlfn.FORECAST.LINEAR(A1946+$O$12,C1946:C1948,A1946:A1948)</f>
        <v>2054.5676000000003</v>
      </c>
      <c r="J1946" s="15">
        <f t="shared" si="91"/>
        <v>2046.2154827826434</v>
      </c>
      <c r="K1946" s="16">
        <f t="shared" si="92"/>
        <v>1.5455592952813382</v>
      </c>
      <c r="L1946" s="17">
        <f t="shared" si="93"/>
        <v>0</v>
      </c>
    </row>
    <row r="1947" spans="1:12" x14ac:dyDescent="0.25">
      <c r="A1947">
        <v>573</v>
      </c>
      <c r="B1947" s="1">
        <v>42013</v>
      </c>
      <c r="C1947" s="2">
        <v>2063.4499999999998</v>
      </c>
      <c r="D1947" s="2">
        <v>2044.81</v>
      </c>
      <c r="E1947" s="8">
        <v>0.1321</v>
      </c>
      <c r="F1947" s="9">
        <v>11.617466141520646</v>
      </c>
      <c r="G1947" s="3">
        <f>SLOPE(D1947:D1971,B1947:B1971)</f>
        <v>0.1117962266096169</v>
      </c>
      <c r="H1947" s="15">
        <f>C1947+G1948*$O$11</f>
        <v>2063.44988961837</v>
      </c>
      <c r="I1947" s="21">
        <f>_xlfn.FORECAST.LINEAR(A1947+$O$12,C1947:C1949,A1947:A1949)</f>
        <v>2062.4428333333326</v>
      </c>
      <c r="J1947" s="15">
        <f t="shared" si="91"/>
        <v>2063.4398190555198</v>
      </c>
      <c r="K1947" s="16">
        <f t="shared" si="92"/>
        <v>1.6316725732012334</v>
      </c>
      <c r="L1947" s="17">
        <f t="shared" si="93"/>
        <v>0</v>
      </c>
    </row>
    <row r="1948" spans="1:12" x14ac:dyDescent="0.25">
      <c r="A1948">
        <v>572</v>
      </c>
      <c r="B1948" s="1">
        <v>42012</v>
      </c>
      <c r="C1948" s="2">
        <v>2030.61</v>
      </c>
      <c r="D1948" s="2">
        <v>2062.14</v>
      </c>
      <c r="E1948" s="8">
        <v>0.13214999999999999</v>
      </c>
      <c r="F1948" s="9">
        <v>11.417621011407579</v>
      </c>
      <c r="G1948" s="3">
        <f>SLOPE(D1948:D1972,B1948:B1972)</f>
        <v>-1.1038163001294924E-2</v>
      </c>
      <c r="H1948" s="15">
        <f>C1948+G1949*$O$11</f>
        <v>2030.608132044511</v>
      </c>
      <c r="I1948" s="21">
        <f>_xlfn.FORECAST.LINEAR(A1948+$O$12,C1948:C1950,A1948:A1950)</f>
        <v>2023.7089666666666</v>
      </c>
      <c r="J1948" s="15">
        <f t="shared" si="91"/>
        <v>2030.5391403907324</v>
      </c>
      <c r="K1948" s="16">
        <f t="shared" si="92"/>
        <v>2.3574948063797527</v>
      </c>
      <c r="L1948" s="17">
        <f t="shared" si="93"/>
        <v>0</v>
      </c>
    </row>
    <row r="1949" spans="1:12" x14ac:dyDescent="0.25">
      <c r="A1949">
        <v>571</v>
      </c>
      <c r="B1949" s="1">
        <v>42011</v>
      </c>
      <c r="C1949" s="2">
        <v>2005.55</v>
      </c>
      <c r="D1949" s="2">
        <v>2025.9</v>
      </c>
      <c r="E1949" s="8">
        <v>0.15694999999999998</v>
      </c>
      <c r="F1949" s="9">
        <v>13.404423850161001</v>
      </c>
      <c r="G1949" s="3">
        <f>SLOPE(D1949:D1973,B1949:B1973)</f>
        <v>-0.18679554889905037</v>
      </c>
      <c r="H1949" s="15">
        <f>C1949+G1950*$O$11</f>
        <v>2005.5495317648965</v>
      </c>
      <c r="I1949" s="21">
        <f>_xlfn.FORECAST.LINEAR(A1949+$O$12,C1949:C1951,A1949:A1951)</f>
        <v>2002.6905499999993</v>
      </c>
      <c r="J1949" s="15">
        <f t="shared" si="91"/>
        <v>2005.5209419472474</v>
      </c>
      <c r="K1949" s="16">
        <f t="shared" si="92"/>
        <v>1.3120256688225498</v>
      </c>
      <c r="L1949" s="17">
        <f t="shared" si="93"/>
        <v>0</v>
      </c>
    </row>
    <row r="1950" spans="1:12" x14ac:dyDescent="0.25">
      <c r="A1950">
        <v>570</v>
      </c>
      <c r="B1950" s="1">
        <v>42010</v>
      </c>
      <c r="C1950" s="2">
        <v>2022.15</v>
      </c>
      <c r="D1950" s="2">
        <v>2002.61</v>
      </c>
      <c r="E1950" s="8">
        <v>0.18024999999999999</v>
      </c>
      <c r="F1950" s="9">
        <v>15.532514749533437</v>
      </c>
      <c r="G1950" s="3">
        <f>SLOPE(D1950:D1974,B1950:B1974)</f>
        <v>-4.6823510345202282E-2</v>
      </c>
      <c r="H1950" s="15">
        <f>C1950+G1951*$O$11</f>
        <v>2022.1519734051321</v>
      </c>
      <c r="I1950" s="21">
        <f>_xlfn.FORECAST.LINEAR(A1950+$O$12,C1950:C1952,A1950:A1952)</f>
        <v>2026.6045833333337</v>
      </c>
      <c r="J1950" s="15">
        <f t="shared" si="91"/>
        <v>2022.1964995044141</v>
      </c>
      <c r="K1950" s="16">
        <f t="shared" si="92"/>
        <v>1.3242771804899924</v>
      </c>
      <c r="L1950" s="17">
        <f t="shared" si="93"/>
        <v>0</v>
      </c>
    </row>
    <row r="1951" spans="1:12" x14ac:dyDescent="0.25">
      <c r="A1951">
        <v>569</v>
      </c>
      <c r="B1951" s="1">
        <v>42009</v>
      </c>
      <c r="C1951" s="2">
        <v>2054.44</v>
      </c>
      <c r="D1951" s="2">
        <v>2020.58</v>
      </c>
      <c r="E1951" s="8">
        <v>0.16850000000000001</v>
      </c>
      <c r="F1951" s="9">
        <v>14.790332260476637</v>
      </c>
      <c r="G1951" s="3">
        <f>SLOPE(D1951:D1975,B1951:B1975)</f>
        <v>0.19734051321501078</v>
      </c>
      <c r="H1951" s="15">
        <f>C1951+G1952*$O$11</f>
        <v>2054.4432588850273</v>
      </c>
      <c r="I1951" s="21">
        <f>_xlfn.FORECAST.LINEAR(A1951+$O$12,C1951:C1953,A1951:A1953)</f>
        <v>2051.1766499999994</v>
      </c>
      <c r="J1951" s="15">
        <f t="shared" si="91"/>
        <v>2054.4105927961768</v>
      </c>
      <c r="K1951" s="16">
        <f t="shared" si="92"/>
        <v>2.9343990726591018</v>
      </c>
      <c r="L1951" s="17">
        <f t="shared" si="93"/>
        <v>0</v>
      </c>
    </row>
    <row r="1952" spans="1:12" x14ac:dyDescent="0.25">
      <c r="A1952">
        <v>568</v>
      </c>
      <c r="B1952" s="1">
        <v>42006</v>
      </c>
      <c r="C1952" s="2">
        <v>2058.9</v>
      </c>
      <c r="D1952" s="2">
        <v>2058.1999999999998</v>
      </c>
      <c r="E1952" s="8">
        <v>0.1313</v>
      </c>
      <c r="F1952" s="9">
        <v>11.528967927842281</v>
      </c>
      <c r="G1952" s="3">
        <f>SLOPE(D1952:D1976,B1952:B1976)</f>
        <v>0.3258885027187623</v>
      </c>
      <c r="H1952" s="15">
        <f>C1952+G1953*$O$11</f>
        <v>2058.9023879659439</v>
      </c>
      <c r="I1952" s="21">
        <f>_xlfn.FORECAST.LINEAR(A1952+$O$12,C1952:C1954,A1952:A1954)</f>
        <v>2061.5570499999994</v>
      </c>
      <c r="J1952" s="15">
        <f t="shared" si="91"/>
        <v>2058.9289345862844</v>
      </c>
      <c r="K1952" s="16">
        <f t="shared" si="92"/>
        <v>5.6937103157065329E-2</v>
      </c>
      <c r="L1952" s="17">
        <f t="shared" si="93"/>
        <v>1</v>
      </c>
    </row>
    <row r="1953" spans="1:12" x14ac:dyDescent="0.25">
      <c r="A1953">
        <v>567</v>
      </c>
      <c r="B1953" s="1">
        <v>42004</v>
      </c>
      <c r="C1953" s="2">
        <v>2082.11</v>
      </c>
      <c r="D1953" s="2">
        <v>2058.9</v>
      </c>
      <c r="E1953" s="8">
        <v>0.14430000000000001</v>
      </c>
      <c r="F1953" s="9">
        <v>12.802452985248888</v>
      </c>
      <c r="G1953" s="3">
        <f>SLOPE(D1953:D1977,B1953:B1977)</f>
        <v>0.23879659437478873</v>
      </c>
      <c r="H1953" s="15">
        <f>C1953+G1954*$O$11</f>
        <v>2082.1113774812961</v>
      </c>
      <c r="I1953" s="21">
        <f>_xlfn.FORECAST.LINEAR(A1953+$O$12,C1953:C1955,A1953:A1955)</f>
        <v>2083.2890666666672</v>
      </c>
      <c r="J1953" s="15">
        <f t="shared" si="91"/>
        <v>2082.1231543731496</v>
      </c>
      <c r="K1953" s="16">
        <f t="shared" si="92"/>
        <v>2.4446269197222583</v>
      </c>
      <c r="L1953" s="17">
        <f t="shared" si="93"/>
        <v>0</v>
      </c>
    </row>
    <row r="1954" spans="1:12" x14ac:dyDescent="0.25">
      <c r="A1954">
        <v>566</v>
      </c>
      <c r="B1954" s="1">
        <v>42003</v>
      </c>
      <c r="C1954" s="2">
        <v>2088.4899999999998</v>
      </c>
      <c r="D1954" s="2">
        <v>2080.35</v>
      </c>
      <c r="E1954" s="8">
        <v>0.10655000000000001</v>
      </c>
      <c r="F1954" s="9">
        <v>9.4996721936564494</v>
      </c>
      <c r="G1954" s="3">
        <f>SLOPE(D1954:D1978,B1954:B1978)</f>
        <v>0.13774812960487148</v>
      </c>
      <c r="H1954" s="15">
        <f>C1954+G1955*$O$11</f>
        <v>2088.4892040751952</v>
      </c>
      <c r="I1954" s="21">
        <f>_xlfn.FORECAST.LINEAR(A1954+$O$12,C1954:C1956,A1954:A1956)</f>
        <v>2088.9226166666667</v>
      </c>
      <c r="J1954" s="15">
        <f t="shared" si="91"/>
        <v>2088.4935382011099</v>
      </c>
      <c r="K1954" s="16">
        <f t="shared" si="92"/>
        <v>0.92528414561258554</v>
      </c>
      <c r="L1954" s="17">
        <f t="shared" si="93"/>
        <v>1</v>
      </c>
    </row>
    <row r="1955" spans="1:12" x14ac:dyDescent="0.25">
      <c r="A1955">
        <v>565</v>
      </c>
      <c r="B1955" s="1">
        <v>42002</v>
      </c>
      <c r="C1955" s="2">
        <v>2087.63</v>
      </c>
      <c r="D1955" s="2">
        <v>2090.5700000000002</v>
      </c>
      <c r="E1955" s="8">
        <v>9.8799999999999999E-2</v>
      </c>
      <c r="F1955" s="9">
        <v>8.8011215146440929</v>
      </c>
      <c r="G1955" s="3">
        <f>SLOPE(D1955:D1979,B1955:B1979)</f>
        <v>-7.9592480479798416E-2</v>
      </c>
      <c r="H1955" s="15">
        <f>C1955+G1956*$O$11</f>
        <v>2087.6268325027859</v>
      </c>
      <c r="I1955" s="21">
        <f>_xlfn.FORECAST.LINEAR(A1955+$O$12,C1955:C1957,A1955:A1957)</f>
        <v>2087.2718999999997</v>
      </c>
      <c r="J1955" s="15">
        <f t="shared" si="91"/>
        <v>2087.6232831777579</v>
      </c>
      <c r="K1955" s="16">
        <f t="shared" si="92"/>
        <v>0.36371346965070139</v>
      </c>
      <c r="L1955" s="17">
        <f t="shared" si="93"/>
        <v>1</v>
      </c>
    </row>
    <row r="1956" spans="1:12" x14ac:dyDescent="0.25">
      <c r="A1956">
        <v>564</v>
      </c>
      <c r="B1956" s="1">
        <v>41999</v>
      </c>
      <c r="C1956" s="2">
        <v>2084.3000000000002</v>
      </c>
      <c r="D1956" s="2">
        <v>2088.77</v>
      </c>
      <c r="E1956" s="8">
        <v>9.1249999999999998E-2</v>
      </c>
      <c r="F1956" s="9">
        <v>8.1017533529131676</v>
      </c>
      <c r="G1956" s="3">
        <f>SLOPE(D1956:D1980,B1956:B1980)</f>
        <v>-0.3167497214046901</v>
      </c>
      <c r="H1956" s="15">
        <f>C1956+G1957*$O$11</f>
        <v>2084.2948491739776</v>
      </c>
      <c r="I1956" s="21">
        <f>_xlfn.FORECAST.LINEAR(A1956+$O$12,C1956:C1958,A1956:A1958)</f>
        <v>2084.4341000000004</v>
      </c>
      <c r="J1956" s="15">
        <f t="shared" si="91"/>
        <v>2084.2962416822379</v>
      </c>
      <c r="K1956" s="16">
        <f t="shared" si="92"/>
        <v>0.56831241402735233</v>
      </c>
      <c r="L1956" s="17">
        <f t="shared" si="93"/>
        <v>1</v>
      </c>
    </row>
    <row r="1957" spans="1:12" x14ac:dyDescent="0.25">
      <c r="A1957">
        <v>563</v>
      </c>
      <c r="B1957" s="1">
        <v>41997</v>
      </c>
      <c r="C1957" s="2">
        <v>2083.25</v>
      </c>
      <c r="D1957" s="2">
        <v>2081.88</v>
      </c>
      <c r="E1957" s="8">
        <v>8.8650000000000007E-2</v>
      </c>
      <c r="F1957" s="9">
        <v>7.8720052691771025</v>
      </c>
      <c r="G1957" s="3">
        <f>SLOPE(D1957:D1981,B1957:B1981)</f>
        <v>-0.51508260225589275</v>
      </c>
      <c r="H1957" s="15">
        <f>C1957+G1958*$O$11</f>
        <v>2083.2430032849202</v>
      </c>
      <c r="I1957" s="21">
        <f>_xlfn.FORECAST.LINEAR(A1957+$O$12,C1957:C1959,A1957:A1959)</f>
        <v>2085.0581833333335</v>
      </c>
      <c r="J1957" s="15">
        <f t="shared" si="91"/>
        <v>2083.2611550854044</v>
      </c>
      <c r="K1957" s="16">
        <f t="shared" si="92"/>
        <v>0.17477216309374252</v>
      </c>
      <c r="L1957" s="17">
        <f t="shared" si="93"/>
        <v>1</v>
      </c>
    </row>
    <row r="1958" spans="1:12" x14ac:dyDescent="0.25">
      <c r="A1958">
        <v>562</v>
      </c>
      <c r="B1958" s="1">
        <v>41996</v>
      </c>
      <c r="C1958" s="2">
        <v>2081.48</v>
      </c>
      <c r="D1958" s="2">
        <v>2082.17</v>
      </c>
      <c r="E1958" s="8">
        <v>8.9150000000000007E-2</v>
      </c>
      <c r="F1958" s="9">
        <v>7.9026033720456175</v>
      </c>
      <c r="G1958" s="3">
        <f>SLOPE(D1958:D1982,B1958:B1982)</f>
        <v>-0.69967150799954436</v>
      </c>
      <c r="H1958" s="15">
        <f>C1958+G1959*$O$11</f>
        <v>2081.4714871785714</v>
      </c>
      <c r="I1958" s="21">
        <f>_xlfn.FORECAST.LINEAR(A1958+$O$12,C1958:C1960,A1958:A1960)</f>
        <v>2080.9221999999995</v>
      </c>
      <c r="J1958" s="15">
        <f t="shared" si="91"/>
        <v>2081.4659943067854</v>
      </c>
      <c r="K1958" s="16">
        <f t="shared" si="92"/>
        <v>8.1808264540408557E-2</v>
      </c>
      <c r="L1958" s="17">
        <f t="shared" si="93"/>
        <v>1</v>
      </c>
    </row>
    <row r="1959" spans="1:12" x14ac:dyDescent="0.25">
      <c r="A1959">
        <v>561</v>
      </c>
      <c r="B1959" s="1">
        <v>41995</v>
      </c>
      <c r="C1959" s="2">
        <v>2069.2800000000002</v>
      </c>
      <c r="D1959" s="2">
        <v>2078.54</v>
      </c>
      <c r="E1959" s="8">
        <v>9.7450000000000009E-2</v>
      </c>
      <c r="F1959" s="9">
        <v>8.6055571178496493</v>
      </c>
      <c r="G1959" s="3">
        <f>SLOPE(D1959:D1983,B1959:B1983)</f>
        <v>-0.85128214285714099</v>
      </c>
      <c r="H1959" s="15">
        <f>C1959+G1960*$O$11</f>
        <v>2069.2702122189739</v>
      </c>
      <c r="I1959" s="21">
        <f>_xlfn.FORECAST.LINEAR(A1959+$O$12,C1959:C1961,A1959:A1961)</f>
        <v>2075.1681666666664</v>
      </c>
      <c r="J1959" s="15">
        <f t="shared" si="91"/>
        <v>2069.3291917634506</v>
      </c>
      <c r="K1959" s="16">
        <f t="shared" si="92"/>
        <v>1.0207558577763689</v>
      </c>
      <c r="L1959" s="17">
        <f t="shared" si="93"/>
        <v>0</v>
      </c>
    </row>
    <row r="1960" spans="1:12" x14ac:dyDescent="0.25">
      <c r="A1960">
        <v>560</v>
      </c>
      <c r="B1960" s="1">
        <v>41992</v>
      </c>
      <c r="C1960" s="2">
        <v>2061.04</v>
      </c>
      <c r="D1960" s="2">
        <v>2070.65</v>
      </c>
      <c r="E1960" s="8">
        <v>0.10264999999999999</v>
      </c>
      <c r="F1960" s="9">
        <v>9.0235173928997643</v>
      </c>
      <c r="G1960" s="3">
        <f>SLOPE(D1960:D1984,B1960:B1984)</f>
        <v>-0.97877810264562015</v>
      </c>
      <c r="H1960" s="15">
        <f>C1960+G1961*$O$11</f>
        <v>2061.0295643030186</v>
      </c>
      <c r="I1960" s="21">
        <f>_xlfn.FORECAST.LINEAR(A1960+$O$12,C1960:C1962,A1960:A1962)</f>
        <v>2062.0013499999986</v>
      </c>
      <c r="J1960" s="15">
        <f t="shared" si="91"/>
        <v>2061.0392821599885</v>
      </c>
      <c r="K1960" s="16">
        <f t="shared" si="92"/>
        <v>0.99826548460613806</v>
      </c>
      <c r="L1960" s="17">
        <f t="shared" si="93"/>
        <v>0</v>
      </c>
    </row>
    <row r="1961" spans="1:12" x14ac:dyDescent="0.25">
      <c r="A1961">
        <v>559</v>
      </c>
      <c r="B1961" s="1">
        <v>41991</v>
      </c>
      <c r="C1961" s="2">
        <v>2018.98</v>
      </c>
      <c r="D1961" s="2">
        <v>2061.23</v>
      </c>
      <c r="E1961" s="8">
        <v>0.11215</v>
      </c>
      <c r="F1961" s="9">
        <v>9.6274167425546882</v>
      </c>
      <c r="G1961" s="3">
        <f>SLOPE(D1961:D1985,B1961:B1985)</f>
        <v>-1.0435696981510334</v>
      </c>
      <c r="H1961" s="15">
        <f>C1961+G1962*$O$11</f>
        <v>2018.969280448895</v>
      </c>
      <c r="I1961" s="21">
        <f>_xlfn.FORECAST.LINEAR(A1961+$O$12,C1961:C1963,A1961:A1963)</f>
        <v>2009.4496833333342</v>
      </c>
      <c r="J1961" s="15">
        <f t="shared" si="91"/>
        <v>2018.8740844777394</v>
      </c>
      <c r="K1961" s="16">
        <f t="shared" si="92"/>
        <v>3.8270392742435595</v>
      </c>
      <c r="L1961" s="17">
        <f t="shared" si="93"/>
        <v>0</v>
      </c>
    </row>
    <row r="1962" spans="1:12" x14ac:dyDescent="0.25">
      <c r="A1962">
        <v>558</v>
      </c>
      <c r="B1962" s="1">
        <v>41990</v>
      </c>
      <c r="C1962" s="2">
        <v>1973.77</v>
      </c>
      <c r="D1962" s="2">
        <v>2012.89</v>
      </c>
      <c r="E1962" s="8">
        <v>0.13155</v>
      </c>
      <c r="F1962" s="9">
        <v>11.06754137782726</v>
      </c>
      <c r="G1962" s="3">
        <f>SLOPE(D1962:D1986,B1962:B1986)</f>
        <v>-1.0719551104972347</v>
      </c>
      <c r="H1962" s="15">
        <f>C1962+G1963*$O$11</f>
        <v>1973.7617999639808</v>
      </c>
      <c r="I1962" s="21">
        <f>_xlfn.FORECAST.LINEAR(A1962+$O$12,C1962:C1964,A1962:A1964)</f>
        <v>1972.7170333333343</v>
      </c>
      <c r="J1962" s="15">
        <f t="shared" si="91"/>
        <v>1973.7513522976744</v>
      </c>
      <c r="K1962" s="16">
        <f t="shared" si="92"/>
        <v>2.4832144205382787</v>
      </c>
      <c r="L1962" s="17">
        <f t="shared" si="93"/>
        <v>0</v>
      </c>
    </row>
    <row r="1963" spans="1:12" x14ac:dyDescent="0.25">
      <c r="A1963">
        <v>557</v>
      </c>
      <c r="B1963" s="1">
        <v>41989</v>
      </c>
      <c r="C1963" s="2">
        <v>1986.71</v>
      </c>
      <c r="D1963" s="2">
        <v>1972.74</v>
      </c>
      <c r="E1963" s="8">
        <v>0.18575</v>
      </c>
      <c r="F1963" s="9">
        <v>15.761283994896305</v>
      </c>
      <c r="G1963" s="3">
        <f>SLOPE(D1963:D1987,B1963:B1987)</f>
        <v>-0.82000360190623811</v>
      </c>
      <c r="H1963" s="15">
        <f>C1963+G1964*$O$11</f>
        <v>1986.7072507952118</v>
      </c>
      <c r="I1963" s="21">
        <f>_xlfn.FORECAST.LINEAR(A1963+$O$12,C1963:C1965,A1963:A1965)</f>
        <v>1985.323416666668</v>
      </c>
      <c r="J1963" s="15">
        <f t="shared" si="91"/>
        <v>1986.6934124539264</v>
      </c>
      <c r="K1963" s="16">
        <f t="shared" si="92"/>
        <v>0.97786269072176646</v>
      </c>
      <c r="L1963" s="17">
        <f t="shared" si="93"/>
        <v>0</v>
      </c>
    </row>
    <row r="1964" spans="1:12" x14ac:dyDescent="0.25">
      <c r="A1964">
        <v>556</v>
      </c>
      <c r="B1964" s="1">
        <v>41988</v>
      </c>
      <c r="C1964" s="2">
        <v>2005.03</v>
      </c>
      <c r="D1964" s="2">
        <v>1989.63</v>
      </c>
      <c r="E1964" s="8">
        <v>0.1671</v>
      </c>
      <c r="F1964" s="9">
        <v>14.269296278833664</v>
      </c>
      <c r="G1964" s="3">
        <f>SLOPE(D1964:D1988,B1964:B1988)</f>
        <v>-0.27492047881308129</v>
      </c>
      <c r="H1964" s="15">
        <f>C1964+G1965*$O$11</f>
        <v>2005.0325834247537</v>
      </c>
      <c r="I1964" s="21">
        <f>_xlfn.FORECAST.LINEAR(A1964+$O$12,C1964:C1966,A1964:A1966)</f>
        <v>2009.5438833333328</v>
      </c>
      <c r="J1964" s="15">
        <f t="shared" si="91"/>
        <v>2005.0776964238394</v>
      </c>
      <c r="K1964" s="16">
        <f t="shared" si="92"/>
        <v>0.89723506096706462</v>
      </c>
      <c r="L1964" s="17">
        <f t="shared" si="93"/>
        <v>1</v>
      </c>
    </row>
    <row r="1965" spans="1:12" x14ac:dyDescent="0.25">
      <c r="A1965">
        <v>555</v>
      </c>
      <c r="B1965" s="1">
        <v>41985</v>
      </c>
      <c r="C1965" s="2">
        <v>2030.36</v>
      </c>
      <c r="D1965" s="2">
        <v>2002.33</v>
      </c>
      <c r="E1965" s="8">
        <v>0.19835</v>
      </c>
      <c r="F1965" s="9">
        <v>17.217000422597518</v>
      </c>
      <c r="G1965" s="3">
        <f>SLOPE(D1965:D1989,B1965:B1989)</f>
        <v>0.25834247538677957</v>
      </c>
      <c r="H1965" s="15">
        <f>C1965+G1966*$O$11</f>
        <v>2030.3669210091155</v>
      </c>
      <c r="I1965" s="21">
        <f>_xlfn.FORECAST.LINEAR(A1965+$O$12,C1965:C1967,A1965:A1967)</f>
        <v>2024.6541666666662</v>
      </c>
      <c r="J1965" s="15">
        <f t="shared" si="91"/>
        <v>2030.309793465691</v>
      </c>
      <c r="K1965" s="16">
        <f t="shared" si="92"/>
        <v>1.8997112606432891</v>
      </c>
      <c r="L1965" s="17">
        <f t="shared" si="93"/>
        <v>0</v>
      </c>
    </row>
    <row r="1966" spans="1:12" x14ac:dyDescent="0.25">
      <c r="A1966">
        <v>554</v>
      </c>
      <c r="B1966" s="1">
        <v>41984</v>
      </c>
      <c r="C1966" s="2">
        <v>2027.92</v>
      </c>
      <c r="D1966" s="2">
        <v>2035.33</v>
      </c>
      <c r="E1966" s="8">
        <v>0.17044999999999999</v>
      </c>
      <c r="F1966" s="9">
        <v>14.728445340802159</v>
      </c>
      <c r="G1966" s="3">
        <f>SLOPE(D1966:D1990,B1966:B1990)</f>
        <v>0.69210091156689524</v>
      </c>
      <c r="H1966" s="15">
        <f>C1966+G1967*$O$11</f>
        <v>2027.9297866386253</v>
      </c>
      <c r="I1966" s="21">
        <f>_xlfn.FORECAST.LINEAR(A1966+$O$12,C1966:C1968,A1966:A1968)</f>
        <v>2033.3185166666672</v>
      </c>
      <c r="J1966" s="15">
        <f t="shared" si="91"/>
        <v>2027.9836739389057</v>
      </c>
      <c r="K1966" s="16">
        <f t="shared" si="92"/>
        <v>0.48606662430293879</v>
      </c>
      <c r="L1966" s="17">
        <f t="shared" si="93"/>
        <v>1</v>
      </c>
    </row>
    <row r="1967" spans="1:12" x14ac:dyDescent="0.25">
      <c r="A1967">
        <v>553</v>
      </c>
      <c r="B1967" s="1">
        <v>41983</v>
      </c>
      <c r="C1967" s="2">
        <v>2058.86</v>
      </c>
      <c r="D1967" s="2">
        <v>2026.14</v>
      </c>
      <c r="E1967" s="8">
        <v>0.17204999999999998</v>
      </c>
      <c r="F1967" s="9">
        <v>15.113825335424997</v>
      </c>
      <c r="G1967" s="3">
        <f>SLOPE(D1967:D1991,B1967:B1991)</f>
        <v>0.9786638625131896</v>
      </c>
      <c r="H1967" s="15">
        <f>C1967+G1968*$O$11</f>
        <v>2058.8740041715746</v>
      </c>
      <c r="I1967" s="21">
        <f>_xlfn.FORECAST.LINEAR(A1967+$O$12,C1967:C1969,A1967:A1969)</f>
        <v>2055.3467666666666</v>
      </c>
      <c r="J1967" s="15">
        <f t="shared" si="91"/>
        <v>2058.8387317965257</v>
      </c>
      <c r="K1967" s="16">
        <f t="shared" si="92"/>
        <v>3.115456797692874</v>
      </c>
      <c r="L1967" s="17">
        <f t="shared" si="93"/>
        <v>0</v>
      </c>
    </row>
    <row r="1968" spans="1:12" x14ac:dyDescent="0.25">
      <c r="A1968">
        <v>552</v>
      </c>
      <c r="B1968" s="1">
        <v>41982</v>
      </c>
      <c r="C1968" s="2">
        <v>2056.5500000000002</v>
      </c>
      <c r="D1968" s="2">
        <v>2059.8200000000002</v>
      </c>
      <c r="E1968" s="8">
        <v>0.11945</v>
      </c>
      <c r="F1968" s="9">
        <v>10.495646038404518</v>
      </c>
      <c r="G1968" s="3">
        <f>SLOPE(D1968:D1992,B1968:B1992)</f>
        <v>1.4004171574401267</v>
      </c>
      <c r="H1968" s="15">
        <f>C1968+G1969*$O$11</f>
        <v>2056.5657253251966</v>
      </c>
      <c r="I1968" s="21">
        <f>_xlfn.FORECAST.LINEAR(A1968+$O$12,C1968:C1970,A1968:A1970)</f>
        <v>2059.8605166666675</v>
      </c>
      <c r="J1968" s="15">
        <f t="shared" si="91"/>
        <v>2056.5986732386114</v>
      </c>
      <c r="K1968" s="16">
        <f t="shared" si="92"/>
        <v>0.32010195745943626</v>
      </c>
      <c r="L1968" s="17">
        <f t="shared" si="93"/>
        <v>1</v>
      </c>
    </row>
    <row r="1969" spans="1:12" x14ac:dyDescent="0.25">
      <c r="A1969">
        <v>551</v>
      </c>
      <c r="B1969" s="1">
        <v>41981</v>
      </c>
      <c r="C1969" s="2">
        <v>2074.84</v>
      </c>
      <c r="D1969" s="2">
        <v>2060.31</v>
      </c>
      <c r="E1969" s="8">
        <v>0.1137</v>
      </c>
      <c r="F1969" s="9">
        <v>10.063439745747322</v>
      </c>
      <c r="G1969" s="3">
        <f>SLOPE(D1969:D1993,B1969:B1993)</f>
        <v>1.5725325196263831</v>
      </c>
      <c r="H1969" s="15">
        <f>C1969+G1970*$O$11</f>
        <v>2074.8571774466732</v>
      </c>
      <c r="I1969" s="21">
        <f>_xlfn.FORECAST.LINEAR(A1969+$O$12,C1969:C1971,A1969:A1971)</f>
        <v>2074.3593333333338</v>
      </c>
      <c r="J1969" s="15">
        <f t="shared" si="91"/>
        <v>2074.8521990055397</v>
      </c>
      <c r="K1969" s="16">
        <f t="shared" si="92"/>
        <v>2.0469658666996597</v>
      </c>
      <c r="L1969" s="17">
        <f t="shared" si="93"/>
        <v>0</v>
      </c>
    </row>
    <row r="1970" spans="1:12" x14ac:dyDescent="0.25">
      <c r="A1970">
        <v>550</v>
      </c>
      <c r="B1970" s="1">
        <v>41978</v>
      </c>
      <c r="C1970" s="2">
        <v>2072.7800000000002</v>
      </c>
      <c r="D1970" s="2">
        <v>2075.37</v>
      </c>
      <c r="E1970" s="8">
        <v>8.0399999999999999E-2</v>
      </c>
      <c r="F1970" s="9">
        <v>7.104270394594427</v>
      </c>
      <c r="G1970" s="3">
        <f>SLOPE(D1970:D1994,B1970:B1994)</f>
        <v>1.7177446673218126</v>
      </c>
      <c r="H1970" s="15">
        <f>C1970+G1971*$O$11</f>
        <v>2072.7986522773022</v>
      </c>
      <c r="I1970" s="21">
        <f>_xlfn.FORECAST.LINEAR(A1970+$O$12,C1970:C1972,A1970:A1972)</f>
        <v>2073.9816500000002</v>
      </c>
      <c r="J1970" s="15">
        <f t="shared" si="91"/>
        <v>2072.8104822545292</v>
      </c>
      <c r="K1970" s="16">
        <f t="shared" si="92"/>
        <v>0.30391553269157995</v>
      </c>
      <c r="L1970" s="17">
        <f t="shared" si="93"/>
        <v>1</v>
      </c>
    </row>
    <row r="1971" spans="1:12" x14ac:dyDescent="0.25">
      <c r="A1971">
        <v>549</v>
      </c>
      <c r="B1971" s="1">
        <v>41977</v>
      </c>
      <c r="C1971" s="2">
        <v>2073.64</v>
      </c>
      <c r="D1971" s="2">
        <v>2071.92</v>
      </c>
      <c r="E1971" s="8">
        <v>9.5200000000000007E-2</v>
      </c>
      <c r="F1971" s="9">
        <v>8.4218062920400687</v>
      </c>
      <c r="G1971" s="3">
        <f>SLOPE(D1971:D1995,B1971:B1995)</f>
        <v>1.8652277301742486</v>
      </c>
      <c r="H1971" s="15">
        <f>C1971+G1972*$O$11</f>
        <v>2073.6607911955325</v>
      </c>
      <c r="I1971" s="21">
        <f>_xlfn.FORECAST.LINEAR(A1971+$O$12,C1971:C1973,A1971:A1973)</f>
        <v>2074.9876833333333</v>
      </c>
      <c r="J1971" s="15">
        <f t="shared" si="91"/>
        <v>2073.6740601169108</v>
      </c>
      <c r="K1971" s="16">
        <f t="shared" si="92"/>
        <v>0.20360635961379348</v>
      </c>
      <c r="L1971" s="17">
        <f t="shared" si="93"/>
        <v>1</v>
      </c>
    </row>
    <row r="1972" spans="1:12" x14ac:dyDescent="0.25">
      <c r="A1972">
        <v>548</v>
      </c>
      <c r="B1972" s="1">
        <v>41976</v>
      </c>
      <c r="C1972" s="2">
        <v>2067.4499999999998</v>
      </c>
      <c r="D1972" s="2">
        <v>2074.33</v>
      </c>
      <c r="E1972" s="8">
        <v>9.7750000000000004E-2</v>
      </c>
      <c r="F1972" s="9">
        <v>8.6149574121255501</v>
      </c>
      <c r="G1972" s="3">
        <f>SLOPE(D1972:D1996,B1972:B1996)</f>
        <v>2.0791195532665947</v>
      </c>
      <c r="H1972" s="15">
        <f>C1972+G1973*$O$11</f>
        <v>2067.4722642268039</v>
      </c>
      <c r="I1972" s="21">
        <f>_xlfn.FORECAST.LINEAR(A1972+$O$12,C1972:C1974,A1972:A1974)</f>
        <v>2063.1766833333331</v>
      </c>
      <c r="J1972" s="15">
        <f t="shared" si="91"/>
        <v>2067.4293084178689</v>
      </c>
      <c r="K1972" s="16">
        <f t="shared" si="92"/>
        <v>0.7899638982803745</v>
      </c>
      <c r="L1972" s="17">
        <f t="shared" si="93"/>
        <v>1</v>
      </c>
    </row>
    <row r="1973" spans="1:12" x14ac:dyDescent="0.25">
      <c r="A1973">
        <v>547</v>
      </c>
      <c r="B1973" s="1">
        <v>41975</v>
      </c>
      <c r="C1973" s="2">
        <v>2053.77</v>
      </c>
      <c r="D1973" s="2">
        <v>2066.5500000000002</v>
      </c>
      <c r="E1973" s="8">
        <v>9.9750000000000005E-2</v>
      </c>
      <c r="F1973" s="9">
        <v>8.735451831599784</v>
      </c>
      <c r="G1973" s="3">
        <f>SLOPE(D1973:D1997,B1973:B1997)</f>
        <v>2.2264226804123721</v>
      </c>
      <c r="H1973" s="15">
        <f>C1973+G1974*$O$11</f>
        <v>2053.7954622579077</v>
      </c>
      <c r="I1973" s="21">
        <f>_xlfn.FORECAST.LINEAR(A1973+$O$12,C1973:C1975,A1973:A1975)</f>
        <v>2054.1666166666664</v>
      </c>
      <c r="J1973" s="15">
        <f t="shared" si="91"/>
        <v>2053.7991738019955</v>
      </c>
      <c r="K1973" s="16">
        <f t="shared" si="92"/>
        <v>1.2623932383754592</v>
      </c>
      <c r="L1973" s="17">
        <f t="shared" si="93"/>
        <v>0</v>
      </c>
    </row>
    <row r="1974" spans="1:12" x14ac:dyDescent="0.25">
      <c r="A1974">
        <v>546</v>
      </c>
      <c r="B1974" s="1">
        <v>41974</v>
      </c>
      <c r="C1974" s="2">
        <v>2065.7800000000002</v>
      </c>
      <c r="D1974" s="2">
        <v>2053.44</v>
      </c>
      <c r="E1974" s="8">
        <v>0.11455</v>
      </c>
      <c r="F1974" s="9">
        <v>10.100518452089773</v>
      </c>
      <c r="G1974" s="3">
        <f>SLOPE(D1974:D1998,B1974:B1998)</f>
        <v>2.5462257907838017</v>
      </c>
      <c r="H1974" s="15">
        <f>C1974+G1975*$O$11</f>
        <v>2065.8090637618934</v>
      </c>
      <c r="I1974" s="21">
        <f>_xlfn.FORECAST.LINEAR(A1974+$O$12,C1974:C1976,A1974:A1976)</f>
        <v>2068.5087666666668</v>
      </c>
      <c r="J1974" s="15">
        <f t="shared" si="91"/>
        <v>2065.8360607909412</v>
      </c>
      <c r="K1974" s="16">
        <f t="shared" si="92"/>
        <v>1.4279666764465524</v>
      </c>
      <c r="L1974" s="17">
        <f t="shared" si="93"/>
        <v>0</v>
      </c>
    </row>
    <row r="1975" spans="1:12" x14ac:dyDescent="0.25">
      <c r="A1975">
        <v>545</v>
      </c>
      <c r="B1975" s="1">
        <v>41971</v>
      </c>
      <c r="C1975" s="2">
        <v>2074.7800000000002</v>
      </c>
      <c r="D1975" s="2">
        <v>2067.56</v>
      </c>
      <c r="E1975" s="8">
        <v>9.820000000000001E-2</v>
      </c>
      <c r="F1975" s="9">
        <v>8.6809174159360474</v>
      </c>
      <c r="G1975" s="3">
        <f>SLOPE(D1975:D1999,B1975:B1999)</f>
        <v>2.9063761892993933</v>
      </c>
      <c r="H1975" s="15">
        <f>C1975+G1976*$O$11</f>
        <v>2074.81168379257</v>
      </c>
      <c r="I1975" s="21">
        <f>_xlfn.FORECAST.LINEAR(A1975+$O$12,C1975:C1977,A1975:A1977)</f>
        <v>2073.1014833333338</v>
      </c>
      <c r="J1975" s="15">
        <f t="shared" si="91"/>
        <v>2074.7945817879772</v>
      </c>
      <c r="K1975" s="16">
        <f t="shared" si="92"/>
        <v>1.0075929286930696</v>
      </c>
      <c r="L1975" s="17">
        <f t="shared" si="93"/>
        <v>0</v>
      </c>
    </row>
    <row r="1976" spans="1:12" x14ac:dyDescent="0.25">
      <c r="A1976">
        <v>544</v>
      </c>
      <c r="B1976" s="1">
        <v>41969</v>
      </c>
      <c r="C1976" s="2">
        <v>2067.36</v>
      </c>
      <c r="D1976" s="2">
        <v>2072.83</v>
      </c>
      <c r="E1976" s="8">
        <v>8.1449999999999995E-2</v>
      </c>
      <c r="F1976" s="9">
        <v>7.1800640734558563</v>
      </c>
      <c r="G1976" s="3">
        <f>SLOPE(D1976:D2000,B1976:B2000)</f>
        <v>3.1683792569659448</v>
      </c>
      <c r="H1976" s="15">
        <f>C1976+G1977*$O$11</f>
        <v>2067.394741037152</v>
      </c>
      <c r="I1976" s="21">
        <f>_xlfn.FORECAST.LINEAR(A1976+$O$12,C1976:C1978,A1976:A1978)</f>
        <v>2068.6831166666666</v>
      </c>
      <c r="J1976" s="15">
        <f t="shared" si="91"/>
        <v>2067.4076247934472</v>
      </c>
      <c r="K1976" s="16">
        <f t="shared" si="92"/>
        <v>0.74699322749478991</v>
      </c>
      <c r="L1976" s="17">
        <f t="shared" si="93"/>
        <v>1</v>
      </c>
    </row>
    <row r="1977" spans="1:12" x14ac:dyDescent="0.25">
      <c r="A1977">
        <v>543</v>
      </c>
      <c r="B1977" s="1">
        <v>41968</v>
      </c>
      <c r="C1977" s="2">
        <v>2070.15</v>
      </c>
      <c r="D1977" s="2">
        <v>2067.0300000000002</v>
      </c>
      <c r="E1977" s="8">
        <v>8.224999999999999E-2</v>
      </c>
      <c r="F1977" s="9">
        <v>7.2589348965557186</v>
      </c>
      <c r="G1977" s="3">
        <f>SLOPE(D1977:D2001,B1977:B2001)</f>
        <v>3.4741037151702803</v>
      </c>
      <c r="H1977" s="15">
        <f>C1977+G1978*$O$11</f>
        <v>2070.186699029734</v>
      </c>
      <c r="I1977" s="21">
        <f>_xlfn.FORECAST.LINEAR(A1977+$O$12,C1977:C1979,A1977:A1979)</f>
        <v>2070.6351166666668</v>
      </c>
      <c r="J1977" s="15">
        <f t="shared" si="91"/>
        <v>2070.1911832061032</v>
      </c>
      <c r="K1977" s="16">
        <f t="shared" si="92"/>
        <v>0.44238328810442895</v>
      </c>
      <c r="L1977" s="17">
        <f t="shared" si="93"/>
        <v>1</v>
      </c>
    </row>
    <row r="1978" spans="1:12" x14ac:dyDescent="0.25">
      <c r="A1978">
        <v>542</v>
      </c>
      <c r="B1978" s="1">
        <v>41967</v>
      </c>
      <c r="C1978" s="2">
        <v>2065.0700000000002</v>
      </c>
      <c r="D1978" s="2">
        <v>2069.41</v>
      </c>
      <c r="E1978" s="8">
        <v>8.1199999999999994E-2</v>
      </c>
      <c r="F1978" s="9">
        <v>7.1458015958252119</v>
      </c>
      <c r="G1978" s="3">
        <f>SLOPE(D1978:D2002,B1978:B2002)</f>
        <v>3.6699029733959287</v>
      </c>
      <c r="H1978" s="15">
        <f>C1978+G1979*$O$11</f>
        <v>2065.1104328400002</v>
      </c>
      <c r="I1978" s="21">
        <f>_xlfn.FORECAST.LINEAR(A1978+$O$12,C1978:C1980,A1978:A1980)</f>
        <v>2065.8293333333336</v>
      </c>
      <c r="J1978" s="15">
        <f t="shared" si="91"/>
        <v>2065.1176218449336</v>
      </c>
      <c r="K1978" s="16">
        <f t="shared" si="92"/>
        <v>0.66079623303549817</v>
      </c>
      <c r="L1978" s="17">
        <f t="shared" si="93"/>
        <v>1</v>
      </c>
    </row>
    <row r="1979" spans="1:12" x14ac:dyDescent="0.25">
      <c r="A1979">
        <v>541</v>
      </c>
      <c r="B1979" s="1">
        <v>41964</v>
      </c>
      <c r="C1979" s="2">
        <v>2057.46</v>
      </c>
      <c r="D1979" s="2">
        <v>2063.5</v>
      </c>
      <c r="E1979" s="8">
        <v>7.4200000000000002E-2</v>
      </c>
      <c r="F1979" s="9">
        <v>6.4957666833969814</v>
      </c>
      <c r="G1979" s="3">
        <f>SLOPE(D1979:D2003,B1979:B2003)</f>
        <v>4.0432840000000008</v>
      </c>
      <c r="H1979" s="15">
        <f>C1979+G1980*$O$11</f>
        <v>2057.5041144835682</v>
      </c>
      <c r="I1979" s="21">
        <f>_xlfn.FORECAST.LINEAR(A1979+$O$12,C1979:C1981,A1979:A1981)</f>
        <v>2054.6781666666666</v>
      </c>
      <c r="J1979" s="15">
        <f t="shared" si="91"/>
        <v>2057.4758550053989</v>
      </c>
      <c r="K1979" s="16">
        <f t="shared" si="92"/>
        <v>0.85756354146697955</v>
      </c>
      <c r="L1979" s="17">
        <f t="shared" si="93"/>
        <v>1</v>
      </c>
    </row>
    <row r="1980" spans="1:12" x14ac:dyDescent="0.25">
      <c r="A1980">
        <v>540</v>
      </c>
      <c r="B1980" s="1">
        <v>41963</v>
      </c>
      <c r="C1980" s="2">
        <v>2045.87</v>
      </c>
      <c r="D1980" s="2">
        <v>2052.75</v>
      </c>
      <c r="E1980" s="8">
        <v>8.0399999999999999E-2</v>
      </c>
      <c r="F1980" s="9">
        <v>7.0247214384790411</v>
      </c>
      <c r="G1980" s="3">
        <f>SLOPE(D1980:D2004,B1980:B2004)</f>
        <v>4.4114483568075107</v>
      </c>
      <c r="H1980" s="15">
        <f>C1980+G1981*$O$11</f>
        <v>2045.9192613467492</v>
      </c>
      <c r="I1980" s="21">
        <f>_xlfn.FORECAST.LINEAR(A1980+$O$12,C1980:C1982,A1980:A1982)</f>
        <v>2048.3869500000001</v>
      </c>
      <c r="J1980" s="15">
        <f t="shared" si="91"/>
        <v>2045.9439382332816</v>
      </c>
      <c r="K1980" s="16">
        <f t="shared" si="92"/>
        <v>0.90389822722792534</v>
      </c>
      <c r="L1980" s="17">
        <f t="shared" si="93"/>
        <v>1</v>
      </c>
    </row>
    <row r="1981" spans="1:12" x14ac:dyDescent="0.25">
      <c r="A1981">
        <v>539</v>
      </c>
      <c r="B1981" s="1">
        <v>41962</v>
      </c>
      <c r="C1981" s="2">
        <v>2051.16</v>
      </c>
      <c r="D1981" s="2">
        <v>2048.7199999999998</v>
      </c>
      <c r="E1981" s="8">
        <v>8.6050000000000001E-2</v>
      </c>
      <c r="F1981" s="9">
        <v>7.5296770827742243</v>
      </c>
      <c r="G1981" s="3">
        <f>SLOPE(D1981:D2005,B1981:B2005)</f>
        <v>4.9261346749226007</v>
      </c>
      <c r="H1981" s="15">
        <f>C1981+G1982*$O$11</f>
        <v>2051.2138641718266</v>
      </c>
      <c r="I1981" s="21">
        <f>_xlfn.FORECAST.LINEAR(A1981+$O$12,C1981:C1983,A1981:A1983)</f>
        <v>2050.1426833333335</v>
      </c>
      <c r="J1981" s="15">
        <f t="shared" si="91"/>
        <v>2051.2031523634414</v>
      </c>
      <c r="K1981" s="16">
        <f t="shared" si="92"/>
        <v>0.33636126256621146</v>
      </c>
      <c r="L1981" s="17">
        <f t="shared" si="93"/>
        <v>1</v>
      </c>
    </row>
    <row r="1982" spans="1:12" x14ac:dyDescent="0.25">
      <c r="A1982">
        <v>538</v>
      </c>
      <c r="B1982" s="1">
        <v>41961</v>
      </c>
      <c r="C1982" s="2">
        <v>2041.48</v>
      </c>
      <c r="D1982" s="2">
        <v>2051.8000000000002</v>
      </c>
      <c r="E1982" s="8">
        <v>8.48E-2</v>
      </c>
      <c r="F1982" s="9">
        <v>7.3823969636004243</v>
      </c>
      <c r="G1982" s="3">
        <f>SLOPE(D1982:D2006,B1982:B2006)</f>
        <v>5.38641718266254</v>
      </c>
      <c r="H1982" s="15">
        <f>C1982+G1983*$O$11</f>
        <v>2041.5365959546166</v>
      </c>
      <c r="I1982" s="21">
        <f>_xlfn.FORECAST.LINEAR(A1982+$O$12,C1982:C1984,A1982:A1984)</f>
        <v>2040.7153666666668</v>
      </c>
      <c r="J1982" s="15">
        <f t="shared" si="91"/>
        <v>2041.5283836617373</v>
      </c>
      <c r="K1982" s="16">
        <f t="shared" si="92"/>
        <v>1.3525154933555816</v>
      </c>
      <c r="L1982" s="17">
        <f t="shared" si="93"/>
        <v>0</v>
      </c>
    </row>
    <row r="1983" spans="1:12" x14ac:dyDescent="0.25">
      <c r="A1983">
        <v>537</v>
      </c>
      <c r="B1983" s="1">
        <v>41960</v>
      </c>
      <c r="C1983" s="2">
        <v>2038.29</v>
      </c>
      <c r="D1983" s="2">
        <v>2041.32</v>
      </c>
      <c r="E1983" s="8">
        <v>8.7299999999999989E-2</v>
      </c>
      <c r="F1983" s="9">
        <v>7.5944537335976037</v>
      </c>
      <c r="G1983" s="3">
        <f>SLOPE(D1983:D2007,B1983:B2007)</f>
        <v>5.6595954616588386</v>
      </c>
      <c r="H1983" s="15">
        <f>C1983+G1984*$O$11</f>
        <v>2038.3497858000001</v>
      </c>
      <c r="I1983" s="21">
        <f>_xlfn.FORECAST.LINEAR(A1983+$O$12,C1983:C1985,A1983:A1985)</f>
        <v>2038.6153999999999</v>
      </c>
      <c r="J1983" s="15">
        <f t="shared" si="91"/>
        <v>2038.352441942</v>
      </c>
      <c r="K1983" s="16">
        <f t="shared" si="92"/>
        <v>0.39814424541807314</v>
      </c>
      <c r="L1983" s="17">
        <f t="shared" si="93"/>
        <v>1</v>
      </c>
    </row>
    <row r="1984" spans="1:12" x14ac:dyDescent="0.25">
      <c r="A1984">
        <v>536</v>
      </c>
      <c r="B1984" s="1">
        <v>41957</v>
      </c>
      <c r="C1984" s="2">
        <v>2039.74</v>
      </c>
      <c r="D1984" s="2">
        <v>2039.82</v>
      </c>
      <c r="E1984" s="8">
        <v>8.5699999999999998E-2</v>
      </c>
      <c r="F1984" s="9">
        <v>7.4534746945389037</v>
      </c>
      <c r="G1984" s="3">
        <f>SLOPE(D1984:D2008,B1984:B2008)</f>
        <v>5.9785800000000009</v>
      </c>
      <c r="H1984" s="15">
        <f>C1984+G1985*$O$11</f>
        <v>2039.7984269405322</v>
      </c>
      <c r="I1984" s="21">
        <f>_xlfn.FORECAST.LINEAR(A1984+$O$12,C1984:C1986,A1984:A1986)</f>
        <v>2039.9049500000001</v>
      </c>
      <c r="J1984" s="15">
        <f t="shared" si="91"/>
        <v>2039.799492171127</v>
      </c>
      <c r="K1984" s="16">
        <f t="shared" si="92"/>
        <v>2.5273038573123828E-3</v>
      </c>
      <c r="L1984" s="17">
        <f t="shared" si="93"/>
        <v>1</v>
      </c>
    </row>
    <row r="1985" spans="1:12" x14ac:dyDescent="0.25">
      <c r="A1985">
        <v>535</v>
      </c>
      <c r="B1985" s="1">
        <v>41956</v>
      </c>
      <c r="C1985" s="2">
        <v>2039.21</v>
      </c>
      <c r="D1985" s="2">
        <v>2039.33</v>
      </c>
      <c r="E1985" s="8">
        <v>9.3350000000000002E-2</v>
      </c>
      <c r="F1985" s="9">
        <v>8.1145085952425546</v>
      </c>
      <c r="G1985" s="3">
        <f>SLOPE(D1985:D2009,B1985:B2009)</f>
        <v>5.8426940532081346</v>
      </c>
      <c r="H1985" s="15">
        <f>C1985+G1986*$O$11</f>
        <v>2039.265378119195</v>
      </c>
      <c r="I1985" s="21">
        <f>_xlfn.FORECAST.LINEAR(A1985+$O$12,C1985:C1987,A1985:A1987)</f>
        <v>2038.8967166666666</v>
      </c>
      <c r="J1985" s="15">
        <f t="shared" si="91"/>
        <v>2039.2616915046697</v>
      </c>
      <c r="K1985" s="16">
        <f t="shared" si="92"/>
        <v>8.5356068417286809E-3</v>
      </c>
      <c r="L1985" s="17">
        <f t="shared" si="93"/>
        <v>1</v>
      </c>
    </row>
    <row r="1986" spans="1:12" x14ac:dyDescent="0.25">
      <c r="A1986">
        <v>534</v>
      </c>
      <c r="B1986" s="1">
        <v>41955</v>
      </c>
      <c r="C1986" s="2">
        <v>2037.75</v>
      </c>
      <c r="D1986" s="2">
        <v>2038.25</v>
      </c>
      <c r="E1986" s="8">
        <v>9.1999999999999998E-2</v>
      </c>
      <c r="F1986" s="9">
        <v>8.0027696444864151</v>
      </c>
      <c r="G1986" s="3">
        <f>SLOPE(D1986:D2010,B1986:B2010)</f>
        <v>5.5378119195046436</v>
      </c>
      <c r="H1986" s="15">
        <f>C1986+G1987*$O$11</f>
        <v>2037.7996195897833</v>
      </c>
      <c r="I1986" s="21">
        <f>_xlfn.FORECAST.LINEAR(A1986+$O$12,C1986:C1988,A1986:A1988)</f>
        <v>2038.8853666666669</v>
      </c>
      <c r="J1986" s="15">
        <f t="shared" si="91"/>
        <v>2037.8104770605521</v>
      </c>
      <c r="K1986" s="16">
        <f t="shared" si="92"/>
        <v>5.5320400780431572E-2</v>
      </c>
      <c r="L1986" s="17">
        <f t="shared" si="93"/>
        <v>1</v>
      </c>
    </row>
    <row r="1987" spans="1:12" x14ac:dyDescent="0.25">
      <c r="A1987">
        <v>533</v>
      </c>
      <c r="B1987" s="1">
        <v>41954</v>
      </c>
      <c r="C1987" s="2">
        <v>2038.2</v>
      </c>
      <c r="D1987" s="2">
        <v>2039.68</v>
      </c>
      <c r="E1987" s="8">
        <v>9.1399999999999995E-2</v>
      </c>
      <c r="F1987" s="9">
        <v>7.9450425746620663</v>
      </c>
      <c r="G1987" s="3">
        <f>SLOPE(D1987:D2011,B1987:B2011)</f>
        <v>4.9619589783281706</v>
      </c>
      <c r="H1987" s="15">
        <f>C1987+G1988*$O$11</f>
        <v>2038.2459170892018</v>
      </c>
      <c r="I1987" s="21">
        <f>_xlfn.FORECAST.LINEAR(A1987+$O$12,C1987:C1989,A1987:A1989)</f>
        <v>2037.1391999999998</v>
      </c>
      <c r="J1987" s="15">
        <f t="shared" si="91"/>
        <v>2038.2348499183099</v>
      </c>
      <c r="K1987" s="16">
        <f t="shared" si="92"/>
        <v>0.18437724618925094</v>
      </c>
      <c r="L1987" s="17">
        <f t="shared" si="93"/>
        <v>1</v>
      </c>
    </row>
    <row r="1988" spans="1:12" x14ac:dyDescent="0.25">
      <c r="A1988">
        <v>532</v>
      </c>
      <c r="B1988" s="1">
        <v>41953</v>
      </c>
      <c r="C1988" s="2">
        <v>2032.01</v>
      </c>
      <c r="D1988" s="2">
        <v>2038.26</v>
      </c>
      <c r="E1988" s="8">
        <v>9.0450000000000003E-2</v>
      </c>
      <c r="F1988" s="9">
        <v>7.8380066497294045</v>
      </c>
      <c r="G1988" s="3">
        <f>SLOPE(D1988:D2012,B1988:B2012)</f>
        <v>4.5917089201877905</v>
      </c>
      <c r="H1988" s="15">
        <f>C1988+G1989*$O$11</f>
        <v>2032.05005732</v>
      </c>
      <c r="I1988" s="21">
        <f>_xlfn.FORECAST.LINEAR(A1988+$O$12,C1988:C1990,A1988:A1990)</f>
        <v>2033.6167333333335</v>
      </c>
      <c r="J1988" s="15">
        <f t="shared" si="91"/>
        <v>2032.0657240801334</v>
      </c>
      <c r="K1988" s="16">
        <f t="shared" si="92"/>
        <v>0.79056338902102552</v>
      </c>
      <c r="L1988" s="17">
        <f t="shared" si="93"/>
        <v>1</v>
      </c>
    </row>
    <row r="1989" spans="1:12" x14ac:dyDescent="0.25">
      <c r="A1989">
        <v>531</v>
      </c>
      <c r="B1989" s="1">
        <v>41950</v>
      </c>
      <c r="C1989" s="2">
        <v>2032.36</v>
      </c>
      <c r="D1989" s="2">
        <v>2031.92</v>
      </c>
      <c r="E1989" s="8">
        <v>9.0450000000000003E-2</v>
      </c>
      <c r="F1989" s="9">
        <v>7.8352678683200443</v>
      </c>
      <c r="G1989" s="3">
        <f>SLOPE(D1989:D2013,B1989:B2013)</f>
        <v>4.005732000000001</v>
      </c>
      <c r="H1989" s="15">
        <f>C1989+G1990*$O$11</f>
        <v>2032.392719280125</v>
      </c>
      <c r="I1989" s="21">
        <f>_xlfn.FORECAST.LINEAR(A1989+$O$12,C1989:C1991,A1989:A1991)</f>
        <v>2032.28035</v>
      </c>
      <c r="J1989" s="15">
        <f t="shared" si="91"/>
        <v>2032.3915955873238</v>
      </c>
      <c r="K1989" s="16">
        <f t="shared" si="92"/>
        <v>4.9905329806932366E-2</v>
      </c>
      <c r="L1989" s="17">
        <f t="shared" si="93"/>
        <v>1</v>
      </c>
    </row>
    <row r="1990" spans="1:12" x14ac:dyDescent="0.25">
      <c r="A1990">
        <v>530</v>
      </c>
      <c r="B1990" s="1">
        <v>41949</v>
      </c>
      <c r="C1990" s="2">
        <v>2023.33</v>
      </c>
      <c r="D1990" s="2">
        <v>2031.21</v>
      </c>
      <c r="E1990" s="8">
        <v>0.1095</v>
      </c>
      <c r="F1990" s="9">
        <v>9.4498040419358436</v>
      </c>
      <c r="G1990" s="3">
        <f>SLOPE(D1990:D2014,B1990:B2014)</f>
        <v>3.2719280125195587</v>
      </c>
      <c r="H1990" s="15">
        <f>C1990+G1991*$O$11</f>
        <v>2023.3570236996902</v>
      </c>
      <c r="I1990" s="21">
        <f>_xlfn.FORECAST.LINEAR(A1990+$O$12,C1990:C1992,A1990:A1992)</f>
        <v>2021.9409333333333</v>
      </c>
      <c r="J1990" s="15">
        <f t="shared" si="91"/>
        <v>2023.3428627960266</v>
      </c>
      <c r="K1990" s="16">
        <f t="shared" si="92"/>
        <v>0.80669111192402276</v>
      </c>
      <c r="L1990" s="17">
        <f t="shared" si="93"/>
        <v>1</v>
      </c>
    </row>
    <row r="1991" spans="1:12" x14ac:dyDescent="0.25">
      <c r="A1991">
        <v>529</v>
      </c>
      <c r="B1991" s="1">
        <v>41948</v>
      </c>
      <c r="C1991" s="2">
        <v>2015.29</v>
      </c>
      <c r="D1991" s="2">
        <v>2023.57</v>
      </c>
      <c r="E1991" s="8">
        <v>0.11365</v>
      </c>
      <c r="F1991" s="9">
        <v>9.7523538907100633</v>
      </c>
      <c r="G1991" s="3">
        <f>SLOPE(D1991:D2015,B1991:B2015)</f>
        <v>2.7023699690402441</v>
      </c>
      <c r="H1991" s="15">
        <f>C1991+G1992*$O$11</f>
        <v>2015.3116290402477</v>
      </c>
      <c r="I1991" s="21">
        <f>_xlfn.FORECAST.LINEAR(A1991+$O$12,C1991:C1993,A1991:A1993)</f>
        <v>2014.9620666666665</v>
      </c>
      <c r="J1991" s="15">
        <f t="shared" ref="J1991:J2054" si="94">$O$13*I1991+(1-$O$13)*H1991</f>
        <v>2015.3081334165117</v>
      </c>
      <c r="K1991" s="16">
        <f t="shared" si="92"/>
        <v>0.75835708838125937</v>
      </c>
      <c r="L1991" s="17">
        <f t="shared" si="93"/>
        <v>1</v>
      </c>
    </row>
    <row r="1992" spans="1:12" x14ac:dyDescent="0.25">
      <c r="A1992">
        <v>528</v>
      </c>
      <c r="B1992" s="1">
        <v>41947</v>
      </c>
      <c r="C1992" s="2">
        <v>2015.81</v>
      </c>
      <c r="D1992" s="2">
        <v>2012.1</v>
      </c>
      <c r="E1992" s="8">
        <v>0.12659999999999999</v>
      </c>
      <c r="F1992" s="9">
        <v>10.894427849449462</v>
      </c>
      <c r="G1992" s="3">
        <f>SLOPE(D1992:D2016,B1992:B2016)</f>
        <v>2.1629040247677991</v>
      </c>
      <c r="H1992" s="15">
        <f>C1992+G1993*$O$11</f>
        <v>2015.8250251799686</v>
      </c>
      <c r="I1992" s="21">
        <f>_xlfn.FORECAST.LINEAR(A1992+$O$12,C1992:C1994,A1992:A1994)</f>
        <v>2019.1180499999998</v>
      </c>
      <c r="J1992" s="15">
        <f t="shared" si="94"/>
        <v>2015.8579554281689</v>
      </c>
      <c r="K1992" s="16">
        <f t="shared" ref="K1992:K2055" si="95">ABS(J1992-D1992)/F1993</f>
        <v>0.34599505850417273</v>
      </c>
      <c r="L1992" s="17">
        <f t="shared" ref="L1992:L2055" si="96">IF(K1992&gt;=0.975, 0, 1)</f>
        <v>1</v>
      </c>
    </row>
    <row r="1993" spans="1:12" x14ac:dyDescent="0.25">
      <c r="A1993">
        <v>527</v>
      </c>
      <c r="B1993" s="1">
        <v>41946</v>
      </c>
      <c r="C1993" s="2">
        <v>2018.21</v>
      </c>
      <c r="D1993" s="2">
        <v>2017.81</v>
      </c>
      <c r="E1993" s="8">
        <v>0.12620000000000001</v>
      </c>
      <c r="F1993" s="9">
        <v>10.861297974646297</v>
      </c>
      <c r="G1993" s="3">
        <f>SLOPE(D1993:D2017,B1993:B2017)</f>
        <v>1.5025179968701068</v>
      </c>
      <c r="H1993" s="15">
        <f>C1993+G1994*$O$11</f>
        <v>2018.21729448</v>
      </c>
      <c r="I1993" s="21">
        <f>_xlfn.FORECAST.LINEAR(A1993+$O$12,C1993:C1995,A1993:A1995)</f>
        <v>2019.1869333333325</v>
      </c>
      <c r="J1993" s="15">
        <f t="shared" si="94"/>
        <v>2018.2269908685332</v>
      </c>
      <c r="K1993" s="16">
        <f t="shared" si="95"/>
        <v>4.1879161143388986E-2</v>
      </c>
      <c r="L1993" s="17">
        <f t="shared" si="96"/>
        <v>1</v>
      </c>
    </row>
    <row r="1994" spans="1:12" x14ac:dyDescent="0.25">
      <c r="A1994">
        <v>526</v>
      </c>
      <c r="B1994" s="1">
        <v>41943</v>
      </c>
      <c r="C1994" s="2">
        <v>2001.2</v>
      </c>
      <c r="D1994" s="2">
        <v>2018.05</v>
      </c>
      <c r="E1994" s="8">
        <v>0.11705</v>
      </c>
      <c r="F1994" s="9">
        <v>9.9570014572534387</v>
      </c>
      <c r="G1994" s="3">
        <f>SLOPE(D1994:D2018,B1994:B2018)</f>
        <v>0.72944799999999865</v>
      </c>
      <c r="H1994" s="15">
        <f>C1994+G1995*$O$11</f>
        <v>2001.1989113849766</v>
      </c>
      <c r="I1994" s="21">
        <f>_xlfn.FORECAST.LINEAR(A1994+$O$12,C1994:C1996,A1994:A1996)</f>
        <v>1997.0378833333325</v>
      </c>
      <c r="J1994" s="15">
        <f t="shared" si="94"/>
        <v>2001.1573011044602</v>
      </c>
      <c r="K1994" s="16">
        <f t="shared" si="95"/>
        <v>1.6841139225489397</v>
      </c>
      <c r="L1994" s="17">
        <f t="shared" si="96"/>
        <v>0</v>
      </c>
    </row>
    <row r="1995" spans="1:12" x14ac:dyDescent="0.25">
      <c r="A1995">
        <v>525</v>
      </c>
      <c r="B1995" s="1">
        <v>41942</v>
      </c>
      <c r="C1995" s="2">
        <v>1979.49</v>
      </c>
      <c r="D1995" s="2">
        <v>1994.65</v>
      </c>
      <c r="E1995" s="8">
        <v>0.11865000000000001</v>
      </c>
      <c r="F1995" s="9">
        <v>10.030615310140254</v>
      </c>
      <c r="G1995" s="3">
        <f>SLOPE(D1995:D2019,B1995:B2019)</f>
        <v>-0.10886150234741802</v>
      </c>
      <c r="H1995" s="15">
        <f>C1995+G1996*$O$11</f>
        <v>1979.483277987616</v>
      </c>
      <c r="I1995" s="21">
        <f>_xlfn.FORECAST.LINEAR(A1995+$O$12,C1995:C1997,A1995:A1997)</f>
        <v>1983.39175</v>
      </c>
      <c r="J1995" s="15">
        <f t="shared" si="94"/>
        <v>1979.5223627077398</v>
      </c>
      <c r="K1995" s="16">
        <f t="shared" si="95"/>
        <v>1.44398936211941</v>
      </c>
      <c r="L1995" s="17">
        <f t="shared" si="96"/>
        <v>0</v>
      </c>
    </row>
    <row r="1996" spans="1:12" x14ac:dyDescent="0.25">
      <c r="A1996">
        <v>524</v>
      </c>
      <c r="B1996" s="1">
        <v>41941</v>
      </c>
      <c r="C1996" s="2">
        <v>1983.29</v>
      </c>
      <c r="D1996" s="2">
        <v>1982.3</v>
      </c>
      <c r="E1996" s="8">
        <v>0.12375</v>
      </c>
      <c r="F1996" s="9">
        <v>10.476280289251388</v>
      </c>
      <c r="G1996" s="3">
        <f>SLOPE(D1996:D2020,B1996:B2020)</f>
        <v>-0.67220123839009382</v>
      </c>
      <c r="H1996" s="15">
        <f>C1996+G1997*$O$11</f>
        <v>1983.276202352941</v>
      </c>
      <c r="I1996" s="21">
        <f>_xlfn.FORECAST.LINEAR(A1996+$O$12,C1996:C1998,A1996:A1998)</f>
        <v>1980.394933333333</v>
      </c>
      <c r="J1996" s="15">
        <f t="shared" si="94"/>
        <v>1983.2473896627448</v>
      </c>
      <c r="K1996" s="16">
        <f t="shared" si="95"/>
        <v>9.0777985599319086E-2</v>
      </c>
      <c r="L1996" s="17">
        <f t="shared" si="96"/>
        <v>1</v>
      </c>
    </row>
    <row r="1997" spans="1:12" x14ac:dyDescent="0.25">
      <c r="A1997">
        <v>523</v>
      </c>
      <c r="B1997" s="1">
        <v>41940</v>
      </c>
      <c r="C1997" s="2">
        <v>1964.14</v>
      </c>
      <c r="D1997" s="2">
        <v>1985.05</v>
      </c>
      <c r="E1997" s="8">
        <v>0.12475</v>
      </c>
      <c r="F1997" s="9">
        <v>10.436337141545474</v>
      </c>
      <c r="G1997" s="3">
        <f>SLOPE(D1997:D2021,B1997:B2021)</f>
        <v>-1.3797647058823532</v>
      </c>
      <c r="H1997" s="15">
        <f>C1997+G1998*$O$11</f>
        <v>1964.1198070657279</v>
      </c>
      <c r="I1997" s="21">
        <f>_xlfn.FORECAST.LINEAR(A1997+$O$12,C1997:C1999,A1997:A1999)</f>
        <v>1965.9044166666667</v>
      </c>
      <c r="J1997" s="15">
        <f t="shared" si="94"/>
        <v>1964.1376531617373</v>
      </c>
      <c r="K1997" s="16">
        <f t="shared" si="95"/>
        <v>1.7834859836863095</v>
      </c>
      <c r="L1997" s="17">
        <f t="shared" si="96"/>
        <v>0</v>
      </c>
    </row>
    <row r="1998" spans="1:12" x14ac:dyDescent="0.25">
      <c r="A1998">
        <v>522</v>
      </c>
      <c r="B1998" s="1">
        <v>41939</v>
      </c>
      <c r="C1998" s="2">
        <v>1962.97</v>
      </c>
      <c r="D1998" s="2">
        <v>1961.63</v>
      </c>
      <c r="E1998" s="8">
        <v>0.13995000000000002</v>
      </c>
      <c r="F1998" s="9">
        <v>11.725545941795797</v>
      </c>
      <c r="G1998" s="3">
        <f>SLOPE(D1998:D2022,B1998:B2022)</f>
        <v>-2.0192934272300462</v>
      </c>
      <c r="H1998" s="15">
        <f>C1998+G1999*$O$11</f>
        <v>1962.94399696</v>
      </c>
      <c r="I1998" s="21">
        <f>_xlfn.FORECAST.LINEAR(A1998+$O$12,C1998:C2000,A1998:A2000)</f>
        <v>1964.6614166666677</v>
      </c>
      <c r="J1998" s="15">
        <f t="shared" si="94"/>
        <v>1962.9611711570667</v>
      </c>
      <c r="K1998" s="16">
        <f t="shared" si="95"/>
        <v>0.12355390608462018</v>
      </c>
      <c r="L1998" s="17">
        <f t="shared" si="96"/>
        <v>1</v>
      </c>
    </row>
    <row r="1999" spans="1:12" x14ac:dyDescent="0.25">
      <c r="A1999">
        <v>521</v>
      </c>
      <c r="B1999" s="1">
        <v>41936</v>
      </c>
      <c r="C1999" s="2">
        <v>1951.59</v>
      </c>
      <c r="D1999" s="2">
        <v>1964.58</v>
      </c>
      <c r="E1999" s="8">
        <v>0.1295</v>
      </c>
      <c r="F1999" s="9">
        <v>10.774011111837236</v>
      </c>
      <c r="G1999" s="3">
        <f>SLOPE(D1999:D2023,B1999:B2023)</f>
        <v>-2.6003040000000008</v>
      </c>
      <c r="H1999" s="15">
        <f>C1999+G2000*$O$11</f>
        <v>1951.557990594679</v>
      </c>
      <c r="I1999" s="21">
        <f>_xlfn.FORECAST.LINEAR(A1999+$O$12,C1999:C2001,A1999:A2001)</f>
        <v>1946.5015000000001</v>
      </c>
      <c r="J1999" s="15">
        <f t="shared" si="94"/>
        <v>1951.5074256887322</v>
      </c>
      <c r="K1999" s="16">
        <f t="shared" si="95"/>
        <v>1.128493553976085</v>
      </c>
      <c r="L1999" s="17">
        <f t="shared" si="96"/>
        <v>0</v>
      </c>
    </row>
    <row r="2000" spans="1:12" x14ac:dyDescent="0.25">
      <c r="A2000">
        <v>520</v>
      </c>
      <c r="B2000" s="1">
        <v>41935</v>
      </c>
      <c r="C2000" s="2">
        <v>1931.02</v>
      </c>
      <c r="D2000" s="2">
        <v>1950.82</v>
      </c>
      <c r="E2000" s="8">
        <v>0.14095000000000002</v>
      </c>
      <c r="F2000" s="9">
        <v>11.58409302845234</v>
      </c>
      <c r="G2000" s="3">
        <f>SLOPE(D2000:D2024,B2000:B2024)</f>
        <v>-3.2009405320813764</v>
      </c>
      <c r="H2000" s="15">
        <f>C2000+G2001*$O$11</f>
        <v>1930.9830357739938</v>
      </c>
      <c r="I2000" s="21">
        <f>_xlfn.FORECAST.LINEAR(A2000+$O$12,C2000:C2002,A2000:A2002)</f>
        <v>1938.1581999999999</v>
      </c>
      <c r="J2000" s="15">
        <f t="shared" si="94"/>
        <v>1931.0547874162539</v>
      </c>
      <c r="K2000" s="16">
        <f t="shared" si="95"/>
        <v>1.4746060432300037</v>
      </c>
      <c r="L2000" s="17">
        <f t="shared" si="96"/>
        <v>0</v>
      </c>
    </row>
    <row r="2001" spans="1:12" x14ac:dyDescent="0.25">
      <c r="A2001">
        <v>519</v>
      </c>
      <c r="B2001" s="1">
        <v>41934</v>
      </c>
      <c r="C2001" s="2">
        <v>1941.29</v>
      </c>
      <c r="D2001" s="2">
        <v>1927.11</v>
      </c>
      <c r="E2001" s="8">
        <v>0.16189999999999999</v>
      </c>
      <c r="F2001" s="9">
        <v>13.403724116342239</v>
      </c>
      <c r="G2001" s="3">
        <f>SLOPE(D2001:D2025,B2001:B2025)</f>
        <v>-3.696422600619194</v>
      </c>
      <c r="H2001" s="15">
        <f>C2001+G2002*$O$11</f>
        <v>1941.2504622987615</v>
      </c>
      <c r="I2001" s="21">
        <f>_xlfn.FORECAST.LINEAR(A2001+$O$12,C2001:C2003,A2001:A2003)</f>
        <v>1940.210016666666</v>
      </c>
      <c r="J2001" s="15">
        <f t="shared" si="94"/>
        <v>1941.2400578424406</v>
      </c>
      <c r="K2001" s="16">
        <f t="shared" si="95"/>
        <v>1.2429573524264401</v>
      </c>
      <c r="L2001" s="17">
        <f t="shared" si="96"/>
        <v>0</v>
      </c>
    </row>
    <row r="2002" spans="1:12" x14ac:dyDescent="0.25">
      <c r="A2002">
        <v>518</v>
      </c>
      <c r="B2002" s="1">
        <v>41933</v>
      </c>
      <c r="C2002" s="2">
        <v>1909.38</v>
      </c>
      <c r="D2002" s="2">
        <v>1941.28</v>
      </c>
      <c r="E2002" s="8">
        <v>0.14000000000000001</v>
      </c>
      <c r="F2002" s="9">
        <v>11.368095465911754</v>
      </c>
      <c r="G2002" s="3">
        <f>SLOPE(D2002:D2026,B2002:B2026)</f>
        <v>-3.9537701238390075</v>
      </c>
      <c r="H2002" s="15">
        <f>C2002+G2003*$O$11</f>
        <v>1909.3370869092332</v>
      </c>
      <c r="I2002" s="21">
        <f>_xlfn.FORECAST.LINEAR(A2002+$O$12,C2002:C2004,A2002:A2004)</f>
        <v>1909.0940166666678</v>
      </c>
      <c r="J2002" s="15">
        <f t="shared" si="94"/>
        <v>1909.3346562068077</v>
      </c>
      <c r="K2002" s="16">
        <f t="shared" si="95"/>
        <v>2.3312336677736538</v>
      </c>
      <c r="L2002" s="17">
        <f t="shared" si="96"/>
        <v>0</v>
      </c>
    </row>
    <row r="2003" spans="1:12" x14ac:dyDescent="0.25">
      <c r="A2003">
        <v>517</v>
      </c>
      <c r="B2003" s="1">
        <v>41932</v>
      </c>
      <c r="C2003" s="2">
        <v>1885.62</v>
      </c>
      <c r="D2003" s="2">
        <v>1904.01</v>
      </c>
      <c r="E2003" s="8">
        <v>0.17030000000000001</v>
      </c>
      <c r="F2003" s="9">
        <v>13.703192534835129</v>
      </c>
      <c r="G2003" s="3">
        <f>SLOPE(D2003:D2027,B2003:B2027)</f>
        <v>-4.291309076682313</v>
      </c>
      <c r="H2003" s="15">
        <f>C2003+G2004*$O$11</f>
        <v>1885.57731584</v>
      </c>
      <c r="I2003" s="21">
        <f>_xlfn.FORECAST.LINEAR(A2003+$O$12,C2003:C2005,A2003:A2005)</f>
        <v>1883.8100166666663</v>
      </c>
      <c r="J2003" s="15">
        <f t="shared" si="94"/>
        <v>1885.5596428482665</v>
      </c>
      <c r="K2003" s="16">
        <f t="shared" si="95"/>
        <v>1.1720964373131681</v>
      </c>
      <c r="L2003" s="17">
        <f t="shared" si="96"/>
        <v>0</v>
      </c>
    </row>
    <row r="2004" spans="1:12" x14ac:dyDescent="0.25">
      <c r="A2004">
        <v>516</v>
      </c>
      <c r="B2004" s="1">
        <v>41929</v>
      </c>
      <c r="C2004" s="2">
        <v>1864.91</v>
      </c>
      <c r="D2004" s="2">
        <v>1886.76</v>
      </c>
      <c r="E2004" s="8">
        <v>0.19814999999999999</v>
      </c>
      <c r="F2004" s="9">
        <v>15.741330290217201</v>
      </c>
      <c r="G2004" s="3">
        <f>SLOPE(D2004:D2028,B2004:B2028)</f>
        <v>-4.2684159999999993</v>
      </c>
      <c r="H2004" s="15">
        <f>C2004+G2005*$O$11</f>
        <v>1864.8704296400626</v>
      </c>
      <c r="I2004" s="21">
        <f>_xlfn.FORECAST.LINEAR(A2004+$O$12,C2004:C2006,A2004:A2006)</f>
        <v>1860.331983333333</v>
      </c>
      <c r="J2004" s="15">
        <f t="shared" si="94"/>
        <v>1864.8250451769954</v>
      </c>
      <c r="K2004" s="16">
        <f t="shared" si="95"/>
        <v>1.1228080467827959</v>
      </c>
      <c r="L2004" s="17">
        <f t="shared" si="96"/>
        <v>0</v>
      </c>
    </row>
    <row r="2005" spans="1:12" x14ac:dyDescent="0.25">
      <c r="A2005">
        <v>515</v>
      </c>
      <c r="B2005" s="1">
        <v>41928</v>
      </c>
      <c r="C2005" s="2">
        <v>1855.95</v>
      </c>
      <c r="D2005" s="2">
        <v>1862.76</v>
      </c>
      <c r="E2005" s="8">
        <v>0.24595</v>
      </c>
      <c r="F2005" s="9">
        <v>19.535801231435066</v>
      </c>
      <c r="G2005" s="3">
        <f>SLOPE(D2005:D2029,B2005:B2029)</f>
        <v>-3.9570359937402166</v>
      </c>
      <c r="H2005" s="15">
        <f>C2005+G2006*$O$11</f>
        <v>1855.9145620123838</v>
      </c>
      <c r="I2005" s="21">
        <f>_xlfn.FORECAST.LINEAR(A2005+$O$12,C2005:C2007,A2005:A2007)</f>
        <v>1858.3941999999997</v>
      </c>
      <c r="J2005" s="15">
        <f t="shared" si="94"/>
        <v>1855.9393583922599</v>
      </c>
      <c r="K2005" s="16">
        <f t="shared" si="95"/>
        <v>0.36383724852446508</v>
      </c>
      <c r="L2005" s="17">
        <f t="shared" si="96"/>
        <v>1</v>
      </c>
    </row>
    <row r="2006" spans="1:12" x14ac:dyDescent="0.25">
      <c r="A2006">
        <v>514</v>
      </c>
      <c r="B2006" s="1">
        <v>41927</v>
      </c>
      <c r="C2006" s="2">
        <v>1874.18</v>
      </c>
      <c r="D2006" s="2">
        <v>1862.49</v>
      </c>
      <c r="E2006" s="8">
        <v>0.23409999999999997</v>
      </c>
      <c r="F2006" s="9">
        <v>18.746408278429577</v>
      </c>
      <c r="G2006" s="3">
        <f>SLOPE(D2006:D2030,B2006:B2030)</f>
        <v>-3.5437987616099069</v>
      </c>
      <c r="H2006" s="15">
        <f>C2006+G2007*$O$11</f>
        <v>1874.1493372910218</v>
      </c>
      <c r="I2006" s="21">
        <f>_xlfn.FORECAST.LINEAR(A2006+$O$12,C2006:C2008,A2006:A2008)</f>
        <v>1869.7543166666665</v>
      </c>
      <c r="J2006" s="15">
        <f t="shared" si="94"/>
        <v>1874.1053870847782</v>
      </c>
      <c r="K2006" s="16">
        <f t="shared" si="95"/>
        <v>0.71075725072577389</v>
      </c>
      <c r="L2006" s="17">
        <f t="shared" si="96"/>
        <v>1</v>
      </c>
    </row>
    <row r="2007" spans="1:12" x14ac:dyDescent="0.25">
      <c r="A2007">
        <v>513</v>
      </c>
      <c r="B2007" s="1">
        <v>41926</v>
      </c>
      <c r="C2007" s="2">
        <v>1877.11</v>
      </c>
      <c r="D2007" s="2">
        <v>1877.7</v>
      </c>
      <c r="E2007" s="8">
        <v>0.20440000000000003</v>
      </c>
      <c r="F2007" s="9">
        <v>16.342270265857092</v>
      </c>
      <c r="G2007" s="3">
        <f>SLOPE(D2007:D2031,B2007:B2031)</f>
        <v>-3.0662708978328164</v>
      </c>
      <c r="H2007" s="15">
        <f>C2007+G2008*$O$11</f>
        <v>1877.0841253599374</v>
      </c>
      <c r="I2007" s="21">
        <f>_xlfn.FORECAST.LINEAR(A2007+$O$12,C2007:C2009,A2007:A2009)</f>
        <v>1878.2940666666673</v>
      </c>
      <c r="J2007" s="15">
        <f t="shared" si="94"/>
        <v>1877.0962247730047</v>
      </c>
      <c r="K2007" s="16">
        <f t="shared" si="95"/>
        <v>3.2412494816440325E-2</v>
      </c>
      <c r="L2007" s="17">
        <f t="shared" si="96"/>
        <v>1</v>
      </c>
    </row>
    <row r="2008" spans="1:12" x14ac:dyDescent="0.25">
      <c r="A2008">
        <v>512</v>
      </c>
      <c r="B2008" s="1">
        <v>41925</v>
      </c>
      <c r="C2008" s="2">
        <v>1905.65</v>
      </c>
      <c r="D2008" s="2">
        <v>1874.74</v>
      </c>
      <c r="E2008" s="8">
        <v>0.22914999999999999</v>
      </c>
      <c r="F2008" s="9">
        <v>18.627854178294204</v>
      </c>
      <c r="G2008" s="3">
        <f>SLOPE(D2008:D2032,B2008:B2032)</f>
        <v>-2.5874640062597796</v>
      </c>
      <c r="H2008" s="15">
        <f>C2008+G2009*$O$11</f>
        <v>1905.6289684000001</v>
      </c>
      <c r="I2008" s="21">
        <f>_xlfn.FORECAST.LINEAR(A2008+$O$12,C2008:C2010,A2008:A2010)</f>
        <v>1901.6615166666688</v>
      </c>
      <c r="J2008" s="15">
        <f t="shared" si="94"/>
        <v>1905.5892938826669</v>
      </c>
      <c r="K2008" s="16">
        <f t="shared" si="95"/>
        <v>1.9437622196570892</v>
      </c>
      <c r="L2008" s="17">
        <f t="shared" si="96"/>
        <v>0</v>
      </c>
    </row>
    <row r="2009" spans="1:12" x14ac:dyDescent="0.25">
      <c r="A2009">
        <v>511</v>
      </c>
      <c r="B2009" s="1">
        <v>41922</v>
      </c>
      <c r="C2009" s="2">
        <v>1925.63</v>
      </c>
      <c r="D2009" s="2">
        <v>1906.13</v>
      </c>
      <c r="E2009" s="8">
        <v>0.193</v>
      </c>
      <c r="F2009" s="9">
        <v>15.870919586094837</v>
      </c>
      <c r="G2009" s="3">
        <f>SLOPE(D2009:D2033,B2009:B2033)</f>
        <v>-2.1031599999999995</v>
      </c>
      <c r="H2009" s="15">
        <f>C2009+G2010*$O$11</f>
        <v>1925.6120720657277</v>
      </c>
      <c r="I2009" s="21">
        <f>_xlfn.FORECAST.LINEAR(A2009+$O$12,C2009:C2011,A2009:A2011)</f>
        <v>1937.9437333333335</v>
      </c>
      <c r="J2009" s="15">
        <f t="shared" si="94"/>
        <v>1925.7353886784038</v>
      </c>
      <c r="K2009" s="16">
        <f t="shared" si="95"/>
        <v>1.3172776043924148</v>
      </c>
      <c r="L2009" s="17">
        <f t="shared" si="96"/>
        <v>0</v>
      </c>
    </row>
    <row r="2010" spans="1:12" x14ac:dyDescent="0.25">
      <c r="A2010">
        <v>510</v>
      </c>
      <c r="B2010" s="1">
        <v>41921</v>
      </c>
      <c r="C2010" s="2">
        <v>1967.68</v>
      </c>
      <c r="D2010" s="2">
        <v>1928.21</v>
      </c>
      <c r="E2010" s="8">
        <v>0.17725000000000002</v>
      </c>
      <c r="F2010" s="9">
        <v>14.883262732950275</v>
      </c>
      <c r="G2010" s="3">
        <f>SLOPE(D2010:D2034,B2010:B2034)</f>
        <v>-1.7927934272300463</v>
      </c>
      <c r="H2010" s="15">
        <f>C2010+G2011*$O$11</f>
        <v>1967.6647368111455</v>
      </c>
      <c r="I2010" s="21">
        <f>_xlfn.FORECAST.LINEAR(A2010+$O$12,C2010:C2012,A2010:A2012)</f>
        <v>1957.8832666666667</v>
      </c>
      <c r="J2010" s="15">
        <f t="shared" si="94"/>
        <v>1967.5669221097007</v>
      </c>
      <c r="K2010" s="16">
        <f t="shared" si="95"/>
        <v>3.664233075328867</v>
      </c>
      <c r="L2010" s="17">
        <f t="shared" si="96"/>
        <v>0</v>
      </c>
    </row>
    <row r="2011" spans="1:12" x14ac:dyDescent="0.25">
      <c r="A2011">
        <v>509</v>
      </c>
      <c r="B2011" s="1">
        <v>41920</v>
      </c>
      <c r="C2011" s="2">
        <v>1935.55</v>
      </c>
      <c r="D2011" s="2">
        <v>1968.89</v>
      </c>
      <c r="E2011" s="8">
        <v>0.13014999999999999</v>
      </c>
      <c r="F2011" s="9">
        <v>10.740834794240916</v>
      </c>
      <c r="G2011" s="3">
        <f>SLOPE(D2011:D2035,B2011:B2035)</f>
        <v>-1.5263188854489178</v>
      </c>
      <c r="H2011" s="15">
        <f>C2011+G2012*$O$11</f>
        <v>1935.5346261764705</v>
      </c>
      <c r="I2011" s="21">
        <f>_xlfn.FORECAST.LINEAR(A2011+$O$12,C2011:C2013,A2011:A2013)</f>
        <v>1938.5710333333336</v>
      </c>
      <c r="J2011" s="15">
        <f t="shared" si="94"/>
        <v>1935.5649902480391</v>
      </c>
      <c r="K2011" s="16">
        <f t="shared" si="95"/>
        <v>2.5875169068299315</v>
      </c>
      <c r="L2011" s="17">
        <f t="shared" si="96"/>
        <v>0</v>
      </c>
    </row>
    <row r="2012" spans="1:12" x14ac:dyDescent="0.25">
      <c r="A2012">
        <v>508</v>
      </c>
      <c r="B2012" s="1">
        <v>41919</v>
      </c>
      <c r="C2012" s="2">
        <v>1962.36</v>
      </c>
      <c r="D2012" s="2">
        <v>1935.1</v>
      </c>
      <c r="E2012" s="8">
        <v>0.1537</v>
      </c>
      <c r="F2012" s="9">
        <v>12.879146669147298</v>
      </c>
      <c r="G2012" s="3">
        <f>SLOPE(D2012:D2036,B2012:B2036)</f>
        <v>-1.5373823529411783</v>
      </c>
      <c r="H2012" s="15">
        <f>C2012+G2013*$O$11</f>
        <v>1962.3469288732394</v>
      </c>
      <c r="I2012" s="21">
        <f>_xlfn.FORECAST.LINEAR(A2012+$O$12,C2012:C2014,A2012:A2014)</f>
        <v>1967.3545333333329</v>
      </c>
      <c r="J2012" s="15">
        <f t="shared" si="94"/>
        <v>1962.3970049178404</v>
      </c>
      <c r="K2012" s="16">
        <f t="shared" si="95"/>
        <v>2.4734080396985418</v>
      </c>
      <c r="L2012" s="17">
        <f t="shared" si="96"/>
        <v>0</v>
      </c>
    </row>
    <row r="2013" spans="1:12" x14ac:dyDescent="0.25">
      <c r="A2013">
        <v>507</v>
      </c>
      <c r="B2013" s="1">
        <v>41918</v>
      </c>
      <c r="C2013" s="2">
        <v>1970.01</v>
      </c>
      <c r="D2013" s="2">
        <v>1964.82</v>
      </c>
      <c r="E2013" s="8">
        <v>0.13150000000000001</v>
      </c>
      <c r="F2013" s="9">
        <v>11.036191554211742</v>
      </c>
      <c r="G2013" s="3">
        <f>SLOPE(D2013:D2037,B2013:B2037)</f>
        <v>-1.307112676056339</v>
      </c>
      <c r="H2013" s="15">
        <f>C2013+G2014*$O$11</f>
        <v>1969.997660068186</v>
      </c>
      <c r="I2013" s="21">
        <f>_xlfn.FORECAST.LINEAR(A2013+$O$12,C2013:C2015,A2013:A2015)</f>
        <v>1966.8642333333337</v>
      </c>
      <c r="J2013" s="15">
        <f t="shared" si="94"/>
        <v>1969.9663258008375</v>
      </c>
      <c r="K2013" s="16">
        <f t="shared" si="95"/>
        <v>0.51349818442463291</v>
      </c>
      <c r="L2013" s="17">
        <f t="shared" si="96"/>
        <v>1</v>
      </c>
    </row>
    <row r="2014" spans="1:12" x14ac:dyDescent="0.25">
      <c r="A2014">
        <v>506</v>
      </c>
      <c r="B2014" s="1">
        <v>41915</v>
      </c>
      <c r="C2014" s="2">
        <v>1948.12</v>
      </c>
      <c r="D2014" s="2">
        <v>1967.9</v>
      </c>
      <c r="E2014" s="8">
        <v>0.12075</v>
      </c>
      <c r="F2014" s="9">
        <v>10.022091522298004</v>
      </c>
      <c r="G2014" s="3">
        <f>SLOPE(D2014:D2038,B2014:B2038)</f>
        <v>-1.2339931813993479</v>
      </c>
      <c r="H2014" s="15">
        <f>C2014+G2015*$O$11</f>
        <v>1948.1088712963513</v>
      </c>
      <c r="I2014" s="21">
        <f>_xlfn.FORECAST.LINEAR(A2014+$O$12,C2014:C2016,A2014:A2016)</f>
        <v>1943.3534</v>
      </c>
      <c r="J2014" s="15">
        <f t="shared" si="94"/>
        <v>1948.0613165833877</v>
      </c>
      <c r="K2014" s="16">
        <f t="shared" si="95"/>
        <v>1.6976227975829004</v>
      </c>
      <c r="L2014" s="17">
        <f t="shared" si="96"/>
        <v>0</v>
      </c>
    </row>
    <row r="2015" spans="1:12" x14ac:dyDescent="0.25">
      <c r="A2015">
        <v>505</v>
      </c>
      <c r="B2015" s="1">
        <v>41914</v>
      </c>
      <c r="C2015" s="2">
        <v>1945.83</v>
      </c>
      <c r="D2015" s="2">
        <v>1946.17</v>
      </c>
      <c r="E2015" s="8">
        <v>0.14079999999999998</v>
      </c>
      <c r="F2015" s="9">
        <v>11.686155160533314</v>
      </c>
      <c r="G2015" s="3">
        <f>SLOPE(D2015:D2039,B2015:B2039)</f>
        <v>-1.1128703648592344</v>
      </c>
      <c r="H2015" s="15">
        <f>C2015+G2016*$O$11</f>
        <v>1945.8212973722627</v>
      </c>
      <c r="I2015" s="21">
        <f>_xlfn.FORECAST.LINEAR(A2015+$O$12,C2015:C2017,A2015:A2017)</f>
        <v>1948.8081000000002</v>
      </c>
      <c r="J2015" s="15">
        <f t="shared" si="94"/>
        <v>1945.8511653985402</v>
      </c>
      <c r="K2015" s="16">
        <f t="shared" si="95"/>
        <v>2.5228401979157874E-2</v>
      </c>
      <c r="L2015" s="17">
        <f t="shared" si="96"/>
        <v>1</v>
      </c>
    </row>
    <row r="2016" spans="1:12" x14ac:dyDescent="0.25">
      <c r="A2016">
        <v>504</v>
      </c>
      <c r="B2016" s="1">
        <v>41913</v>
      </c>
      <c r="C2016" s="2">
        <v>1971.44</v>
      </c>
      <c r="D2016" s="2">
        <v>1946.16</v>
      </c>
      <c r="E2016" s="8">
        <v>0.15024999999999999</v>
      </c>
      <c r="F2016" s="9">
        <v>12.637922993430703</v>
      </c>
      <c r="G2016" s="3">
        <f>SLOPE(D2016:D2040,B2016:B2040)</f>
        <v>-0.87026277372262761</v>
      </c>
      <c r="H2016" s="15">
        <f>C2016+G2017*$O$11</f>
        <v>1971.4339347718974</v>
      </c>
      <c r="I2016" s="21">
        <f>_xlfn.FORECAST.LINEAR(A2016+$O$12,C2016:C2018,A2016:A2018)</f>
        <v>1972.4057333333337</v>
      </c>
      <c r="J2016" s="15">
        <f t="shared" si="94"/>
        <v>1971.4436527575117</v>
      </c>
      <c r="K2016" s="16">
        <f t="shared" si="95"/>
        <v>2.1411098902675789</v>
      </c>
      <c r="L2016" s="17">
        <f t="shared" si="96"/>
        <v>0</v>
      </c>
    </row>
    <row r="2017" spans="1:12" x14ac:dyDescent="0.25">
      <c r="A2017">
        <v>503</v>
      </c>
      <c r="B2017" s="1">
        <v>41912</v>
      </c>
      <c r="C2017" s="2">
        <v>1978.21</v>
      </c>
      <c r="D2017" s="2">
        <v>1972.29</v>
      </c>
      <c r="E2017" s="8">
        <v>0.14000000000000001</v>
      </c>
      <c r="F2017" s="9">
        <v>11.80866655767578</v>
      </c>
      <c r="G2017" s="3">
        <f>SLOPE(D2017:D2041,B2017:B2041)</f>
        <v>-0.60652281027186872</v>
      </c>
      <c r="H2017" s="15">
        <f>C2017+G2018*$O$11</f>
        <v>1978.2051983322663</v>
      </c>
      <c r="I2017" s="21">
        <f>_xlfn.FORECAST.LINEAR(A2017+$O$12,C2017:C2019,A2017:A2019)</f>
        <v>1980.5182833333331</v>
      </c>
      <c r="J2017" s="15">
        <f t="shared" si="94"/>
        <v>1978.2283291822769</v>
      </c>
      <c r="K2017" s="16">
        <f t="shared" si="95"/>
        <v>0.53956004592813833</v>
      </c>
      <c r="L2017" s="17">
        <f t="shared" si="96"/>
        <v>1</v>
      </c>
    </row>
    <row r="2018" spans="1:12" x14ac:dyDescent="0.25">
      <c r="A2018">
        <v>502</v>
      </c>
      <c r="B2018" s="1">
        <v>41911</v>
      </c>
      <c r="C2018" s="2">
        <v>1978.96</v>
      </c>
      <c r="D2018" s="2">
        <v>1977.8</v>
      </c>
      <c r="E2018" s="8">
        <v>0.13014999999999999</v>
      </c>
      <c r="F2018" s="9">
        <v>11.005872705162833</v>
      </c>
      <c r="G2018" s="3">
        <f>SLOPE(D2018:D2042,B2018:B2042)</f>
        <v>-0.48016677338611152</v>
      </c>
      <c r="H2018" s="15">
        <f>C2018+G2019*$O$11</f>
        <v>1978.956937146974</v>
      </c>
      <c r="I2018" s="21">
        <f>_xlfn.FORECAST.LINEAR(A2018+$O$12,C2018:C2020,A2018:A2020)</f>
        <v>1971.5615333333335</v>
      </c>
      <c r="J2018" s="15">
        <f t="shared" si="94"/>
        <v>1978.8829831088376</v>
      </c>
      <c r="K2018" s="16">
        <f t="shared" si="95"/>
        <v>0.10836116657520549</v>
      </c>
      <c r="L2018" s="17">
        <f t="shared" si="96"/>
        <v>1</v>
      </c>
    </row>
    <row r="2019" spans="1:12" x14ac:dyDescent="0.25">
      <c r="A2019">
        <v>501</v>
      </c>
      <c r="B2019" s="1">
        <v>41908</v>
      </c>
      <c r="C2019" s="2">
        <v>1966.22</v>
      </c>
      <c r="D2019" s="2">
        <v>1982.85</v>
      </c>
      <c r="E2019" s="8">
        <v>0.1192</v>
      </c>
      <c r="F2019" s="9">
        <v>9.994199426471047</v>
      </c>
      <c r="G2019" s="3">
        <f>SLOPE(D2019:D2043,B2019:B2043)</f>
        <v>-0.30628530259366099</v>
      </c>
      <c r="H2019" s="15">
        <f>C2019+G2020*$O$11</f>
        <v>1966.2180346275218</v>
      </c>
      <c r="I2019" s="21">
        <f>_xlfn.FORECAST.LINEAR(A2019+$O$12,C2019:C2021,A2019:A2021)</f>
        <v>1973.6477333333332</v>
      </c>
      <c r="J2019" s="15">
        <f t="shared" si="94"/>
        <v>1966.29233161458</v>
      </c>
      <c r="K2019" s="16">
        <f t="shared" si="95"/>
        <v>1.4499173351076342</v>
      </c>
      <c r="L2019" s="17">
        <f t="shared" si="96"/>
        <v>0</v>
      </c>
    </row>
    <row r="2020" spans="1:12" x14ac:dyDescent="0.25">
      <c r="A2020">
        <v>500</v>
      </c>
      <c r="B2020" s="1">
        <v>41907</v>
      </c>
      <c r="C2020" s="2">
        <v>1997.32</v>
      </c>
      <c r="D2020" s="2">
        <v>1965.99</v>
      </c>
      <c r="E2020" s="8">
        <v>0.13400000000000001</v>
      </c>
      <c r="F2020" s="9">
        <v>11.419732687167816</v>
      </c>
      <c r="G2020" s="3">
        <f>SLOPE(D2020:D2044,B2020:B2044)</f>
        <v>-0.19653724783049684</v>
      </c>
      <c r="H2020" s="15">
        <f>C2020+G2021*$O$11</f>
        <v>1997.3205715893891</v>
      </c>
      <c r="I2020" s="21">
        <f>_xlfn.FORECAST.LINEAR(A2020+$O$12,C2020:C2022,A2020:A2022)</f>
        <v>1993.4393666666665</v>
      </c>
      <c r="J2020" s="15">
        <f t="shared" si="94"/>
        <v>1997.2817595401618</v>
      </c>
      <c r="K2020" s="16">
        <f t="shared" si="95"/>
        <v>3.6512657273849767</v>
      </c>
      <c r="L2020" s="17">
        <f t="shared" si="96"/>
        <v>0</v>
      </c>
    </row>
    <row r="2021" spans="1:12" x14ac:dyDescent="0.25">
      <c r="A2021">
        <v>499</v>
      </c>
      <c r="B2021" s="1">
        <v>41906</v>
      </c>
      <c r="C2021" s="2">
        <v>1983.34</v>
      </c>
      <c r="D2021" s="2">
        <v>1998.3</v>
      </c>
      <c r="E2021" s="8">
        <v>0.10135</v>
      </c>
      <c r="F2021" s="9">
        <v>8.5701129078252176</v>
      </c>
      <c r="G2021" s="3">
        <f>SLOPE(D2021:D2045,B2021:B2045)</f>
        <v>5.7158938921087997E-2</v>
      </c>
      <c r="H2021" s="15">
        <f>C2021+G2022*$O$11</f>
        <v>1983.3414100479267</v>
      </c>
      <c r="I2021" s="21">
        <f>_xlfn.FORECAST.LINEAR(A2021+$O$12,C2021:C2023,A2021:A2023)</f>
        <v>1982.0679666666656</v>
      </c>
      <c r="J2021" s="15">
        <f t="shared" si="94"/>
        <v>1983.328675614114</v>
      </c>
      <c r="K2021" s="16">
        <f t="shared" si="95"/>
        <v>1.4393121795902935</v>
      </c>
      <c r="L2021" s="17">
        <f t="shared" si="96"/>
        <v>0</v>
      </c>
    </row>
    <row r="2022" spans="1:12" x14ac:dyDescent="0.25">
      <c r="A2022">
        <v>498</v>
      </c>
      <c r="B2022" s="1">
        <v>41905</v>
      </c>
      <c r="C2022" s="2">
        <v>1992.78</v>
      </c>
      <c r="D2022" s="2">
        <v>1982.77</v>
      </c>
      <c r="E2022" s="8">
        <v>0.12229999999999999</v>
      </c>
      <c r="F2022" s="9">
        <v>10.401721459862598</v>
      </c>
      <c r="G2022" s="3">
        <f>SLOPE(D2022:D2046,B2022:B2046)</f>
        <v>0.14100479268836477</v>
      </c>
      <c r="H2022" s="15">
        <f>C2022+G2023*$O$11</f>
        <v>1992.7837957722868</v>
      </c>
      <c r="I2022" s="21">
        <f>_xlfn.FORECAST.LINEAR(A2022+$O$12,C2022:C2024,A2022:A2024)</f>
        <v>1994.7868666666664</v>
      </c>
      <c r="J2022" s="15">
        <f t="shared" si="94"/>
        <v>1992.8038264812305</v>
      </c>
      <c r="K2022" s="16">
        <f t="shared" si="95"/>
        <v>1.141190098124127</v>
      </c>
      <c r="L2022" s="17">
        <f t="shared" si="96"/>
        <v>0</v>
      </c>
    </row>
    <row r="2023" spans="1:12" x14ac:dyDescent="0.25">
      <c r="A2023">
        <v>497</v>
      </c>
      <c r="B2023" s="1">
        <v>41904</v>
      </c>
      <c r="C2023" s="2">
        <v>2009.08</v>
      </c>
      <c r="D2023" s="2">
        <v>1994.29</v>
      </c>
      <c r="E2023" s="8">
        <v>0.10255</v>
      </c>
      <c r="F2023" s="9">
        <v>8.7924233637533593</v>
      </c>
      <c r="G2023" s="3">
        <f>SLOPE(D2023:D2047,B2023:B2047)</f>
        <v>0.37957722867125093</v>
      </c>
      <c r="H2023" s="15">
        <f>C2023+G2024*$O$11</f>
        <v>2009.0865233173076</v>
      </c>
      <c r="I2023" s="21">
        <f>_xlfn.FORECAST.LINEAR(A2023+$O$12,C2023:C2025,A2023:A2025)</f>
        <v>2011.3317166666664</v>
      </c>
      <c r="J2023" s="15">
        <f t="shared" si="94"/>
        <v>2009.1089752508012</v>
      </c>
      <c r="K2023" s="16">
        <f t="shared" si="95"/>
        <v>2.2881840854274773</v>
      </c>
      <c r="L2023" s="17">
        <f t="shared" si="96"/>
        <v>0</v>
      </c>
    </row>
    <row r="2024" spans="1:12" x14ac:dyDescent="0.25">
      <c r="A2024">
        <v>496</v>
      </c>
      <c r="B2024" s="1">
        <v>41901</v>
      </c>
      <c r="C2024" s="2">
        <v>2012.74</v>
      </c>
      <c r="D2024" s="2">
        <v>2010.4</v>
      </c>
      <c r="E2024" s="8">
        <v>7.5500000000000012E-2</v>
      </c>
      <c r="F2024" s="9">
        <v>6.4763037839382518</v>
      </c>
      <c r="G2024" s="3">
        <f>SLOPE(D2024:D2048,B2024:B2048)</f>
        <v>0.65233173076923279</v>
      </c>
      <c r="H2024" s="15">
        <f>C2024+G2025*$O$11</f>
        <v>2012.747836320206</v>
      </c>
      <c r="I2024" s="21">
        <f>_xlfn.FORECAST.LINEAR(A2024+$O$12,C2024:C2026,A2024:A2026)</f>
        <v>2011.8238666666668</v>
      </c>
      <c r="J2024" s="15">
        <f t="shared" si="94"/>
        <v>2012.7385966236707</v>
      </c>
      <c r="K2024" s="16">
        <f t="shared" si="95"/>
        <v>0.35078664443661167</v>
      </c>
      <c r="L2024" s="17">
        <f t="shared" si="96"/>
        <v>1</v>
      </c>
    </row>
    <row r="2025" spans="1:12" x14ac:dyDescent="0.25">
      <c r="A2025">
        <v>495</v>
      </c>
      <c r="B2025" s="1">
        <v>41900</v>
      </c>
      <c r="C2025" s="2">
        <v>2003.07</v>
      </c>
      <c r="D2025" s="2">
        <v>2011.36</v>
      </c>
      <c r="E2025" s="8">
        <v>7.8100000000000003E-2</v>
      </c>
      <c r="F2025" s="9">
        <v>6.6667208138055978</v>
      </c>
      <c r="G2025" s="3">
        <f>SLOPE(D2025:D2049,B2025:B2049)</f>
        <v>0.78363202060485271</v>
      </c>
      <c r="H2025" s="15">
        <f>C2025+G2026*$O$11</f>
        <v>2003.0792994938211</v>
      </c>
      <c r="I2025" s="21">
        <f>_xlfn.FORECAST.LINEAR(A2025+$O$12,C2025:C2027,A2025:A2027)</f>
        <v>2005.4423666666662</v>
      </c>
      <c r="J2025" s="15">
        <f t="shared" si="94"/>
        <v>2003.1029301655494</v>
      </c>
      <c r="K2025" s="16">
        <f t="shared" si="95"/>
        <v>1.0702333452428963</v>
      </c>
      <c r="L2025" s="17">
        <f t="shared" si="96"/>
        <v>0</v>
      </c>
    </row>
    <row r="2026" spans="1:12" x14ac:dyDescent="0.25">
      <c r="A2026">
        <v>494</v>
      </c>
      <c r="B2026" s="1">
        <v>41899</v>
      </c>
      <c r="C2026" s="2">
        <v>1999.3</v>
      </c>
      <c r="D2026" s="2">
        <v>2001.57</v>
      </c>
      <c r="E2026" s="8">
        <v>9.0499999999999997E-2</v>
      </c>
      <c r="F2026" s="9">
        <v>7.7152051663803114</v>
      </c>
      <c r="G2026" s="3">
        <f>SLOPE(D2026:D2050,B2026:B2050)</f>
        <v>0.92994938210305755</v>
      </c>
      <c r="H2026" s="15">
        <f>C2026+G2027*$O$11</f>
        <v>1999.3118588541665</v>
      </c>
      <c r="I2026" s="21">
        <f>_xlfn.FORECAST.LINEAR(A2026+$O$12,C2026:C2028,A2026:A2028)</f>
        <v>1995.7862999999998</v>
      </c>
      <c r="J2026" s="15">
        <f t="shared" si="94"/>
        <v>1999.276603265625</v>
      </c>
      <c r="K2026" s="16">
        <f t="shared" si="95"/>
        <v>0.26623848710928599</v>
      </c>
      <c r="L2026" s="17">
        <f t="shared" si="96"/>
        <v>1</v>
      </c>
    </row>
    <row r="2027" spans="1:12" x14ac:dyDescent="0.25">
      <c r="A2027">
        <v>493</v>
      </c>
      <c r="B2027" s="1">
        <v>41898</v>
      </c>
      <c r="C2027" s="2">
        <v>1981.93</v>
      </c>
      <c r="D2027" s="2">
        <v>1998.98</v>
      </c>
      <c r="E2027" s="8">
        <v>0.1018</v>
      </c>
      <c r="F2027" s="9">
        <v>8.6140691350666376</v>
      </c>
      <c r="G2027" s="3">
        <f>SLOPE(D2027:D2051,B2027:B2051)</f>
        <v>1.1858854166666681</v>
      </c>
      <c r="H2027" s="15">
        <f>C2027+G2028*$O$11</f>
        <v>1981.9441577944672</v>
      </c>
      <c r="I2027" s="21">
        <f>_xlfn.FORECAST.LINEAR(A2027+$O$12,C2027:C2029,A2027:A2029)</f>
        <v>1980.7576166666668</v>
      </c>
      <c r="J2027" s="15">
        <f t="shared" si="94"/>
        <v>1981.9322923831892</v>
      </c>
      <c r="K2027" s="16">
        <f t="shared" si="95"/>
        <v>1.7192538327749776</v>
      </c>
      <c r="L2027" s="17">
        <f t="shared" si="96"/>
        <v>0</v>
      </c>
    </row>
    <row r="2028" spans="1:12" x14ac:dyDescent="0.25">
      <c r="A2028">
        <v>492</v>
      </c>
      <c r="B2028" s="1">
        <v>41897</v>
      </c>
      <c r="C2028" s="2">
        <v>1986.04</v>
      </c>
      <c r="D2028" s="2">
        <v>1984.13</v>
      </c>
      <c r="E2028" s="8">
        <v>0.11710000000000001</v>
      </c>
      <c r="F2028" s="9">
        <v>9.9157595532562102</v>
      </c>
      <c r="G2028" s="3">
        <f>SLOPE(D2028:D2052,B2028:B2052)</f>
        <v>1.4157794467074007</v>
      </c>
      <c r="H2028" s="15">
        <f>C2028+G2029*$O$11</f>
        <v>1986.0576271216084</v>
      </c>
      <c r="I2028" s="21">
        <f>_xlfn.FORECAST.LINEAR(A2028+$O$12,C2028:C2030,A2028:A2030)</f>
        <v>1988.4376166666664</v>
      </c>
      <c r="J2028" s="15">
        <f t="shared" si="94"/>
        <v>1986.081427017059</v>
      </c>
      <c r="K2028" s="16">
        <f t="shared" si="95"/>
        <v>0.21064767962315681</v>
      </c>
      <c r="L2028" s="17">
        <f t="shared" si="96"/>
        <v>1</v>
      </c>
    </row>
    <row r="2029" spans="1:12" x14ac:dyDescent="0.25">
      <c r="A2029">
        <v>491</v>
      </c>
      <c r="B2029" s="1">
        <v>41894</v>
      </c>
      <c r="C2029" s="2">
        <v>1996.74</v>
      </c>
      <c r="D2029" s="2">
        <v>1985.54</v>
      </c>
      <c r="E2029" s="8">
        <v>0.10874999999999999</v>
      </c>
      <c r="F2029" s="9">
        <v>9.2639378727074337</v>
      </c>
      <c r="G2029" s="3">
        <f>SLOPE(D2029:D2053,B2029:B2053)</f>
        <v>1.7627121608554701</v>
      </c>
      <c r="H2029" s="15">
        <f>C2029+G2030*$O$11</f>
        <v>1996.7617747320169</v>
      </c>
      <c r="I2029" s="21">
        <f>_xlfn.FORECAST.LINEAR(A2029+$O$12,C2029:C2031,A2029:A2031)</f>
        <v>1996.8733166666666</v>
      </c>
      <c r="J2029" s="15">
        <f t="shared" si="94"/>
        <v>1996.7628901513633</v>
      </c>
      <c r="K2029" s="16">
        <f t="shared" si="95"/>
        <v>1.3299290148695979</v>
      </c>
      <c r="L2029" s="17">
        <f t="shared" si="96"/>
        <v>0</v>
      </c>
    </row>
    <row r="2030" spans="1:12" x14ac:dyDescent="0.25">
      <c r="A2030">
        <v>490</v>
      </c>
      <c r="B2030" s="1">
        <v>41893</v>
      </c>
      <c r="C2030" s="2">
        <v>1992.85</v>
      </c>
      <c r="D2030" s="2">
        <v>1997.45</v>
      </c>
      <c r="E2030" s="8">
        <v>9.9149999999999988E-2</v>
      </c>
      <c r="F2030" s="9">
        <v>8.4387136650776586</v>
      </c>
      <c r="G2030" s="3">
        <f>SLOPE(D2030:D2054,B2030:B2054)</f>
        <v>2.1774732016925258</v>
      </c>
      <c r="H2030" s="15">
        <f>C2030+G2031*$O$11</f>
        <v>1992.8741988427366</v>
      </c>
      <c r="I2030" s="21">
        <f>_xlfn.FORECAST.LINEAR(A2030+$O$12,C2030:C2032,A2030:A2032)</f>
        <v>1990.0172666666665</v>
      </c>
      <c r="J2030" s="15">
        <f t="shared" si="94"/>
        <v>1992.845629520976</v>
      </c>
      <c r="K2030" s="16">
        <f t="shared" si="95"/>
        <v>0.51102056732539736</v>
      </c>
      <c r="L2030" s="17">
        <f t="shared" si="96"/>
        <v>1</v>
      </c>
    </row>
    <row r="2031" spans="1:12" x14ac:dyDescent="0.25">
      <c r="A2031">
        <v>489</v>
      </c>
      <c r="B2031" s="1">
        <v>41892</v>
      </c>
      <c r="C2031" s="2">
        <v>1988.41</v>
      </c>
      <c r="D2031" s="2">
        <v>1995.69</v>
      </c>
      <c r="E2031" s="8">
        <v>0.10625000000000001</v>
      </c>
      <c r="F2031" s="9">
        <v>9.0101470927532699</v>
      </c>
      <c r="G2031" s="3">
        <f>SLOPE(D2031:D2055,B2031:B2055)</f>
        <v>2.4198842736687243</v>
      </c>
      <c r="H2031" s="15">
        <f>C2031+G2032*$O$11</f>
        <v>1988.4365433348644</v>
      </c>
      <c r="I2031" s="21">
        <f>_xlfn.FORECAST.LINEAR(A2031+$O$12,C2031:C2033,A2031:A2033)</f>
        <v>1989.2962000000007</v>
      </c>
      <c r="J2031" s="15">
        <f t="shared" si="94"/>
        <v>1988.4451399015156</v>
      </c>
      <c r="K2031" s="16">
        <f t="shared" si="95"/>
        <v>0.77937666504724701</v>
      </c>
      <c r="L2031" s="17">
        <f t="shared" si="96"/>
        <v>1</v>
      </c>
    </row>
    <row r="2032" spans="1:12" x14ac:dyDescent="0.25">
      <c r="A2032">
        <v>488</v>
      </c>
      <c r="B2032" s="1">
        <v>41891</v>
      </c>
      <c r="C2032" s="2">
        <v>2000.73</v>
      </c>
      <c r="D2032" s="2">
        <v>1988.44</v>
      </c>
      <c r="E2032" s="8">
        <v>0.1089</v>
      </c>
      <c r="F2032" s="9">
        <v>9.2957108204480683</v>
      </c>
      <c r="G2032" s="3">
        <f>SLOPE(D2032:D2056,B2032:B2056)</f>
        <v>2.6543334864228707</v>
      </c>
      <c r="H2032" s="15">
        <f>C2032+G2033*$O$11</f>
        <v>2000.7581723746243</v>
      </c>
      <c r="I2032" s="21">
        <f>_xlfn.FORECAST.LINEAR(A2032+$O$12,C2032:C2034,A2032:A2034)</f>
        <v>2003.3453166666663</v>
      </c>
      <c r="J2032" s="15">
        <f t="shared" si="94"/>
        <v>2000.7840438175449</v>
      </c>
      <c r="K2032" s="16">
        <f t="shared" si="95"/>
        <v>1.5288128643202772</v>
      </c>
      <c r="L2032" s="17">
        <f t="shared" si="96"/>
        <v>0</v>
      </c>
    </row>
    <row r="2033" spans="1:12" x14ac:dyDescent="0.25">
      <c r="A2033">
        <v>487</v>
      </c>
      <c r="B2033" s="1">
        <v>41890</v>
      </c>
      <c r="C2033" s="2">
        <v>2007.17</v>
      </c>
      <c r="D2033" s="2">
        <v>2001.54</v>
      </c>
      <c r="E2033" s="8">
        <v>9.4299999999999995E-2</v>
      </c>
      <c r="F2033" s="9">
        <v>8.0742673649813295</v>
      </c>
      <c r="G2033" s="3">
        <f>SLOPE(D2033:D2057,B2033:B2057)</f>
        <v>2.8172374624314913</v>
      </c>
      <c r="H2033" s="15">
        <f>C2033+G2034*$O$11</f>
        <v>2007.199299314557</v>
      </c>
      <c r="I2033" s="21">
        <f>_xlfn.FORECAST.LINEAR(A2033+$O$12,C2033:C2035,A2033:A2035)</f>
        <v>2005.0574999999999</v>
      </c>
      <c r="J2033" s="15">
        <f t="shared" si="94"/>
        <v>2007.1778813214114</v>
      </c>
      <c r="K2033" s="16">
        <f t="shared" si="95"/>
        <v>0.85555071910063207</v>
      </c>
      <c r="L2033" s="17">
        <f t="shared" si="96"/>
        <v>1</v>
      </c>
    </row>
    <row r="2034" spans="1:12" x14ac:dyDescent="0.25">
      <c r="A2034">
        <v>486</v>
      </c>
      <c r="B2034" s="1">
        <v>41887</v>
      </c>
      <c r="C2034" s="2">
        <v>1998</v>
      </c>
      <c r="D2034" s="2">
        <v>2007.71</v>
      </c>
      <c r="E2034" s="8">
        <v>7.7350000000000002E-2</v>
      </c>
      <c r="F2034" s="9">
        <v>6.5897686665941535</v>
      </c>
      <c r="G2034" s="3">
        <f>SLOPE(D2034:D2058,B2034:B2058)</f>
        <v>2.9299314557075458</v>
      </c>
      <c r="H2034" s="15">
        <f>C2034+G2035*$O$11</f>
        <v>1998.0289155573125</v>
      </c>
      <c r="I2034" s="21">
        <f>_xlfn.FORECAST.LINEAR(A2034+$O$12,C2034:C2036,A2034:A2036)</f>
        <v>1998.2671499999999</v>
      </c>
      <c r="J2034" s="15">
        <f t="shared" si="94"/>
        <v>1998.0312979017392</v>
      </c>
      <c r="K2034" s="16">
        <f t="shared" si="95"/>
        <v>1.1927786064602059</v>
      </c>
      <c r="L2034" s="17">
        <f t="shared" si="96"/>
        <v>0</v>
      </c>
    </row>
    <row r="2035" spans="1:12" x14ac:dyDescent="0.25">
      <c r="A2035">
        <v>485</v>
      </c>
      <c r="B2035" s="1">
        <v>41886</v>
      </c>
      <c r="C2035" s="2">
        <v>2001.67</v>
      </c>
      <c r="D2035" s="2">
        <v>1997.65</v>
      </c>
      <c r="E2035" s="8">
        <v>9.509999999999999E-2</v>
      </c>
      <c r="F2035" s="9">
        <v>8.114416242746163</v>
      </c>
      <c r="G2035" s="3">
        <f>SLOPE(D2035:D2059,B2035:B2059)</f>
        <v>2.8915557312488809</v>
      </c>
      <c r="H2035" s="15">
        <f>C2035+G2036*$O$11</f>
        <v>2001.6965452877134</v>
      </c>
      <c r="I2035" s="21">
        <f>_xlfn.FORECAST.LINEAR(A2035+$O$12,C2035:C2037,A2035:A2037)</f>
        <v>2001.891333333333</v>
      </c>
      <c r="J2035" s="15">
        <f t="shared" si="94"/>
        <v>2001.6984931681695</v>
      </c>
      <c r="K2035" s="16">
        <f t="shared" si="95"/>
        <v>0.54214859449005293</v>
      </c>
      <c r="L2035" s="17">
        <f t="shared" si="96"/>
        <v>1</v>
      </c>
    </row>
    <row r="2036" spans="1:12" x14ac:dyDescent="0.25">
      <c r="A2036">
        <v>484</v>
      </c>
      <c r="B2036" s="1">
        <v>41885</v>
      </c>
      <c r="C2036" s="2">
        <v>2003.57</v>
      </c>
      <c r="D2036" s="2">
        <v>2000.72</v>
      </c>
      <c r="E2036" s="8">
        <v>8.745E-2</v>
      </c>
      <c r="F2036" s="9">
        <v>7.4674973048255744</v>
      </c>
      <c r="G2036" s="3">
        <f>SLOPE(D2036:D2060,B2036:B2060)</f>
        <v>2.6545287713372319</v>
      </c>
      <c r="H2036" s="15">
        <f>C2036+G2037*$O$11</f>
        <v>2003.5939937287822</v>
      </c>
      <c r="I2036" s="21">
        <f>_xlfn.FORECAST.LINEAR(A2036+$O$12,C2036:C2038,A2036:A2038)</f>
        <v>2004.6155999999999</v>
      </c>
      <c r="J2036" s="15">
        <f t="shared" si="94"/>
        <v>2003.6042097914944</v>
      </c>
      <c r="K2036" s="16">
        <f t="shared" si="95"/>
        <v>0.40574381023532974</v>
      </c>
      <c r="L2036" s="17">
        <f t="shared" si="96"/>
        <v>1</v>
      </c>
    </row>
    <row r="2037" spans="1:12" x14ac:dyDescent="0.25">
      <c r="A2037">
        <v>483</v>
      </c>
      <c r="B2037" s="1">
        <v>41884</v>
      </c>
      <c r="C2037" s="2">
        <v>2004.07</v>
      </c>
      <c r="D2037" s="2">
        <v>2002.28</v>
      </c>
      <c r="E2037" s="8">
        <v>8.3199999999999996E-2</v>
      </c>
      <c r="F2037" s="9">
        <v>7.1084505018612205</v>
      </c>
      <c r="G2037" s="3">
        <f>SLOPE(D2037:D2061,B2037:B2061)</f>
        <v>2.3993728782173913</v>
      </c>
      <c r="H2037" s="15">
        <f>C2037+G2038*$O$11</f>
        <v>2004.0906608</v>
      </c>
      <c r="I2037" s="21">
        <f>_xlfn.FORECAST.LINEAR(A2037+$O$12,C2037:C2039,A2037:A2039)</f>
        <v>2003.3382500000002</v>
      </c>
      <c r="J2037" s="15">
        <f t="shared" si="94"/>
        <v>2004.0831366919999</v>
      </c>
      <c r="K2037" s="16">
        <f t="shared" si="95"/>
        <v>0.27625142205291947</v>
      </c>
      <c r="L2037" s="17">
        <f t="shared" si="96"/>
        <v>1</v>
      </c>
    </row>
    <row r="2038" spans="1:12" x14ac:dyDescent="0.25">
      <c r="A2038">
        <v>482</v>
      </c>
      <c r="B2038" s="1">
        <v>41880</v>
      </c>
      <c r="C2038" s="2">
        <v>1998.45</v>
      </c>
      <c r="D2038" s="2">
        <v>2003.37</v>
      </c>
      <c r="E2038" s="8">
        <v>7.6649999999999996E-2</v>
      </c>
      <c r="F2038" s="9">
        <v>6.5271580453784566</v>
      </c>
      <c r="G2038" s="3">
        <f>SLOPE(D2038:D2062,B2038:B2062)</f>
        <v>2.0660799999999973</v>
      </c>
      <c r="H2038" s="15">
        <f>C2038+G2039*$O$11</f>
        <v>1998.466221658842</v>
      </c>
      <c r="I2038" s="21">
        <f>_xlfn.FORECAST.LINEAR(A2038+$O$12,C2038:C2040,A2038:A2040)</f>
        <v>1997.7478833333334</v>
      </c>
      <c r="J2038" s="15">
        <f t="shared" si="94"/>
        <v>1998.4590382755869</v>
      </c>
      <c r="K2038" s="16">
        <f t="shared" si="95"/>
        <v>0.72510273457538854</v>
      </c>
      <c r="L2038" s="17">
        <f t="shared" si="96"/>
        <v>1</v>
      </c>
    </row>
    <row r="2039" spans="1:12" x14ac:dyDescent="0.25">
      <c r="A2039">
        <v>481</v>
      </c>
      <c r="B2039" s="1">
        <v>41879</v>
      </c>
      <c r="C2039" s="2">
        <v>1997.42</v>
      </c>
      <c r="D2039" s="2">
        <v>1996.74</v>
      </c>
      <c r="E2039" s="8">
        <v>7.9399999999999998E-2</v>
      </c>
      <c r="F2039" s="9">
        <v>6.7727805871382181</v>
      </c>
      <c r="G2039" s="3">
        <f>SLOPE(D2039:D2063,B2039:B2063)</f>
        <v>1.6221658841940525</v>
      </c>
      <c r="H2039" s="15">
        <f>C2039+G2040*$O$11</f>
        <v>1997.4317432817338</v>
      </c>
      <c r="I2039" s="21">
        <f>_xlfn.FORECAST.LINEAR(A2039+$O$12,C2039:C2041,A2039:A2041)</f>
        <v>1998.2591500000003</v>
      </c>
      <c r="J2039" s="15">
        <f t="shared" si="94"/>
        <v>1997.4400173489164</v>
      </c>
      <c r="K2039" s="16">
        <f t="shared" si="95"/>
        <v>0.1056921064551543</v>
      </c>
      <c r="L2039" s="17">
        <f t="shared" si="96"/>
        <v>1</v>
      </c>
    </row>
    <row r="2040" spans="1:12" x14ac:dyDescent="0.25">
      <c r="A2040">
        <v>480</v>
      </c>
      <c r="B2040" s="1">
        <v>41878</v>
      </c>
      <c r="C2040" s="2">
        <v>2000.54</v>
      </c>
      <c r="D2040" s="2">
        <v>2000.12</v>
      </c>
      <c r="E2040" s="8">
        <v>7.7649999999999997E-2</v>
      </c>
      <c r="F2040" s="9">
        <v>6.6231753003561415</v>
      </c>
      <c r="G2040" s="3">
        <f>SLOPE(D2040:D2064,B2040:B2064)</f>
        <v>1.1743281733746118</v>
      </c>
      <c r="H2040" s="15">
        <f>C2040+G2041*$O$11</f>
        <v>2000.5472046594427</v>
      </c>
      <c r="I2040" s="21">
        <f>_xlfn.FORECAST.LINEAR(A2040+$O$12,C2040:C2042,A2040:A2042)</f>
        <v>2001.4006666666667</v>
      </c>
      <c r="J2040" s="15">
        <f t="shared" si="94"/>
        <v>2000.5557392795151</v>
      </c>
      <c r="K2040" s="16">
        <f t="shared" si="95"/>
        <v>6.4125014089081694E-2</v>
      </c>
      <c r="L2040" s="17">
        <f t="shared" si="96"/>
        <v>1</v>
      </c>
    </row>
    <row r="2041" spans="1:12" x14ac:dyDescent="0.25">
      <c r="A2041">
        <v>479</v>
      </c>
      <c r="B2041" s="1">
        <v>41877</v>
      </c>
      <c r="C2041" s="2">
        <v>1998.59</v>
      </c>
      <c r="D2041" s="2">
        <v>2000.02</v>
      </c>
      <c r="E2041" s="8">
        <v>7.9750000000000001E-2</v>
      </c>
      <c r="F2041" s="9">
        <v>6.7951529633961973</v>
      </c>
      <c r="G2041" s="3">
        <f>SLOPE(D2041:D2065,B2041:B2065)</f>
        <v>0.72046594427244515</v>
      </c>
      <c r="H2041" s="15">
        <f>C2041+G2042*$O$11</f>
        <v>1998.592833482003</v>
      </c>
      <c r="I2041" s="21">
        <f>_xlfn.FORECAST.LINEAR(A2041+$O$12,C2041:C2043,A2041:A2043)</f>
        <v>1997.3349500000002</v>
      </c>
      <c r="J2041" s="15">
        <f t="shared" si="94"/>
        <v>1998.580254647183</v>
      </c>
      <c r="K2041" s="16">
        <f t="shared" si="95"/>
        <v>0.20973679464630487</v>
      </c>
      <c r="L2041" s="17">
        <f t="shared" si="96"/>
        <v>1</v>
      </c>
    </row>
    <row r="2042" spans="1:12" x14ac:dyDescent="0.25">
      <c r="A2042">
        <v>478</v>
      </c>
      <c r="B2042" s="1">
        <v>41876</v>
      </c>
      <c r="C2042" s="2">
        <v>1991.74</v>
      </c>
      <c r="D2042" s="2">
        <v>1997.92</v>
      </c>
      <c r="E2042" s="8">
        <v>8.0949999999999994E-2</v>
      </c>
      <c r="F2042" s="9">
        <v>6.8645339757621029</v>
      </c>
      <c r="G2042" s="3">
        <f>SLOPE(D2042:D2066,B2042:B2066)</f>
        <v>0.28334820031298907</v>
      </c>
      <c r="H2042" s="15">
        <f>C2042+G2043*$O$11</f>
        <v>1991.7390216399999</v>
      </c>
      <c r="I2042" s="21">
        <f>_xlfn.FORECAST.LINEAR(A2042+$O$12,C2042:C2044,A2042:A2044)</f>
        <v>1992.8712666666665</v>
      </c>
      <c r="J2042" s="15">
        <f t="shared" si="94"/>
        <v>1991.7503440902665</v>
      </c>
      <c r="K2042" s="16">
        <f t="shared" si="95"/>
        <v>0.89147549510645108</v>
      </c>
      <c r="L2042" s="17">
        <f t="shared" si="96"/>
        <v>1</v>
      </c>
    </row>
    <row r="2043" spans="1:12" x14ac:dyDescent="0.25">
      <c r="A2043">
        <v>477</v>
      </c>
      <c r="B2043" s="1">
        <v>41873</v>
      </c>
      <c r="C2043" s="2">
        <v>1992.6</v>
      </c>
      <c r="D2043" s="2">
        <v>1988.4</v>
      </c>
      <c r="E2043" s="8">
        <v>8.1449999999999995E-2</v>
      </c>
      <c r="F2043" s="9">
        <v>6.9207240620751707</v>
      </c>
      <c r="G2043" s="3">
        <f>SLOPE(D2043:D2067,B2043:B2067)</f>
        <v>-9.7836000000001241E-2</v>
      </c>
      <c r="H2043" s="15">
        <f>C2043+G2044*$O$11</f>
        <v>1992.5956036932707</v>
      </c>
      <c r="I2043" s="21">
        <f>_xlfn.FORECAST.LINEAR(A2043+$O$12,C2043:C2045,A2043:A2045)</f>
        <v>1992.7573666666665</v>
      </c>
      <c r="J2043" s="15">
        <f t="shared" si="94"/>
        <v>1992.5972213230045</v>
      </c>
      <c r="K2043" s="16">
        <f t="shared" si="95"/>
        <v>0.56913053646677991</v>
      </c>
      <c r="L2043" s="17">
        <f t="shared" si="96"/>
        <v>1</v>
      </c>
    </row>
    <row r="2044" spans="1:12" x14ac:dyDescent="0.25">
      <c r="A2044">
        <v>476</v>
      </c>
      <c r="B2044" s="1">
        <v>41872</v>
      </c>
      <c r="C2044" s="2">
        <v>1986.82</v>
      </c>
      <c r="D2044" s="2">
        <v>1992.37</v>
      </c>
      <c r="E2044" s="8">
        <v>8.7049999999999988E-2</v>
      </c>
      <c r="F2044" s="9">
        <v>7.3747955066006785</v>
      </c>
      <c r="G2044" s="3">
        <f>SLOPE(D2044:D2068,B2044:B2068)</f>
        <v>-0.43963067292644942</v>
      </c>
      <c r="H2044" s="15">
        <f>C2044+G2045*$O$11</f>
        <v>1986.8132427554178</v>
      </c>
      <c r="I2044" s="21">
        <f>_xlfn.FORECAST.LINEAR(A2044+$O$12,C2044:C2046,A2044:A2046)</f>
        <v>1987.1187833333331</v>
      </c>
      <c r="J2044" s="15">
        <f t="shared" si="94"/>
        <v>1986.816298161197</v>
      </c>
      <c r="K2044" s="16">
        <f t="shared" si="95"/>
        <v>0.75536500825253206</v>
      </c>
      <c r="L2044" s="17">
        <f t="shared" si="96"/>
        <v>1</v>
      </c>
    </row>
    <row r="2045" spans="1:12" x14ac:dyDescent="0.25">
      <c r="A2045">
        <v>475</v>
      </c>
      <c r="B2045" s="1">
        <v>41871</v>
      </c>
      <c r="C2045" s="2">
        <v>1980.46</v>
      </c>
      <c r="D2045" s="2">
        <v>1986.51</v>
      </c>
      <c r="E2045" s="8">
        <v>8.6999999999999994E-2</v>
      </c>
      <c r="F2045" s="9">
        <v>7.3523419514108683</v>
      </c>
      <c r="G2045" s="3">
        <f>SLOPE(D2045:D2069,B2045:B2069)</f>
        <v>-0.67572445820433469</v>
      </c>
      <c r="H2045" s="15">
        <f>C2045+G2046*$O$11</f>
        <v>1980.4494837229101</v>
      </c>
      <c r="I2045" s="21">
        <f>_xlfn.FORECAST.LINEAR(A2045+$O$12,C2045:C2047,A2045:A2047)</f>
        <v>1981.6771666666664</v>
      </c>
      <c r="J2045" s="15">
        <f t="shared" si="94"/>
        <v>1980.4617605523476</v>
      </c>
      <c r="K2045" s="16">
        <f t="shared" si="95"/>
        <v>0.84519966855577622</v>
      </c>
      <c r="L2045" s="17">
        <f t="shared" si="96"/>
        <v>1</v>
      </c>
    </row>
    <row r="2046" spans="1:12" x14ac:dyDescent="0.25">
      <c r="A2046">
        <v>474</v>
      </c>
      <c r="B2046" s="1">
        <v>41870</v>
      </c>
      <c r="C2046" s="2">
        <v>1972.73</v>
      </c>
      <c r="D2046" s="2">
        <v>1981.6</v>
      </c>
      <c r="E2046" s="8">
        <v>8.5099999999999995E-2</v>
      </c>
      <c r="F2046" s="9">
        <v>7.1559889014003035</v>
      </c>
      <c r="G2046" s="3">
        <f>SLOPE(D2046:D2070,B2046:B2070)</f>
        <v>-1.0516277089783281</v>
      </c>
      <c r="H2046" s="15">
        <f>C2046+G2047*$O$11</f>
        <v>1972.7164227308294</v>
      </c>
      <c r="I2046" s="21">
        <f>_xlfn.FORECAST.LINEAR(A2046+$O$12,C2046:C2048,A2046:A2048)</f>
        <v>1970.3192999999999</v>
      </c>
      <c r="J2046" s="15">
        <f t="shared" si="94"/>
        <v>1972.6924515035212</v>
      </c>
      <c r="K2046" s="16">
        <f t="shared" si="95"/>
        <v>1.1701374427704263</v>
      </c>
      <c r="L2046" s="17">
        <f t="shared" si="96"/>
        <v>0</v>
      </c>
    </row>
    <row r="2047" spans="1:12" x14ac:dyDescent="0.25">
      <c r="A2047">
        <v>473</v>
      </c>
      <c r="B2047" s="1">
        <v>41869</v>
      </c>
      <c r="C2047" s="2">
        <v>1958.36</v>
      </c>
      <c r="D2047" s="2">
        <v>1971.74</v>
      </c>
      <c r="E2047" s="8">
        <v>9.1300000000000006E-2</v>
      </c>
      <c r="F2047" s="9">
        <v>7.6123950665053153</v>
      </c>
      <c r="G2047" s="3">
        <f>SLOPE(D2047:D2071,B2047:B2071)</f>
        <v>-1.3577269170579016</v>
      </c>
      <c r="H2047" s="15">
        <f>C2047+G2048*$O$11</f>
        <v>1958.3435517999999</v>
      </c>
      <c r="I2047" s="21">
        <f>_xlfn.FORECAST.LINEAR(A2047+$O$12,C2047:C2049,A2047:A2049)</f>
        <v>1960.4097499999996</v>
      </c>
      <c r="J2047" s="15">
        <f t="shared" si="94"/>
        <v>1958.364213782</v>
      </c>
      <c r="K2047" s="16">
        <f t="shared" si="95"/>
        <v>1.4922227514572053</v>
      </c>
      <c r="L2047" s="17">
        <f t="shared" si="96"/>
        <v>0</v>
      </c>
    </row>
    <row r="2048" spans="1:12" x14ac:dyDescent="0.25">
      <c r="A2048">
        <v>472</v>
      </c>
      <c r="B2048" s="1">
        <v>41866</v>
      </c>
      <c r="C2048" s="2">
        <v>1958.87</v>
      </c>
      <c r="D2048" s="2">
        <v>1955.06</v>
      </c>
      <c r="E2048" s="8">
        <v>0.1075</v>
      </c>
      <c r="F2048" s="9">
        <v>8.9636659171280755</v>
      </c>
      <c r="G2048" s="3">
        <f>SLOPE(D2048:D2072,B2048:B2072)</f>
        <v>-1.6448199999999986</v>
      </c>
      <c r="H2048" s="15">
        <f>C2048+G2049*$O$11</f>
        <v>1958.8531891158059</v>
      </c>
      <c r="I2048" s="21">
        <f>_xlfn.FORECAST.LINEAR(A2048+$O$12,C2048:C2050,A2048:A2050)</f>
        <v>1959.0446833333335</v>
      </c>
      <c r="J2048" s="15">
        <f t="shared" si="94"/>
        <v>1958.8551040579812</v>
      </c>
      <c r="K2048" s="16">
        <f t="shared" si="95"/>
        <v>0.47004575648394925</v>
      </c>
      <c r="L2048" s="17">
        <f t="shared" si="96"/>
        <v>1</v>
      </c>
    </row>
    <row r="2049" spans="1:12" x14ac:dyDescent="0.25">
      <c r="A2049">
        <v>471</v>
      </c>
      <c r="B2049" s="1">
        <v>41865</v>
      </c>
      <c r="C2049" s="2">
        <v>1947.41</v>
      </c>
      <c r="D2049" s="2">
        <v>1955.18</v>
      </c>
      <c r="E2049" s="8">
        <v>9.7250000000000003E-2</v>
      </c>
      <c r="F2049" s="9">
        <v>8.0739034564836594</v>
      </c>
      <c r="G2049" s="3">
        <f>SLOPE(D2049:D2073,B2049:B2073)</f>
        <v>-1.6810884194053177</v>
      </c>
      <c r="H2049" s="15">
        <f>C2049+G2050*$O$11</f>
        <v>1947.3929273065016</v>
      </c>
      <c r="I2049" s="21">
        <f>_xlfn.FORECAST.LINEAR(A2049+$O$12,C2049:C2051,A2049:A2051)</f>
        <v>1945.4784</v>
      </c>
      <c r="J2049" s="15">
        <f t="shared" si="94"/>
        <v>1947.3737820334366</v>
      </c>
      <c r="K2049" s="16">
        <f t="shared" si="95"/>
        <v>0.88463907367322125</v>
      </c>
      <c r="L2049" s="17">
        <f t="shared" si="96"/>
        <v>1</v>
      </c>
    </row>
    <row r="2050" spans="1:12" x14ac:dyDescent="0.25">
      <c r="A2050">
        <v>470</v>
      </c>
      <c r="B2050" s="1">
        <v>41864</v>
      </c>
      <c r="C2050" s="2">
        <v>1935.6</v>
      </c>
      <c r="D2050" s="2">
        <v>1946.72</v>
      </c>
      <c r="E2050" s="8">
        <v>0.107</v>
      </c>
      <c r="F2050" s="9">
        <v>8.8241840077788201</v>
      </c>
      <c r="G2050" s="3">
        <f>SLOPE(D2050:D2074,B2050:B2074)</f>
        <v>-1.7072693498451998</v>
      </c>
      <c r="H2050" s="15">
        <f>C2050+G2051*$O$11</f>
        <v>1935.5826155030959</v>
      </c>
      <c r="I2050" s="21">
        <f>_xlfn.FORECAST.LINEAR(A2050+$O$12,C2050:C2052,A2050:A2052)</f>
        <v>1936.0158499999998</v>
      </c>
      <c r="J2050" s="15">
        <f t="shared" si="94"/>
        <v>1935.5869478480647</v>
      </c>
      <c r="K2050" s="16">
        <f t="shared" si="95"/>
        <v>1.0882184822717762</v>
      </c>
      <c r="L2050" s="17">
        <f t="shared" si="96"/>
        <v>0</v>
      </c>
    </row>
    <row r="2051" spans="1:12" x14ac:dyDescent="0.25">
      <c r="A2051">
        <v>469</v>
      </c>
      <c r="B2051" s="1">
        <v>41863</v>
      </c>
      <c r="C2051" s="2">
        <v>1935.73</v>
      </c>
      <c r="D2051" s="2">
        <v>1933.75</v>
      </c>
      <c r="E2051" s="8">
        <v>0.12384999999999999</v>
      </c>
      <c r="F2051" s="9">
        <v>10.230530296355417</v>
      </c>
      <c r="G2051" s="3">
        <f>SLOPE(D2051:D2075,B2051:B2075)</f>
        <v>-1.7384496904024751</v>
      </c>
      <c r="H2051" s="15">
        <f>C2051+G2052*$O$11</f>
        <v>1935.7138227073553</v>
      </c>
      <c r="I2051" s="21">
        <f>_xlfn.FORECAST.LINEAR(A2051+$O$12,C2051:C2053,A2051:A2053)</f>
        <v>1939.3202333333329</v>
      </c>
      <c r="J2051" s="15">
        <f t="shared" si="94"/>
        <v>1935.7498868136151</v>
      </c>
      <c r="K2051" s="16">
        <f t="shared" si="95"/>
        <v>0.19161230810225133</v>
      </c>
      <c r="L2051" s="17">
        <f t="shared" si="96"/>
        <v>1</v>
      </c>
    </row>
    <row r="2052" spans="1:12" x14ac:dyDescent="0.25">
      <c r="A2052">
        <v>468</v>
      </c>
      <c r="B2052" s="1">
        <v>41862</v>
      </c>
      <c r="C2052" s="2">
        <v>1933.43</v>
      </c>
      <c r="D2052" s="2">
        <v>1936.92</v>
      </c>
      <c r="E2052" s="8">
        <v>0.12670000000000001</v>
      </c>
      <c r="F2052" s="9">
        <v>10.437152150726853</v>
      </c>
      <c r="G2052" s="3">
        <f>SLOPE(D2052:D2076,B2052:B2076)</f>
        <v>-1.6177292644757411</v>
      </c>
      <c r="H2052" s="15">
        <f>C2052+G2053*$O$11</f>
        <v>1933.41397192</v>
      </c>
      <c r="I2052" s="21">
        <f>_xlfn.FORECAST.LINEAR(A2052+$O$12,C2052:C2054,A2052:A2054)</f>
        <v>1927.5219999999997</v>
      </c>
      <c r="J2052" s="15">
        <f t="shared" si="94"/>
        <v>1933.3550522007999</v>
      </c>
      <c r="K2052" s="16">
        <f t="shared" si="95"/>
        <v>0.33467201343162478</v>
      </c>
      <c r="L2052" s="17">
        <f t="shared" si="96"/>
        <v>1</v>
      </c>
    </row>
    <row r="2053" spans="1:12" x14ac:dyDescent="0.25">
      <c r="A2053">
        <v>467</v>
      </c>
      <c r="B2053" s="1">
        <v>41859</v>
      </c>
      <c r="C2053" s="2">
        <v>1910.35</v>
      </c>
      <c r="D2053" s="2">
        <v>1931.59</v>
      </c>
      <c r="E2053" s="8">
        <v>0.1308</v>
      </c>
      <c r="F2053" s="9">
        <v>10.652064278235395</v>
      </c>
      <c r="G2053" s="3">
        <f>SLOPE(D2053:D2077,B2053:B2077)</f>
        <v>-1.6028079999999998</v>
      </c>
      <c r="H2053" s="15">
        <f>C2053+G2054*$O$11</f>
        <v>1910.3347459446948</v>
      </c>
      <c r="I2053" s="21">
        <f>_xlfn.FORECAST.LINEAR(A2053+$O$12,C2053:C2055,A2053:A2055)</f>
        <v>1913.3852999999999</v>
      </c>
      <c r="J2053" s="15">
        <f t="shared" si="94"/>
        <v>1910.3652514852479</v>
      </c>
      <c r="K2053" s="16">
        <f t="shared" si="95"/>
        <v>1.8010915792221529</v>
      </c>
      <c r="L2053" s="17">
        <f t="shared" si="96"/>
        <v>0</v>
      </c>
    </row>
    <row r="2054" spans="1:12" x14ac:dyDescent="0.25">
      <c r="A2054">
        <v>466</v>
      </c>
      <c r="B2054" s="1">
        <v>41858</v>
      </c>
      <c r="C2054" s="2">
        <v>1923.03</v>
      </c>
      <c r="D2054" s="2">
        <v>1909.57</v>
      </c>
      <c r="E2054" s="8">
        <v>0.1439</v>
      </c>
      <c r="F2054" s="9">
        <v>11.784380516574556</v>
      </c>
      <c r="G2054" s="3">
        <f>SLOPE(D2054:D2078,B2054:B2078)</f>
        <v>-1.5254055305228067</v>
      </c>
      <c r="H2054" s="15">
        <f>C2054+G2055*$O$11</f>
        <v>1923.0178982583388</v>
      </c>
      <c r="I2054" s="21">
        <f>_xlfn.FORECAST.LINEAR(A2054+$O$12,C2054:C2056,A2054:A2056)</f>
        <v>1918.8317833333331</v>
      </c>
      <c r="J2054" s="15">
        <f t="shared" si="94"/>
        <v>1922.9760371090888</v>
      </c>
      <c r="K2054" s="16">
        <f t="shared" si="95"/>
        <v>1.1626756685281139</v>
      </c>
      <c r="L2054" s="17">
        <f t="shared" si="96"/>
        <v>0</v>
      </c>
    </row>
    <row r="2055" spans="1:12" x14ac:dyDescent="0.25">
      <c r="A2055">
        <v>465</v>
      </c>
      <c r="B2055" s="1">
        <v>41857</v>
      </c>
      <c r="C2055" s="2">
        <v>1917.29</v>
      </c>
      <c r="D2055" s="2">
        <v>1920.24</v>
      </c>
      <c r="E2055" s="8">
        <v>0.14080000000000001</v>
      </c>
      <c r="F2055" s="9">
        <v>11.530332552723145</v>
      </c>
      <c r="G2055" s="3">
        <f>SLOPE(D2055:D2079,B2055:B2079)</f>
        <v>-1.2101741661137562</v>
      </c>
      <c r="H2055" s="15">
        <f>C2055+G2056*$O$11</f>
        <v>1917.2806154379737</v>
      </c>
      <c r="I2055" s="21">
        <f>_xlfn.FORECAST.LINEAR(A2055+$O$12,C2055:C2057,A2055:A2057)</f>
        <v>1922.0383500000003</v>
      </c>
      <c r="J2055" s="15">
        <f t="shared" ref="J2055:J2118" si="97">$O$13*I2055+(1-$O$13)*H2055</f>
        <v>1917.328192783594</v>
      </c>
      <c r="K2055" s="16">
        <f t="shared" si="95"/>
        <v>0.24478608765562568</v>
      </c>
      <c r="L2055" s="17">
        <f t="shared" si="96"/>
        <v>1</v>
      </c>
    </row>
    <row r="2056" spans="1:12" x14ac:dyDescent="0.25">
      <c r="A2056">
        <v>464</v>
      </c>
      <c r="B2056" s="1">
        <v>41856</v>
      </c>
      <c r="C2056" s="2">
        <v>1936.34</v>
      </c>
      <c r="D2056" s="2">
        <v>1920.21</v>
      </c>
      <c r="E2056" s="8">
        <v>0.14384999999999998</v>
      </c>
      <c r="F2056" s="9">
        <v>11.895313350089049</v>
      </c>
      <c r="G2056" s="3">
        <f>SLOPE(D2056:D2080,B2056:B2080)</f>
        <v>-0.93845620263738716</v>
      </c>
      <c r="H2056" s="15">
        <f>C2056+G2057*$O$11</f>
        <v>1936.3344124947732</v>
      </c>
      <c r="I2056" s="21">
        <f>_xlfn.FORECAST.LINEAR(A2056+$O$12,C2056:C2058,A2056:A2058)</f>
        <v>1934.2227</v>
      </c>
      <c r="J2056" s="15">
        <f t="shared" si="97"/>
        <v>1936.3132953698255</v>
      </c>
      <c r="K2056" s="16">
        <f t="shared" ref="K2056:K2119" si="98">ABS(J2056-D2056)/F2057</f>
        <v>1.5926682328133466</v>
      </c>
      <c r="L2056" s="17">
        <f t="shared" ref="L2056:L2119" si="99">IF(K2056&gt;=0.975, 0, 1)</f>
        <v>0</v>
      </c>
    </row>
    <row r="2057" spans="1:12" x14ac:dyDescent="0.25">
      <c r="A2057">
        <v>463</v>
      </c>
      <c r="B2057" s="1">
        <v>41855</v>
      </c>
      <c r="C2057" s="2">
        <v>1926.62</v>
      </c>
      <c r="D2057" s="2">
        <v>1938.99</v>
      </c>
      <c r="E2057" s="8">
        <v>0.12315</v>
      </c>
      <c r="F2057" s="9">
        <v>10.110891294277907</v>
      </c>
      <c r="G2057" s="3">
        <f>SLOPE(D2057:D2081,B2057:B2081)</f>
        <v>-0.55875052266889536</v>
      </c>
      <c r="H2057" s="15">
        <f>C2057+G2058*$O$11</f>
        <v>1926.6172153677294</v>
      </c>
      <c r="I2057" s="21">
        <f>_xlfn.FORECAST.LINEAR(A2057+$O$12,C2057:C2059,A2057:A2059)</f>
        <v>1921.0673999999999</v>
      </c>
      <c r="J2057" s="15">
        <f t="shared" si="97"/>
        <v>1926.5617172140519</v>
      </c>
      <c r="K2057" s="16">
        <f t="shared" si="98"/>
        <v>1.0046115017902042</v>
      </c>
      <c r="L2057" s="17">
        <f t="shared" si="99"/>
        <v>0</v>
      </c>
    </row>
    <row r="2058" spans="1:12" x14ac:dyDescent="0.25">
      <c r="A2058">
        <v>462</v>
      </c>
      <c r="B2058" s="1">
        <v>41852</v>
      </c>
      <c r="C2058" s="2">
        <v>1929.8</v>
      </c>
      <c r="D2058" s="2">
        <v>1925.15</v>
      </c>
      <c r="E2058" s="8">
        <v>0.15024999999999999</v>
      </c>
      <c r="F2058" s="9">
        <v>12.371232823634889</v>
      </c>
      <c r="G2058" s="3">
        <f>SLOPE(D2058:D2082,B2058:B2082)</f>
        <v>-0.27846322706111015</v>
      </c>
      <c r="H2058" s="15">
        <f>C2058+G2059*$O$11</f>
        <v>1929.8010005568631</v>
      </c>
      <c r="I2058" s="21">
        <f>_xlfn.FORECAST.LINEAR(A2058+$O$12,C2058:C2060,A2058:A2060)</f>
        <v>1934.1279500000001</v>
      </c>
      <c r="J2058" s="15">
        <f t="shared" si="97"/>
        <v>1929.8442700512944</v>
      </c>
      <c r="K2058" s="16">
        <f t="shared" si="98"/>
        <v>0.35781123457241387</v>
      </c>
      <c r="L2058" s="17">
        <f t="shared" si="99"/>
        <v>1</v>
      </c>
    </row>
    <row r="2059" spans="1:12" x14ac:dyDescent="0.25">
      <c r="A2059">
        <v>461</v>
      </c>
      <c r="B2059" s="1">
        <v>41851</v>
      </c>
      <c r="C2059" s="2">
        <v>1965.14</v>
      </c>
      <c r="D2059" s="2">
        <v>1930.67</v>
      </c>
      <c r="E2059" s="8">
        <v>0.15615000000000001</v>
      </c>
      <c r="F2059" s="9">
        <v>13.119403746235077</v>
      </c>
      <c r="G2059" s="3">
        <f>SLOPE(D2059:D2083,B2059:B2083)</f>
        <v>0.10005568631953646</v>
      </c>
      <c r="H2059" s="15">
        <f>C2059+G2060*$O$11</f>
        <v>1965.1443595269086</v>
      </c>
      <c r="I2059" s="21">
        <f>_xlfn.FORECAST.LINEAR(A2059+$O$12,C2059:C2061,A2059:A2061)</f>
        <v>1965.2738833333333</v>
      </c>
      <c r="J2059" s="15">
        <f t="shared" si="97"/>
        <v>1965.145654764973</v>
      </c>
      <c r="K2059" s="16">
        <f t="shared" si="98"/>
        <v>3.9026319114659387</v>
      </c>
      <c r="L2059" s="17">
        <f t="shared" si="99"/>
        <v>0</v>
      </c>
    </row>
    <row r="2060" spans="1:12" x14ac:dyDescent="0.25">
      <c r="A2060">
        <v>460</v>
      </c>
      <c r="B2060" s="1">
        <v>41850</v>
      </c>
      <c r="C2060" s="2">
        <v>1973.21</v>
      </c>
      <c r="D2060" s="2">
        <v>1970.07</v>
      </c>
      <c r="E2060" s="8">
        <v>0.10514999999999999</v>
      </c>
      <c r="F2060" s="9">
        <v>8.833949895116513</v>
      </c>
      <c r="G2060" s="3">
        <f>SLOPE(D2060:D2084,B2060:B2084)</f>
        <v>0.43595269084941424</v>
      </c>
      <c r="H2060" s="15">
        <f>C2060+G2061*$O$11</f>
        <v>1973.2159023906911</v>
      </c>
      <c r="I2060" s="21">
        <f>_xlfn.FORECAST.LINEAR(A2060+$O$12,C2060:C2062,A2060:A2062)</f>
        <v>1974.6181333333334</v>
      </c>
      <c r="J2060" s="15">
        <f t="shared" si="97"/>
        <v>1973.2299247001176</v>
      </c>
      <c r="K2060" s="16">
        <f t="shared" si="98"/>
        <v>0.35490145477708207</v>
      </c>
      <c r="L2060" s="17">
        <f t="shared" si="99"/>
        <v>1</v>
      </c>
    </row>
    <row r="2061" spans="1:12" x14ac:dyDescent="0.25">
      <c r="A2061">
        <v>459</v>
      </c>
      <c r="B2061" s="1">
        <v>41849</v>
      </c>
      <c r="C2061" s="2">
        <v>1980.03</v>
      </c>
      <c r="D2061" s="2">
        <v>1969.95</v>
      </c>
      <c r="E2061" s="8">
        <v>0.1055</v>
      </c>
      <c r="F2061" s="9">
        <v>8.9036679269249159</v>
      </c>
      <c r="G2061" s="3">
        <f>SLOPE(D2061:D2085,B2061:B2085)</f>
        <v>0.59023906911142443</v>
      </c>
      <c r="H2061" s="15">
        <f>C2061+G2062*$O$11</f>
        <v>1980.0366319876571</v>
      </c>
      <c r="I2061" s="21">
        <f>_xlfn.FORECAST.LINEAR(A2061+$O$12,C2061:C2063,A2061:A2063)</f>
        <v>1978.6521499999999</v>
      </c>
      <c r="J2061" s="15">
        <f t="shared" si="97"/>
        <v>1980.0227871677805</v>
      </c>
      <c r="K2061" s="16">
        <f t="shared" si="98"/>
        <v>1.2721080395029052</v>
      </c>
      <c r="L2061" s="17">
        <f t="shared" si="99"/>
        <v>0</v>
      </c>
    </row>
    <row r="2062" spans="1:12" x14ac:dyDescent="0.25">
      <c r="A2062">
        <v>458</v>
      </c>
      <c r="B2062" s="1">
        <v>41848</v>
      </c>
      <c r="C2062" s="2">
        <v>1978.25</v>
      </c>
      <c r="D2062" s="2">
        <v>1978.91</v>
      </c>
      <c r="E2062" s="8">
        <v>9.3850000000000003E-2</v>
      </c>
      <c r="F2062" s="9">
        <v>7.9181852916490891</v>
      </c>
      <c r="G2062" s="3">
        <f>SLOPE(D2062:D2086,B2062:B2086)</f>
        <v>0.6631987657129863</v>
      </c>
      <c r="H2062" s="15">
        <f>C2062+G2063*$O$11</f>
        <v>1978.2566494469902</v>
      </c>
      <c r="I2062" s="21">
        <f>_xlfn.FORECAST.LINEAR(A2062+$O$12,C2062:C2064,A2062:A2064)</f>
        <v>1978.6809000000003</v>
      </c>
      <c r="J2062" s="15">
        <f t="shared" si="97"/>
        <v>1978.2608919525203</v>
      </c>
      <c r="K2062" s="16">
        <f t="shared" si="98"/>
        <v>8.3720308773429439E-2</v>
      </c>
      <c r="L2062" s="17">
        <f t="shared" si="99"/>
        <v>1</v>
      </c>
    </row>
    <row r="2063" spans="1:12" x14ac:dyDescent="0.25">
      <c r="A2063">
        <v>457</v>
      </c>
      <c r="B2063" s="1">
        <v>41845</v>
      </c>
      <c r="C2063" s="2">
        <v>1984.6</v>
      </c>
      <c r="D2063" s="2">
        <v>1978.34</v>
      </c>
      <c r="E2063" s="8">
        <v>9.1450000000000004E-2</v>
      </c>
      <c r="F2063" s="9">
        <v>7.7532925641310433</v>
      </c>
      <c r="G2063" s="3">
        <f>SLOPE(D2063:D2087,B2063:B2087)</f>
        <v>0.66494469902692954</v>
      </c>
      <c r="H2063" s="15">
        <f>C2063+G2064*$O$11</f>
        <v>1984.6067760069443</v>
      </c>
      <c r="I2063" s="21">
        <f>_xlfn.FORECAST.LINEAR(A2063+$O$12,C2063:C2065,A2063:A2065)</f>
        <v>1985.6330666666668</v>
      </c>
      <c r="J2063" s="15">
        <f t="shared" si="97"/>
        <v>1984.6170389135416</v>
      </c>
      <c r="K2063" s="16">
        <f t="shared" si="98"/>
        <v>0.86333039060201811</v>
      </c>
      <c r="L2063" s="17">
        <f t="shared" si="99"/>
        <v>1</v>
      </c>
    </row>
    <row r="2064" spans="1:12" x14ac:dyDescent="0.25">
      <c r="A2064">
        <v>456</v>
      </c>
      <c r="B2064" s="1">
        <v>41844</v>
      </c>
      <c r="C2064" s="2">
        <v>1988.07</v>
      </c>
      <c r="D2064" s="2">
        <v>1987.98</v>
      </c>
      <c r="E2064" s="8">
        <v>8.5800000000000001E-2</v>
      </c>
      <c r="F2064" s="9">
        <v>7.270726227029451</v>
      </c>
      <c r="G2064" s="3">
        <f>SLOPE(D2064:D2088,B2064:B2088)</f>
        <v>0.67760069444444504</v>
      </c>
      <c r="H2064" s="15">
        <f>C2064+G2065*$O$11</f>
        <v>1988.0763896185038</v>
      </c>
      <c r="I2064" s="21">
        <f>_xlfn.FORECAST.LINEAR(A2064+$O$12,C2064:C2066,A2064:A2066)</f>
        <v>1989.2854333333335</v>
      </c>
      <c r="J2064" s="15">
        <f t="shared" si="97"/>
        <v>1988.0884800556521</v>
      </c>
      <c r="K2064" s="16">
        <f t="shared" si="98"/>
        <v>1.478261244443489E-2</v>
      </c>
      <c r="L2064" s="17">
        <f t="shared" si="99"/>
        <v>1</v>
      </c>
    </row>
    <row r="2065" spans="1:12" x14ac:dyDescent="0.25">
      <c r="A2065">
        <v>455</v>
      </c>
      <c r="B2065" s="1">
        <v>41843</v>
      </c>
      <c r="C2065" s="2">
        <v>1985.32</v>
      </c>
      <c r="D2065" s="2">
        <v>1987.01</v>
      </c>
      <c r="E2065" s="8">
        <v>8.6749999999999994E-2</v>
      </c>
      <c r="F2065" s="9">
        <v>7.3383548449123523</v>
      </c>
      <c r="G2065" s="3">
        <f>SLOPE(D2065:D2089,B2065:B2089)</f>
        <v>0.63896185038066866</v>
      </c>
      <c r="H2065" s="15">
        <f>C2065+G2066*$O$11</f>
        <v>1985.3268245111885</v>
      </c>
      <c r="I2065" s="21">
        <f>_xlfn.FORECAST.LINEAR(A2065+$O$12,C2065:C2067,A2065:A2067)</f>
        <v>1983.5369500000002</v>
      </c>
      <c r="J2065" s="15">
        <f t="shared" si="97"/>
        <v>1985.3089257660768</v>
      </c>
      <c r="K2065" s="16">
        <f t="shared" si="98"/>
        <v>0.22015289250868236</v>
      </c>
      <c r="L2065" s="17">
        <f t="shared" si="99"/>
        <v>1</v>
      </c>
    </row>
    <row r="2066" spans="1:12" x14ac:dyDescent="0.25">
      <c r="A2066">
        <v>454</v>
      </c>
      <c r="B2066" s="1">
        <v>41842</v>
      </c>
      <c r="C2066" s="2">
        <v>1975.65</v>
      </c>
      <c r="D2066" s="2">
        <v>1983.53</v>
      </c>
      <c r="E2066" s="8">
        <v>9.1799999999999993E-2</v>
      </c>
      <c r="F2066" s="9">
        <v>7.7267857557499493</v>
      </c>
      <c r="G2066" s="3">
        <f>SLOPE(D2066:D2090,B2066:B2090)</f>
        <v>0.68245111886562526</v>
      </c>
      <c r="H2066" s="15">
        <f>C2066+G2067*$O$11</f>
        <v>1975.6575293747189</v>
      </c>
      <c r="I2066" s="21">
        <f>_xlfn.FORECAST.LINEAR(A2066+$O$12,C2066:C2068,A2066:A2068)</f>
        <v>1978.498883333333</v>
      </c>
      <c r="J2066" s="15">
        <f t="shared" si="97"/>
        <v>1975.6859429143051</v>
      </c>
      <c r="K2066" s="16">
        <f t="shared" si="98"/>
        <v>0.95557078997956857</v>
      </c>
      <c r="L2066" s="17">
        <f t="shared" si="99"/>
        <v>1</v>
      </c>
    </row>
    <row r="2067" spans="1:12" x14ac:dyDescent="0.25">
      <c r="A2067">
        <v>453</v>
      </c>
      <c r="B2067" s="1">
        <v>41841</v>
      </c>
      <c r="C2067" s="2">
        <v>1976.93</v>
      </c>
      <c r="D2067" s="2">
        <v>1973.63</v>
      </c>
      <c r="E2067" s="8">
        <v>9.7299999999999998E-2</v>
      </c>
      <c r="F2067" s="9">
        <v>8.2087660777728484</v>
      </c>
      <c r="G2067" s="3">
        <f>SLOPE(D2067:D2091,B2067:B2091)</f>
        <v>0.75293747188484084</v>
      </c>
      <c r="H2067" s="15">
        <f>C2067+G2068*$O$11</f>
        <v>1976.9388211287051</v>
      </c>
      <c r="I2067" s="21">
        <f>_xlfn.FORECAST.LINEAR(A2067+$O$12,C2067:C2069,A2067:A2069)</f>
        <v>1971.3159000000003</v>
      </c>
      <c r="J2067" s="15">
        <f t="shared" si="97"/>
        <v>1976.8825919174178</v>
      </c>
      <c r="K2067" s="16">
        <f t="shared" si="98"/>
        <v>0.45581410149882534</v>
      </c>
      <c r="L2067" s="17">
        <f t="shared" si="99"/>
        <v>1</v>
      </c>
    </row>
    <row r="2068" spans="1:12" x14ac:dyDescent="0.25">
      <c r="A2068">
        <v>452</v>
      </c>
      <c r="B2068" s="1">
        <v>41838</v>
      </c>
      <c r="C2068" s="2">
        <v>1961.54</v>
      </c>
      <c r="D2068" s="2">
        <v>1978.22</v>
      </c>
      <c r="E2068" s="8">
        <v>8.5449999999999998E-2</v>
      </c>
      <c r="F2068" s="9">
        <v>7.1357860731434295</v>
      </c>
      <c r="G2068" s="3">
        <f>SLOPE(D2068:D2092,B2068:B2092)</f>
        <v>0.88211287050602838</v>
      </c>
      <c r="H2068" s="15">
        <f>C2068+G2069*$O$11</f>
        <v>1961.5498794903588</v>
      </c>
      <c r="I2068" s="21">
        <f>_xlfn.FORECAST.LINEAR(A2068+$O$12,C2068:C2070,A2068:A2070)</f>
        <v>1965.0676166666667</v>
      </c>
      <c r="J2068" s="15">
        <f t="shared" si="97"/>
        <v>1961.5850568621217</v>
      </c>
      <c r="K2068" s="16">
        <f t="shared" si="98"/>
        <v>1.6274796918879813</v>
      </c>
      <c r="L2068" s="17">
        <f t="shared" si="99"/>
        <v>0</v>
      </c>
    </row>
    <row r="2069" spans="1:12" x14ac:dyDescent="0.25">
      <c r="A2069">
        <v>451</v>
      </c>
      <c r="B2069" s="1">
        <v>41837</v>
      </c>
      <c r="C2069" s="2">
        <v>1979.75</v>
      </c>
      <c r="D2069" s="2">
        <v>1958.12</v>
      </c>
      <c r="E2069" s="8">
        <v>0.12095</v>
      </c>
      <c r="F2069" s="9">
        <v>10.22129076067344</v>
      </c>
      <c r="G2069" s="3">
        <f>SLOPE(D2069:D2093,B2069:B2093)</f>
        <v>0.98794903588943228</v>
      </c>
      <c r="H2069" s="15">
        <f>C2069+G2070*$O$11</f>
        <v>1979.7612013528199</v>
      </c>
      <c r="I2069" s="21">
        <f>_xlfn.FORECAST.LINEAR(A2069+$O$12,C2069:C2071,A2069:A2071)</f>
        <v>1979.0269499999999</v>
      </c>
      <c r="J2069" s="15">
        <f t="shared" si="97"/>
        <v>1979.7538588392918</v>
      </c>
      <c r="K2069" s="16">
        <f t="shared" si="98"/>
        <v>3.2582006269845731</v>
      </c>
      <c r="L2069" s="17">
        <f t="shared" si="99"/>
        <v>0</v>
      </c>
    </row>
    <row r="2070" spans="1:12" x14ac:dyDescent="0.25">
      <c r="A2070">
        <v>450</v>
      </c>
      <c r="B2070" s="1">
        <v>41836</v>
      </c>
      <c r="C2070" s="2">
        <v>1976.35</v>
      </c>
      <c r="D2070" s="2">
        <v>1981.57</v>
      </c>
      <c r="E2070" s="8">
        <v>7.8899999999999998E-2</v>
      </c>
      <c r="F2070" s="9">
        <v>6.639817898296136</v>
      </c>
      <c r="G2070" s="3">
        <f>SLOPE(D2070:D2094,B2070:B2094)</f>
        <v>1.120135281988407</v>
      </c>
      <c r="H2070" s="15">
        <f>C2070+G2071*$O$11</f>
        <v>1976.3605770835679</v>
      </c>
      <c r="I2070" s="21">
        <f>_xlfn.FORECAST.LINEAR(A2070+$O$12,C2070:C2072,A2070:A2072)</f>
        <v>1977.8007833333334</v>
      </c>
      <c r="J2070" s="15">
        <f t="shared" si="97"/>
        <v>1976.3749791460655</v>
      </c>
      <c r="K2070" s="16">
        <f t="shared" si="98"/>
        <v>0.72870977606291865</v>
      </c>
      <c r="L2070" s="17">
        <f t="shared" si="99"/>
        <v>1</v>
      </c>
    </row>
    <row r="2071" spans="1:12" x14ac:dyDescent="0.25">
      <c r="A2071">
        <v>449</v>
      </c>
      <c r="B2071" s="1">
        <v>41835</v>
      </c>
      <c r="C2071" s="2">
        <v>1977.36</v>
      </c>
      <c r="D2071" s="2">
        <v>1973.28</v>
      </c>
      <c r="E2071" s="8">
        <v>8.455E-2</v>
      </c>
      <c r="F2071" s="9">
        <v>7.1290670505371603</v>
      </c>
      <c r="G2071" s="3">
        <f>SLOPE(D2071:D2095,B2071:B2095)</f>
        <v>1.0577083568128023</v>
      </c>
      <c r="H2071" s="15">
        <f>C2071+G2072*$O$11</f>
        <v>1977.3704006556195</v>
      </c>
      <c r="I2071" s="21">
        <f>_xlfn.FORECAST.LINEAR(A2071+$O$12,C2071:C2073,A2071:A2073)</f>
        <v>1976.8513333333328</v>
      </c>
      <c r="J2071" s="15">
        <f t="shared" si="97"/>
        <v>1977.3652099823967</v>
      </c>
      <c r="K2071" s="16">
        <f t="shared" si="98"/>
        <v>0.60818037873573383</v>
      </c>
      <c r="L2071" s="17">
        <f t="shared" si="99"/>
        <v>1</v>
      </c>
    </row>
    <row r="2072" spans="1:12" x14ac:dyDescent="0.25">
      <c r="A2072">
        <v>448</v>
      </c>
      <c r="B2072" s="1">
        <v>41834</v>
      </c>
      <c r="C2072" s="2">
        <v>1969.86</v>
      </c>
      <c r="D2072" s="2">
        <v>1977.1</v>
      </c>
      <c r="E2072" s="8">
        <v>8.0049999999999996E-2</v>
      </c>
      <c r="F2072" s="9">
        <v>6.7171025656712189</v>
      </c>
      <c r="G2072" s="3">
        <f>SLOPE(D2072:D2096,B2072:B2096)</f>
        <v>1.0400655619596531</v>
      </c>
      <c r="H2072" s="15">
        <f>C2072+G2073*$O$11</f>
        <v>1969.8698219963326</v>
      </c>
      <c r="I2072" s="21">
        <f>_xlfn.FORECAST.LINEAR(A2072+$O$12,C2072:C2074,A2072:A2074)</f>
        <v>1969.0409500000001</v>
      </c>
      <c r="J2072" s="15">
        <f t="shared" si="97"/>
        <v>1969.8615332763693</v>
      </c>
      <c r="K2072" s="16">
        <f t="shared" si="98"/>
        <v>1.0383433371109787</v>
      </c>
      <c r="L2072" s="17">
        <f t="shared" si="99"/>
        <v>0</v>
      </c>
    </row>
    <row r="2073" spans="1:12" x14ac:dyDescent="0.25">
      <c r="A2073">
        <v>447</v>
      </c>
      <c r="B2073" s="1">
        <v>41831</v>
      </c>
      <c r="C2073" s="2">
        <v>1965.76</v>
      </c>
      <c r="D2073" s="2">
        <v>1967.57</v>
      </c>
      <c r="E2073" s="8">
        <v>8.3199999999999996E-2</v>
      </c>
      <c r="F2073" s="9">
        <v>6.971168846492013</v>
      </c>
      <c r="G2073" s="3">
        <f>SLOPE(D2073:D2097,B2073:B2097)</f>
        <v>0.98219963327318183</v>
      </c>
      <c r="H2073" s="15">
        <f>C2073+G2074*$O$11</f>
        <v>1965.7702515433887</v>
      </c>
      <c r="I2073" s="21">
        <f>_xlfn.FORECAST.LINEAR(A2073+$O$12,C2073:C2075,A2073:A2075)</f>
        <v>1966.1766333333335</v>
      </c>
      <c r="J2073" s="15">
        <f t="shared" si="97"/>
        <v>1965.7743153612882</v>
      </c>
      <c r="K2073" s="16">
        <f t="shared" si="98"/>
        <v>0.23274513778980274</v>
      </c>
      <c r="L2073" s="17">
        <f t="shared" si="99"/>
        <v>1</v>
      </c>
    </row>
    <row r="2074" spans="1:12" x14ac:dyDescent="0.25">
      <c r="A2074">
        <v>446</v>
      </c>
      <c r="B2074" s="1">
        <v>41830</v>
      </c>
      <c r="C2074" s="2">
        <v>1966.67</v>
      </c>
      <c r="D2074" s="2">
        <v>1964.68</v>
      </c>
      <c r="E2074" s="8">
        <v>9.1700000000000004E-2</v>
      </c>
      <c r="F2074" s="9">
        <v>7.7152401797257459</v>
      </c>
      <c r="G2074" s="3">
        <f>SLOPE(D2074:D2098,B2074:B2098)</f>
        <v>1.0251543388789051</v>
      </c>
      <c r="H2074" s="15">
        <f>C2074+G2075*$O$11</f>
        <v>1966.6815958759125</v>
      </c>
      <c r="I2074" s="21">
        <f>_xlfn.FORECAST.LINEAR(A2074+$O$12,C2074:C2076,A2074:A2076)</f>
        <v>1964.4780666666666</v>
      </c>
      <c r="J2074" s="15">
        <f t="shared" si="97"/>
        <v>1966.6595605838202</v>
      </c>
      <c r="K2074" s="16">
        <f t="shared" si="98"/>
        <v>0.28106385515384108</v>
      </c>
      <c r="L2074" s="17">
        <f t="shared" si="99"/>
        <v>1</v>
      </c>
    </row>
    <row r="2075" spans="1:12" x14ac:dyDescent="0.25">
      <c r="A2075">
        <v>445</v>
      </c>
      <c r="B2075" s="1">
        <v>41829</v>
      </c>
      <c r="C2075" s="2">
        <v>1965.1</v>
      </c>
      <c r="D2075" s="2">
        <v>1972.83</v>
      </c>
      <c r="E2075" s="8">
        <v>8.4100000000000008E-2</v>
      </c>
      <c r="F2075" s="9">
        <v>7.0430990948180963</v>
      </c>
      <c r="G2075" s="3">
        <f>SLOPE(D2075:D2099,B2075:B2099)</f>
        <v>1.1595875912408746</v>
      </c>
      <c r="H2075" s="15">
        <f>C2075+G2076*$O$11</f>
        <v>1965.1124903592047</v>
      </c>
      <c r="I2075" s="21">
        <f>_xlfn.FORECAST.LINEAR(A2075+$O$12,C2075:C2077,A2075:A2077)</f>
        <v>1965.5810666666675</v>
      </c>
      <c r="J2075" s="15">
        <f t="shared" si="97"/>
        <v>1965.1171761222793</v>
      </c>
      <c r="K2075" s="16">
        <f t="shared" si="98"/>
        <v>0.98278190570188939</v>
      </c>
      <c r="L2075" s="17">
        <f t="shared" si="99"/>
        <v>0</v>
      </c>
    </row>
    <row r="2076" spans="1:12" x14ac:dyDescent="0.25">
      <c r="A2076">
        <v>444</v>
      </c>
      <c r="B2076" s="1">
        <v>41828</v>
      </c>
      <c r="C2076" s="2">
        <v>1976.39</v>
      </c>
      <c r="D2076" s="2">
        <v>1963.71</v>
      </c>
      <c r="E2076" s="8">
        <v>9.3049999999999994E-2</v>
      </c>
      <c r="F2076" s="9">
        <v>7.8479506317449674</v>
      </c>
      <c r="G2076" s="3">
        <f>SLOPE(D2076:D2100,B2076:B2100)</f>
        <v>1.2490359204809225</v>
      </c>
      <c r="H2076" s="15">
        <f>C2076+G2077*$O$11</f>
        <v>1976.4038834372504</v>
      </c>
      <c r="I2076" s="21">
        <f>_xlfn.FORECAST.LINEAR(A2076+$O$12,C2076:C2078,A2076:A2078)</f>
        <v>1979.08755</v>
      </c>
      <c r="J2076" s="15">
        <f t="shared" si="97"/>
        <v>1976.430720102878</v>
      </c>
      <c r="K2076" s="16">
        <f t="shared" si="98"/>
        <v>1.8790832019817498</v>
      </c>
      <c r="L2076" s="17">
        <f t="shared" si="99"/>
        <v>0</v>
      </c>
    </row>
    <row r="2077" spans="1:12" x14ac:dyDescent="0.25">
      <c r="A2077">
        <v>443</v>
      </c>
      <c r="B2077" s="1">
        <v>41827</v>
      </c>
      <c r="C2077" s="2">
        <v>1984.22</v>
      </c>
      <c r="D2077" s="2">
        <v>1977.65</v>
      </c>
      <c r="E2077" s="8">
        <v>7.9949999999999993E-2</v>
      </c>
      <c r="F2077" s="9">
        <v>6.769641753735141</v>
      </c>
      <c r="G2077" s="3">
        <f>SLOPE(D2077:D2101,B2077:B2101)</f>
        <v>1.3883437250445347</v>
      </c>
      <c r="H2077" s="15">
        <f>C2077+G2078*$O$11</f>
        <v>1984.2340573004694</v>
      </c>
      <c r="I2077" s="21">
        <f>_xlfn.FORECAST.LINEAR(A2077+$O$12,C2077:C2079,A2077:A2079)</f>
        <v>1983.3558</v>
      </c>
      <c r="J2077" s="15">
        <f t="shared" si="97"/>
        <v>1984.2252747274647</v>
      </c>
      <c r="K2077" s="16">
        <f t="shared" si="98"/>
        <v>1.2124226833394314</v>
      </c>
      <c r="L2077" s="17">
        <f t="shared" si="99"/>
        <v>0</v>
      </c>
    </row>
    <row r="2078" spans="1:12" x14ac:dyDescent="0.25">
      <c r="A2078">
        <v>442</v>
      </c>
      <c r="B2078" s="1">
        <v>41823</v>
      </c>
      <c r="C2078" s="2">
        <v>1975.88</v>
      </c>
      <c r="D2078" s="2">
        <v>1985.44</v>
      </c>
      <c r="E2078" s="8">
        <v>6.4400000000000013E-2</v>
      </c>
      <c r="F2078" s="9">
        <v>5.4232528125867967</v>
      </c>
      <c r="G2078" s="3">
        <f>SLOPE(D2078:D2102,B2078:B2102)</f>
        <v>1.4057300469483549</v>
      </c>
      <c r="H2078" s="15">
        <f>C2078+G2079*$O$11</f>
        <v>1975.8934357739938</v>
      </c>
      <c r="I2078" s="21">
        <f>_xlfn.FORECAST.LINEAR(A2078+$O$12,C2078:C2080,A2078:A2080)</f>
        <v>1977.27295</v>
      </c>
      <c r="J2078" s="15">
        <f t="shared" si="97"/>
        <v>1975.9072309162539</v>
      </c>
      <c r="K2078" s="16">
        <f t="shared" si="98"/>
        <v>1.563481383182177</v>
      </c>
      <c r="L2078" s="17">
        <f t="shared" si="99"/>
        <v>0</v>
      </c>
    </row>
    <row r="2079" spans="1:12" x14ac:dyDescent="0.25">
      <c r="A2079">
        <v>441</v>
      </c>
      <c r="B2079" s="1">
        <v>41822</v>
      </c>
      <c r="C2079" s="2">
        <v>1973.06</v>
      </c>
      <c r="D2079" s="2">
        <v>1974.62</v>
      </c>
      <c r="E2079" s="8">
        <v>7.2450000000000001E-2</v>
      </c>
      <c r="F2079" s="9">
        <v>6.0971426882896438</v>
      </c>
      <c r="G2079" s="3">
        <f>SLOPE(D2079:D2103,B2079:B2103)</f>
        <v>1.3435773993808033</v>
      </c>
      <c r="H2079" s="15">
        <f>C2079+G2080*$O$11</f>
        <v>1973.0739394272446</v>
      </c>
      <c r="I2079" s="21">
        <f>_xlfn.FORECAST.LINEAR(A2079+$O$12,C2079:C2081,A2079:A2081)</f>
        <v>1971.5763499999996</v>
      </c>
      <c r="J2079" s="15">
        <f t="shared" si="97"/>
        <v>1973.0589635329723</v>
      </c>
      <c r="K2079" s="16">
        <f t="shared" si="98"/>
        <v>0.24847722081685297</v>
      </c>
      <c r="L2079" s="17">
        <f t="shared" si="99"/>
        <v>1</v>
      </c>
    </row>
    <row r="2080" spans="1:12" x14ac:dyDescent="0.25">
      <c r="A2080">
        <v>440</v>
      </c>
      <c r="B2080" s="1">
        <v>41821</v>
      </c>
      <c r="C2080" s="2">
        <v>1962.29</v>
      </c>
      <c r="D2080" s="2">
        <v>1973.32</v>
      </c>
      <c r="E2080" s="8">
        <v>7.5149999999999995E-2</v>
      </c>
      <c r="F2080" s="9">
        <v>6.282412777701821</v>
      </c>
      <c r="G2080" s="3">
        <f>SLOPE(D2080:D2104,B2080:B2104)</f>
        <v>1.3939427244582037</v>
      </c>
      <c r="H2080" s="15">
        <f>C2080+G2081*$O$11</f>
        <v>1962.3041026134586</v>
      </c>
      <c r="I2080" s="21">
        <f>_xlfn.FORECAST.LINEAR(A2080+$O$12,C2080:C2082,A2080:A2082)</f>
        <v>1962.7736499999999</v>
      </c>
      <c r="J2080" s="15">
        <f t="shared" si="97"/>
        <v>1962.308798087324</v>
      </c>
      <c r="K2080" s="16">
        <f t="shared" si="98"/>
        <v>1.6245104931596686</v>
      </c>
      <c r="L2080" s="17">
        <f t="shared" si="99"/>
        <v>0</v>
      </c>
    </row>
    <row r="2081" spans="1:12" x14ac:dyDescent="0.25">
      <c r="A2081">
        <v>439</v>
      </c>
      <c r="B2081" s="1">
        <v>41820</v>
      </c>
      <c r="C2081" s="2">
        <v>1960.79</v>
      </c>
      <c r="D2081" s="2">
        <v>1960.23</v>
      </c>
      <c r="E2081" s="8">
        <v>8.1049999999999997E-2</v>
      </c>
      <c r="F2081" s="9">
        <v>6.7781660746673031</v>
      </c>
      <c r="G2081" s="3">
        <f>SLOPE(D2081:D2105,B2081:B2105)</f>
        <v>1.4102613458528939</v>
      </c>
      <c r="H2081" s="15">
        <f>C2081+G2082*$O$11</f>
        <v>1960.8055311352048</v>
      </c>
      <c r="I2081" s="21">
        <f>_xlfn.FORECAST.LINEAR(A2081+$O$12,C2081:C2083,A2081:A2083)</f>
        <v>1959.5344999999998</v>
      </c>
      <c r="J2081" s="15">
        <f t="shared" si="97"/>
        <v>1960.7928208238527</v>
      </c>
      <c r="K2081" s="16">
        <f t="shared" si="98"/>
        <v>8.7854027784175448E-2</v>
      </c>
      <c r="L2081" s="17">
        <f t="shared" si="99"/>
        <v>1</v>
      </c>
    </row>
    <row r="2082" spans="1:12" x14ac:dyDescent="0.25">
      <c r="A2082">
        <v>438</v>
      </c>
      <c r="B2082" s="1">
        <v>41817</v>
      </c>
      <c r="C2082" s="2">
        <v>1956.56</v>
      </c>
      <c r="D2082" s="2">
        <v>1960.96</v>
      </c>
      <c r="E2082" s="8">
        <v>7.6749999999999999E-2</v>
      </c>
      <c r="F2082" s="9">
        <v>6.4063178211399725</v>
      </c>
      <c r="G2082" s="3">
        <f>SLOPE(D2082:D2106,B2082:B2106)</f>
        <v>1.5531135204865152</v>
      </c>
      <c r="H2082" s="15">
        <f>C2082+G2083*$O$11</f>
        <v>1956.5769086200226</v>
      </c>
      <c r="I2082" s="21">
        <f>_xlfn.FORECAST.LINEAR(A2082+$O$12,C2082:C2084,A2082:A2084)</f>
        <v>1958.9214499999998</v>
      </c>
      <c r="J2082" s="15">
        <f t="shared" si="97"/>
        <v>1956.6003540338224</v>
      </c>
      <c r="K2082" s="16">
        <f t="shared" si="98"/>
        <v>0.62589754864415759</v>
      </c>
      <c r="L2082" s="17">
        <f t="shared" si="99"/>
        <v>1</v>
      </c>
    </row>
    <row r="2083" spans="1:12" x14ac:dyDescent="0.25">
      <c r="A2083">
        <v>437</v>
      </c>
      <c r="B2083" s="1">
        <v>41816</v>
      </c>
      <c r="C2083" s="2">
        <v>1959.89</v>
      </c>
      <c r="D2083" s="2">
        <v>1957.22</v>
      </c>
      <c r="E2083" s="8">
        <v>8.3350000000000007E-2</v>
      </c>
      <c r="F2083" s="9">
        <v>6.9654306453534156</v>
      </c>
      <c r="G2083" s="3">
        <f>SLOPE(D2083:D2107,B2083:B2107)</f>
        <v>1.6908620022617686</v>
      </c>
      <c r="H2083" s="15">
        <f>C2083+G2084*$O$11</f>
        <v>1959.9084824452557</v>
      </c>
      <c r="I2083" s="21">
        <f>_xlfn.FORECAST.LINEAR(A2083+$O$12,C2083:C2085,A2083:A2085)</f>
        <v>1955.992933333333</v>
      </c>
      <c r="J2083" s="15">
        <f t="shared" si="97"/>
        <v>1959.8693269541363</v>
      </c>
      <c r="K2083" s="16">
        <f t="shared" si="98"/>
        <v>0.38130148389420609</v>
      </c>
      <c r="L2083" s="17">
        <f t="shared" si="99"/>
        <v>1</v>
      </c>
    </row>
    <row r="2084" spans="1:12" x14ac:dyDescent="0.25">
      <c r="A2084">
        <v>436</v>
      </c>
      <c r="B2084" s="1">
        <v>41815</v>
      </c>
      <c r="C2084" s="2">
        <v>1949.27</v>
      </c>
      <c r="D2084" s="2">
        <v>1959.53</v>
      </c>
      <c r="E2084" s="8">
        <v>8.3550000000000013E-2</v>
      </c>
      <c r="F2084" s="9">
        <v>6.9481160342700941</v>
      </c>
      <c r="G2084" s="3">
        <f>SLOPE(D2084:D2108,B2084:B2108)</f>
        <v>1.8482445255474447</v>
      </c>
      <c r="H2084" s="15">
        <f>C2084+G2085*$O$11</f>
        <v>1949.2905687742739</v>
      </c>
      <c r="I2084" s="21">
        <f>_xlfn.FORECAST.LINEAR(A2084+$O$12,C2084:C2086,A2084:A2086)</f>
        <v>1951.1600833333337</v>
      </c>
      <c r="J2084" s="15">
        <f t="shared" si="97"/>
        <v>1949.3092639198646</v>
      </c>
      <c r="K2084" s="16">
        <f t="shared" si="98"/>
        <v>1.3237054000343496</v>
      </c>
      <c r="L2084" s="17">
        <f t="shared" si="99"/>
        <v>0</v>
      </c>
    </row>
    <row r="2085" spans="1:12" x14ac:dyDescent="0.25">
      <c r="A2085">
        <v>435</v>
      </c>
      <c r="B2085" s="1">
        <v>41814</v>
      </c>
      <c r="C2085" s="2">
        <v>1961.97</v>
      </c>
      <c r="D2085" s="2">
        <v>1949.98</v>
      </c>
      <c r="E2085" s="8">
        <v>9.2249999999999999E-2</v>
      </c>
      <c r="F2085" s="9">
        <v>7.7213072333693855</v>
      </c>
      <c r="G2085" s="3">
        <f>SLOPE(D2085:D2109,B2085:B2109)</f>
        <v>2.0568774273955124</v>
      </c>
      <c r="H2085" s="15">
        <f>C2085+G2086*$O$11</f>
        <v>1961.9921855885093</v>
      </c>
      <c r="I2085" s="21">
        <f>_xlfn.FORECAST.LINEAR(A2085+$O$12,C2085:C2087,A2085:A2087)</f>
        <v>1962.5475999999999</v>
      </c>
      <c r="J2085" s="15">
        <f t="shared" si="97"/>
        <v>1961.997739732624</v>
      </c>
      <c r="K2085" s="16">
        <f t="shared" si="98"/>
        <v>1.8778604522209357</v>
      </c>
      <c r="L2085" s="17">
        <f t="shared" si="99"/>
        <v>0</v>
      </c>
    </row>
    <row r="2086" spans="1:12" x14ac:dyDescent="0.25">
      <c r="A2086">
        <v>434</v>
      </c>
      <c r="B2086" s="1">
        <v>41813</v>
      </c>
      <c r="C2086" s="2">
        <v>1962.92</v>
      </c>
      <c r="D2086" s="2">
        <v>1962.61</v>
      </c>
      <c r="E2086" s="8">
        <v>7.644999999999999E-2</v>
      </c>
      <c r="F2086" s="9">
        <v>6.3996979745809677</v>
      </c>
      <c r="G2086" s="3">
        <f>SLOPE(D2086:D2110,B2086:B2110)</f>
        <v>2.2185588509226379</v>
      </c>
      <c r="H2086" s="15">
        <f>C2086+G2087*$O$11</f>
        <v>1962.9429360518732</v>
      </c>
      <c r="I2086" s="21">
        <f>_xlfn.FORECAST.LINEAR(A2086+$O$12,C2086:C2088,A2086:A2088)</f>
        <v>1963.0271</v>
      </c>
      <c r="J2086" s="15">
        <f t="shared" si="97"/>
        <v>1962.9437776913544</v>
      </c>
      <c r="K2086" s="16">
        <f t="shared" si="98"/>
        <v>5.8351572948529613E-2</v>
      </c>
      <c r="L2086" s="17">
        <f t="shared" si="99"/>
        <v>1</v>
      </c>
    </row>
    <row r="2087" spans="1:12" x14ac:dyDescent="0.25">
      <c r="A2087">
        <v>433</v>
      </c>
      <c r="B2087" s="1">
        <v>41810</v>
      </c>
      <c r="C2087" s="2">
        <v>1960.45</v>
      </c>
      <c r="D2087" s="2">
        <v>1962.87</v>
      </c>
      <c r="E2087" s="8">
        <v>6.8449999999999997E-2</v>
      </c>
      <c r="F2087" s="9">
        <v>5.7201147199393416</v>
      </c>
      <c r="G2087" s="3">
        <f>SLOPE(D2087:D2111,B2087:B2111)</f>
        <v>2.2936051873198853</v>
      </c>
      <c r="H2087" s="15">
        <f>C2087+G2088*$O$11</f>
        <v>1960.4734849261806</v>
      </c>
      <c r="I2087" s="21">
        <f>_xlfn.FORECAST.LINEAR(A2087+$O$12,C2087:C2089,A2087:A2089)</f>
        <v>1962.5085999999999</v>
      </c>
      <c r="J2087" s="15">
        <f t="shared" si="97"/>
        <v>1960.4938360769188</v>
      </c>
      <c r="K2087" s="16">
        <f t="shared" si="98"/>
        <v>0.3981929048803769</v>
      </c>
      <c r="L2087" s="17">
        <f t="shared" si="99"/>
        <v>1</v>
      </c>
    </row>
    <row r="2088" spans="1:12" x14ac:dyDescent="0.25">
      <c r="A2088">
        <v>432</v>
      </c>
      <c r="B2088" s="1">
        <v>41809</v>
      </c>
      <c r="C2088" s="2">
        <v>1957.5</v>
      </c>
      <c r="D2088" s="2">
        <v>1959.48</v>
      </c>
      <c r="E2088" s="8">
        <v>7.1500000000000008E-2</v>
      </c>
      <c r="F2088" s="9">
        <v>5.9673688153608095</v>
      </c>
      <c r="G2088" s="3">
        <f>SLOPE(D2088:D2112,B2088:B2112)</f>
        <v>2.3484926180547756</v>
      </c>
      <c r="H2088" s="15">
        <f>C2088+G2089*$O$11</f>
        <v>1957.5227968471356</v>
      </c>
      <c r="I2088" s="21">
        <f>_xlfn.FORECAST.LINEAR(A2088+$O$12,C2088:C2090,A2088:A2090)</f>
        <v>1956.0700833333331</v>
      </c>
      <c r="J2088" s="15">
        <f t="shared" si="97"/>
        <v>1957.5082697119976</v>
      </c>
      <c r="K2088" s="16">
        <f t="shared" si="98"/>
        <v>0.31721913064996854</v>
      </c>
      <c r="L2088" s="17">
        <f t="shared" si="99"/>
        <v>1</v>
      </c>
    </row>
    <row r="2089" spans="1:12" x14ac:dyDescent="0.25">
      <c r="A2089">
        <v>431</v>
      </c>
      <c r="B2089" s="1">
        <v>41808</v>
      </c>
      <c r="C2089" s="2">
        <v>1942.73</v>
      </c>
      <c r="D2089" s="2">
        <v>1956.98</v>
      </c>
      <c r="E2089" s="8">
        <v>7.5050000000000006E-2</v>
      </c>
      <c r="F2089" s="9">
        <v>6.2156726927609913</v>
      </c>
      <c r="G2089" s="3">
        <f>SLOPE(D2089:D2113,B2089:B2113)</f>
        <v>2.2796847135532787</v>
      </c>
      <c r="H2089" s="15">
        <f>C2089+G2090*$O$11</f>
        <v>1942.7515294541352</v>
      </c>
      <c r="I2089" s="21">
        <f>_xlfn.FORECAST.LINEAR(A2089+$O$12,C2089:C2091,A2089:A2091)</f>
        <v>1942.2244499999999</v>
      </c>
      <c r="J2089" s="15">
        <f t="shared" si="97"/>
        <v>1942.7462586595939</v>
      </c>
      <c r="K2089" s="16">
        <f t="shared" si="98"/>
        <v>1.7950608281265705</v>
      </c>
      <c r="L2089" s="17">
        <f t="shared" si="99"/>
        <v>0</v>
      </c>
    </row>
    <row r="2090" spans="1:12" x14ac:dyDescent="0.25">
      <c r="A2090">
        <v>430</v>
      </c>
      <c r="B2090" s="1">
        <v>41807</v>
      </c>
      <c r="C2090" s="2">
        <v>1937.15</v>
      </c>
      <c r="D2090" s="2">
        <v>1941.99</v>
      </c>
      <c r="E2090" s="8">
        <v>9.5949999999999994E-2</v>
      </c>
      <c r="F2090" s="9">
        <v>7.9293922063138647</v>
      </c>
      <c r="G2090" s="3">
        <f>SLOPE(D2090:D2114,B2090:B2114)</f>
        <v>2.1529454135086947</v>
      </c>
      <c r="H2090" s="15">
        <f>C2090+G2091*$O$11</f>
        <v>1937.1711529457343</v>
      </c>
      <c r="I2090" s="21">
        <f>_xlfn.FORECAST.LINEAR(A2090+$O$12,C2090:C2092,A2090:A2092)</f>
        <v>1937.4700833333332</v>
      </c>
      <c r="J2090" s="15">
        <f t="shared" si="97"/>
        <v>1937.1741422496102</v>
      </c>
      <c r="K2090" s="16">
        <f t="shared" si="98"/>
        <v>0.60376068402487482</v>
      </c>
      <c r="L2090" s="17">
        <f t="shared" si="99"/>
        <v>1</v>
      </c>
    </row>
    <row r="2091" spans="1:12" x14ac:dyDescent="0.25">
      <c r="A2091">
        <v>429</v>
      </c>
      <c r="B2091" s="1">
        <v>41806</v>
      </c>
      <c r="C2091" s="2">
        <v>1934.84</v>
      </c>
      <c r="D2091" s="2">
        <v>1937.78</v>
      </c>
      <c r="E2091" s="8">
        <v>9.6599999999999991E-2</v>
      </c>
      <c r="F2091" s="9">
        <v>7.9764348322345944</v>
      </c>
      <c r="G2091" s="3">
        <f>SLOPE(D2091:D2115,B2091:B2115)</f>
        <v>2.1152945734249986</v>
      </c>
      <c r="H2091" s="15">
        <f>C2091+G2092*$O$11</f>
        <v>1934.8617637356613</v>
      </c>
      <c r="I2091" s="21">
        <f>_xlfn.FORECAST.LINEAR(A2091+$O$12,C2091:C2093,A2091:A2093)</f>
        <v>1932.0324499999999</v>
      </c>
      <c r="J2091" s="15">
        <f t="shared" si="97"/>
        <v>1934.8334705983045</v>
      </c>
      <c r="K2091" s="16">
        <f t="shared" si="98"/>
        <v>0.37960032371828495</v>
      </c>
      <c r="L2091" s="17">
        <f t="shared" si="99"/>
        <v>1</v>
      </c>
    </row>
    <row r="2092" spans="1:12" x14ac:dyDescent="0.25">
      <c r="A2092">
        <v>428</v>
      </c>
      <c r="B2092" s="1">
        <v>41803</v>
      </c>
      <c r="C2092" s="2">
        <v>1930.8</v>
      </c>
      <c r="D2092" s="2">
        <v>1936.16</v>
      </c>
      <c r="E2092" s="8">
        <v>9.4299999999999995E-2</v>
      </c>
      <c r="F2092" s="9">
        <v>7.762188853880347</v>
      </c>
      <c r="G2092" s="3">
        <f>SLOPE(D2092:D2116,B2092:B2116)</f>
        <v>2.1763735661268573</v>
      </c>
      <c r="H2092" s="15">
        <f>C2092+G2093*$O$11</f>
        <v>1930.8221404536391</v>
      </c>
      <c r="I2092" s="21">
        <f>_xlfn.FORECAST.LINEAR(A2092+$O$12,C2092:C2094,A2092:A2094)</f>
        <v>1931.7954833333329</v>
      </c>
      <c r="J2092" s="15">
        <f t="shared" si="97"/>
        <v>1930.831873882436</v>
      </c>
      <c r="K2092" s="16">
        <f t="shared" si="98"/>
        <v>0.64334935653703151</v>
      </c>
      <c r="L2092" s="17">
        <f t="shared" si="99"/>
        <v>1</v>
      </c>
    </row>
    <row r="2093" spans="1:12" x14ac:dyDescent="0.25">
      <c r="A2093">
        <v>427</v>
      </c>
      <c r="B2093" s="1">
        <v>41802</v>
      </c>
      <c r="C2093" s="2">
        <v>1943.35</v>
      </c>
      <c r="D2093" s="2">
        <v>1930.11</v>
      </c>
      <c r="E2093" s="8">
        <v>9.9900000000000003E-2</v>
      </c>
      <c r="F2093" s="9">
        <v>8.2818550503321049</v>
      </c>
      <c r="G2093" s="3">
        <f>SLOPE(D2093:D2117,B2093:B2117)</f>
        <v>2.2140453639082747</v>
      </c>
      <c r="H2093" s="15">
        <f>C2093+G2094*$O$11</f>
        <v>1943.3725915673617</v>
      </c>
      <c r="I2093" s="21">
        <f>_xlfn.FORECAST.LINEAR(A2093+$O$12,C2093:C2095,A2093:A2095)</f>
        <v>1944.1567166666664</v>
      </c>
      <c r="J2093" s="15">
        <f t="shared" si="97"/>
        <v>1943.3804328183546</v>
      </c>
      <c r="K2093" s="16">
        <f t="shared" si="98"/>
        <v>1.7014251153982143</v>
      </c>
      <c r="L2093" s="17">
        <f t="shared" si="99"/>
        <v>0</v>
      </c>
    </row>
    <row r="2094" spans="1:12" x14ac:dyDescent="0.25">
      <c r="A2094">
        <v>426</v>
      </c>
      <c r="B2094" s="1">
        <v>41801</v>
      </c>
      <c r="C2094" s="2">
        <v>1949.37</v>
      </c>
      <c r="D2094" s="2">
        <v>1943.89</v>
      </c>
      <c r="E2094" s="8">
        <v>9.375E-2</v>
      </c>
      <c r="F2094" s="9">
        <v>7.7995985237638914</v>
      </c>
      <c r="G2094" s="3">
        <f>SLOPE(D2094:D2118,B2094:B2118)</f>
        <v>2.2591567361800728</v>
      </c>
      <c r="H2094" s="15">
        <f>C2094+G2095*$O$11</f>
        <v>1949.3926638541666</v>
      </c>
      <c r="I2094" s="21">
        <f>_xlfn.FORECAST.LINEAR(A2094+$O$12,C2094:C2096,A2094:A2096)</f>
        <v>1949.7619999999999</v>
      </c>
      <c r="J2094" s="15">
        <f t="shared" si="97"/>
        <v>1949.3963572156249</v>
      </c>
      <c r="K2094" s="16">
        <f t="shared" si="98"/>
        <v>0.77754763218271883</v>
      </c>
      <c r="L2094" s="17">
        <f t="shared" si="99"/>
        <v>1</v>
      </c>
    </row>
    <row r="2095" spans="1:12" x14ac:dyDescent="0.25">
      <c r="A2095">
        <v>425</v>
      </c>
      <c r="B2095" s="1">
        <v>41800</v>
      </c>
      <c r="C2095" s="2">
        <v>1950.34</v>
      </c>
      <c r="D2095" s="2">
        <v>1950.79</v>
      </c>
      <c r="E2095" s="8">
        <v>8.5100000000000009E-2</v>
      </c>
      <c r="F2095" s="9">
        <v>7.0816976191766514</v>
      </c>
      <c r="G2095" s="3">
        <f>SLOPE(D2095:D2119,B2095:B2119)</f>
        <v>2.2663854166666662</v>
      </c>
      <c r="H2095" s="15">
        <f>C2095+G2096*$O$11</f>
        <v>1950.3610193270536</v>
      </c>
      <c r="I2095" s="21">
        <f>_xlfn.FORECAST.LINEAR(A2095+$O$12,C2095:C2097,A2095:A2097)</f>
        <v>1951.2446499999999</v>
      </c>
      <c r="J2095" s="15">
        <f t="shared" si="97"/>
        <v>1950.3698556337829</v>
      </c>
      <c r="K2095" s="16">
        <f t="shared" si="98"/>
        <v>5.8321629957619768E-2</v>
      </c>
      <c r="L2095" s="17">
        <f t="shared" si="99"/>
        <v>1</v>
      </c>
    </row>
    <row r="2096" spans="1:12" x14ac:dyDescent="0.25">
      <c r="A2096">
        <v>424</v>
      </c>
      <c r="B2096" s="1">
        <v>41799</v>
      </c>
      <c r="C2096" s="2">
        <v>1948.97</v>
      </c>
      <c r="D2096" s="2">
        <v>1951.27</v>
      </c>
      <c r="E2096" s="8">
        <v>8.6650000000000005E-2</v>
      </c>
      <c r="F2096" s="9">
        <v>7.2039201668810868</v>
      </c>
      <c r="G2096" s="3">
        <f>SLOPE(D2096:D2120,B2096:B2120)</f>
        <v>2.1019327053632035</v>
      </c>
      <c r="H2096" s="15">
        <f>C2096+G2097*$O$11</f>
        <v>1948.9889127580911</v>
      </c>
      <c r="I2096" s="21">
        <f>_xlfn.FORECAST.LINEAR(A2096+$O$12,C2096:C2098,A2096:A2098)</f>
        <v>1950.2939166666665</v>
      </c>
      <c r="J2096" s="15">
        <f t="shared" si="97"/>
        <v>1949.0019627971769</v>
      </c>
      <c r="K2096" s="16">
        <f t="shared" si="98"/>
        <v>0.34560645125917955</v>
      </c>
      <c r="L2096" s="17">
        <f t="shared" si="99"/>
        <v>1</v>
      </c>
    </row>
    <row r="2097" spans="1:12" x14ac:dyDescent="0.25">
      <c r="A2097">
        <v>423</v>
      </c>
      <c r="B2097" s="1">
        <v>41796</v>
      </c>
      <c r="C2097" s="2">
        <v>1942.41</v>
      </c>
      <c r="D2097" s="2">
        <v>1949.44</v>
      </c>
      <c r="E2097" s="8">
        <v>7.9300000000000009E-2</v>
      </c>
      <c r="F2097" s="9">
        <v>6.5624851462109728</v>
      </c>
      <c r="G2097" s="3">
        <f>SLOPE(D2097:D2121,B2097:B2121)</f>
        <v>1.8912758091121087</v>
      </c>
      <c r="H2097" s="15">
        <f>C2097+G2098*$O$11</f>
        <v>1942.4264038928068</v>
      </c>
      <c r="I2097" s="21">
        <f>_xlfn.FORECAST.LINEAR(A2097+$O$12,C2097:C2099,A2097:A2099)</f>
        <v>1941.1017500000003</v>
      </c>
      <c r="J2097" s="15">
        <f t="shared" si="97"/>
        <v>1942.4131573538787</v>
      </c>
      <c r="K2097" s="16">
        <f t="shared" si="98"/>
        <v>0.92096219472395657</v>
      </c>
      <c r="L2097" s="17">
        <f t="shared" si="99"/>
        <v>1</v>
      </c>
    </row>
    <row r="2098" spans="1:12" x14ac:dyDescent="0.25">
      <c r="A2098">
        <v>422</v>
      </c>
      <c r="B2098" s="1">
        <v>41795</v>
      </c>
      <c r="C2098" s="2">
        <v>1928.52</v>
      </c>
      <c r="D2098" s="2">
        <v>1940.46</v>
      </c>
      <c r="E2098" s="8">
        <v>9.2799999999999994E-2</v>
      </c>
      <c r="F2098" s="9">
        <v>7.6298926127229105</v>
      </c>
      <c r="G2098" s="3">
        <f>SLOPE(D2098:D2122,B2098:B2122)</f>
        <v>1.6403892806770075</v>
      </c>
      <c r="H2098" s="15">
        <f>C2098+G2099*$O$11</f>
        <v>1928.5342363406146</v>
      </c>
      <c r="I2098" s="21">
        <f>_xlfn.FORECAST.LINEAR(A2098+$O$12,C2098:C2100,A2098:A2100)</f>
        <v>1927.6355833333332</v>
      </c>
      <c r="J2098" s="15">
        <f t="shared" si="97"/>
        <v>1928.5252498105417</v>
      </c>
      <c r="K2098" s="16">
        <f t="shared" si="98"/>
        <v>1.4485381266260182</v>
      </c>
      <c r="L2098" s="17">
        <f t="shared" si="99"/>
        <v>0</v>
      </c>
    </row>
    <row r="2099" spans="1:12" x14ac:dyDescent="0.25">
      <c r="A2099">
        <v>421</v>
      </c>
      <c r="B2099" s="1">
        <v>41794</v>
      </c>
      <c r="C2099" s="2">
        <v>1923.06</v>
      </c>
      <c r="D2099" s="2">
        <v>1927.88</v>
      </c>
      <c r="E2099" s="8">
        <v>0.1004</v>
      </c>
      <c r="F2099" s="9">
        <v>8.2391688351739365</v>
      </c>
      <c r="G2099" s="3">
        <f>SLOPE(D2099:D2123,B2099:B2123)</f>
        <v>1.4236340614566223</v>
      </c>
      <c r="H2099" s="15">
        <f>C2099+G2100*$O$11</f>
        <v>1923.0730187510765</v>
      </c>
      <c r="I2099" s="21">
        <f>_xlfn.FORECAST.LINEAR(A2099+$O$12,C2099:C2101,A2099:A2101)</f>
        <v>1922.9242833333331</v>
      </c>
      <c r="J2099" s="15">
        <f t="shared" si="97"/>
        <v>1923.071531396899</v>
      </c>
      <c r="K2099" s="16">
        <f t="shared" si="98"/>
        <v>0.63321418477331715</v>
      </c>
      <c r="L2099" s="17">
        <f t="shared" si="99"/>
        <v>1</v>
      </c>
    </row>
    <row r="2100" spans="1:12" x14ac:dyDescent="0.25">
      <c r="A2100">
        <v>420</v>
      </c>
      <c r="B2100" s="1">
        <v>41793</v>
      </c>
      <c r="C2100" s="2">
        <v>1923.07</v>
      </c>
      <c r="D2100" s="2">
        <v>1924.24</v>
      </c>
      <c r="E2100" s="8">
        <v>9.2499999999999999E-2</v>
      </c>
      <c r="F2100" s="9">
        <v>7.5937474534347196</v>
      </c>
      <c r="G2100" s="3">
        <f>SLOPE(D2100:D2124,B2100:B2124)</f>
        <v>1.3018751076410788</v>
      </c>
      <c r="H2100" s="15">
        <f>C2100+G2101*$O$11</f>
        <v>1923.082357640403</v>
      </c>
      <c r="I2100" s="21">
        <f>_xlfn.FORECAST.LINEAR(A2100+$O$12,C2100:C2102,A2100:A2102)</f>
        <v>1923.807033333333</v>
      </c>
      <c r="J2100" s="15">
        <f t="shared" si="97"/>
        <v>1923.0896043973323</v>
      </c>
      <c r="K2100" s="16">
        <f t="shared" si="98"/>
        <v>0.16287169458831918</v>
      </c>
      <c r="L2100" s="17">
        <f t="shared" si="99"/>
        <v>1</v>
      </c>
    </row>
    <row r="2101" spans="1:12" x14ac:dyDescent="0.25">
      <c r="A2101">
        <v>419</v>
      </c>
      <c r="B2101" s="1">
        <v>41792</v>
      </c>
      <c r="C2101" s="2">
        <v>1923.87</v>
      </c>
      <c r="D2101" s="2">
        <v>1924.97</v>
      </c>
      <c r="E2101" s="8">
        <v>8.610000000000001E-2</v>
      </c>
      <c r="F2101" s="9">
        <v>7.0632015315827017</v>
      </c>
      <c r="G2101" s="3">
        <f>SLOPE(D2101:D2125,B2101:B2125)</f>
        <v>1.2357640403087953</v>
      </c>
      <c r="H2101" s="15">
        <f>C2101+G2102*$O$11</f>
        <v>1923.8816006092825</v>
      </c>
      <c r="I2101" s="21">
        <f>_xlfn.FORECAST.LINEAR(A2101+$O$12,C2101:C2103,A2101:A2103)</f>
        <v>1924.9680166666662</v>
      </c>
      <c r="J2101" s="15">
        <f t="shared" si="97"/>
        <v>1923.8924647698564</v>
      </c>
      <c r="K2101" s="16">
        <f t="shared" si="98"/>
        <v>0.16449133508642097</v>
      </c>
      <c r="L2101" s="17">
        <f t="shared" si="99"/>
        <v>1</v>
      </c>
    </row>
    <row r="2102" spans="1:12" x14ac:dyDescent="0.25">
      <c r="A2102">
        <v>418</v>
      </c>
      <c r="B2102" s="1">
        <v>41789</v>
      </c>
      <c r="C2102" s="2">
        <v>1920.33</v>
      </c>
      <c r="D2102" s="2">
        <v>1923.57</v>
      </c>
      <c r="E2102" s="8">
        <v>0.08</v>
      </c>
      <c r="F2102" s="9">
        <v>6.550711194468378</v>
      </c>
      <c r="G2102" s="3">
        <f>SLOPE(D2102:D2126,B2102:B2126)</f>
        <v>1.1600609282599581</v>
      </c>
      <c r="H2102" s="15">
        <f>C2102+G2103*$O$11</f>
        <v>1920.3396104958529</v>
      </c>
      <c r="I2102" s="21">
        <f>_xlfn.FORECAST.LINEAR(A2102+$O$12,C2102:C2104,A2102:A2104)</f>
        <v>1918.5561333333333</v>
      </c>
      <c r="J2102" s="15">
        <f t="shared" si="97"/>
        <v>1920.3217757242276</v>
      </c>
      <c r="K2102" s="16">
        <f t="shared" si="98"/>
        <v>0.46427901209758382</v>
      </c>
      <c r="L2102" s="17">
        <f t="shared" si="99"/>
        <v>1</v>
      </c>
    </row>
    <row r="2103" spans="1:12" x14ac:dyDescent="0.25">
      <c r="A2103">
        <v>417</v>
      </c>
      <c r="B2103" s="1">
        <v>41788</v>
      </c>
      <c r="C2103" s="2">
        <v>1910.6</v>
      </c>
      <c r="D2103" s="2">
        <v>1920.03</v>
      </c>
      <c r="E2103" s="8">
        <v>8.5900000000000004E-2</v>
      </c>
      <c r="F2103" s="9">
        <v>6.9962763578243532</v>
      </c>
      <c r="G2103" s="3">
        <f>SLOPE(D2103:D2127,B2103:B2127)</f>
        <v>0.96104958529745055</v>
      </c>
      <c r="H2103" s="15">
        <f>C2103+G2104*$O$11</f>
        <v>1910.607857132517</v>
      </c>
      <c r="I2103" s="21">
        <f>_xlfn.FORECAST.LINEAR(A2103+$O$12,C2103:C2105,A2103:A2105)</f>
        <v>1912.4646166666666</v>
      </c>
      <c r="J2103" s="15">
        <f t="shared" si="97"/>
        <v>1910.6264247278584</v>
      </c>
      <c r="K2103" s="16">
        <f t="shared" si="98"/>
        <v>1.2987397811785324</v>
      </c>
      <c r="L2103" s="17">
        <f t="shared" si="99"/>
        <v>0</v>
      </c>
    </row>
    <row r="2104" spans="1:12" x14ac:dyDescent="0.25">
      <c r="A2104">
        <v>416</v>
      </c>
      <c r="B2104" s="1">
        <v>41787</v>
      </c>
      <c r="C2104" s="2">
        <v>1911.77</v>
      </c>
      <c r="D2104" s="2">
        <v>1909.78</v>
      </c>
      <c r="E2104" s="8">
        <v>8.8800000000000004E-2</v>
      </c>
      <c r="F2104" s="9">
        <v>7.2405384114809683</v>
      </c>
      <c r="G2104" s="3">
        <f>SLOPE(D2104:D2128,B2104:B2128)</f>
        <v>0.78571325170396045</v>
      </c>
      <c r="H2104" s="15">
        <f>C2104+G2105*$O$11</f>
        <v>1911.7763252592433</v>
      </c>
      <c r="I2104" s="21">
        <f>_xlfn.FORECAST.LINEAR(A2104+$O$12,C2104:C2106,A2104:A2106)</f>
        <v>1911.6839166666662</v>
      </c>
      <c r="J2104" s="15">
        <f t="shared" si="97"/>
        <v>1911.7754011733177</v>
      </c>
      <c r="K2104" s="16">
        <f t="shared" si="98"/>
        <v>0.2758397291924834</v>
      </c>
      <c r="L2104" s="17">
        <f t="shared" si="99"/>
        <v>1</v>
      </c>
    </row>
    <row r="2105" spans="1:12" x14ac:dyDescent="0.25">
      <c r="A2105">
        <v>415</v>
      </c>
      <c r="B2105" s="1">
        <v>41786</v>
      </c>
      <c r="C2105" s="2">
        <v>1902.01</v>
      </c>
      <c r="D2105" s="2">
        <v>1911.91</v>
      </c>
      <c r="E2105" s="8">
        <v>8.9249999999999996E-2</v>
      </c>
      <c r="F2105" s="9">
        <v>7.2339150678521404</v>
      </c>
      <c r="G2105" s="3">
        <f>SLOPE(D2105:D2129,B2105:B2129)</f>
        <v>0.63252592432565724</v>
      </c>
      <c r="H2105" s="15">
        <f>C2105+G2106*$O$11</f>
        <v>1902.0148725199999</v>
      </c>
      <c r="I2105" s="21">
        <f>_xlfn.FORECAST.LINEAR(A2105+$O$12,C2105:C2107,A2105:A2107)</f>
        <v>1901.4857666666664</v>
      </c>
      <c r="J2105" s="15">
        <f t="shared" si="97"/>
        <v>1902.0095814614665</v>
      </c>
      <c r="K2105" s="16">
        <f t="shared" si="98"/>
        <v>1.5557070233437997</v>
      </c>
      <c r="L2105" s="17">
        <f t="shared" si="99"/>
        <v>0</v>
      </c>
    </row>
    <row r="2106" spans="1:12" x14ac:dyDescent="0.25">
      <c r="A2106">
        <v>414</v>
      </c>
      <c r="B2106" s="1">
        <v>41782</v>
      </c>
      <c r="C2106" s="2">
        <v>1893.32</v>
      </c>
      <c r="D2106" s="2">
        <v>1900.53</v>
      </c>
      <c r="E2106" s="8">
        <v>7.8850000000000003E-2</v>
      </c>
      <c r="F2106" s="9">
        <v>6.3639351047306203</v>
      </c>
      <c r="G2106" s="3">
        <f>SLOPE(D2106:D2130,B2106:B2130)</f>
        <v>0.48725199999999724</v>
      </c>
      <c r="H2106" s="15">
        <f>C2106+G2107*$O$11</f>
        <v>1893.3245159388309</v>
      </c>
      <c r="I2106" s="21">
        <f>_xlfn.FORECAST.LINEAR(A2106+$O$12,C2106:C2108,A2106:A2108)</f>
        <v>1895.0398999999998</v>
      </c>
      <c r="J2106" s="15">
        <f t="shared" si="97"/>
        <v>1893.3416697794426</v>
      </c>
      <c r="K2106" s="16">
        <f t="shared" si="98"/>
        <v>1.0441492067172629</v>
      </c>
      <c r="L2106" s="17">
        <f t="shared" si="99"/>
        <v>0</v>
      </c>
    </row>
    <row r="2107" spans="1:12" x14ac:dyDescent="0.25">
      <c r="A2107">
        <v>413</v>
      </c>
      <c r="B2107" s="1">
        <v>41781</v>
      </c>
      <c r="C2107" s="2">
        <v>1888.19</v>
      </c>
      <c r="D2107" s="2">
        <v>1892.49</v>
      </c>
      <c r="E2107" s="8">
        <v>8.5499999999999993E-2</v>
      </c>
      <c r="F2107" s="9">
        <v>6.884389869104111</v>
      </c>
      <c r="G2107" s="3">
        <f>SLOPE(D2107:D2131,B2107:B2131)</f>
        <v>0.45159388309363446</v>
      </c>
      <c r="H2107" s="15">
        <f>C2107+G2108*$O$11</f>
        <v>1888.1946963734242</v>
      </c>
      <c r="I2107" s="21">
        <f>_xlfn.FORECAST.LINEAR(A2107+$O$12,C2107:C2109,A2107:A2109)</f>
        <v>1883.8082166666663</v>
      </c>
      <c r="J2107" s="15">
        <f t="shared" si="97"/>
        <v>1888.1508315763567</v>
      </c>
      <c r="K2107" s="16">
        <f t="shared" si="98"/>
        <v>0.63540639861864912</v>
      </c>
      <c r="L2107" s="17">
        <f t="shared" si="99"/>
        <v>1</v>
      </c>
    </row>
    <row r="2108" spans="1:12" x14ac:dyDescent="0.25">
      <c r="A2108">
        <v>412</v>
      </c>
      <c r="B2108" s="1">
        <v>41780</v>
      </c>
      <c r="C2108" s="2">
        <v>1873.34</v>
      </c>
      <c r="D2108" s="2">
        <v>1888.03</v>
      </c>
      <c r="E2108" s="8">
        <v>8.5499999999999993E-2</v>
      </c>
      <c r="F2108" s="9">
        <v>6.8289655771117257</v>
      </c>
      <c r="G2108" s="3">
        <f>SLOPE(D2108:D2132,B2108:B2132)</f>
        <v>0.46963734242113375</v>
      </c>
      <c r="H2108" s="15">
        <f>C2108+G2109*$O$11</f>
        <v>1873.3462939211765</v>
      </c>
      <c r="I2108" s="21">
        <f>_xlfn.FORECAST.LINEAR(A2108+$O$12,C2108:C2110,A2108:A2110)</f>
        <v>1876.6167333333333</v>
      </c>
      <c r="J2108" s="15">
        <f t="shared" si="97"/>
        <v>1873.3789983152983</v>
      </c>
      <c r="K2108" s="16">
        <f t="shared" si="98"/>
        <v>1.8482902232687526</v>
      </c>
      <c r="L2108" s="17">
        <f t="shared" si="99"/>
        <v>0</v>
      </c>
    </row>
    <row r="2109" spans="1:12" x14ac:dyDescent="0.25">
      <c r="A2109">
        <v>411</v>
      </c>
      <c r="B2109" s="1">
        <v>41779</v>
      </c>
      <c r="C2109" s="2">
        <v>1884.88</v>
      </c>
      <c r="D2109" s="2">
        <v>1872.83</v>
      </c>
      <c r="E2109" s="8">
        <v>9.8599999999999993E-2</v>
      </c>
      <c r="F2109" s="9">
        <v>7.9267863348814158</v>
      </c>
      <c r="G2109" s="3">
        <f>SLOPE(D2109:D2133,B2109:B2133)</f>
        <v>0.62939211766811787</v>
      </c>
      <c r="H2109" s="15">
        <f>C2109+G2110*$O$11</f>
        <v>1884.8894949988055</v>
      </c>
      <c r="I2109" s="21">
        <f>_xlfn.FORECAST.LINEAR(A2109+$O$12,C2109:C2111,A2109:A2111)</f>
        <v>1884.4901166666666</v>
      </c>
      <c r="J2109" s="15">
        <f t="shared" si="97"/>
        <v>1884.8855012154841</v>
      </c>
      <c r="K2109" s="16">
        <f t="shared" si="98"/>
        <v>1.643372952951127</v>
      </c>
      <c r="L2109" s="17">
        <f t="shared" si="99"/>
        <v>0</v>
      </c>
    </row>
    <row r="2110" spans="1:12" x14ac:dyDescent="0.25">
      <c r="A2110">
        <v>410</v>
      </c>
      <c r="B2110" s="1">
        <v>41778</v>
      </c>
      <c r="C2110" s="2">
        <v>1876.66</v>
      </c>
      <c r="D2110" s="2">
        <v>1885.08</v>
      </c>
      <c r="E2110" s="8">
        <v>9.1600000000000001E-2</v>
      </c>
      <c r="F2110" s="9">
        <v>7.3358279347576998</v>
      </c>
      <c r="G2110" s="3">
        <f>SLOPE(D2110:D2134,B2110:B2134)</f>
        <v>0.94949988053282441</v>
      </c>
      <c r="H2110" s="15">
        <f>C2110+G2111*$O$11</f>
        <v>1876.6726975587837</v>
      </c>
      <c r="I2110" s="21">
        <f>_xlfn.FORECAST.LINEAR(A2110+$O$12,C2110:C2112,A2110:A2112)</f>
        <v>1872.8625000000002</v>
      </c>
      <c r="J2110" s="15">
        <f t="shared" si="97"/>
        <v>1876.634595583196</v>
      </c>
      <c r="K2110" s="16">
        <f t="shared" si="98"/>
        <v>1.1543079739423727</v>
      </c>
      <c r="L2110" s="17">
        <f t="shared" si="99"/>
        <v>0</v>
      </c>
    </row>
    <row r="2111" spans="1:12" x14ac:dyDescent="0.25">
      <c r="A2111">
        <v>409</v>
      </c>
      <c r="B2111" s="1">
        <v>41775</v>
      </c>
      <c r="C2111" s="2">
        <v>1871.19</v>
      </c>
      <c r="D2111" s="2">
        <v>1877.86</v>
      </c>
      <c r="E2111" s="8">
        <v>9.1700000000000004E-2</v>
      </c>
      <c r="F2111" s="9">
        <v>7.3164221398903653</v>
      </c>
      <c r="G2111" s="3">
        <f>SLOPE(D2111:D2135,B2111:B2135)</f>
        <v>1.2697558783664327</v>
      </c>
      <c r="H2111" s="15">
        <f>C2111+G2112*$O$11</f>
        <v>1871.2045385799988</v>
      </c>
      <c r="I2111" s="21">
        <f>_xlfn.FORECAST.LINEAR(A2111+$O$12,C2111:C2113,A2111:A2113)</f>
        <v>1872.393633333334</v>
      </c>
      <c r="J2111" s="15">
        <f t="shared" si="97"/>
        <v>1871.2164295275322</v>
      </c>
      <c r="K2111" s="16">
        <f t="shared" si="98"/>
        <v>0.76768099094506037</v>
      </c>
      <c r="L2111" s="17">
        <f t="shared" si="99"/>
        <v>1</v>
      </c>
    </row>
    <row r="2112" spans="1:12" x14ac:dyDescent="0.25">
      <c r="A2112">
        <v>408</v>
      </c>
      <c r="B2112" s="1">
        <v>41774</v>
      </c>
      <c r="C2112" s="2">
        <v>1888.16</v>
      </c>
      <c r="D2112" s="2">
        <v>1870.85</v>
      </c>
      <c r="E2112" s="8">
        <v>0.10745</v>
      </c>
      <c r="F2112" s="9">
        <v>8.6540770851822799</v>
      </c>
      <c r="G2112" s="3">
        <f>SLOPE(D2112:D2136,B2112:B2136)</f>
        <v>1.4538579998851842</v>
      </c>
      <c r="H2112" s="15">
        <f>C2112+G2113*$O$11</f>
        <v>1888.1741547379888</v>
      </c>
      <c r="I2112" s="21">
        <f>_xlfn.FORECAST.LINEAR(A2112+$O$12,C2112:C2114,A2112:A2114)</f>
        <v>1889.6753833333332</v>
      </c>
      <c r="J2112" s="15">
        <f t="shared" si="97"/>
        <v>1888.1891670239422</v>
      </c>
      <c r="K2112" s="16">
        <f t="shared" si="98"/>
        <v>2.2929159347436663</v>
      </c>
      <c r="L2112" s="17">
        <f t="shared" si="99"/>
        <v>0</v>
      </c>
    </row>
    <row r="2113" spans="1:12" x14ac:dyDescent="0.25">
      <c r="A2113">
        <v>407</v>
      </c>
      <c r="B2113" s="1">
        <v>41773</v>
      </c>
      <c r="C2113" s="2">
        <v>1897.13</v>
      </c>
      <c r="D2113" s="2">
        <v>1888.53</v>
      </c>
      <c r="E2113" s="8">
        <v>9.3450000000000005E-2</v>
      </c>
      <c r="F2113" s="9">
        <v>7.5620596294912668</v>
      </c>
      <c r="G2113" s="3">
        <f>SLOPE(D2113:D2137,B2113:B2137)</f>
        <v>1.4154737988795225</v>
      </c>
      <c r="H2113" s="15">
        <f>C2113+G2114*$O$11</f>
        <v>1897.1440254866009</v>
      </c>
      <c r="I2113" s="21">
        <f>_xlfn.FORECAST.LINEAR(A2113+$O$12,C2113:C2115,A2113:A2115)</f>
        <v>1899.9388333333336</v>
      </c>
      <c r="J2113" s="15">
        <f t="shared" si="97"/>
        <v>1897.1719735650681</v>
      </c>
      <c r="K2113" s="16">
        <f t="shared" si="98"/>
        <v>1.1469709742303242</v>
      </c>
      <c r="L2113" s="17">
        <f t="shared" si="99"/>
        <v>0</v>
      </c>
    </row>
    <row r="2114" spans="1:12" x14ac:dyDescent="0.25">
      <c r="A2114">
        <v>406</v>
      </c>
      <c r="B2114" s="1">
        <v>41772</v>
      </c>
      <c r="C2114" s="2">
        <v>1896.75</v>
      </c>
      <c r="D2114" s="2">
        <v>1897.45</v>
      </c>
      <c r="E2114" s="8">
        <v>9.3149999999999997E-2</v>
      </c>
      <c r="F2114" s="9">
        <v>7.5346052857766166</v>
      </c>
      <c r="G2114" s="3">
        <f>SLOPE(D2114:D2138,B2114:B2138)</f>
        <v>1.4025486600846282</v>
      </c>
      <c r="H2114" s="15">
        <f>C2114+G2115*$O$11</f>
        <v>1896.7636225783517</v>
      </c>
      <c r="I2114" s="21">
        <f>_xlfn.FORECAST.LINEAR(A2114+$O$12,C2114:C2116,A2114:A2116)</f>
        <v>1894.864066666667</v>
      </c>
      <c r="J2114" s="15">
        <f t="shared" si="97"/>
        <v>1896.7446270192349</v>
      </c>
      <c r="K2114" s="16">
        <f t="shared" si="98"/>
        <v>9.1908628220953553E-2</v>
      </c>
      <c r="L2114" s="17">
        <f t="shared" si="99"/>
        <v>1</v>
      </c>
    </row>
    <row r="2115" spans="1:12" x14ac:dyDescent="0.25">
      <c r="A2115">
        <v>405</v>
      </c>
      <c r="B2115" s="1">
        <v>41771</v>
      </c>
      <c r="C2115" s="2">
        <v>1880.03</v>
      </c>
      <c r="D2115" s="2">
        <v>1896.65</v>
      </c>
      <c r="E2115" s="8">
        <v>9.5799999999999996E-2</v>
      </c>
      <c r="F2115" s="9">
        <v>7.6747199302044704</v>
      </c>
      <c r="G2115" s="3">
        <f>SLOPE(D2115:D2139,B2115:B2139)</f>
        <v>1.3622578351629628</v>
      </c>
      <c r="H2115" s="15">
        <f>C2115+G2116*$O$11</f>
        <v>1880.0415717696312</v>
      </c>
      <c r="I2115" s="21">
        <f>_xlfn.FORECAST.LINEAR(A2115+$O$12,C2115:C2117,A2115:A2117)</f>
        <v>1878.8965333333335</v>
      </c>
      <c r="J2115" s="15">
        <f t="shared" si="97"/>
        <v>1880.0301213852683</v>
      </c>
      <c r="K2115" s="16">
        <f t="shared" si="98"/>
        <v>2.210356739537656</v>
      </c>
      <c r="L2115" s="17">
        <f t="shared" si="99"/>
        <v>0</v>
      </c>
    </row>
    <row r="2116" spans="1:12" x14ac:dyDescent="0.25">
      <c r="A2116">
        <v>404</v>
      </c>
      <c r="B2116" s="1">
        <v>41768</v>
      </c>
      <c r="C2116" s="2">
        <v>1875.27</v>
      </c>
      <c r="D2116" s="2">
        <v>1878.48</v>
      </c>
      <c r="E2116" s="8">
        <v>9.4E-2</v>
      </c>
      <c r="F2116" s="9">
        <v>7.5190933288932218</v>
      </c>
      <c r="G2116" s="3">
        <f>SLOPE(D2116:D2140,B2116:B2140)</f>
        <v>1.1571769631138291</v>
      </c>
      <c r="H2116" s="15">
        <f>C2116+G2117*$O$11</f>
        <v>1875.2790796527777</v>
      </c>
      <c r="I2116" s="21">
        <f>_xlfn.FORECAST.LINEAR(A2116+$O$12,C2116:C2118,A2116:A2118)</f>
        <v>1877.1336999999996</v>
      </c>
      <c r="J2116" s="15">
        <f t="shared" si="97"/>
        <v>1875.2976258562499</v>
      </c>
      <c r="K2116" s="16">
        <f t="shared" si="98"/>
        <v>0.36299519100000699</v>
      </c>
      <c r="L2116" s="17">
        <f t="shared" si="99"/>
        <v>1</v>
      </c>
    </row>
    <row r="2117" spans="1:12" x14ac:dyDescent="0.25">
      <c r="A2117">
        <v>403</v>
      </c>
      <c r="B2117" s="1">
        <v>41767</v>
      </c>
      <c r="C2117" s="2">
        <v>1877.39</v>
      </c>
      <c r="D2117" s="2">
        <v>1875.63</v>
      </c>
      <c r="E2117" s="8">
        <v>0.10944999999999999</v>
      </c>
      <c r="F2117" s="9">
        <v>8.7669870638867646</v>
      </c>
      <c r="G2117" s="3">
        <f>SLOPE(D2117:D2141,B2117:B2141)</f>
        <v>0.90796527777778069</v>
      </c>
      <c r="H2117" s="15">
        <f>C2117+G2118*$O$11</f>
        <v>1877.3968675342051</v>
      </c>
      <c r="I2117" s="21">
        <f>_xlfn.FORECAST.LINEAR(A2117+$O$12,C2117:C2119,A2117:A2119)</f>
        <v>1873.3551666666672</v>
      </c>
      <c r="J2117" s="15">
        <f t="shared" si="97"/>
        <v>1877.3564505255297</v>
      </c>
      <c r="K2117" s="16">
        <f t="shared" si="98"/>
        <v>0.19386977807823536</v>
      </c>
      <c r="L2117" s="17">
        <f t="shared" si="99"/>
        <v>1</v>
      </c>
    </row>
    <row r="2118" spans="1:12" x14ac:dyDescent="0.25">
      <c r="A2118">
        <v>402</v>
      </c>
      <c r="B2118" s="1">
        <v>41766</v>
      </c>
      <c r="C2118" s="2">
        <v>1868.53</v>
      </c>
      <c r="D2118" s="2">
        <v>1878.21</v>
      </c>
      <c r="E2118" s="8">
        <v>0.1118</v>
      </c>
      <c r="F2118" s="9">
        <v>8.9052071067666336</v>
      </c>
      <c r="G2118" s="3">
        <f>SLOPE(D2118:D2142,B2118:B2142)</f>
        <v>0.6867534205009399</v>
      </c>
      <c r="H2118" s="15">
        <f>C2118+G2119*$O$11</f>
        <v>1868.5349869571839</v>
      </c>
      <c r="I2118" s="21">
        <f>_xlfn.FORECAST.LINEAR(A2118+$O$12,C2118:C2120,A2118:A2120)</f>
        <v>1871.7087333333334</v>
      </c>
      <c r="J2118" s="15">
        <f t="shared" si="97"/>
        <v>1868.5667244209455</v>
      </c>
      <c r="K2118" s="16">
        <f t="shared" si="98"/>
        <v>1.0298528804359908</v>
      </c>
      <c r="L2118" s="17">
        <f t="shared" si="99"/>
        <v>0</v>
      </c>
    </row>
    <row r="2119" spans="1:12" x14ac:dyDescent="0.25">
      <c r="A2119">
        <v>401</v>
      </c>
      <c r="B2119" s="1">
        <v>41765</v>
      </c>
      <c r="C2119" s="2">
        <v>1883.69</v>
      </c>
      <c r="D2119" s="2">
        <v>1867.72</v>
      </c>
      <c r="E2119" s="8">
        <v>0.11649999999999999</v>
      </c>
      <c r="F2119" s="9">
        <v>9.3637409403292473</v>
      </c>
      <c r="G2119" s="3">
        <f>SLOPE(D2119:D2143,B2119:B2143)</f>
        <v>0.49869571840035631</v>
      </c>
      <c r="H2119" s="15">
        <f>C2119+G2120*$O$11</f>
        <v>1883.6946588998539</v>
      </c>
      <c r="I2119" s="21">
        <f>_xlfn.FORECAST.LINEAR(A2119+$O$12,C2119:C2121,A2119:A2121)</f>
        <v>1882.0002833333335</v>
      </c>
      <c r="J2119" s="15">
        <f t="shared" ref="J2119:J2182" si="100">$O$13*I2119+(1-$O$13)*H2119</f>
        <v>1883.6777151441888</v>
      </c>
      <c r="K2119" s="16">
        <f t="shared" si="98"/>
        <v>1.9190656519549527</v>
      </c>
      <c r="L2119" s="17">
        <f t="shared" si="99"/>
        <v>0</v>
      </c>
    </row>
    <row r="2120" spans="1:12" x14ac:dyDescent="0.25">
      <c r="A2120">
        <v>400</v>
      </c>
      <c r="B2120" s="1">
        <v>41764</v>
      </c>
      <c r="C2120" s="2">
        <v>1879.45</v>
      </c>
      <c r="D2120" s="2">
        <v>1884.66</v>
      </c>
      <c r="E2120" s="8">
        <v>0.10365000000000001</v>
      </c>
      <c r="F2120" s="9">
        <v>8.3153565527748707</v>
      </c>
      <c r="G2120" s="3">
        <f>SLOPE(D2120:D2144,B2120:B2144)</f>
        <v>0.46588998538011944</v>
      </c>
      <c r="H2120" s="15">
        <f>C2120+G2121*$O$11</f>
        <v>1879.4540152724558</v>
      </c>
      <c r="I2120" s="21">
        <f>_xlfn.FORECAST.LINEAR(A2120+$O$12,C2120:C2122,A2120:A2122)</f>
        <v>1880.5519666666669</v>
      </c>
      <c r="J2120" s="15">
        <f t="shared" si="100"/>
        <v>1879.4649947863979</v>
      </c>
      <c r="K2120" s="16">
        <f t="shared" ref="K2120:K2183" si="101">ABS(J2120-D2120)/F2121</f>
        <v>0.6843158532510164</v>
      </c>
      <c r="L2120" s="17">
        <f t="shared" ref="L2120:L2183" si="102">IF(K2120&gt;=0.975, 0, 1)</f>
        <v>1</v>
      </c>
    </row>
    <row r="2121" spans="1:12" x14ac:dyDescent="0.25">
      <c r="A2121">
        <v>399</v>
      </c>
      <c r="B2121" s="1">
        <v>41761</v>
      </c>
      <c r="C2121" s="2">
        <v>1885.3</v>
      </c>
      <c r="D2121" s="2">
        <v>1881.14</v>
      </c>
      <c r="E2121" s="8">
        <v>9.4500000000000001E-2</v>
      </c>
      <c r="F2121" s="9">
        <v>7.5915312920516911</v>
      </c>
      <c r="G2121" s="3">
        <f>SLOPE(D2121:D2145,B2121:B2145)</f>
        <v>0.4015272455764704</v>
      </c>
      <c r="H2121" s="15">
        <f>C2121+G2122*$O$11</f>
        <v>1885.3040252270953</v>
      </c>
      <c r="I2121" s="21">
        <f>_xlfn.FORECAST.LINEAR(A2121+$O$12,C2121:C2123,A2121:A2123)</f>
        <v>1886.4043333333334</v>
      </c>
      <c r="J2121" s="15">
        <f t="shared" si="100"/>
        <v>1885.3150283081575</v>
      </c>
      <c r="K2121" s="16">
        <f t="shared" si="101"/>
        <v>0.48677886868653619</v>
      </c>
      <c r="L2121" s="17">
        <f t="shared" si="102"/>
        <v>1</v>
      </c>
    </row>
    <row r="2122" spans="1:12" x14ac:dyDescent="0.25">
      <c r="A2122">
        <v>398</v>
      </c>
      <c r="B2122" s="1">
        <v>41760</v>
      </c>
      <c r="C2122" s="2">
        <v>1884.39</v>
      </c>
      <c r="D2122" s="2">
        <v>1883.68</v>
      </c>
      <c r="E2122" s="8">
        <v>0.10675000000000001</v>
      </c>
      <c r="F2122" s="9">
        <v>8.5768478804816635</v>
      </c>
      <c r="G2122" s="3">
        <f>SLOPE(D2122:D2146,B2122:B2146)</f>
        <v>0.40252270954079561</v>
      </c>
      <c r="H2122" s="15">
        <f>C2122+G2123*$O$11</f>
        <v>1884.3934918175994</v>
      </c>
      <c r="I2122" s="21">
        <f>_xlfn.FORECAST.LINEAR(A2122+$O$12,C2122:C2124,A2122:A2124)</f>
        <v>1884.2963833333329</v>
      </c>
      <c r="J2122" s="15">
        <f t="shared" si="100"/>
        <v>1884.3925207327566</v>
      </c>
      <c r="K2122" s="16">
        <f t="shared" si="101"/>
        <v>8.1045821860195946E-2</v>
      </c>
      <c r="L2122" s="17">
        <f t="shared" si="102"/>
        <v>1</v>
      </c>
    </row>
    <row r="2123" spans="1:12" x14ac:dyDescent="0.25">
      <c r="A2123">
        <v>397</v>
      </c>
      <c r="B2123" s="1">
        <v>41759</v>
      </c>
      <c r="C2123" s="2">
        <v>1877.1</v>
      </c>
      <c r="D2123" s="2">
        <v>1883.95</v>
      </c>
      <c r="E2123" s="8">
        <v>0.10975</v>
      </c>
      <c r="F2123" s="9">
        <v>8.7915788427144399</v>
      </c>
      <c r="G2123" s="3">
        <f>SLOPE(D2123:D2147,B2123:B2147)</f>
        <v>0.34918175991975198</v>
      </c>
      <c r="H2123" s="15">
        <f>C2123+G2124*$O$11</f>
        <v>1877.101992567339</v>
      </c>
      <c r="I2123" s="21">
        <f>_xlfn.FORECAST.LINEAR(A2123+$O$12,C2123:C2125,A2123:A2125)</f>
        <v>1877.0704999999998</v>
      </c>
      <c r="J2123" s="15">
        <f t="shared" si="100"/>
        <v>1877.1016776416654</v>
      </c>
      <c r="K2123" s="16">
        <f t="shared" si="101"/>
        <v>0.73700809478121454</v>
      </c>
      <c r="L2123" s="17">
        <f t="shared" si="102"/>
        <v>1</v>
      </c>
    </row>
    <row r="2124" spans="1:12" x14ac:dyDescent="0.25">
      <c r="A2124">
        <v>396</v>
      </c>
      <c r="B2124" s="1">
        <v>41758</v>
      </c>
      <c r="C2124" s="2">
        <v>1870.78</v>
      </c>
      <c r="D2124" s="2">
        <v>1878.33</v>
      </c>
      <c r="E2124" s="8">
        <v>0.11655</v>
      </c>
      <c r="F2124" s="9">
        <v>9.2920585361651504</v>
      </c>
      <c r="G2124" s="3">
        <f>SLOPE(D2124:D2148,B2124:B2148)</f>
        <v>0.19925673391186963</v>
      </c>
      <c r="H2124" s="15">
        <f>C2124+G2125*$O$11</f>
        <v>1870.781220648415</v>
      </c>
      <c r="I2124" s="21">
        <f>_xlfn.FORECAST.LINEAR(A2124+$O$12,C2124:C2126,A2124:A2126)</f>
        <v>1867.6619666666668</v>
      </c>
      <c r="J2124" s="15">
        <f t="shared" si="100"/>
        <v>1870.7500281085975</v>
      </c>
      <c r="K2124" s="16">
        <f t="shared" si="101"/>
        <v>0.76859803740261845</v>
      </c>
      <c r="L2124" s="17">
        <f t="shared" si="102"/>
        <v>1</v>
      </c>
    </row>
    <row r="2125" spans="1:12" x14ac:dyDescent="0.25">
      <c r="A2125">
        <v>395</v>
      </c>
      <c r="B2125" s="1">
        <v>41757</v>
      </c>
      <c r="C2125" s="2">
        <v>1865</v>
      </c>
      <c r="D2125" s="2">
        <v>1869.43</v>
      </c>
      <c r="E2125" s="8">
        <v>0.1241</v>
      </c>
      <c r="F2125" s="9">
        <v>9.8620755226204295</v>
      </c>
      <c r="G2125" s="3">
        <f>SLOPE(D2125:D2149,B2125:B2149)</f>
        <v>0.1220648414985612</v>
      </c>
      <c r="H2125" s="15">
        <f>C2125+G2126*$O$11</f>
        <v>1865.0003499374236</v>
      </c>
      <c r="I2125" s="21">
        <f>_xlfn.FORECAST.LINEAR(A2125+$O$12,C2125:C2127,A2125:A2127)</f>
        <v>1866.3268166666667</v>
      </c>
      <c r="J2125" s="15">
        <f t="shared" si="100"/>
        <v>1865.0136146047162</v>
      </c>
      <c r="K2125" s="16">
        <f t="shared" si="101"/>
        <v>0.44401041773804212</v>
      </c>
      <c r="L2125" s="17">
        <f t="shared" si="102"/>
        <v>1</v>
      </c>
    </row>
    <row r="2126" spans="1:12" x14ac:dyDescent="0.25">
      <c r="A2126">
        <v>394</v>
      </c>
      <c r="B2126" s="1">
        <v>41754</v>
      </c>
      <c r="C2126" s="2">
        <v>1877.72</v>
      </c>
      <c r="D2126" s="2">
        <v>1863.4</v>
      </c>
      <c r="E2126" s="8">
        <v>0.12415000000000001</v>
      </c>
      <c r="F2126" s="9">
        <v>9.9465805730024144</v>
      </c>
      <c r="G2126" s="3">
        <f>SLOPE(D2126:D2150,B2126:B2150)</f>
        <v>3.4993742359859629E-2</v>
      </c>
      <c r="H2126" s="15">
        <f>C2126+G2127*$O$11</f>
        <v>1877.7195642614922</v>
      </c>
      <c r="I2126" s="21">
        <f>_xlfn.FORECAST.LINEAR(A2126+$O$12,C2126:C2128,A2126:A2128)</f>
        <v>1878.8620000000003</v>
      </c>
      <c r="J2126" s="15">
        <f t="shared" si="100"/>
        <v>1877.7309886188773</v>
      </c>
      <c r="K2126" s="16">
        <f t="shared" si="101"/>
        <v>1.5731508880158835</v>
      </c>
      <c r="L2126" s="17">
        <f t="shared" si="102"/>
        <v>0</v>
      </c>
    </row>
    <row r="2127" spans="1:12" x14ac:dyDescent="0.25">
      <c r="A2127">
        <v>393</v>
      </c>
      <c r="B2127" s="1">
        <v>41753</v>
      </c>
      <c r="C2127" s="2">
        <v>1881.97</v>
      </c>
      <c r="D2127" s="2">
        <v>1878.61</v>
      </c>
      <c r="E2127" s="8">
        <v>0.1139</v>
      </c>
      <c r="F2127" s="9">
        <v>9.1097355810236209</v>
      </c>
      <c r="G2127" s="3">
        <f>SLOPE(D2127:D2151,B2127:B2151)</f>
        <v>-4.3573850791257619E-2</v>
      </c>
      <c r="H2127" s="15">
        <f>C2127+G2128*$O$11</f>
        <v>1881.9684728102191</v>
      </c>
      <c r="I2127" s="21">
        <f>_xlfn.FORECAST.LINEAR(A2127+$O$12,C2127:C2129,A2127:A2129)</f>
        <v>1882.7003333333332</v>
      </c>
      <c r="J2127" s="15">
        <f t="shared" si="100"/>
        <v>1881.9757914154502</v>
      </c>
      <c r="K2127" s="16">
        <f t="shared" si="101"/>
        <v>0.3724142695277402</v>
      </c>
      <c r="L2127" s="17">
        <f t="shared" si="102"/>
        <v>1</v>
      </c>
    </row>
    <row r="2128" spans="1:12" x14ac:dyDescent="0.25">
      <c r="A2128">
        <v>392</v>
      </c>
      <c r="B2128" s="1">
        <v>41752</v>
      </c>
      <c r="C2128" s="2">
        <v>1879.32</v>
      </c>
      <c r="D2128" s="2">
        <v>1875.39</v>
      </c>
      <c r="E2128" s="8">
        <v>0.11274999999999999</v>
      </c>
      <c r="F2128" s="9">
        <v>9.0377616832955265</v>
      </c>
      <c r="G2128" s="3">
        <f>SLOPE(D2128:D2152,B2128:B2152)</f>
        <v>-0.15271897810218837</v>
      </c>
      <c r="H2128" s="15">
        <f>C2128+G2129*$O$11</f>
        <v>1879.3167350142849</v>
      </c>
      <c r="I2128" s="21">
        <f>_xlfn.FORECAST.LINEAR(A2128+$O$12,C2128:C2130,A2128:A2130)</f>
        <v>1879.39265</v>
      </c>
      <c r="J2128" s="15">
        <f t="shared" si="100"/>
        <v>1879.3174941641421</v>
      </c>
      <c r="K2128" s="16">
        <f t="shared" si="101"/>
        <v>0.44888409612095959</v>
      </c>
      <c r="L2128" s="17">
        <f t="shared" si="102"/>
        <v>1</v>
      </c>
    </row>
    <row r="2129" spans="1:12" x14ac:dyDescent="0.25">
      <c r="A2129">
        <v>391</v>
      </c>
      <c r="B2129" s="1">
        <v>41751</v>
      </c>
      <c r="C2129" s="2">
        <v>1872.57</v>
      </c>
      <c r="D2129" s="2">
        <v>1879.55</v>
      </c>
      <c r="E2129" s="8">
        <v>0.1096</v>
      </c>
      <c r="F2129" s="9">
        <v>8.7494616050813683</v>
      </c>
      <c r="G2129" s="3">
        <f>SLOPE(D2129:D2153,B2129:B2153)</f>
        <v>-0.32649857151359984</v>
      </c>
      <c r="H2129" s="15">
        <f>C2129+G2130*$O$11</f>
        <v>1872.565357575711</v>
      </c>
      <c r="I2129" s="21">
        <f>_xlfn.FORECAST.LINEAR(A2129+$O$12,C2129:C2131,A2129:A2131)</f>
        <v>1872.1708666666668</v>
      </c>
      <c r="J2129" s="15">
        <f t="shared" si="100"/>
        <v>1872.5614126666205</v>
      </c>
      <c r="K2129" s="16">
        <f t="shared" si="101"/>
        <v>0.78563179640634206</v>
      </c>
      <c r="L2129" s="17">
        <f t="shared" si="102"/>
        <v>1</v>
      </c>
    </row>
    <row r="2130" spans="1:12" x14ac:dyDescent="0.25">
      <c r="A2130">
        <v>390</v>
      </c>
      <c r="B2130" s="1">
        <v>41750</v>
      </c>
      <c r="C2130" s="2">
        <v>1865.79</v>
      </c>
      <c r="D2130" s="2">
        <v>1871.89</v>
      </c>
      <c r="E2130" s="8">
        <v>0.11185</v>
      </c>
      <c r="F2130" s="9">
        <v>8.8954996034361269</v>
      </c>
      <c r="G2130" s="3">
        <f>SLOPE(D2130:D2154,B2130:B2154)</f>
        <v>-0.46424242889612261</v>
      </c>
      <c r="H2130" s="15">
        <f>C2130+G2131*$O$11</f>
        <v>1865.785654514867</v>
      </c>
      <c r="I2130" s="21">
        <f>_xlfn.FORECAST.LINEAR(A2130+$O$12,C2130:C2132,A2130:A2132)</f>
        <v>1867.8322333333331</v>
      </c>
      <c r="J2130" s="15">
        <f t="shared" si="100"/>
        <v>1865.8061203030518</v>
      </c>
      <c r="K2130" s="16">
        <f t="shared" si="101"/>
        <v>0.76832158227317604</v>
      </c>
      <c r="L2130" s="17">
        <f t="shared" si="102"/>
        <v>1</v>
      </c>
    </row>
    <row r="2131" spans="1:12" x14ac:dyDescent="0.25">
      <c r="A2131">
        <v>389</v>
      </c>
      <c r="B2131" s="1">
        <v>41746</v>
      </c>
      <c r="C2131" s="2">
        <v>1861.73</v>
      </c>
      <c r="D2131" s="2">
        <v>1864.85</v>
      </c>
      <c r="E2131" s="8">
        <v>9.9699999999999997E-2</v>
      </c>
      <c r="F2131" s="9">
        <v>7.9184027070388838</v>
      </c>
      <c r="G2131" s="3">
        <f>SLOPE(D2131:D2155,B2131:B2155)</f>
        <v>-0.43454851330203514</v>
      </c>
      <c r="H2131" s="15">
        <f>C2131+G2132*$O$11</f>
        <v>1861.7261419117647</v>
      </c>
      <c r="I2131" s="21">
        <f>_xlfn.FORECAST.LINEAR(A2131+$O$12,C2131:C2133,A2131:A2133)</f>
        <v>1861.6880666666666</v>
      </c>
      <c r="J2131" s="15">
        <f t="shared" si="100"/>
        <v>1861.7257611593136</v>
      </c>
      <c r="K2131" s="16">
        <f t="shared" si="101"/>
        <v>0.34252163533724739</v>
      </c>
      <c r="L2131" s="17">
        <f t="shared" si="102"/>
        <v>1</v>
      </c>
    </row>
    <row r="2132" spans="1:12" x14ac:dyDescent="0.25">
      <c r="A2132">
        <v>388</v>
      </c>
      <c r="B2132" s="1">
        <v>41745</v>
      </c>
      <c r="C2132" s="2">
        <v>1846.01</v>
      </c>
      <c r="D2132" s="2">
        <v>1862.31</v>
      </c>
      <c r="E2132" s="8">
        <v>0.11605</v>
      </c>
      <c r="F2132" s="9">
        <v>9.121289046778525</v>
      </c>
      <c r="G2132" s="3">
        <f>SLOPE(D2132:D2156,B2132:B2156)</f>
        <v>-0.38580882352941159</v>
      </c>
      <c r="H2132" s="15">
        <f>C2132+G2133*$O$11</f>
        <v>1846.0052109442724</v>
      </c>
      <c r="I2132" s="21">
        <f>_xlfn.FORECAST.LINEAR(A2132+$O$12,C2132:C2134,A2132:A2134)</f>
        <v>1845.93415</v>
      </c>
      <c r="J2132" s="15">
        <f t="shared" si="100"/>
        <v>1846.0045003348296</v>
      </c>
      <c r="K2132" s="16">
        <f t="shared" si="101"/>
        <v>1.5900755255212902</v>
      </c>
      <c r="L2132" s="17">
        <f t="shared" si="102"/>
        <v>0</v>
      </c>
    </row>
    <row r="2133" spans="1:12" x14ac:dyDescent="0.25">
      <c r="A2133">
        <v>387</v>
      </c>
      <c r="B2133" s="1">
        <v>41744</v>
      </c>
      <c r="C2133" s="2">
        <v>1831.45</v>
      </c>
      <c r="D2133" s="2">
        <v>1842.98</v>
      </c>
      <c r="E2133" s="8">
        <v>0.13134999999999999</v>
      </c>
      <c r="F2133" s="9">
        <v>10.254544141747468</v>
      </c>
      <c r="G2133" s="3">
        <f>SLOPE(D2133:D2157,B2133:B2157)</f>
        <v>-0.47890557275541823</v>
      </c>
      <c r="H2133" s="15">
        <f>C2133+G2134*$O$11</f>
        <v>1831.4457020109546</v>
      </c>
      <c r="I2133" s="21">
        <f>_xlfn.FORECAST.LINEAR(A2133+$O$12,C2133:C2135,A2133:A2135)</f>
        <v>1827.1640000000002</v>
      </c>
      <c r="J2133" s="15">
        <f t="shared" si="100"/>
        <v>1831.402884990845</v>
      </c>
      <c r="K2133" s="16">
        <f t="shared" si="101"/>
        <v>1.0841863332891675</v>
      </c>
      <c r="L2133" s="17">
        <f t="shared" si="102"/>
        <v>0</v>
      </c>
    </row>
    <row r="2134" spans="1:12" x14ac:dyDescent="0.25">
      <c r="A2134">
        <v>386</v>
      </c>
      <c r="B2134" s="1">
        <v>41743</v>
      </c>
      <c r="C2134" s="2">
        <v>1818.18</v>
      </c>
      <c r="D2134" s="2">
        <v>1830.61</v>
      </c>
      <c r="E2134" s="8">
        <v>0.13790000000000002</v>
      </c>
      <c r="F2134" s="9">
        <v>10.678159882381811</v>
      </c>
      <c r="G2134" s="3">
        <f>SLOPE(D2134:D2158,B2134:B2158)</f>
        <v>-0.42979890453834207</v>
      </c>
      <c r="H2134" s="15">
        <f>C2134+G2135*$O$11</f>
        <v>1818.17666848</v>
      </c>
      <c r="I2134" s="21">
        <f>_xlfn.FORECAST.LINEAR(A2134+$O$12,C2134:C2136,A2134:A2136)</f>
        <v>1813.0494999999992</v>
      </c>
      <c r="J2134" s="15">
        <f t="shared" si="100"/>
        <v>1818.1253967951998</v>
      </c>
      <c r="K2134" s="16">
        <f t="shared" si="101"/>
        <v>1.0336520962153355</v>
      </c>
      <c r="L2134" s="17">
        <f t="shared" si="102"/>
        <v>0</v>
      </c>
    </row>
    <row r="2135" spans="1:12" x14ac:dyDescent="0.25">
      <c r="A2135">
        <v>385</v>
      </c>
      <c r="B2135" s="1">
        <v>41740</v>
      </c>
      <c r="C2135" s="2">
        <v>1830.65</v>
      </c>
      <c r="D2135" s="2">
        <v>1815.69</v>
      </c>
      <c r="E2135" s="8">
        <v>0.1545</v>
      </c>
      <c r="F2135" s="9">
        <v>12.078148199487876</v>
      </c>
      <c r="G2135" s="3">
        <f>SLOPE(D2135:D2159,B2135:B2159)</f>
        <v>-0.33315200000000122</v>
      </c>
      <c r="H2135" s="15">
        <f>C2135+G2136*$O$11</f>
        <v>1830.6487002738654</v>
      </c>
      <c r="I2135" s="21">
        <f>_xlfn.FORECAST.LINEAR(A2135+$O$12,C2135:C2137,A2135:A2137)</f>
        <v>1840.7517166666667</v>
      </c>
      <c r="J2135" s="15">
        <f t="shared" si="100"/>
        <v>1830.7497304377932</v>
      </c>
      <c r="K2135" s="16">
        <f t="shared" si="101"/>
        <v>1.3516034903840981</v>
      </c>
      <c r="L2135" s="17">
        <f t="shared" si="102"/>
        <v>0</v>
      </c>
    </row>
    <row r="2136" spans="1:12" x14ac:dyDescent="0.25">
      <c r="A2136">
        <v>384</v>
      </c>
      <c r="B2136" s="1">
        <v>41739</v>
      </c>
      <c r="C2136" s="2">
        <v>1872.28</v>
      </c>
      <c r="D2136" s="2">
        <v>1833.08</v>
      </c>
      <c r="E2136" s="8">
        <v>0.13955000000000001</v>
      </c>
      <c r="F2136" s="9">
        <v>11.142121594783326</v>
      </c>
      <c r="G2136" s="3">
        <f>SLOPE(D2136:D2160,B2136:B2160)</f>
        <v>-0.12997261345853031</v>
      </c>
      <c r="H2136" s="15">
        <f>C2136+G2137*$O$11</f>
        <v>1872.2799555727554</v>
      </c>
      <c r="I2136" s="21">
        <f>_xlfn.FORECAST.LINEAR(A2136+$O$12,C2136:C2138,A2136:A2138)</f>
        <v>1870.3339999999998</v>
      </c>
      <c r="J2136" s="15">
        <f t="shared" si="100"/>
        <v>1872.2604960170279</v>
      </c>
      <c r="K2136" s="16">
        <f t="shared" si="101"/>
        <v>4.9483851499219202</v>
      </c>
      <c r="L2136" s="17">
        <f t="shared" si="102"/>
        <v>0</v>
      </c>
    </row>
    <row r="2137" spans="1:12" x14ac:dyDescent="0.25">
      <c r="A2137">
        <v>383</v>
      </c>
      <c r="B2137" s="1">
        <v>41738</v>
      </c>
      <c r="C2137" s="2">
        <v>1852.64</v>
      </c>
      <c r="D2137" s="2">
        <v>1872.18</v>
      </c>
      <c r="E2137" s="8">
        <v>0.10025000000000001</v>
      </c>
      <c r="F2137" s="9">
        <v>7.9178347743700161</v>
      </c>
      <c r="G2137" s="3">
        <f>SLOPE(D2137:D2161,B2137:B2161)</f>
        <v>-4.4427244582052544E-3</v>
      </c>
      <c r="H2137" s="15">
        <f>C2137+G2138*$O$11</f>
        <v>1852.6389583436533</v>
      </c>
      <c r="I2137" s="21">
        <f>_xlfn.FORECAST.LINEAR(A2137+$O$12,C2137:C2139,A2137:A2139)</f>
        <v>1848.3169333333335</v>
      </c>
      <c r="J2137" s="15">
        <f t="shared" si="100"/>
        <v>1852.5957380935499</v>
      </c>
      <c r="K2137" s="16">
        <f t="shared" si="101"/>
        <v>2.043448433929115</v>
      </c>
      <c r="L2137" s="17">
        <f t="shared" si="102"/>
        <v>0</v>
      </c>
    </row>
    <row r="2138" spans="1:12" x14ac:dyDescent="0.25">
      <c r="A2138">
        <v>382</v>
      </c>
      <c r="B2138" s="1">
        <v>41737</v>
      </c>
      <c r="C2138" s="2">
        <v>1845.48</v>
      </c>
      <c r="D2138" s="2">
        <v>1851.96</v>
      </c>
      <c r="E2138" s="8">
        <v>0.12179999999999999</v>
      </c>
      <c r="F2138" s="9">
        <v>9.583927630017941</v>
      </c>
      <c r="G2138" s="3">
        <f>SLOPE(D2138:D2162,B2138:B2162)</f>
        <v>-0.10416563467492369</v>
      </c>
      <c r="H2138" s="15">
        <f>C2138+G2139*$O$11</f>
        <v>1845.4794152503912</v>
      </c>
      <c r="I2138" s="21">
        <f>_xlfn.FORECAST.LINEAR(A2138+$O$12,C2138:C2140,A2138:A2140)</f>
        <v>1843.9411499999987</v>
      </c>
      <c r="J2138" s="15">
        <f t="shared" si="100"/>
        <v>1845.4640325978874</v>
      </c>
      <c r="K2138" s="16">
        <f t="shared" si="101"/>
        <v>0.60249586421209589</v>
      </c>
      <c r="L2138" s="17">
        <f t="shared" si="102"/>
        <v>1</v>
      </c>
    </row>
    <row r="2139" spans="1:12" x14ac:dyDescent="0.25">
      <c r="A2139">
        <v>381</v>
      </c>
      <c r="B2139" s="1">
        <v>41736</v>
      </c>
      <c r="C2139" s="2">
        <v>1863.92</v>
      </c>
      <c r="D2139" s="2">
        <v>1845.04</v>
      </c>
      <c r="E2139" s="8">
        <v>0.13555</v>
      </c>
      <c r="F2139" s="9">
        <v>10.781762644309067</v>
      </c>
      <c r="G2139" s="3">
        <f>SLOPE(D2139:D2163,B2139:B2163)</f>
        <v>-5.8474960876371357E-2</v>
      </c>
      <c r="H2139" s="15">
        <f>C2139+G2140*$O$11</f>
        <v>1863.9223684400001</v>
      </c>
      <c r="I2139" s="21">
        <f>_xlfn.FORECAST.LINEAR(A2139+$O$12,C2139:C2141,A2139:A2141)</f>
        <v>1867.9741166666663</v>
      </c>
      <c r="J2139" s="15">
        <f t="shared" si="100"/>
        <v>1863.9628859222667</v>
      </c>
      <c r="K2139" s="16">
        <f t="shared" si="101"/>
        <v>2.1003025292746131</v>
      </c>
      <c r="L2139" s="17">
        <f t="shared" si="102"/>
        <v>0</v>
      </c>
    </row>
    <row r="2140" spans="1:12" x14ac:dyDescent="0.25">
      <c r="A2140">
        <v>380</v>
      </c>
      <c r="B2140" s="1">
        <v>41733</v>
      </c>
      <c r="C2140" s="2">
        <v>1890.25</v>
      </c>
      <c r="D2140" s="2">
        <v>1865.09</v>
      </c>
      <c r="E2140" s="8">
        <v>0.11185</v>
      </c>
      <c r="F2140" s="9">
        <v>9.0096001211797478</v>
      </c>
      <c r="G2140" s="3">
        <f>SLOPE(D2140:D2164,B2140:B2164)</f>
        <v>0.23684399999999786</v>
      </c>
      <c r="H2140" s="15">
        <f>C2140+G2141*$O$11</f>
        <v>1890.2529076760563</v>
      </c>
      <c r="I2140" s="21">
        <f>_xlfn.FORECAST.LINEAR(A2140+$O$12,C2140:C2142,A2140:A2142)</f>
        <v>1891.2682</v>
      </c>
      <c r="J2140" s="15">
        <f t="shared" si="100"/>
        <v>1890.2630605992956</v>
      </c>
      <c r="K2140" s="16">
        <f t="shared" si="101"/>
        <v>2.9160189132656886</v>
      </c>
      <c r="L2140" s="17">
        <f t="shared" si="102"/>
        <v>0</v>
      </c>
    </row>
    <row r="2141" spans="1:12" x14ac:dyDescent="0.25">
      <c r="A2141">
        <v>379</v>
      </c>
      <c r="B2141" s="1">
        <v>41732</v>
      </c>
      <c r="C2141" s="2">
        <v>1891.43</v>
      </c>
      <c r="D2141" s="2">
        <v>1888.77</v>
      </c>
      <c r="E2141" s="8">
        <v>0.10705000000000001</v>
      </c>
      <c r="F2141" s="9">
        <v>8.6326808392007468</v>
      </c>
      <c r="G2141" s="3">
        <f>SLOPE(D2141:D2165,B2141:B2165)</f>
        <v>0.29076760563380077</v>
      </c>
      <c r="H2141" s="15">
        <f>C2141+G2142*$O$11</f>
        <v>1891.4321338622292</v>
      </c>
      <c r="I2141" s="21">
        <f>_xlfn.FORECAST.LINEAR(A2141+$O$12,C2141:C2143,A2141:A2143)</f>
        <v>1892.8223499999999</v>
      </c>
      <c r="J2141" s="15">
        <f t="shared" si="100"/>
        <v>1891.4460360236069</v>
      </c>
      <c r="K2141" s="16">
        <f t="shared" si="101"/>
        <v>0.32372575024086014</v>
      </c>
      <c r="L2141" s="17">
        <f t="shared" si="102"/>
        <v>1</v>
      </c>
    </row>
    <row r="2142" spans="1:12" x14ac:dyDescent="0.25">
      <c r="A2142">
        <v>378</v>
      </c>
      <c r="B2142" s="1">
        <v>41731</v>
      </c>
      <c r="C2142" s="2">
        <v>1886.61</v>
      </c>
      <c r="D2142" s="2">
        <v>1890.9</v>
      </c>
      <c r="E2142" s="8">
        <v>0.1028</v>
      </c>
      <c r="F2142" s="9">
        <v>8.2663675089666899</v>
      </c>
      <c r="G2142" s="3">
        <f>SLOPE(D2142:D2166,B2142:B2166)</f>
        <v>0.21338622291021508</v>
      </c>
      <c r="H2142" s="15">
        <f>C2142+G2143*$O$11</f>
        <v>1886.6115949380803</v>
      </c>
      <c r="I2142" s="21">
        <f>_xlfn.FORECAST.LINEAR(A2142+$O$12,C2142:C2144,A2142:A2144)</f>
        <v>1887.1055833333321</v>
      </c>
      <c r="J2142" s="15">
        <f t="shared" si="100"/>
        <v>1886.6165348220327</v>
      </c>
      <c r="K2142" s="16">
        <f t="shared" si="101"/>
        <v>0.51481637811998915</v>
      </c>
      <c r="L2142" s="17">
        <f t="shared" si="102"/>
        <v>1</v>
      </c>
    </row>
    <row r="2143" spans="1:12" x14ac:dyDescent="0.25">
      <c r="A2143">
        <v>377</v>
      </c>
      <c r="B2143" s="1">
        <v>41730</v>
      </c>
      <c r="C2143" s="2">
        <v>1873.96</v>
      </c>
      <c r="D2143" s="2">
        <v>1885.52</v>
      </c>
      <c r="E2143" s="8">
        <v>0.1042</v>
      </c>
      <c r="F2143" s="9">
        <v>8.3203747200308484</v>
      </c>
      <c r="G2143" s="3">
        <f>SLOPE(D2143:D2167,B2143:B2167)</f>
        <v>0.15949380804953278</v>
      </c>
      <c r="H2143" s="15">
        <f>C2143+G2144*$O$11</f>
        <v>1873.9611395383413</v>
      </c>
      <c r="I2143" s="21">
        <f>_xlfn.FORECAST.LINEAR(A2143+$O$12,C2143:C2145,A2143:A2145)</f>
        <v>1873.1277833333334</v>
      </c>
      <c r="J2143" s="15">
        <f t="shared" si="100"/>
        <v>1873.9528059762911</v>
      </c>
      <c r="K2143" s="16">
        <f t="shared" si="101"/>
        <v>1.2819083212636886</v>
      </c>
      <c r="L2143" s="17">
        <f t="shared" si="102"/>
        <v>0</v>
      </c>
    </row>
    <row r="2144" spans="1:12" x14ac:dyDescent="0.25">
      <c r="A2144">
        <v>376</v>
      </c>
      <c r="B2144" s="1">
        <v>41729</v>
      </c>
      <c r="C2144" s="2">
        <v>1859.16</v>
      </c>
      <c r="D2144" s="2">
        <v>1872.34</v>
      </c>
      <c r="E2144" s="8">
        <v>0.1139</v>
      </c>
      <c r="F2144" s="9">
        <v>9.0234175344974101</v>
      </c>
      <c r="G2144" s="3">
        <f>SLOPE(D2144:D2168,B2144:B2168)</f>
        <v>0.11395383411580373</v>
      </c>
      <c r="H2144" s="15">
        <f>C2144+G2145*$O$11</f>
        <v>1859.1612330400001</v>
      </c>
      <c r="I2144" s="21">
        <f>_xlfn.FORECAST.LINEAR(A2144+$O$12,C2144:C2146,A2144:A2146)</f>
        <v>1857.34025</v>
      </c>
      <c r="J2144" s="15">
        <f t="shared" si="100"/>
        <v>1859.1430232096</v>
      </c>
      <c r="K2144" s="16">
        <f t="shared" si="101"/>
        <v>1.35072329188089</v>
      </c>
      <c r="L2144" s="17">
        <f t="shared" si="102"/>
        <v>0</v>
      </c>
    </row>
    <row r="2145" spans="1:12" x14ac:dyDescent="0.25">
      <c r="A2145">
        <v>375</v>
      </c>
      <c r="B2145" s="1">
        <v>41726</v>
      </c>
      <c r="C2145" s="2">
        <v>1850.07</v>
      </c>
      <c r="D2145" s="2">
        <v>1857.62</v>
      </c>
      <c r="E2145" s="8">
        <v>0.1239</v>
      </c>
      <c r="F2145" s="9">
        <v>9.770303710409177</v>
      </c>
      <c r="G2145" s="3">
        <f>SLOPE(D2145:D2169,B2145:B2169)</f>
        <v>0.1233039999999989</v>
      </c>
      <c r="H2145" s="15">
        <f>C2145+G2146*$O$11</f>
        <v>1850.0730761502348</v>
      </c>
      <c r="I2145" s="21">
        <f>_xlfn.FORECAST.LINEAR(A2145+$O$12,C2145:C2147,A2145:A2147)</f>
        <v>1847.8282333333336</v>
      </c>
      <c r="J2145" s="15">
        <f t="shared" si="100"/>
        <v>1850.0506277220657</v>
      </c>
      <c r="K2145" s="16">
        <f t="shared" si="101"/>
        <v>0.74586979937812725</v>
      </c>
      <c r="L2145" s="17">
        <f t="shared" si="102"/>
        <v>1</v>
      </c>
    </row>
    <row r="2146" spans="1:12" x14ac:dyDescent="0.25">
      <c r="A2146">
        <v>374</v>
      </c>
      <c r="B2146" s="1">
        <v>41725</v>
      </c>
      <c r="C2146" s="2">
        <v>1852.11</v>
      </c>
      <c r="D2146" s="2">
        <v>1849.04</v>
      </c>
      <c r="E2146" s="8">
        <v>0.12845000000000001</v>
      </c>
      <c r="F2146" s="9">
        <v>10.148382846771968</v>
      </c>
      <c r="G2146" s="3">
        <f>SLOPE(D2146:D2170,B2146:B2170)</f>
        <v>0.3076150234741778</v>
      </c>
      <c r="H2146" s="15">
        <f>C2146+G2147*$O$11</f>
        <v>1852.1150998839009</v>
      </c>
      <c r="I2146" s="21">
        <f>_xlfn.FORECAST.LINEAR(A2146+$O$12,C2146:C2148,A2146:A2148)</f>
        <v>1855.8381500000003</v>
      </c>
      <c r="J2146" s="15">
        <f t="shared" si="100"/>
        <v>1852.152330385062</v>
      </c>
      <c r="K2146" s="16">
        <f t="shared" si="101"/>
        <v>0.30241659513728109</v>
      </c>
      <c r="L2146" s="17">
        <f t="shared" si="102"/>
        <v>1</v>
      </c>
    </row>
    <row r="2147" spans="1:12" x14ac:dyDescent="0.25">
      <c r="A2147">
        <v>373</v>
      </c>
      <c r="B2147" s="1">
        <v>41724</v>
      </c>
      <c r="C2147" s="2">
        <v>1867.09</v>
      </c>
      <c r="D2147" s="2">
        <v>1852.56</v>
      </c>
      <c r="E2147" s="8">
        <v>0.12934999999999999</v>
      </c>
      <c r="F2147" s="9">
        <v>10.291533054425106</v>
      </c>
      <c r="G2147" s="3">
        <f>SLOPE(D2147:D2171,B2147:B2171)</f>
        <v>0.50998839009287911</v>
      </c>
      <c r="H2147" s="15">
        <f>C2147+G2148*$O$11</f>
        <v>1867.0975616408668</v>
      </c>
      <c r="I2147" s="21">
        <f>_xlfn.FORECAST.LINEAR(A2147+$O$12,C2147:C2149,A2147:A2149)</f>
        <v>1864.4537666666665</v>
      </c>
      <c r="J2147" s="15">
        <f t="shared" si="100"/>
        <v>1867.0711236911247</v>
      </c>
      <c r="K2147" s="16">
        <f t="shared" si="101"/>
        <v>1.5670443490774137</v>
      </c>
      <c r="L2147" s="17">
        <f t="shared" si="102"/>
        <v>0</v>
      </c>
    </row>
    <row r="2148" spans="1:12" x14ac:dyDescent="0.25">
      <c r="A2148">
        <v>372</v>
      </c>
      <c r="B2148" s="1">
        <v>41723</v>
      </c>
      <c r="C2148" s="2">
        <v>1859.48</v>
      </c>
      <c r="D2148" s="2">
        <v>1865.62</v>
      </c>
      <c r="E2148" s="8">
        <v>0.1169</v>
      </c>
      <c r="F2148" s="9">
        <v>9.2601869881143539</v>
      </c>
      <c r="G2148" s="3">
        <f>SLOPE(D2148:D2172,B2148:B2172)</f>
        <v>0.75616408668730661</v>
      </c>
      <c r="H2148" s="15">
        <f>C2148+G2149*$O$11</f>
        <v>1859.4882445539906</v>
      </c>
      <c r="I2148" s="21">
        <f>_xlfn.FORECAST.LINEAR(A2148+$O$12,C2148:C2150,A2148:A2150)</f>
        <v>1859.6264166666665</v>
      </c>
      <c r="J2148" s="15">
        <f t="shared" si="100"/>
        <v>1859.4896262751174</v>
      </c>
      <c r="K2148" s="16">
        <f t="shared" si="101"/>
        <v>0.62409211028520362</v>
      </c>
      <c r="L2148" s="17">
        <f t="shared" si="102"/>
        <v>1</v>
      </c>
    </row>
    <row r="2149" spans="1:12" x14ac:dyDescent="0.25">
      <c r="A2149">
        <v>371</v>
      </c>
      <c r="B2149" s="1">
        <v>41722</v>
      </c>
      <c r="C2149" s="2">
        <v>1867.67</v>
      </c>
      <c r="D2149" s="2">
        <v>1857.44</v>
      </c>
      <c r="E2149" s="8">
        <v>0.1234</v>
      </c>
      <c r="F2149" s="9">
        <v>9.8228668875191474</v>
      </c>
      <c r="G2149" s="3">
        <f>SLOPE(D2149:D2173,B2149:B2173)</f>
        <v>0.82445539906103349</v>
      </c>
      <c r="H2149" s="15">
        <f>C2149+G2150*$O$11</f>
        <v>1867.6794422661098</v>
      </c>
      <c r="I2149" s="21">
        <f>_xlfn.FORECAST.LINEAR(A2149+$O$12,C2149:C2151,A2149:A2151)</f>
        <v>1871.2579000000001</v>
      </c>
      <c r="J2149" s="15">
        <f t="shared" si="100"/>
        <v>1867.7152268434488</v>
      </c>
      <c r="K2149" s="16">
        <f t="shared" si="101"/>
        <v>1.2062251611438595</v>
      </c>
      <c r="L2149" s="17">
        <f t="shared" si="102"/>
        <v>0</v>
      </c>
    </row>
    <row r="2150" spans="1:12" x14ac:dyDescent="0.25">
      <c r="A2150">
        <v>370</v>
      </c>
      <c r="B2150" s="1">
        <v>41719</v>
      </c>
      <c r="C2150" s="2">
        <v>1874.53</v>
      </c>
      <c r="D2150" s="2">
        <v>1866.52</v>
      </c>
      <c r="E2150" s="8">
        <v>0.1067</v>
      </c>
      <c r="F2150" s="9">
        <v>8.5184981829634516</v>
      </c>
      <c r="G2150" s="3">
        <f>SLOPE(D2150:D2174,B2150:B2174)</f>
        <v>0.94422661097118921</v>
      </c>
      <c r="H2150" s="15">
        <f>C2150+G2151*$O$11</f>
        <v>1874.5403381450508</v>
      </c>
      <c r="I2150" s="21">
        <f>_xlfn.FORECAST.LINEAR(A2150+$O$12,C2150:C2152,A2150:A2152)</f>
        <v>1870.1080666666667</v>
      </c>
      <c r="J2150" s="15">
        <f t="shared" si="100"/>
        <v>1874.4960154302669</v>
      </c>
      <c r="K2150" s="16">
        <f t="shared" si="101"/>
        <v>0.99859424613414371</v>
      </c>
      <c r="L2150" s="17">
        <f t="shared" si="102"/>
        <v>0</v>
      </c>
    </row>
    <row r="2151" spans="1:12" x14ac:dyDescent="0.25">
      <c r="A2151">
        <v>369</v>
      </c>
      <c r="B2151" s="1">
        <v>41718</v>
      </c>
      <c r="C2151" s="2">
        <v>1860.09</v>
      </c>
      <c r="D2151" s="2">
        <v>1872.01</v>
      </c>
      <c r="E2151" s="8">
        <v>0.10065</v>
      </c>
      <c r="F2151" s="9">
        <v>7.987243528734953</v>
      </c>
      <c r="G2151" s="3">
        <f>SLOPE(D2151:D2175,B2151:B2175)</f>
        <v>1.0338145050889829</v>
      </c>
      <c r="H2151" s="15">
        <f>C2151+G2152*$O$11</f>
        <v>1860.1013912773722</v>
      </c>
      <c r="I2151" s="21">
        <f>_xlfn.FORECAST.LINEAR(A2151+$O$12,C2151:C2153,A2151:A2153)</f>
        <v>1864.3441833333331</v>
      </c>
      <c r="J2151" s="15">
        <f t="shared" si="100"/>
        <v>1860.1438191979316</v>
      </c>
      <c r="K2151" s="16">
        <f t="shared" si="101"/>
        <v>1.3921588321795351</v>
      </c>
      <c r="L2151" s="17">
        <f t="shared" si="102"/>
        <v>0</v>
      </c>
    </row>
    <row r="2152" spans="1:12" x14ac:dyDescent="0.25">
      <c r="A2152">
        <v>368</v>
      </c>
      <c r="B2152" s="1">
        <v>41717</v>
      </c>
      <c r="C2152" s="2">
        <v>1872.25</v>
      </c>
      <c r="D2152" s="2">
        <v>1860.77</v>
      </c>
      <c r="E2152" s="8">
        <v>0.10675</v>
      </c>
      <c r="F2152" s="9">
        <v>8.5235826026337165</v>
      </c>
      <c r="G2152" s="3">
        <f>SLOPE(D2152:D2176,B2152:B2176)</f>
        <v>1.139127737226278</v>
      </c>
      <c r="H2152" s="15">
        <f>C2152+G2153*$O$11</f>
        <v>1872.2629081372095</v>
      </c>
      <c r="I2152" s="21">
        <f>_xlfn.FORECAST.LINEAR(A2152+$O$12,C2152:C2154,A2152:A2154)</f>
        <v>1872.8605333333326</v>
      </c>
      <c r="J2152" s="15">
        <f t="shared" si="100"/>
        <v>1872.2688843891706</v>
      </c>
      <c r="K2152" s="16">
        <f t="shared" si="101"/>
        <v>1.2899299410149618</v>
      </c>
      <c r="L2152" s="17">
        <f t="shared" si="102"/>
        <v>0</v>
      </c>
    </row>
    <row r="2153" spans="1:12" x14ac:dyDescent="0.25">
      <c r="A2153">
        <v>367</v>
      </c>
      <c r="B2153" s="1">
        <v>41716</v>
      </c>
      <c r="C2153" s="2">
        <v>1858.92</v>
      </c>
      <c r="D2153" s="2">
        <v>1872.25</v>
      </c>
      <c r="E2153" s="8">
        <v>0.11244999999999999</v>
      </c>
      <c r="F2153" s="9">
        <v>8.9143479994912553</v>
      </c>
      <c r="G2153" s="3">
        <f>SLOPE(D2153:D2177,B2153:B2177)</f>
        <v>1.2908137209437136</v>
      </c>
      <c r="H2153" s="15">
        <f>C2153+G2154*$O$11</f>
        <v>1858.9347399950523</v>
      </c>
      <c r="I2153" s="21">
        <f>_xlfn.FORECAST.LINEAR(A2153+$O$12,C2153:C2155,A2153:A2155)</f>
        <v>1855.9275833333336</v>
      </c>
      <c r="J2153" s="15">
        <f t="shared" si="100"/>
        <v>1858.9046684284349</v>
      </c>
      <c r="K2153" s="16">
        <f t="shared" si="101"/>
        <v>1.4081444003543848</v>
      </c>
      <c r="L2153" s="17">
        <f t="shared" si="102"/>
        <v>0</v>
      </c>
    </row>
    <row r="2154" spans="1:12" x14ac:dyDescent="0.25">
      <c r="A2154">
        <v>366</v>
      </c>
      <c r="B2154" s="1">
        <v>41715</v>
      </c>
      <c r="C2154" s="2">
        <v>1842.81</v>
      </c>
      <c r="D2154" s="2">
        <v>1858.83</v>
      </c>
      <c r="E2154" s="8">
        <v>0.1207</v>
      </c>
      <c r="F2154" s="9">
        <v>9.4772464870836544</v>
      </c>
      <c r="G2154" s="3">
        <f>SLOPE(D2154:D2178,B2154:B2178)</f>
        <v>1.4739995052098505</v>
      </c>
      <c r="H2154" s="15">
        <f>C2154+G2155*$O$11</f>
        <v>1842.8273210230548</v>
      </c>
      <c r="I2154" s="21">
        <f>_xlfn.FORECAST.LINEAR(A2154+$O$12,C2154:C2156,A2154:A2156)</f>
        <v>1839.057083333334</v>
      </c>
      <c r="J2154" s="15">
        <f t="shared" si="100"/>
        <v>1842.7896186461576</v>
      </c>
      <c r="K2154" s="16">
        <f t="shared" si="101"/>
        <v>1.2601923834117497</v>
      </c>
      <c r="L2154" s="17">
        <f t="shared" si="102"/>
        <v>0</v>
      </c>
    </row>
    <row r="2155" spans="1:12" x14ac:dyDescent="0.25">
      <c r="A2155">
        <v>365</v>
      </c>
      <c r="B2155" s="1">
        <v>41712</v>
      </c>
      <c r="C2155" s="2">
        <v>1845.07</v>
      </c>
      <c r="D2155" s="2">
        <v>1841.13</v>
      </c>
      <c r="E2155" s="8">
        <v>0.16165000000000002</v>
      </c>
      <c r="F2155" s="9">
        <v>12.728517935028169</v>
      </c>
      <c r="G2155" s="3">
        <f>SLOPE(D2155:D2179,B2155:B2179)</f>
        <v>1.732102305475506</v>
      </c>
      <c r="H2155" s="15">
        <f>C2155+G2156*$O$11</f>
        <v>1845.0918844162063</v>
      </c>
      <c r="I2155" s="21">
        <f>_xlfn.FORECAST.LINEAR(A2155+$O$12,C2155:C2157,A2155:A2157)</f>
        <v>1849.4479333333338</v>
      </c>
      <c r="J2155" s="15">
        <f t="shared" si="100"/>
        <v>1845.1354449053777</v>
      </c>
      <c r="K2155" s="16">
        <f t="shared" si="101"/>
        <v>0.37129429733264452</v>
      </c>
      <c r="L2155" s="17">
        <f t="shared" si="102"/>
        <v>1</v>
      </c>
    </row>
    <row r="2156" spans="1:12" x14ac:dyDescent="0.25">
      <c r="A2156">
        <v>364</v>
      </c>
      <c r="B2156" s="1">
        <v>41711</v>
      </c>
      <c r="C2156" s="2">
        <v>1869.06</v>
      </c>
      <c r="D2156" s="2">
        <v>1846.34</v>
      </c>
      <c r="E2156" s="8">
        <v>0.13539999999999999</v>
      </c>
      <c r="F2156" s="9">
        <v>10.787789993416045</v>
      </c>
      <c r="G2156" s="3">
        <f>SLOPE(D2156:D2180,B2156:B2180)</f>
        <v>2.1884416206469077</v>
      </c>
      <c r="H2156" s="15">
        <f>C2156+G2157*$O$11</f>
        <v>1869.0871080695497</v>
      </c>
      <c r="I2156" s="21">
        <f>_xlfn.FORECAST.LINEAR(A2156+$O$12,C2156:C2158,A2156:A2158)</f>
        <v>1866.5106666666668</v>
      </c>
      <c r="J2156" s="15">
        <f t="shared" si="100"/>
        <v>1869.0613436555207</v>
      </c>
      <c r="K2156" s="16">
        <f t="shared" si="101"/>
        <v>2.6087588188625785</v>
      </c>
      <c r="L2156" s="17">
        <f t="shared" si="102"/>
        <v>0</v>
      </c>
    </row>
    <row r="2157" spans="1:12" x14ac:dyDescent="0.25">
      <c r="A2157">
        <v>363</v>
      </c>
      <c r="B2157" s="1">
        <v>41710</v>
      </c>
      <c r="C2157" s="2">
        <v>1866.15</v>
      </c>
      <c r="D2157" s="2">
        <v>1868.2</v>
      </c>
      <c r="E2157" s="8">
        <v>0.10935</v>
      </c>
      <c r="F2157" s="9">
        <v>8.7096375070146461</v>
      </c>
      <c r="G2157" s="3">
        <f>SLOPE(D2157:D2181,B2157:B2181)</f>
        <v>2.7108069549710208</v>
      </c>
      <c r="H2157" s="15">
        <f>C2157+G2158*$O$11</f>
        <v>1866.1803134919751</v>
      </c>
      <c r="I2157" s="21">
        <f>_xlfn.FORECAST.LINEAR(A2157+$O$12,C2157:C2159,A2157:A2159)</f>
        <v>1868.1764500000004</v>
      </c>
      <c r="J2157" s="15">
        <f t="shared" si="100"/>
        <v>1866.2002748570553</v>
      </c>
      <c r="K2157" s="16">
        <f t="shared" si="101"/>
        <v>0.21739833928713534</v>
      </c>
      <c r="L2157" s="17">
        <f t="shared" si="102"/>
        <v>1</v>
      </c>
    </row>
    <row r="2158" spans="1:12" x14ac:dyDescent="0.25">
      <c r="A2158">
        <v>362</v>
      </c>
      <c r="B2158" s="1">
        <v>41709</v>
      </c>
      <c r="C2158" s="2">
        <v>1878.26</v>
      </c>
      <c r="D2158" s="2">
        <v>1867.63</v>
      </c>
      <c r="E2158" s="8">
        <v>0.1149</v>
      </c>
      <c r="F2158" s="9">
        <v>9.1984379894619597</v>
      </c>
      <c r="G2158" s="3">
        <f>SLOPE(D2158:D2182,B2158:B2182)</f>
        <v>3.0313491975033418</v>
      </c>
      <c r="H2158" s="15">
        <f>C2158+G2159*$O$11</f>
        <v>1878.2939725712836</v>
      </c>
      <c r="I2158" s="21">
        <f>_xlfn.FORECAST.LINEAR(A2158+$O$12,C2158:C2160,A2158:A2160)</f>
        <v>1878.0820333333334</v>
      </c>
      <c r="J2158" s="15">
        <f t="shared" si="100"/>
        <v>1878.2918531789041</v>
      </c>
      <c r="K2158" s="16">
        <f t="shared" si="101"/>
        <v>1.2505231692849561</v>
      </c>
      <c r="L2158" s="17">
        <f t="shared" si="102"/>
        <v>0</v>
      </c>
    </row>
    <row r="2159" spans="1:12" x14ac:dyDescent="0.25">
      <c r="A2159">
        <v>361</v>
      </c>
      <c r="B2159" s="1">
        <v>41708</v>
      </c>
      <c r="C2159" s="2">
        <v>1877.86</v>
      </c>
      <c r="D2159" s="2">
        <v>1877.17</v>
      </c>
      <c r="E2159" s="8">
        <v>0.10645</v>
      </c>
      <c r="F2159" s="9">
        <v>8.5259141459973442</v>
      </c>
      <c r="G2159" s="3">
        <f>SLOPE(D2159:D2183,B2159:B2183)</f>
        <v>3.3972571283669546</v>
      </c>
      <c r="H2159" s="15">
        <f>C2159+G2160*$O$11</f>
        <v>1877.8936865075348</v>
      </c>
      <c r="I2159" s="21">
        <f>_xlfn.FORECAST.LINEAR(A2159+$O$12,C2159:C2161,A2159:A2161)</f>
        <v>1878.7117333333333</v>
      </c>
      <c r="J2159" s="15">
        <f t="shared" si="100"/>
        <v>1877.9018669757927</v>
      </c>
      <c r="K2159" s="16">
        <f t="shared" si="101"/>
        <v>8.7238703559518307E-2</v>
      </c>
      <c r="L2159" s="17">
        <f t="shared" si="102"/>
        <v>1</v>
      </c>
    </row>
    <row r="2160" spans="1:12" x14ac:dyDescent="0.25">
      <c r="A2160">
        <v>360</v>
      </c>
      <c r="B2160" s="1">
        <v>41705</v>
      </c>
      <c r="C2160" s="2">
        <v>1878.52</v>
      </c>
      <c r="D2160" s="2">
        <v>1878.04</v>
      </c>
      <c r="E2160" s="8">
        <v>0.1048</v>
      </c>
      <c r="F2160" s="9">
        <v>8.3892463543238414</v>
      </c>
      <c r="G2160" s="3">
        <f>SLOPE(D2160:D2184,B2160:B2184)</f>
        <v>3.3686507534862806</v>
      </c>
      <c r="H2160" s="15">
        <f>C2160+G2161*$O$11</f>
        <v>1878.5519110737232</v>
      </c>
      <c r="I2160" s="21">
        <f>_xlfn.FORECAST.LINEAR(A2160+$O$12,C2160:C2162,A2160:A2162)</f>
        <v>1877.8406833333331</v>
      </c>
      <c r="J2160" s="15">
        <f t="shared" si="100"/>
        <v>1878.5447987963194</v>
      </c>
      <c r="K2160" s="16">
        <f t="shared" si="101"/>
        <v>5.8327565545727059E-2</v>
      </c>
      <c r="L2160" s="17">
        <f t="shared" si="102"/>
        <v>1</v>
      </c>
    </row>
    <row r="2161" spans="1:12" x14ac:dyDescent="0.25">
      <c r="A2161">
        <v>359</v>
      </c>
      <c r="B2161" s="1">
        <v>41704</v>
      </c>
      <c r="C2161" s="2">
        <v>1874.18</v>
      </c>
      <c r="D2161" s="2">
        <v>1877.03</v>
      </c>
      <c r="E2161" s="8">
        <v>0.10830000000000001</v>
      </c>
      <c r="F2161" s="9">
        <v>8.6545493815208996</v>
      </c>
      <c r="G2161" s="3">
        <f>SLOPE(D2161:D2185,B2161:B2185)</f>
        <v>3.1911073723274601</v>
      </c>
      <c r="H2161" s="15">
        <f>C2161+G2162*$O$11</f>
        <v>1874.2112408984333</v>
      </c>
      <c r="I2161" s="21">
        <f>_xlfn.FORECAST.LINEAR(A2161+$O$12,C2161:C2163,A2161:A2163)</f>
        <v>1878.4197499999991</v>
      </c>
      <c r="J2161" s="15">
        <f t="shared" si="100"/>
        <v>1874.2533259894487</v>
      </c>
      <c r="K2161" s="16">
        <f t="shared" si="101"/>
        <v>0.32964394608618031</v>
      </c>
      <c r="L2161" s="17">
        <f t="shared" si="102"/>
        <v>1</v>
      </c>
    </row>
    <row r="2162" spans="1:12" x14ac:dyDescent="0.25">
      <c r="A2162">
        <v>358</v>
      </c>
      <c r="B2162" s="1">
        <v>41703</v>
      </c>
      <c r="C2162" s="2">
        <v>1874.05</v>
      </c>
      <c r="D2162" s="2">
        <v>1873.81</v>
      </c>
      <c r="E2162" s="8">
        <v>0.10539999999999999</v>
      </c>
      <c r="F2162" s="9">
        <v>8.4232519465875892</v>
      </c>
      <c r="G2162" s="3">
        <f>SLOPE(D2162:D2186,B2162:B2186)</f>
        <v>3.1240898433189876</v>
      </c>
      <c r="H2162" s="15">
        <f>C2162+G2163*$O$11</f>
        <v>1874.0793733333333</v>
      </c>
      <c r="I2162" s="21">
        <f>_xlfn.FORECAST.LINEAR(A2162+$O$12,C2162:C2164,A2162:A2164)</f>
        <v>1868.5868499999999</v>
      </c>
      <c r="J2162" s="15">
        <f t="shared" si="100"/>
        <v>1874.0244481</v>
      </c>
      <c r="K2162" s="16">
        <f t="shared" si="101"/>
        <v>2.4270416574449824E-2</v>
      </c>
      <c r="L2162" s="17">
        <f t="shared" si="102"/>
        <v>1</v>
      </c>
    </row>
    <row r="2163" spans="1:12" x14ac:dyDescent="0.25">
      <c r="A2163">
        <v>357</v>
      </c>
      <c r="B2163" s="1">
        <v>41702</v>
      </c>
      <c r="C2163" s="2">
        <v>1849.23</v>
      </c>
      <c r="D2163" s="2">
        <v>1873.91</v>
      </c>
      <c r="E2163" s="8">
        <v>0.11225</v>
      </c>
      <c r="F2163" s="9">
        <v>8.8357815920548592</v>
      </c>
      <c r="G2163" s="3">
        <f>SLOPE(D2163:D2187,B2163:B2187)</f>
        <v>2.9373333333333322</v>
      </c>
      <c r="H2163" s="15">
        <f>C2163+G2164*$O$11</f>
        <v>1849.2578804565512</v>
      </c>
      <c r="I2163" s="21">
        <f>_xlfn.FORECAST.LINEAR(A2163+$O$12,C2163:C2165,A2163:A2165)</f>
        <v>1851.0355500000003</v>
      </c>
      <c r="J2163" s="15">
        <f t="shared" si="100"/>
        <v>1849.2756571519858</v>
      </c>
      <c r="K2163" s="16">
        <f t="shared" si="101"/>
        <v>2.3951132271879696</v>
      </c>
      <c r="L2163" s="17">
        <f t="shared" si="102"/>
        <v>0</v>
      </c>
    </row>
    <row r="2164" spans="1:12" x14ac:dyDescent="0.25">
      <c r="A2164">
        <v>356</v>
      </c>
      <c r="B2164" s="1">
        <v>41701</v>
      </c>
      <c r="C2164" s="2">
        <v>1857.68</v>
      </c>
      <c r="D2164" s="2">
        <v>1845.73</v>
      </c>
      <c r="E2164" s="8">
        <v>0.12969999999999998</v>
      </c>
      <c r="F2164" s="9">
        <v>10.285251890549127</v>
      </c>
      <c r="G2164" s="3">
        <f>SLOPE(D2164:D2188,B2164:B2188)</f>
        <v>2.7880456551255928</v>
      </c>
      <c r="H2164" s="15">
        <f>C2164+G2165*$O$11</f>
        <v>1857.7069999232126</v>
      </c>
      <c r="I2164" s="21">
        <f>_xlfn.FORECAST.LINEAR(A2164+$O$12,C2164:C2166,A2164:A2166)</f>
        <v>1859.0205666666668</v>
      </c>
      <c r="J2164" s="15">
        <f t="shared" si="100"/>
        <v>1857.720135590647</v>
      </c>
      <c r="K2164" s="16">
        <f t="shared" si="101"/>
        <v>1.3802441831857104</v>
      </c>
      <c r="L2164" s="17">
        <f t="shared" si="102"/>
        <v>0</v>
      </c>
    </row>
    <row r="2165" spans="1:12" x14ac:dyDescent="0.25">
      <c r="A2165">
        <v>355</v>
      </c>
      <c r="B2165" s="1">
        <v>41698</v>
      </c>
      <c r="C2165" s="2">
        <v>1855.12</v>
      </c>
      <c r="D2165" s="2">
        <v>1859.45</v>
      </c>
      <c r="E2165" s="8">
        <v>0.10985</v>
      </c>
      <c r="F2165" s="9">
        <v>8.6869669415833748</v>
      </c>
      <c r="G2165" s="3">
        <f>SLOPE(D2165:D2189,B2165:B2189)</f>
        <v>2.6999923212559001</v>
      </c>
      <c r="H2165" s="15">
        <f>C2165+G2166*$O$11</f>
        <v>1855.1423707334272</v>
      </c>
      <c r="I2165" s="21">
        <f>_xlfn.FORECAST.LINEAR(A2165+$O$12,C2165:C2167,A2165:A2167)</f>
        <v>1853.3149833333332</v>
      </c>
      <c r="J2165" s="15">
        <f t="shared" si="100"/>
        <v>1855.1240968594261</v>
      </c>
      <c r="K2165" s="16">
        <f t="shared" si="101"/>
        <v>0.53037494787621875</v>
      </c>
      <c r="L2165" s="17">
        <f t="shared" si="102"/>
        <v>1</v>
      </c>
    </row>
    <row r="2166" spans="1:12" x14ac:dyDescent="0.25">
      <c r="A2166">
        <v>354</v>
      </c>
      <c r="B2166" s="1">
        <v>41697</v>
      </c>
      <c r="C2166" s="2">
        <v>1844.9</v>
      </c>
      <c r="D2166" s="2">
        <v>1854.29</v>
      </c>
      <c r="E2166" s="8">
        <v>0.10364999999999999</v>
      </c>
      <c r="F2166" s="9">
        <v>8.156311224533038</v>
      </c>
      <c r="G2166" s="3">
        <f>SLOPE(D2166:D2190,B2166:B2190)</f>
        <v>2.2370733427362466</v>
      </c>
      <c r="H2166" s="15">
        <f>C2166+G2167*$O$11</f>
        <v>1844.9171581928019</v>
      </c>
      <c r="I2166" s="21">
        <f>_xlfn.FORECAST.LINEAR(A2166+$O$12,C2166:C2168,A2166:A2168)</f>
        <v>1844.722866666667</v>
      </c>
      <c r="J2166" s="15">
        <f t="shared" si="100"/>
        <v>1844.9152152775405</v>
      </c>
      <c r="K2166" s="16">
        <f t="shared" si="101"/>
        <v>1.1077348553294946</v>
      </c>
      <c r="L2166" s="17">
        <f t="shared" si="102"/>
        <v>0</v>
      </c>
    </row>
    <row r="2167" spans="1:12" x14ac:dyDescent="0.25">
      <c r="A2167">
        <v>353</v>
      </c>
      <c r="B2167" s="1">
        <v>41696</v>
      </c>
      <c r="C2167" s="2">
        <v>1845.79</v>
      </c>
      <c r="D2167" s="2">
        <v>1845.16</v>
      </c>
      <c r="E2167" s="8">
        <v>0.10755000000000001</v>
      </c>
      <c r="F2167" s="9">
        <v>8.4630222452203707</v>
      </c>
      <c r="G2167" s="3">
        <f>SLOPE(D2167:D2191,B2167:B2191)</f>
        <v>1.7158192801765602</v>
      </c>
      <c r="H2167" s="15">
        <f>C2167+G2168*$O$11</f>
        <v>1845.8026806891899</v>
      </c>
      <c r="I2167" s="21">
        <f>_xlfn.FORECAST.LINEAR(A2167+$O$12,C2167:C2169,A2167:A2169)</f>
        <v>1847.9600499999999</v>
      </c>
      <c r="J2167" s="15">
        <f t="shared" si="100"/>
        <v>1845.824254382298</v>
      </c>
      <c r="K2167" s="16">
        <f t="shared" si="101"/>
        <v>7.9230435816883327E-2</v>
      </c>
      <c r="L2167" s="17">
        <f t="shared" si="102"/>
        <v>1</v>
      </c>
    </row>
    <row r="2168" spans="1:12" x14ac:dyDescent="0.25">
      <c r="A2168">
        <v>352</v>
      </c>
      <c r="B2168" s="1">
        <v>41695</v>
      </c>
      <c r="C2168" s="2">
        <v>1847.66</v>
      </c>
      <c r="D2168" s="2">
        <v>1845.12</v>
      </c>
      <c r="E2168" s="8">
        <v>0.10639999999999999</v>
      </c>
      <c r="F2168" s="9">
        <v>8.3838284549280946</v>
      </c>
      <c r="G2168" s="3">
        <f>SLOPE(D2168:D2192,B2168:B2192)</f>
        <v>1.2680689189964967</v>
      </c>
      <c r="H2168" s="15">
        <f>C2168+G2169*$O$11</f>
        <v>1847.6678158533473</v>
      </c>
      <c r="I2168" s="21">
        <f>_xlfn.FORECAST.LINEAR(A2168+$O$12,C2168:C2170,A2168:A2170)</f>
        <v>1845.1646166666669</v>
      </c>
      <c r="J2168" s="15">
        <f t="shared" si="100"/>
        <v>1847.6427838614804</v>
      </c>
      <c r="K2168" s="16">
        <f t="shared" si="101"/>
        <v>0.2978730828555855</v>
      </c>
      <c r="L2168" s="17">
        <f t="shared" si="102"/>
        <v>1</v>
      </c>
    </row>
    <row r="2169" spans="1:12" x14ac:dyDescent="0.25">
      <c r="A2169">
        <v>351</v>
      </c>
      <c r="B2169" s="1">
        <v>41694</v>
      </c>
      <c r="C2169" s="2">
        <v>1836.78</v>
      </c>
      <c r="D2169" s="2">
        <v>1847.61</v>
      </c>
      <c r="E2169" s="8">
        <v>0.10815</v>
      </c>
      <c r="F2169" s="9">
        <v>8.4693247113692411</v>
      </c>
      <c r="G2169" s="3">
        <f>SLOPE(D2169:D2193,B2169:B2193)</f>
        <v>0.7815853347321855</v>
      </c>
      <c r="H2169" s="15">
        <f>C2169+G2170*$O$11</f>
        <v>1836.7824109815078</v>
      </c>
      <c r="I2169" s="21">
        <f>_xlfn.FORECAST.LINEAR(A2169+$O$12,C2169:C2171,A2169:A2171)</f>
        <v>1839.5043666666666</v>
      </c>
      <c r="J2169" s="15">
        <f t="shared" si="100"/>
        <v>1836.8096305383594</v>
      </c>
      <c r="K2169" s="16">
        <f t="shared" si="101"/>
        <v>1.3841319066564362</v>
      </c>
      <c r="L2169" s="17">
        <f t="shared" si="102"/>
        <v>0</v>
      </c>
    </row>
    <row r="2170" spans="1:12" x14ac:dyDescent="0.25">
      <c r="A2170">
        <v>350</v>
      </c>
      <c r="B2170" s="1">
        <v>41691</v>
      </c>
      <c r="C2170" s="2">
        <v>1841.07</v>
      </c>
      <c r="D2170" s="2">
        <v>1836.25</v>
      </c>
      <c r="E2170" s="8">
        <v>9.9450000000000011E-2</v>
      </c>
      <c r="F2170" s="9">
        <v>7.8029914704663206</v>
      </c>
      <c r="G2170" s="3">
        <f>SLOPE(D2170:D2194,B2170:B2194)</f>
        <v>0.24109815078236096</v>
      </c>
      <c r="H2170" s="15">
        <f>C2170+G2171*$O$11</f>
        <v>1841.0678748485188</v>
      </c>
      <c r="I2170" s="21">
        <f>_xlfn.FORECAST.LINEAR(A2170+$O$12,C2170:C2172,A2170:A2172)</f>
        <v>1837.4991833333333</v>
      </c>
      <c r="J2170" s="15">
        <f t="shared" si="100"/>
        <v>1841.0321879333669</v>
      </c>
      <c r="K2170" s="16">
        <f t="shared" si="101"/>
        <v>0.58958782875824889</v>
      </c>
      <c r="L2170" s="17">
        <f t="shared" si="102"/>
        <v>1</v>
      </c>
    </row>
    <row r="2171" spans="1:12" x14ac:dyDescent="0.25">
      <c r="A2171">
        <v>349</v>
      </c>
      <c r="B2171" s="1">
        <v>41690</v>
      </c>
      <c r="C2171" s="2">
        <v>1829.24</v>
      </c>
      <c r="D2171" s="2">
        <v>1839.78</v>
      </c>
      <c r="E2171" s="8">
        <v>0.10400000000000001</v>
      </c>
      <c r="F2171" s="9">
        <v>8.1110696322189053</v>
      </c>
      <c r="G2171" s="3">
        <f>SLOPE(D2171:D2195,B2171:B2195)</f>
        <v>-0.21251514809909067</v>
      </c>
      <c r="H2171" s="15">
        <f>C2171+G2172*$O$11</f>
        <v>1829.233775224754</v>
      </c>
      <c r="I2171" s="21">
        <f>_xlfn.FORECAST.LINEAR(A2171+$O$12,C2171:C2173,A2171:A2173)</f>
        <v>1830.7793833333335</v>
      </c>
      <c r="J2171" s="15">
        <f t="shared" si="100"/>
        <v>1829.2492313058399</v>
      </c>
      <c r="K2171" s="16">
        <f t="shared" si="101"/>
        <v>1.1902783597683644</v>
      </c>
      <c r="L2171" s="17">
        <f t="shared" si="102"/>
        <v>0</v>
      </c>
    </row>
    <row r="2172" spans="1:12" x14ac:dyDescent="0.25">
      <c r="A2172">
        <v>348</v>
      </c>
      <c r="B2172" s="1">
        <v>41689</v>
      </c>
      <c r="C2172" s="2">
        <v>1838.9</v>
      </c>
      <c r="D2172" s="2">
        <v>1828.75</v>
      </c>
      <c r="E2172" s="8">
        <v>0.11269999999999999</v>
      </c>
      <c r="F2172" s="9">
        <v>8.8473159305437097</v>
      </c>
      <c r="G2172" s="3">
        <f>SLOPE(D2172:D2196,B2172:B2196)</f>
        <v>-0.62247752459572714</v>
      </c>
      <c r="H2172" s="15">
        <f>C2172+G2173*$O$11</f>
        <v>1838.8915095714738</v>
      </c>
      <c r="I2172" s="21">
        <f>_xlfn.FORECAST.LINEAR(A2172+$O$12,C2172:C2174,A2172:A2174)</f>
        <v>1840.7355333333333</v>
      </c>
      <c r="J2172" s="15">
        <f t="shared" si="100"/>
        <v>1838.9099498090923</v>
      </c>
      <c r="K2172" s="16">
        <f t="shared" si="101"/>
        <v>1.2665756529948997</v>
      </c>
      <c r="L2172" s="17">
        <f t="shared" si="102"/>
        <v>0</v>
      </c>
    </row>
    <row r="2173" spans="1:12" x14ac:dyDescent="0.25">
      <c r="A2173">
        <v>347</v>
      </c>
      <c r="B2173" s="1">
        <v>41688</v>
      </c>
      <c r="C2173" s="2">
        <v>1839.03</v>
      </c>
      <c r="D2173" s="2">
        <v>1840.76</v>
      </c>
      <c r="E2173" s="8">
        <v>0.1023</v>
      </c>
      <c r="F2173" s="9">
        <v>8.0215893816278658</v>
      </c>
      <c r="G2173" s="3">
        <f>SLOPE(D2173:D2197,B2173:B2197)</f>
        <v>-0.84904285262946377</v>
      </c>
      <c r="H2173" s="15">
        <f>C2173+G2174*$O$11</f>
        <v>1839.0167186383285</v>
      </c>
      <c r="I2173" s="21">
        <f>_xlfn.FORECAST.LINEAR(A2173+$O$12,C2173:C2175,A2173:A2175)</f>
        <v>1839.6627166666667</v>
      </c>
      <c r="J2173" s="15">
        <f t="shared" si="100"/>
        <v>1839.0231786186118</v>
      </c>
      <c r="K2173" s="16">
        <f t="shared" si="101"/>
        <v>0.24497909750719662</v>
      </c>
      <c r="L2173" s="17">
        <f t="shared" si="102"/>
        <v>1</v>
      </c>
    </row>
    <row r="2174" spans="1:12" x14ac:dyDescent="0.25">
      <c r="A2174">
        <v>346</v>
      </c>
      <c r="B2174" s="1">
        <v>41684</v>
      </c>
      <c r="C2174" s="2">
        <v>1828.46</v>
      </c>
      <c r="D2174" s="2">
        <v>1838.63</v>
      </c>
      <c r="E2174" s="8">
        <v>9.085E-2</v>
      </c>
      <c r="F2174" s="9">
        <v>7.0896717273486249</v>
      </c>
      <c r="G2174" s="3">
        <f>SLOPE(D2174:D2198,B2174:B2198)</f>
        <v>-1.328136167146974</v>
      </c>
      <c r="H2174" s="15">
        <f>C2174+G2175*$O$11</f>
        <v>1828.4431246914799</v>
      </c>
      <c r="I2174" s="21">
        <f>_xlfn.FORECAST.LINEAR(A2174+$O$12,C2174:C2176,A2174:A2176)</f>
        <v>1825.3450333333333</v>
      </c>
      <c r="J2174" s="15">
        <f t="shared" si="100"/>
        <v>1828.4121437778983</v>
      </c>
      <c r="K2174" s="16">
        <f t="shared" si="101"/>
        <v>1.3302686936948849</v>
      </c>
      <c r="L2174" s="17">
        <f t="shared" si="102"/>
        <v>0</v>
      </c>
    </row>
    <row r="2175" spans="1:12" x14ac:dyDescent="0.25">
      <c r="A2175">
        <v>345</v>
      </c>
      <c r="B2175" s="1">
        <v>41683</v>
      </c>
      <c r="C2175" s="2">
        <v>1814.82</v>
      </c>
      <c r="D2175" s="2">
        <v>1829.83</v>
      </c>
      <c r="E2175" s="8">
        <v>9.9000000000000005E-2</v>
      </c>
      <c r="F2175" s="9">
        <v>7.6810468971657064</v>
      </c>
      <c r="G2175" s="3">
        <f>SLOPE(D2175:D2199,B2175:B2199)</f>
        <v>-1.6875308520229928</v>
      </c>
      <c r="H2175" s="15">
        <f>C2175+G2176*$O$11</f>
        <v>1814.8000600326013</v>
      </c>
      <c r="I2175" s="21">
        <f>_xlfn.FORECAST.LINEAR(A2175+$O$12,C2175:C2177,A2175:A2177)</f>
        <v>1819.0535166666662</v>
      </c>
      <c r="J2175" s="15">
        <f t="shared" si="100"/>
        <v>1814.842594598942</v>
      </c>
      <c r="K2175" s="16">
        <f t="shared" si="101"/>
        <v>1.7906228659985546</v>
      </c>
      <c r="L2175" s="17">
        <f t="shared" si="102"/>
        <v>0</v>
      </c>
    </row>
    <row r="2176" spans="1:12" x14ac:dyDescent="0.25">
      <c r="A2176">
        <v>344</v>
      </c>
      <c r="B2176" s="1">
        <v>41682</v>
      </c>
      <c r="C2176" s="2">
        <v>1820.12</v>
      </c>
      <c r="D2176" s="2">
        <v>1819.26</v>
      </c>
      <c r="E2176" s="8">
        <v>0.10785</v>
      </c>
      <c r="F2176" s="9">
        <v>8.3699396928565815</v>
      </c>
      <c r="G2176" s="3">
        <f>SLOPE(D2176:D2200,B2176:B2200)</f>
        <v>-1.9939967398573339</v>
      </c>
      <c r="H2176" s="15">
        <f>C2176+G2177*$O$11</f>
        <v>1820.0975250459762</v>
      </c>
      <c r="I2176" s="21">
        <f>_xlfn.FORECAST.LINEAR(A2176+$O$12,C2176:C2178,A2176:A2178)</f>
        <v>1817.6696000000002</v>
      </c>
      <c r="J2176" s="15">
        <f t="shared" si="100"/>
        <v>1820.0732457955164</v>
      </c>
      <c r="K2176" s="16">
        <f t="shared" si="101"/>
        <v>9.6713053188807047E-2</v>
      </c>
      <c r="L2176" s="17">
        <f t="shared" si="102"/>
        <v>1</v>
      </c>
    </row>
    <row r="2177" spans="1:12" x14ac:dyDescent="0.25">
      <c r="A2177">
        <v>343</v>
      </c>
      <c r="B2177" s="1">
        <v>41681</v>
      </c>
      <c r="C2177" s="2">
        <v>1800.45</v>
      </c>
      <c r="D2177" s="2">
        <v>1819.75</v>
      </c>
      <c r="E2177" s="8">
        <v>0.10955000000000001</v>
      </c>
      <c r="F2177" s="9">
        <v>8.4088524630565864</v>
      </c>
      <c r="G2177" s="3">
        <f>SLOPE(D2177:D2201,B2177:B2201)</f>
        <v>-2.2474954023629068</v>
      </c>
      <c r="H2177" s="15">
        <f>C2177+G2178*$O$11</f>
        <v>1800.4254601586274</v>
      </c>
      <c r="I2177" s="21">
        <f>_xlfn.FORECAST.LINEAR(A2177+$O$12,C2177:C2179,A2177:A2179)</f>
        <v>1803.2288666666664</v>
      </c>
      <c r="J2177" s="15">
        <f t="shared" si="100"/>
        <v>1800.4534942237078</v>
      </c>
      <c r="K2177" s="16">
        <f t="shared" si="101"/>
        <v>2.0956151848883957</v>
      </c>
      <c r="L2177" s="17">
        <f t="shared" si="102"/>
        <v>0</v>
      </c>
    </row>
    <row r="2178" spans="1:12" x14ac:dyDescent="0.25">
      <c r="A2178">
        <v>342</v>
      </c>
      <c r="B2178" s="1">
        <v>41680</v>
      </c>
      <c r="C2178" s="2">
        <v>1796.2</v>
      </c>
      <c r="D2178" s="2">
        <v>1799.84</v>
      </c>
      <c r="E2178" s="8">
        <v>0.12015000000000001</v>
      </c>
      <c r="F2178" s="9">
        <v>9.208038725544851</v>
      </c>
      <c r="G2178" s="3">
        <f>SLOPE(D2178:D2202,B2178:B2202)</f>
        <v>-2.4539841372703712</v>
      </c>
      <c r="H2178" s="15">
        <f>C2178+G2179*$O$11</f>
        <v>1796.174706720929</v>
      </c>
      <c r="I2178" s="21">
        <f>_xlfn.FORECAST.LINEAR(A2178+$O$12,C2178:C2180,A2178:A2180)</f>
        <v>1796.8877166666671</v>
      </c>
      <c r="J2178" s="15">
        <f t="shared" si="100"/>
        <v>1796.1818368203865</v>
      </c>
      <c r="K2178" s="16">
        <f t="shared" si="101"/>
        <v>0.38865447357725708</v>
      </c>
      <c r="L2178" s="17">
        <f t="shared" si="102"/>
        <v>1</v>
      </c>
    </row>
    <row r="2179" spans="1:12" x14ac:dyDescent="0.25">
      <c r="A2179">
        <v>341</v>
      </c>
      <c r="B2179" s="1">
        <v>41677</v>
      </c>
      <c r="C2179" s="2">
        <v>1776.01</v>
      </c>
      <c r="D2179" s="2">
        <v>1797.02</v>
      </c>
      <c r="E2179" s="8">
        <v>0.12445000000000001</v>
      </c>
      <c r="F2179" s="9">
        <v>9.4123789337684443</v>
      </c>
      <c r="G2179" s="3">
        <f>SLOPE(D2179:D2203,B2179:B2203)</f>
        <v>-2.5293279071075125</v>
      </c>
      <c r="H2179" s="15">
        <f>C2179+G2180*$O$11</f>
        <v>1775.9845720408221</v>
      </c>
      <c r="I2179" s="21">
        <f>_xlfn.FORECAST.LINEAR(A2179+$O$12,C2179:C2181,A2179:A2181)</f>
        <v>1772.2214833333333</v>
      </c>
      <c r="J2179" s="15">
        <f t="shared" si="100"/>
        <v>1775.946941153747</v>
      </c>
      <c r="K2179" s="16">
        <f t="shared" si="101"/>
        <v>1.7674998576885093</v>
      </c>
      <c r="L2179" s="17">
        <f t="shared" si="102"/>
        <v>0</v>
      </c>
    </row>
    <row r="2180" spans="1:12" x14ac:dyDescent="0.25">
      <c r="A2180">
        <v>340</v>
      </c>
      <c r="B2180" s="1">
        <v>41676</v>
      </c>
      <c r="C2180" s="2">
        <v>1752.99</v>
      </c>
      <c r="D2180" s="2">
        <v>1773.43</v>
      </c>
      <c r="E2180" s="8">
        <v>0.15960000000000002</v>
      </c>
      <c r="F2180" s="9">
        <v>11.922523645241894</v>
      </c>
      <c r="G2180" s="3">
        <f>SLOPE(D2180:D2204,B2180:B2204)</f>
        <v>-2.5427959178021471</v>
      </c>
      <c r="H2180" s="15">
        <f>C2180+G2181*$O$11</f>
        <v>1752.9651048978201</v>
      </c>
      <c r="I2180" s="21">
        <f>_xlfn.FORECAST.LINEAR(A2180+$O$12,C2180:C2182,A2180:A2182)</f>
        <v>1754.6941833333333</v>
      </c>
      <c r="J2180" s="15">
        <f t="shared" si="100"/>
        <v>1752.9823956821751</v>
      </c>
      <c r="K2180" s="16">
        <f t="shared" si="101"/>
        <v>1.5428703740134599</v>
      </c>
      <c r="L2180" s="17">
        <f t="shared" si="102"/>
        <v>0</v>
      </c>
    </row>
    <row r="2181" spans="1:12" x14ac:dyDescent="0.25">
      <c r="A2181">
        <v>339</v>
      </c>
      <c r="B2181" s="1">
        <v>41675</v>
      </c>
      <c r="C2181" s="2">
        <v>1753.38</v>
      </c>
      <c r="D2181" s="2">
        <v>1751.64</v>
      </c>
      <c r="E2181" s="8">
        <v>0.17704999999999999</v>
      </c>
      <c r="F2181" s="9">
        <v>13.252963218572075</v>
      </c>
      <c r="G2181" s="3">
        <f>SLOPE(D2181:D2205,B2181:B2205)</f>
        <v>-2.4895102179836495</v>
      </c>
      <c r="H2181" s="15">
        <f>C2181+G2182*$O$11</f>
        <v>1753.3576788116045</v>
      </c>
      <c r="I2181" s="21">
        <f>_xlfn.FORECAST.LINEAR(A2181+$O$12,C2181:C2183,A2181:A2183)</f>
        <v>1745.1635000000006</v>
      </c>
      <c r="J2181" s="15">
        <f t="shared" si="100"/>
        <v>1753.2757370234883</v>
      </c>
      <c r="K2181" s="16">
        <f t="shared" si="101"/>
        <v>0.13308696918795113</v>
      </c>
      <c r="L2181" s="17">
        <f t="shared" si="102"/>
        <v>1</v>
      </c>
    </row>
    <row r="2182" spans="1:12" x14ac:dyDescent="0.25">
      <c r="A2182">
        <v>338</v>
      </c>
      <c r="B2182" s="1">
        <v>41674</v>
      </c>
      <c r="C2182" s="2">
        <v>1743.82</v>
      </c>
      <c r="D2182" s="2">
        <v>1755.2</v>
      </c>
      <c r="E2182" s="8">
        <v>0.16544999999999999</v>
      </c>
      <c r="F2182" s="9">
        <v>12.290737654248931</v>
      </c>
      <c r="G2182" s="3">
        <f>SLOPE(D2182:D2206,B2182:B2206)</f>
        <v>-2.2321188395570988</v>
      </c>
      <c r="H2182" s="15">
        <f>C2182+G2183*$O$11</f>
        <v>1743.8006849594362</v>
      </c>
      <c r="I2182" s="21">
        <f>_xlfn.FORECAST.LINEAR(A2182+$O$12,C2182:C2184,A2182:A2184)</f>
        <v>1748.6947</v>
      </c>
      <c r="J2182" s="15">
        <f t="shared" si="100"/>
        <v>1743.849625109842</v>
      </c>
      <c r="K2182" s="16">
        <f t="shared" si="101"/>
        <v>0.75749830351017211</v>
      </c>
      <c r="L2182" s="17">
        <f t="shared" si="102"/>
        <v>1</v>
      </c>
    </row>
    <row r="2183" spans="1:12" x14ac:dyDescent="0.25">
      <c r="A2183">
        <v>337</v>
      </c>
      <c r="B2183" s="1">
        <v>41673</v>
      </c>
      <c r="C2183" s="2">
        <v>1782.68</v>
      </c>
      <c r="D2183" s="2">
        <v>1741.89</v>
      </c>
      <c r="E2183" s="8">
        <v>0.1971</v>
      </c>
      <c r="F2183" s="9">
        <v>14.98402681241862</v>
      </c>
      <c r="G2183" s="3">
        <f>SLOPE(D2183:D2207,B2183:B2207)</f>
        <v>-1.9315040563620836</v>
      </c>
      <c r="H2183" s="15">
        <f>C2183+G2184*$O$11</f>
        <v>1782.6648186018642</v>
      </c>
      <c r="I2183" s="21">
        <f>_xlfn.FORECAST.LINEAR(A2183+$O$12,C2183:C2185,A2183:A2185)</f>
        <v>1786.3592166666667</v>
      </c>
      <c r="J2183" s="15">
        <f t="shared" ref="J2183:J2246" si="103">$O$13*I2183+(1-$O$13)*H2183</f>
        <v>1782.7017625825122</v>
      </c>
      <c r="K2183" s="16">
        <f t="shared" si="101"/>
        <v>3.3672184405689052</v>
      </c>
      <c r="L2183" s="17">
        <f t="shared" si="102"/>
        <v>0</v>
      </c>
    </row>
    <row r="2184" spans="1:12" x14ac:dyDescent="0.25">
      <c r="A2184">
        <v>336</v>
      </c>
      <c r="B2184" s="1">
        <v>41670</v>
      </c>
      <c r="C2184" s="2">
        <v>1790.88</v>
      </c>
      <c r="D2184" s="2">
        <v>1782.59</v>
      </c>
      <c r="E2184" s="8">
        <v>0.15839999999999999</v>
      </c>
      <c r="F2184" s="9">
        <v>12.120319279202082</v>
      </c>
      <c r="G2184" s="3">
        <f>SLOPE(D2184:D2208,B2184:B2208)</f>
        <v>-1.5181398135818907</v>
      </c>
      <c r="H2184" s="15">
        <f>C2184+G2185*$O$11</f>
        <v>1790.8673481057658</v>
      </c>
      <c r="I2184" s="21">
        <f>_xlfn.FORECAST.LINEAR(A2184+$O$12,C2184:C2186,A2184:A2186)</f>
        <v>1786.4353166666669</v>
      </c>
      <c r="J2184" s="15">
        <f t="shared" si="103"/>
        <v>1790.8230277913749</v>
      </c>
      <c r="K2184" s="16">
        <f t="shared" ref="K2184:K2247" si="104">ABS(J2184-D2184)/F2185</f>
        <v>0.76869964671570257</v>
      </c>
      <c r="L2184" s="17">
        <f t="shared" ref="L2184:L2247" si="105">IF(K2184&gt;=0.975, 0, 1)</f>
        <v>1</v>
      </c>
    </row>
    <row r="2185" spans="1:12" x14ac:dyDescent="0.25">
      <c r="A2185">
        <v>335</v>
      </c>
      <c r="B2185" s="1">
        <v>41669</v>
      </c>
      <c r="C2185" s="2">
        <v>1777.17</v>
      </c>
      <c r="D2185" s="2">
        <v>1794.19</v>
      </c>
      <c r="E2185" s="8">
        <v>0.14155000000000001</v>
      </c>
      <c r="F2185" s="9">
        <v>10.710331176228443</v>
      </c>
      <c r="G2185" s="3">
        <f>SLOPE(D2185:D2209,B2185:B2209)</f>
        <v>-1.2651894234262273</v>
      </c>
      <c r="H2185" s="15">
        <f>C2185+G2186*$O$11</f>
        <v>1777.1595583393114</v>
      </c>
      <c r="I2185" s="21">
        <f>_xlfn.FORECAST.LINEAR(A2185+$O$12,C2185:C2187,A2185:A2187)</f>
        <v>1780.4958499999998</v>
      </c>
      <c r="J2185" s="15">
        <f t="shared" si="103"/>
        <v>1777.1929212559185</v>
      </c>
      <c r="K2185" s="16">
        <f t="shared" si="104"/>
        <v>1.3935670276821561</v>
      </c>
      <c r="L2185" s="17">
        <f t="shared" si="105"/>
        <v>0</v>
      </c>
    </row>
    <row r="2186" spans="1:12" x14ac:dyDescent="0.25">
      <c r="A2186">
        <v>334</v>
      </c>
      <c r="B2186" s="1">
        <v>41668</v>
      </c>
      <c r="C2186" s="2">
        <v>1790.15</v>
      </c>
      <c r="D2186" s="2">
        <v>1774.2</v>
      </c>
      <c r="E2186" s="8">
        <v>0.15955</v>
      </c>
      <c r="F2186" s="9">
        <v>12.196814653653153</v>
      </c>
      <c r="G2186" s="3">
        <f>SLOPE(D2186:D2210,B2186:B2210)</f>
        <v>-1.0441660688665706</v>
      </c>
      <c r="H2186" s="15">
        <f>C2186+G2187*$O$11</f>
        <v>1790.1438895954191</v>
      </c>
      <c r="I2186" s="21">
        <f>_xlfn.FORECAST.LINEAR(A2186+$O$12,C2186:C2188,A2186:A2188)</f>
        <v>1787.6156000000001</v>
      </c>
      <c r="J2186" s="15">
        <f t="shared" si="103"/>
        <v>1790.1186066994649</v>
      </c>
      <c r="K2186" s="16">
        <f t="shared" si="104"/>
        <v>1.4718266987299153</v>
      </c>
      <c r="L2186" s="17">
        <f t="shared" si="105"/>
        <v>0</v>
      </c>
    </row>
    <row r="2187" spans="1:12" x14ac:dyDescent="0.25">
      <c r="A2187">
        <v>333</v>
      </c>
      <c r="B2187" s="1">
        <v>41667</v>
      </c>
      <c r="C2187" s="2">
        <v>1783</v>
      </c>
      <c r="D2187" s="2">
        <v>1792.5</v>
      </c>
      <c r="E2187" s="8">
        <v>0.14235</v>
      </c>
      <c r="F2187" s="9">
        <v>10.815544189544513</v>
      </c>
      <c r="G2187" s="3">
        <f>SLOPE(D2187:D2211,B2187:B2211)</f>
        <v>-0.61104045809161733</v>
      </c>
      <c r="H2187" s="15">
        <f>C2187+G2188*$O$11</f>
        <v>1782.9976586340206</v>
      </c>
      <c r="I2187" s="21">
        <f>_xlfn.FORECAST.LINEAR(A2187+$O$12,C2187:C2189,A2187:A2189)</f>
        <v>1778.1302000000005</v>
      </c>
      <c r="J2187" s="15">
        <f t="shared" si="103"/>
        <v>1782.9489840476804</v>
      </c>
      <c r="K2187" s="16">
        <f t="shared" si="104"/>
        <v>0.81867660333793635</v>
      </c>
      <c r="L2187" s="17">
        <f t="shared" si="105"/>
        <v>1</v>
      </c>
    </row>
    <row r="2188" spans="1:12" x14ac:dyDescent="0.25">
      <c r="A2188">
        <v>332</v>
      </c>
      <c r="B2188" s="1">
        <v>41666</v>
      </c>
      <c r="C2188" s="2">
        <v>1791.03</v>
      </c>
      <c r="D2188" s="2">
        <v>1781.56</v>
      </c>
      <c r="E2188" s="8">
        <v>0.15279999999999999</v>
      </c>
      <c r="F2188" s="9">
        <v>11.666408827830063</v>
      </c>
      <c r="G2188" s="3">
        <f>SLOPE(D2188:D2212,B2188:B2212)</f>
        <v>-0.23413659793814284</v>
      </c>
      <c r="H2188" s="15">
        <f>C2188+G2189*$O$11</f>
        <v>1791.0321538666733</v>
      </c>
      <c r="I2188" s="21">
        <f>_xlfn.FORECAST.LINEAR(A2188+$O$12,C2188:C2190,A2188:A2190)</f>
        <v>1794.207033333334</v>
      </c>
      <c r="J2188" s="15">
        <f t="shared" si="103"/>
        <v>1791.0639026613399</v>
      </c>
      <c r="K2188" s="16">
        <f t="shared" si="104"/>
        <v>0.76364792720656993</v>
      </c>
      <c r="L2188" s="17">
        <f t="shared" si="105"/>
        <v>1</v>
      </c>
    </row>
    <row r="2189" spans="1:12" x14ac:dyDescent="0.25">
      <c r="A2189">
        <v>331</v>
      </c>
      <c r="B2189" s="1">
        <v>41663</v>
      </c>
      <c r="C2189" s="2">
        <v>1826.96</v>
      </c>
      <c r="D2189" s="2">
        <v>1790.29</v>
      </c>
      <c r="E2189" s="8">
        <v>0.15959999999999999</v>
      </c>
      <c r="F2189" s="9">
        <v>12.445398360610049</v>
      </c>
      <c r="G2189" s="3">
        <f>SLOPE(D2189:D2213,B2189:B2213)</f>
        <v>0.21538666733147299</v>
      </c>
      <c r="H2189" s="15">
        <f>C2189+G2190*$O$11</f>
        <v>1826.9676719778174</v>
      </c>
      <c r="I2189" s="21">
        <f>_xlfn.FORECAST.LINEAR(A2189+$O$12,C2189:C2191,A2189:A2191)</f>
        <v>1829.0229166666668</v>
      </c>
      <c r="J2189" s="15">
        <f t="shared" si="103"/>
        <v>1826.988224424706</v>
      </c>
      <c r="K2189" s="16">
        <f t="shared" si="104"/>
        <v>4.0754483100150392</v>
      </c>
      <c r="L2189" s="17">
        <f t="shared" si="105"/>
        <v>0</v>
      </c>
    </row>
    <row r="2190" spans="1:12" x14ac:dyDescent="0.25">
      <c r="A2190">
        <v>330</v>
      </c>
      <c r="B2190" s="1">
        <v>41662</v>
      </c>
      <c r="C2190" s="2">
        <v>1842.29</v>
      </c>
      <c r="D2190" s="2">
        <v>1828.46</v>
      </c>
      <c r="E2190" s="8">
        <v>0.11445</v>
      </c>
      <c r="F2190" s="9">
        <v>9.0047085947633132</v>
      </c>
      <c r="G2190" s="3">
        <f>SLOPE(D2190:D2214,B2190:B2214)</f>
        <v>0.7671977817478054</v>
      </c>
      <c r="H2190" s="15">
        <f>C2190+G2191*$O$11</f>
        <v>1842.30053580054</v>
      </c>
      <c r="I2190" s="21">
        <f>_xlfn.FORECAST.LINEAR(A2190+$O$12,C2190:C2192,A2190:A2192)</f>
        <v>1843.3095333333335</v>
      </c>
      <c r="J2190" s="15">
        <f t="shared" si="103"/>
        <v>1842.3106257758679</v>
      </c>
      <c r="K2190" s="16">
        <f t="shared" si="104"/>
        <v>1.7457175067106512</v>
      </c>
      <c r="L2190" s="17">
        <f t="shared" si="105"/>
        <v>0</v>
      </c>
    </row>
    <row r="2191" spans="1:12" x14ac:dyDescent="0.25">
      <c r="A2191">
        <v>329</v>
      </c>
      <c r="B2191" s="1">
        <v>41661</v>
      </c>
      <c r="C2191" s="2">
        <v>1844.71</v>
      </c>
      <c r="D2191" s="2">
        <v>1844.86</v>
      </c>
      <c r="E2191" s="8">
        <v>0.1009</v>
      </c>
      <c r="F2191" s="9">
        <v>7.9340590459941023</v>
      </c>
      <c r="G2191" s="3">
        <f>SLOPE(D2191:D2215,B2191:B2215)</f>
        <v>1.053580054002702</v>
      </c>
      <c r="H2191" s="15">
        <f>C2191+G2192*$O$11</f>
        <v>1844.7229179931701</v>
      </c>
      <c r="I2191" s="21">
        <f>_xlfn.FORECAST.LINEAR(A2191+$O$12,C2191:C2193,A2191:A2193)</f>
        <v>1843.5724</v>
      </c>
      <c r="J2191" s="15">
        <f t="shared" si="103"/>
        <v>1844.7114128132382</v>
      </c>
      <c r="K2191" s="16">
        <f t="shared" si="104"/>
        <v>1.8920346216748398E-2</v>
      </c>
      <c r="L2191" s="17">
        <f t="shared" si="105"/>
        <v>1</v>
      </c>
    </row>
    <row r="2192" spans="1:12" x14ac:dyDescent="0.25">
      <c r="A2192">
        <v>328</v>
      </c>
      <c r="B2192" s="1">
        <v>41660</v>
      </c>
      <c r="C2192" s="2">
        <v>1841.05</v>
      </c>
      <c r="D2192" s="2">
        <v>1843.8</v>
      </c>
      <c r="E2192" s="8">
        <v>0.10015</v>
      </c>
      <c r="F2192" s="9">
        <v>7.853301681665724</v>
      </c>
      <c r="G2192" s="3">
        <f>SLOPE(D2192:D2216,B2192:B2216)</f>
        <v>1.291799317014809</v>
      </c>
      <c r="H2192" s="15">
        <f>C2192+G2193*$O$11</f>
        <v>1841.0650954147534</v>
      </c>
      <c r="I2192" s="21">
        <f>_xlfn.FORECAST.LINEAR(A2192+$O$12,C2192:C2194,A2192:A2194)</f>
        <v>1840.918633333333</v>
      </c>
      <c r="J2192" s="15">
        <f t="shared" si="103"/>
        <v>1841.0636307939392</v>
      </c>
      <c r="K2192" s="16">
        <f t="shared" si="104"/>
        <v>0.3963499727457982</v>
      </c>
      <c r="L2192" s="17">
        <f t="shared" si="105"/>
        <v>1</v>
      </c>
    </row>
    <row r="2193" spans="1:12" x14ac:dyDescent="0.25">
      <c r="A2193">
        <v>327</v>
      </c>
      <c r="B2193" s="1">
        <v>41656</v>
      </c>
      <c r="C2193" s="2">
        <v>1844.23</v>
      </c>
      <c r="D2193" s="2">
        <v>1838.7</v>
      </c>
      <c r="E2193" s="8">
        <v>8.77E-2</v>
      </c>
      <c r="F2193" s="9">
        <v>6.9039217717210777</v>
      </c>
      <c r="G2193" s="3">
        <f>SLOPE(D2193:D2217,B2193:B2217)</f>
        <v>1.5095414753519372</v>
      </c>
      <c r="H2193" s="15">
        <f>C2193+G2194*$O$11</f>
        <v>1844.246574597076</v>
      </c>
      <c r="I2193" s="21">
        <f>_xlfn.FORECAST.LINEAR(A2193+$O$12,C2193:C2195,A2193:A2195)</f>
        <v>1846.1202166666667</v>
      </c>
      <c r="J2193" s="15">
        <f t="shared" si="103"/>
        <v>1844.2653110177719</v>
      </c>
      <c r="K2193" s="16">
        <f t="shared" si="104"/>
        <v>0.81290146292963328</v>
      </c>
      <c r="L2193" s="17">
        <f t="shared" si="105"/>
        <v>1</v>
      </c>
    </row>
    <row r="2194" spans="1:12" x14ac:dyDescent="0.25">
      <c r="A2194">
        <v>326</v>
      </c>
      <c r="B2194" s="1">
        <v>41655</v>
      </c>
      <c r="C2194" s="2">
        <v>1847.99</v>
      </c>
      <c r="D2194" s="2">
        <v>1845.89</v>
      </c>
      <c r="E2194" s="8">
        <v>8.6849999999999997E-2</v>
      </c>
      <c r="F2194" s="9">
        <v>6.846230781421986</v>
      </c>
      <c r="G2194" s="3">
        <f>SLOPE(D2194:D2218,B2194:B2218)</f>
        <v>1.657459707599424</v>
      </c>
      <c r="H2194" s="15">
        <f>C2194+G2195*$O$11</f>
        <v>1848.0063144653461</v>
      </c>
      <c r="I2194" s="21">
        <f>_xlfn.FORECAST.LINEAR(A2194+$O$12,C2194:C2196,A2194:A2196)</f>
        <v>1850.0714833333323</v>
      </c>
      <c r="J2194" s="15">
        <f t="shared" si="103"/>
        <v>1848.026966154026</v>
      </c>
      <c r="K2194" s="16">
        <f t="shared" si="104"/>
        <v>0.30480092751247351</v>
      </c>
      <c r="L2194" s="17">
        <f t="shared" si="105"/>
        <v>1</v>
      </c>
    </row>
    <row r="2195" spans="1:12" x14ac:dyDescent="0.25">
      <c r="A2195">
        <v>325</v>
      </c>
      <c r="B2195" s="1">
        <v>41654</v>
      </c>
      <c r="C2195" s="2">
        <v>1840.52</v>
      </c>
      <c r="D2195" s="2">
        <v>1848.38</v>
      </c>
      <c r="E2195" s="8">
        <v>8.9400000000000007E-2</v>
      </c>
      <c r="F2195" s="9">
        <v>7.0110224777398713</v>
      </c>
      <c r="G2195" s="3">
        <f>SLOPE(D2195:D2219,B2195:B2219)</f>
        <v>1.6314465346040647</v>
      </c>
      <c r="H2195" s="15">
        <f>C2195+G2196*$O$11</f>
        <v>1840.5354985317119</v>
      </c>
      <c r="I2195" s="21">
        <f>_xlfn.FORECAST.LINEAR(A2195+$O$12,C2195:C2197,A2195:A2197)</f>
        <v>1834.0063</v>
      </c>
      <c r="J2195" s="15">
        <f t="shared" si="103"/>
        <v>1840.4702065463948</v>
      </c>
      <c r="K2195" s="16">
        <f t="shared" si="104"/>
        <v>1.0939017874995125</v>
      </c>
      <c r="L2195" s="17">
        <f t="shared" si="105"/>
        <v>0</v>
      </c>
    </row>
    <row r="2196" spans="1:12" x14ac:dyDescent="0.25">
      <c r="A2196">
        <v>324</v>
      </c>
      <c r="B2196" s="1">
        <v>41653</v>
      </c>
      <c r="C2196" s="2">
        <v>1821.36</v>
      </c>
      <c r="D2196" s="2">
        <v>1838.88</v>
      </c>
      <c r="E2196" s="8">
        <v>9.3200000000000005E-2</v>
      </c>
      <c r="F2196" s="9">
        <v>7.2308076867538835</v>
      </c>
      <c r="G2196" s="3">
        <f>SLOPE(D2196:D2220,B2196:B2220)</f>
        <v>1.5498531711993557</v>
      </c>
      <c r="H2196" s="15">
        <f>C2196+G2197*$O$11</f>
        <v>1821.3751140710933</v>
      </c>
      <c r="I2196" s="21">
        <f>_xlfn.FORECAST.LINEAR(A2196+$O$12,C2196:C2198,A2196:A2198)</f>
        <v>1824.7831666666666</v>
      </c>
      <c r="J2196" s="15">
        <f t="shared" si="103"/>
        <v>1821.409194597049</v>
      </c>
      <c r="K2196" s="16">
        <f t="shared" si="104"/>
        <v>1.9942093788965447</v>
      </c>
      <c r="L2196" s="17">
        <f t="shared" si="105"/>
        <v>0</v>
      </c>
    </row>
    <row r="2197" spans="1:12" x14ac:dyDescent="0.25">
      <c r="A2197">
        <v>323</v>
      </c>
      <c r="B2197" s="1">
        <v>41652</v>
      </c>
      <c r="C2197" s="2">
        <v>1841.26</v>
      </c>
      <c r="D2197" s="2">
        <v>1819.2</v>
      </c>
      <c r="E2197" s="8">
        <v>0.1115</v>
      </c>
      <c r="F2197" s="9">
        <v>8.7607678450585844</v>
      </c>
      <c r="G2197" s="3">
        <f>SLOPE(D2197:D2221,B2197:B2221)</f>
        <v>1.511407109339524</v>
      </c>
      <c r="H2197" s="15">
        <f>C2197+G2198*$O$11</f>
        <v>1841.2771825578122</v>
      </c>
      <c r="I2197" s="21">
        <f>_xlfn.FORECAST.LINEAR(A2197+$O$12,C2197:C2199,A2197:A2199)</f>
        <v>1841.2479666666666</v>
      </c>
      <c r="J2197" s="15">
        <f t="shared" si="103"/>
        <v>1841.2768903989008</v>
      </c>
      <c r="K2197" s="16">
        <f t="shared" si="104"/>
        <v>3.2804311528899861</v>
      </c>
      <c r="L2197" s="17">
        <f t="shared" si="105"/>
        <v>0</v>
      </c>
    </row>
    <row r="2198" spans="1:12" x14ac:dyDescent="0.25">
      <c r="A2198">
        <v>322</v>
      </c>
      <c r="B2198" s="1">
        <v>41649</v>
      </c>
      <c r="C2198" s="2">
        <v>1840.06</v>
      </c>
      <c r="D2198" s="2">
        <v>1842.37</v>
      </c>
      <c r="E2198" s="8">
        <v>8.585000000000001E-2</v>
      </c>
      <c r="F2198" s="9">
        <v>6.7298746323182375</v>
      </c>
      <c r="G2198" s="3">
        <f>SLOPE(D2198:D2222,B2198:B2222)</f>
        <v>1.7182557812340138</v>
      </c>
      <c r="H2198" s="15">
        <f>C2198+G2199*$O$11</f>
        <v>1840.0769932531139</v>
      </c>
      <c r="I2198" s="21">
        <f>_xlfn.FORECAST.LINEAR(A2198+$O$12,C2198:C2200,A2198:A2200)</f>
        <v>1840.0774666666666</v>
      </c>
      <c r="J2198" s="15">
        <f t="shared" si="103"/>
        <v>1840.0769979872493</v>
      </c>
      <c r="K2198" s="16">
        <f t="shared" si="104"/>
        <v>0.29467259784616057</v>
      </c>
      <c r="L2198" s="17">
        <f t="shared" si="105"/>
        <v>1</v>
      </c>
    </row>
    <row r="2199" spans="1:12" x14ac:dyDescent="0.25">
      <c r="A2199">
        <v>321</v>
      </c>
      <c r="B2199" s="1">
        <v>41648</v>
      </c>
      <c r="C2199" s="2">
        <v>1839</v>
      </c>
      <c r="D2199" s="2">
        <v>1838.13</v>
      </c>
      <c r="E2199" s="8">
        <v>9.9299999999999999E-2</v>
      </c>
      <c r="F2199" s="9">
        <v>7.7815244088208493</v>
      </c>
      <c r="G2199" s="3">
        <f>SLOPE(D2199:D2223,B2199:B2223)</f>
        <v>1.6993253113947435</v>
      </c>
      <c r="H2199" s="15">
        <f>C2199+G2200*$O$11</f>
        <v>1839.0168235259741</v>
      </c>
      <c r="I2199" s="21">
        <f>_xlfn.FORECAST.LINEAR(A2199+$O$12,C2199:C2201,A2199:A2201)</f>
        <v>1840.3997833333335</v>
      </c>
      <c r="J2199" s="15">
        <f t="shared" si="103"/>
        <v>1839.0306531240476</v>
      </c>
      <c r="K2199" s="16">
        <f t="shared" si="104"/>
        <v>0.11601001336153458</v>
      </c>
      <c r="L2199" s="17">
        <f t="shared" si="105"/>
        <v>1</v>
      </c>
    </row>
    <row r="2200" spans="1:12" x14ac:dyDescent="0.25">
      <c r="A2200">
        <v>320</v>
      </c>
      <c r="B2200" s="1">
        <v>41647</v>
      </c>
      <c r="C2200" s="2">
        <v>1837.9</v>
      </c>
      <c r="D2200" s="2">
        <v>1837.49</v>
      </c>
      <c r="E2200" s="8">
        <v>9.9049999999999999E-2</v>
      </c>
      <c r="F2200" s="9">
        <v>7.7635809009062973</v>
      </c>
      <c r="G2200" s="3">
        <f>SLOPE(D2200:D2224,B2200:B2224)</f>
        <v>1.6823525974025977</v>
      </c>
      <c r="H2200" s="15">
        <f>C2200+G2201*$O$11</f>
        <v>1837.9162886554959</v>
      </c>
      <c r="I2200" s="21">
        <f>_xlfn.FORECAST.LINEAR(A2200+$O$12,C2200:C2202,A2200:A2202)</f>
        <v>1835.7962833333333</v>
      </c>
      <c r="J2200" s="15">
        <f t="shared" si="103"/>
        <v>1837.8950886022744</v>
      </c>
      <c r="K2200" s="16">
        <f t="shared" si="104"/>
        <v>5.3384692420242366E-2</v>
      </c>
      <c r="L2200" s="17">
        <f t="shared" si="105"/>
        <v>1</v>
      </c>
    </row>
    <row r="2201" spans="1:12" x14ac:dyDescent="0.25">
      <c r="A2201">
        <v>319</v>
      </c>
      <c r="B2201" s="1">
        <v>41646</v>
      </c>
      <c r="C2201" s="2">
        <v>1828.71</v>
      </c>
      <c r="D2201" s="2">
        <v>1837.88</v>
      </c>
      <c r="E2201" s="8">
        <v>9.74E-2</v>
      </c>
      <c r="F2201" s="9">
        <v>7.5881040783297049</v>
      </c>
      <c r="G2201" s="3">
        <f>SLOPE(D2201:D2225,B2201:B2225)</f>
        <v>1.6288655495764284</v>
      </c>
      <c r="H2201" s="15">
        <f>C2201+G2202*$O$11</f>
        <v>1828.725040469561</v>
      </c>
      <c r="I2201" s="21">
        <f>_xlfn.FORECAST.LINEAR(A2201+$O$12,C2201:C2203,A2201:A2203)</f>
        <v>1829.1374999999998</v>
      </c>
      <c r="J2201" s="15">
        <f t="shared" si="103"/>
        <v>1828.7291650648654</v>
      </c>
      <c r="K2201" s="16">
        <f t="shared" si="104"/>
        <v>1.1554634692837715</v>
      </c>
      <c r="L2201" s="17">
        <f t="shared" si="105"/>
        <v>0</v>
      </c>
    </row>
    <row r="2202" spans="1:12" x14ac:dyDescent="0.25">
      <c r="A2202">
        <v>318</v>
      </c>
      <c r="B2202" s="1">
        <v>41645</v>
      </c>
      <c r="C2202" s="2">
        <v>1832.31</v>
      </c>
      <c r="D2202" s="2">
        <v>1826.77</v>
      </c>
      <c r="E2202" s="8">
        <v>0.1014</v>
      </c>
      <c r="F2202" s="9">
        <v>7.9196228858771383</v>
      </c>
      <c r="G2202" s="3">
        <f>SLOPE(D2202:D2226,B2202:B2226)</f>
        <v>1.5040469560986152</v>
      </c>
      <c r="H2202" s="15">
        <f>C2202+G2203*$O$11</f>
        <v>1832.3242963757152</v>
      </c>
      <c r="I2202" s="21">
        <f>_xlfn.FORECAST.LINEAR(A2202+$O$12,C2202:C2204,A2202:A2204)</f>
        <v>1830.2839166666672</v>
      </c>
      <c r="J2202" s="15">
        <f t="shared" si="103"/>
        <v>1832.3038925786248</v>
      </c>
      <c r="K2202" s="16">
        <f t="shared" si="104"/>
        <v>0.72497825646023484</v>
      </c>
      <c r="L2202" s="17">
        <f t="shared" si="105"/>
        <v>1</v>
      </c>
    </row>
    <row r="2203" spans="1:12" x14ac:dyDescent="0.25">
      <c r="A2203">
        <v>317</v>
      </c>
      <c r="B2203" s="1">
        <v>41642</v>
      </c>
      <c r="C2203" s="2">
        <v>1833.21</v>
      </c>
      <c r="D2203" s="2">
        <v>1831.37</v>
      </c>
      <c r="E2203" s="8">
        <v>9.7700000000000009E-2</v>
      </c>
      <c r="F2203" s="9">
        <v>7.6331842083712313</v>
      </c>
      <c r="G2203" s="3">
        <f>SLOPE(D2203:D2227,B2203:B2227)</f>
        <v>1.429637571522886</v>
      </c>
      <c r="H2203" s="15">
        <f>C2203+G2204*$O$11</f>
        <v>1833.2232948882806</v>
      </c>
      <c r="I2203" s="21">
        <f>_xlfn.FORECAST.LINEAR(A2203+$O$12,C2203:C2205,A2203:A2205)</f>
        <v>1835.8130000000001</v>
      </c>
      <c r="J2203" s="15">
        <f t="shared" si="103"/>
        <v>1833.2491919393979</v>
      </c>
      <c r="K2203" s="16">
        <f t="shared" si="104"/>
        <v>0.2174129916671986</v>
      </c>
      <c r="L2203" s="17">
        <f t="shared" si="105"/>
        <v>1</v>
      </c>
    </row>
    <row r="2204" spans="1:12" x14ac:dyDescent="0.25">
      <c r="A2204">
        <v>316</v>
      </c>
      <c r="B2204" s="1">
        <v>41641</v>
      </c>
      <c r="C2204" s="2">
        <v>1845.86</v>
      </c>
      <c r="D2204" s="2">
        <v>1831.98</v>
      </c>
      <c r="E2204" s="8">
        <v>0.10965</v>
      </c>
      <c r="F2204" s="9">
        <v>8.6434206391608477</v>
      </c>
      <c r="G2204" s="3">
        <f>SLOPE(D2204:D2228,B2204:B2228)</f>
        <v>1.3294888280515453</v>
      </c>
      <c r="H2204" s="15">
        <f>C2204+G2205*$O$11</f>
        <v>1845.8722207917581</v>
      </c>
      <c r="I2204" s="21">
        <f>_xlfn.FORECAST.LINEAR(A2204+$O$12,C2204:C2206,A2204:A2206)</f>
        <v>1845.530283333333</v>
      </c>
      <c r="J2204" s="15">
        <f t="shared" si="103"/>
        <v>1845.8688014171737</v>
      </c>
      <c r="K2204" s="16">
        <f t="shared" si="104"/>
        <v>1.6221026950401276</v>
      </c>
      <c r="L2204" s="17">
        <f t="shared" si="105"/>
        <v>0</v>
      </c>
    </row>
    <row r="2205" spans="1:12" x14ac:dyDescent="0.25">
      <c r="A2205">
        <v>315</v>
      </c>
      <c r="B2205" s="1">
        <v>41639</v>
      </c>
      <c r="C2205" s="2">
        <v>1842.61</v>
      </c>
      <c r="D2205" s="2">
        <v>1848.36</v>
      </c>
      <c r="E2205" s="8">
        <v>0.10905000000000001</v>
      </c>
      <c r="F2205" s="9">
        <v>8.5622207888817421</v>
      </c>
      <c r="G2205" s="3">
        <f>SLOPE(D2205:D2229,B2205:B2229)</f>
        <v>1.2220791758272722</v>
      </c>
      <c r="H2205" s="15">
        <f>C2205+G2206*$O$11</f>
        <v>1842.6194239611334</v>
      </c>
      <c r="I2205" s="21">
        <f>_xlfn.FORECAST.LINEAR(A2205+$O$12,C2205:C2207,A2205:A2207)</f>
        <v>1842.1682000000001</v>
      </c>
      <c r="J2205" s="15">
        <f t="shared" si="103"/>
        <v>1842.614911721522</v>
      </c>
      <c r="K2205" s="16">
        <f t="shared" si="104"/>
        <v>0.74271447099022614</v>
      </c>
      <c r="L2205" s="17">
        <f t="shared" si="105"/>
        <v>1</v>
      </c>
    </row>
    <row r="2206" spans="1:12" x14ac:dyDescent="0.25">
      <c r="A2206">
        <v>314</v>
      </c>
      <c r="B2206" s="1">
        <v>41638</v>
      </c>
      <c r="C2206" s="2">
        <v>1841.47</v>
      </c>
      <c r="D2206" s="2">
        <v>1841.07</v>
      </c>
      <c r="E2206" s="8">
        <v>9.8500000000000004E-2</v>
      </c>
      <c r="F2206" s="9">
        <v>7.7352583029898376</v>
      </c>
      <c r="G2206" s="3">
        <f>SLOPE(D2206:D2230,B2206:B2230)</f>
        <v>0.94239611335125384</v>
      </c>
      <c r="H2206" s="15">
        <f>C2206+G2207*$O$11</f>
        <v>1841.4775491101695</v>
      </c>
      <c r="I2206" s="21">
        <f>_xlfn.FORECAST.LINEAR(A2206+$O$12,C2206:C2208,A2206:A2208)</f>
        <v>1843.08755</v>
      </c>
      <c r="J2206" s="15">
        <f t="shared" si="103"/>
        <v>1841.4936491190679</v>
      </c>
      <c r="K2206" s="16">
        <f t="shared" si="104"/>
        <v>6.5766944112102085E-2</v>
      </c>
      <c r="L2206" s="17">
        <f t="shared" si="105"/>
        <v>1</v>
      </c>
    </row>
    <row r="2207" spans="1:12" x14ac:dyDescent="0.25">
      <c r="A2207">
        <v>313</v>
      </c>
      <c r="B2207" s="1">
        <v>41635</v>
      </c>
      <c r="C2207" s="2">
        <v>1842.97</v>
      </c>
      <c r="D2207" s="2">
        <v>1841.4</v>
      </c>
      <c r="E2207" s="8">
        <v>8.199999999999999E-2</v>
      </c>
      <c r="F2207" s="9">
        <v>6.4416725573535354</v>
      </c>
      <c r="G2207" s="3">
        <f>SLOPE(D2207:D2231,B2207:B2231)</f>
        <v>0.75491101694915241</v>
      </c>
      <c r="H2207" s="15">
        <f>C2207+G2208*$O$11</f>
        <v>1842.9763965834927</v>
      </c>
      <c r="I2207" s="21">
        <f>_xlfn.FORECAST.LINEAR(A2207+$O$12,C2207:C2209,A2207:A2209)</f>
        <v>1842.866416666667</v>
      </c>
      <c r="J2207" s="15">
        <f t="shared" si="103"/>
        <v>1842.9752967843244</v>
      </c>
      <c r="K2207" s="16">
        <f t="shared" si="104"/>
        <v>0.23731542570250544</v>
      </c>
      <c r="L2207" s="17">
        <f t="shared" si="105"/>
        <v>1</v>
      </c>
    </row>
    <row r="2208" spans="1:12" x14ac:dyDescent="0.25">
      <c r="A2208">
        <v>312</v>
      </c>
      <c r="B2208" s="1">
        <v>41634</v>
      </c>
      <c r="C2208" s="2">
        <v>1834.96</v>
      </c>
      <c r="D2208" s="2">
        <v>1842.02</v>
      </c>
      <c r="E2208" s="8">
        <v>8.4900000000000003E-2</v>
      </c>
      <c r="F2208" s="9">
        <v>6.6379873101848084</v>
      </c>
      <c r="G2208" s="3">
        <f>SLOPE(D2208:D2232,B2208:B2232)</f>
        <v>0.63965834927422105</v>
      </c>
      <c r="H2208" s="15">
        <f>C2208+G2209*$O$11</f>
        <v>1834.9644576123342</v>
      </c>
      <c r="I2208" s="21">
        <f>_xlfn.FORECAST.LINEAR(A2208+$O$12,C2208:C2210,A2208:A2210)</f>
        <v>1834.7135333333331</v>
      </c>
      <c r="J2208" s="15">
        <f t="shared" si="103"/>
        <v>1834.9619483695442</v>
      </c>
      <c r="K2208" s="16">
        <f t="shared" si="104"/>
        <v>1.0907933249586779</v>
      </c>
      <c r="L2208" s="17">
        <f t="shared" si="105"/>
        <v>0</v>
      </c>
    </row>
    <row r="2209" spans="1:12" x14ac:dyDescent="0.25">
      <c r="A2209">
        <v>311</v>
      </c>
      <c r="B2209" s="1">
        <v>41632</v>
      </c>
      <c r="C2209" s="2">
        <v>1828.02</v>
      </c>
      <c r="D2209" s="2">
        <v>1833.32</v>
      </c>
      <c r="E2209" s="8">
        <v>8.3000000000000004E-2</v>
      </c>
      <c r="F2209" s="9">
        <v>6.4705673100109697</v>
      </c>
      <c r="G2209" s="3">
        <f>SLOPE(D2209:D2233,B2209:B2233)</f>
        <v>0.44576123340519719</v>
      </c>
      <c r="H2209" s="15">
        <f>C2209+G2210*$O$11</f>
        <v>1828.0226326428572</v>
      </c>
      <c r="I2209" s="21">
        <f>_xlfn.FORECAST.LINEAR(A2209+$O$12,C2209:C2211,A2209:A2211)</f>
        <v>1829.3464833333335</v>
      </c>
      <c r="J2209" s="15">
        <f t="shared" si="103"/>
        <v>1828.0358711497618</v>
      </c>
      <c r="K2209" s="16">
        <f t="shared" si="104"/>
        <v>0.80166644590878167</v>
      </c>
      <c r="L2209" s="17">
        <f t="shared" si="105"/>
        <v>1</v>
      </c>
    </row>
    <row r="2210" spans="1:12" x14ac:dyDescent="0.25">
      <c r="A2210">
        <v>310</v>
      </c>
      <c r="B2210" s="1">
        <v>41631</v>
      </c>
      <c r="C2210" s="2">
        <v>1822.92</v>
      </c>
      <c r="D2210" s="2">
        <v>1827.99</v>
      </c>
      <c r="E2210" s="8">
        <v>8.4999999999999992E-2</v>
      </c>
      <c r="F2210" s="9">
        <v>6.591430734322433</v>
      </c>
      <c r="G2210" s="3">
        <f>SLOPE(D2210:D2234,B2210:B2234)</f>
        <v>0.26326428571428651</v>
      </c>
      <c r="H2210" s="15">
        <f>C2210+G2211*$O$11</f>
        <v>1822.9204551918929</v>
      </c>
      <c r="I2210" s="21">
        <f>_xlfn.FORECAST.LINEAR(A2210+$O$12,C2210:C2212,A2210:A2212)</f>
        <v>1821.1329333333333</v>
      </c>
      <c r="J2210" s="15">
        <f t="shared" si="103"/>
        <v>1822.9025799733074</v>
      </c>
      <c r="K2210" s="16">
        <f t="shared" si="104"/>
        <v>0.74655851417243946</v>
      </c>
      <c r="L2210" s="17">
        <f t="shared" si="105"/>
        <v>1</v>
      </c>
    </row>
    <row r="2211" spans="1:12" x14ac:dyDescent="0.25">
      <c r="A2211">
        <v>309</v>
      </c>
      <c r="B2211" s="1">
        <v>41628</v>
      </c>
      <c r="C2211" s="2">
        <v>1810.39</v>
      </c>
      <c r="D2211" s="2">
        <v>1818.32</v>
      </c>
      <c r="E2211" s="8">
        <v>8.8300000000000003E-2</v>
      </c>
      <c r="F2211" s="9">
        <v>6.8144960242426622</v>
      </c>
      <c r="G2211" s="3">
        <f>SLOPE(D2211:D2235,B2211:B2235)</f>
        <v>4.5519189281253446E-2</v>
      </c>
      <c r="H2211" s="15">
        <f>C2211+G2212*$O$11</f>
        <v>1810.3894238694588</v>
      </c>
      <c r="I2211" s="21">
        <f>_xlfn.FORECAST.LINEAR(A2211+$O$12,C2211:C2213,A2211:A2213)</f>
        <v>1814.8929833333332</v>
      </c>
      <c r="J2211" s="15">
        <f t="shared" si="103"/>
        <v>1810.4344594640975</v>
      </c>
      <c r="K2211" s="16">
        <f t="shared" si="104"/>
        <v>1.0927660717703904</v>
      </c>
      <c r="L2211" s="17">
        <f t="shared" si="105"/>
        <v>0</v>
      </c>
    </row>
    <row r="2212" spans="1:12" x14ac:dyDescent="0.25">
      <c r="A2212">
        <v>308</v>
      </c>
      <c r="B2212" s="1">
        <v>41627</v>
      </c>
      <c r="C2212" s="2">
        <v>1809</v>
      </c>
      <c r="D2212" s="2">
        <v>1809.6</v>
      </c>
      <c r="E2212" s="8">
        <v>9.3450000000000005E-2</v>
      </c>
      <c r="F2212" s="9">
        <v>7.2161286295493223</v>
      </c>
      <c r="G2212" s="3">
        <f>SLOPE(D2212:D2236,B2212:B2236)</f>
        <v>-5.7613054132322768E-2</v>
      </c>
      <c r="H2212" s="15">
        <f>C2212+G2213*$O$11</f>
        <v>1808.9993120165745</v>
      </c>
      <c r="I2212" s="21">
        <f>_xlfn.FORECAST.LINEAR(A2212+$O$12,C2212:C2214,A2212:A2214)</f>
        <v>1803.6876500000001</v>
      </c>
      <c r="J2212" s="15">
        <f t="shared" si="103"/>
        <v>1808.9461953964089</v>
      </c>
      <c r="K2212" s="16">
        <f t="shared" si="104"/>
        <v>7.5375030263238704E-2</v>
      </c>
      <c r="L2212" s="17">
        <f t="shared" si="105"/>
        <v>1</v>
      </c>
    </row>
    <row r="2213" spans="1:12" x14ac:dyDescent="0.25">
      <c r="A2213">
        <v>307</v>
      </c>
      <c r="B2213" s="1">
        <v>41626</v>
      </c>
      <c r="C2213" s="2">
        <v>1781.46</v>
      </c>
      <c r="D2213" s="2">
        <v>1810.65</v>
      </c>
      <c r="E2213" s="8">
        <v>0.1142</v>
      </c>
      <c r="F2213" s="9">
        <v>8.6740211089485744</v>
      </c>
      <c r="G2213" s="3">
        <f>SLOPE(D2213:D2237,B2213:B2237)</f>
        <v>-6.8798342541435561E-2</v>
      </c>
      <c r="H2213" s="15">
        <f>C2213+G2214*$O$11</f>
        <v>1781.4597954172671</v>
      </c>
      <c r="I2213" s="21">
        <f>_xlfn.FORECAST.LINEAR(A2213+$O$12,C2213:C2215,A2213:A2215)</f>
        <v>1783.8132333333333</v>
      </c>
      <c r="J2213" s="15">
        <f t="shared" si="103"/>
        <v>1781.4833297964276</v>
      </c>
      <c r="K2213" s="16">
        <f t="shared" si="104"/>
        <v>2.7343595424554032</v>
      </c>
      <c r="L2213" s="17">
        <f t="shared" si="105"/>
        <v>0</v>
      </c>
    </row>
    <row r="2214" spans="1:12" x14ac:dyDescent="0.25">
      <c r="A2214">
        <v>306</v>
      </c>
      <c r="B2214" s="1">
        <v>41625</v>
      </c>
      <c r="C2214" s="2">
        <v>1786.47</v>
      </c>
      <c r="D2214" s="2">
        <v>1781</v>
      </c>
      <c r="E2214" s="8">
        <v>0.14000000000000001</v>
      </c>
      <c r="F2214" s="9">
        <v>10.666728259657241</v>
      </c>
      <c r="G2214" s="3">
        <f>SLOPE(D2214:D2238,B2214:B2238)</f>
        <v>-2.045827330156309E-2</v>
      </c>
      <c r="H2214" s="15">
        <f>C2214+G2215*$O$11</f>
        <v>1786.4717624002474</v>
      </c>
      <c r="I2214" s="21">
        <f>_xlfn.FORECAST.LINEAR(A2214+$O$12,C2214:C2216,A2214:A2216)</f>
        <v>1784.9307833333335</v>
      </c>
      <c r="J2214" s="15">
        <f t="shared" si="103"/>
        <v>1786.4563526095783</v>
      </c>
      <c r="K2214" s="16">
        <f t="shared" si="104"/>
        <v>0.52146754998252243</v>
      </c>
      <c r="L2214" s="17">
        <f t="shared" si="105"/>
        <v>1</v>
      </c>
    </row>
    <row r="2215" spans="1:12" x14ac:dyDescent="0.25">
      <c r="A2215">
        <v>305</v>
      </c>
      <c r="B2215" s="1">
        <v>41624</v>
      </c>
      <c r="C2215" s="2">
        <v>1777.48</v>
      </c>
      <c r="D2215" s="2">
        <v>1786.54</v>
      </c>
      <c r="E2215" s="8">
        <v>0.13819999999999999</v>
      </c>
      <c r="F2215" s="9">
        <v>10.46345570258622</v>
      </c>
      <c r="G2215" s="3">
        <f>SLOPE(D2215:D2239,B2215:B2239)</f>
        <v>0.17624002472743497</v>
      </c>
      <c r="H2215" s="15">
        <f>C2215+G2216*$O$11</f>
        <v>1777.4835110056258</v>
      </c>
      <c r="I2215" s="21">
        <f>_xlfn.FORECAST.LINEAR(A2215+$O$12,C2215:C2217,A2215:A2217)</f>
        <v>1776.9205166666663</v>
      </c>
      <c r="J2215" s="15">
        <f t="shared" si="103"/>
        <v>1777.4778810622361</v>
      </c>
      <c r="K2215" s="16">
        <f t="shared" si="104"/>
        <v>0.8369173908479447</v>
      </c>
      <c r="L2215" s="17">
        <f t="shared" si="105"/>
        <v>1</v>
      </c>
    </row>
    <row r="2216" spans="1:12" x14ac:dyDescent="0.25">
      <c r="A2216">
        <v>304</v>
      </c>
      <c r="B2216" s="1">
        <v>41621</v>
      </c>
      <c r="C2216" s="2">
        <v>1777.98</v>
      </c>
      <c r="D2216" s="2">
        <v>1775.32</v>
      </c>
      <c r="E2216" s="8">
        <v>0.14300000000000002</v>
      </c>
      <c r="F2216" s="9">
        <v>10.827973031582456</v>
      </c>
      <c r="G2216" s="3">
        <f>SLOPE(D2216:D2240,B2216:B2240)</f>
        <v>0.35110056258790373</v>
      </c>
      <c r="H2216" s="15">
        <f>C2216+G2217*$O$11</f>
        <v>1777.9872111236173</v>
      </c>
      <c r="I2216" s="21">
        <f>_xlfn.FORECAST.LINEAR(A2216+$O$12,C2216:C2218,A2216:A2218)</f>
        <v>1774.9694333333332</v>
      </c>
      <c r="J2216" s="15">
        <f t="shared" si="103"/>
        <v>1777.9570333457143</v>
      </c>
      <c r="K2216" s="16">
        <f t="shared" si="104"/>
        <v>0.24888635274097298</v>
      </c>
      <c r="L2216" s="17">
        <f t="shared" si="105"/>
        <v>1</v>
      </c>
    </row>
    <row r="2217" spans="1:12" x14ac:dyDescent="0.25">
      <c r="A2217">
        <v>303</v>
      </c>
      <c r="B2217" s="1">
        <v>41620</v>
      </c>
      <c r="C2217" s="2">
        <v>1781.71</v>
      </c>
      <c r="D2217" s="2">
        <v>1775.5</v>
      </c>
      <c r="E2217" s="8">
        <v>0.13940000000000002</v>
      </c>
      <c r="F2217" s="9">
        <v>10.595331229184946</v>
      </c>
      <c r="G2217" s="3">
        <f>SLOPE(D2217:D2241,B2217:B2241)</f>
        <v>0.7211123617364229</v>
      </c>
      <c r="H2217" s="15">
        <f>C2217+G2218*$O$11</f>
        <v>1781.719344041868</v>
      </c>
      <c r="I2217" s="21">
        <f>_xlfn.FORECAST.LINEAR(A2217+$O$12,C2217:C2219,A2217:A2219)</f>
        <v>1784.2822166666674</v>
      </c>
      <c r="J2217" s="15">
        <f t="shared" si="103"/>
        <v>1781.7449727681158</v>
      </c>
      <c r="K2217" s="16">
        <f t="shared" si="104"/>
        <v>0.60849168311494184</v>
      </c>
      <c r="L2217" s="17">
        <f t="shared" si="105"/>
        <v>1</v>
      </c>
    </row>
    <row r="2218" spans="1:12" x14ac:dyDescent="0.25">
      <c r="A2218">
        <v>302</v>
      </c>
      <c r="B2218" s="1">
        <v>41619</v>
      </c>
      <c r="C2218" s="2">
        <v>1802.76</v>
      </c>
      <c r="D2218" s="2">
        <v>1782.22</v>
      </c>
      <c r="E2218" s="8">
        <v>0.13350000000000001</v>
      </c>
      <c r="F2218" s="9">
        <v>10.263037180963583</v>
      </c>
      <c r="G2218" s="3">
        <f>SLOPE(D2218:D2242,B2218:B2242)</f>
        <v>0.93440418679548998</v>
      </c>
      <c r="H2218" s="15">
        <f>C2218+G2219*$O$11</f>
        <v>1802.7715616635819</v>
      </c>
      <c r="I2218" s="21">
        <f>_xlfn.FORECAST.LINEAR(A2218+$O$12,C2218:C2220,A2218:A2220)</f>
        <v>1803.7810833333333</v>
      </c>
      <c r="J2218" s="15">
        <f t="shared" si="103"/>
        <v>1802.7816568802796</v>
      </c>
      <c r="K2218" s="16">
        <f t="shared" si="104"/>
        <v>2.4204485812260939</v>
      </c>
      <c r="L2218" s="17">
        <f t="shared" si="105"/>
        <v>0</v>
      </c>
    </row>
    <row r="2219" spans="1:12" x14ac:dyDescent="0.25">
      <c r="A2219">
        <v>301</v>
      </c>
      <c r="B2219" s="1">
        <v>41618</v>
      </c>
      <c r="C2219" s="2">
        <v>1807.6</v>
      </c>
      <c r="D2219" s="2">
        <v>1802.62</v>
      </c>
      <c r="E2219" s="8">
        <v>0.11015</v>
      </c>
      <c r="F2219" s="9">
        <v>8.4949777655941379</v>
      </c>
      <c r="G2219" s="3">
        <f>SLOPE(D2219:D2243,B2219:B2243)</f>
        <v>1.1561663581804904</v>
      </c>
      <c r="H2219" s="15">
        <f>C2219+G2220*$O$11</f>
        <v>1807.6121306329148</v>
      </c>
      <c r="I2219" s="21">
        <f>_xlfn.FORECAST.LINEAR(A2219+$O$12,C2219:C2221,A2219:A2221)</f>
        <v>1810.4395333333332</v>
      </c>
      <c r="J2219" s="15">
        <f t="shared" si="103"/>
        <v>1807.6404046599189</v>
      </c>
      <c r="K2219" s="16">
        <f t="shared" si="104"/>
        <v>0.63999300668977521</v>
      </c>
      <c r="L2219" s="17">
        <f t="shared" si="105"/>
        <v>1</v>
      </c>
    </row>
    <row r="2220" spans="1:12" x14ac:dyDescent="0.25">
      <c r="A2220">
        <v>300</v>
      </c>
      <c r="B2220" s="1">
        <v>41617</v>
      </c>
      <c r="C2220" s="2">
        <v>1806.21</v>
      </c>
      <c r="D2220" s="2">
        <v>1808.37</v>
      </c>
      <c r="E2220" s="8">
        <v>0.1019</v>
      </c>
      <c r="F2220" s="9">
        <v>7.844467997995709</v>
      </c>
      <c r="G2220" s="3">
        <f>SLOPE(D2220:D2244,B2220:B2244)</f>
        <v>1.2130632915019175</v>
      </c>
      <c r="H2220" s="15">
        <f>C2220+G2221*$O$11</f>
        <v>1806.2224470128331</v>
      </c>
      <c r="I2220" s="21">
        <f>_xlfn.FORECAST.LINEAR(A2220+$O$12,C2220:C2222,A2220:A2222)</f>
        <v>1802.5586166666665</v>
      </c>
      <c r="J2220" s="15">
        <f t="shared" si="103"/>
        <v>1806.1858087093715</v>
      </c>
      <c r="K2220" s="16">
        <f t="shared" si="104"/>
        <v>0.29232394859127475</v>
      </c>
      <c r="L2220" s="17">
        <f t="shared" si="105"/>
        <v>1</v>
      </c>
    </row>
    <row r="2221" spans="1:12" x14ac:dyDescent="0.25">
      <c r="A2221">
        <v>299</v>
      </c>
      <c r="B2221" s="1">
        <v>41614</v>
      </c>
      <c r="C2221" s="2">
        <v>1788.36</v>
      </c>
      <c r="D2221" s="2">
        <v>1805.09</v>
      </c>
      <c r="E2221" s="8">
        <v>9.8150000000000001E-2</v>
      </c>
      <c r="F2221" s="9">
        <v>7.4718178279752436</v>
      </c>
      <c r="G2221" s="3">
        <f>SLOPE(D2221:D2245,B2221:B2245)</f>
        <v>1.244701283311173</v>
      </c>
      <c r="H2221" s="15">
        <f>C2221+G2222*$O$11</f>
        <v>1788.3729617143019</v>
      </c>
      <c r="I2221" s="21">
        <f>_xlfn.FORECAST.LINEAR(A2221+$O$12,C2221:C2223,A2221:A2223)</f>
        <v>1789.0243833333334</v>
      </c>
      <c r="J2221" s="15">
        <f t="shared" si="103"/>
        <v>1788.3794759304924</v>
      </c>
      <c r="K2221" s="16">
        <f t="shared" si="104"/>
        <v>1.7855990047684343</v>
      </c>
      <c r="L2221" s="17">
        <f t="shared" si="105"/>
        <v>0</v>
      </c>
    </row>
    <row r="2222" spans="1:12" x14ac:dyDescent="0.25">
      <c r="A2222">
        <v>298</v>
      </c>
      <c r="B2222" s="1">
        <v>41613</v>
      </c>
      <c r="C2222" s="2">
        <v>1792.82</v>
      </c>
      <c r="D2222" s="2">
        <v>1785.03</v>
      </c>
      <c r="E2222" s="8">
        <v>0.12240000000000001</v>
      </c>
      <c r="F2222" s="9">
        <v>9.3584976385415466</v>
      </c>
      <c r="G2222" s="3">
        <f>SLOPE(D2222:D2246,B2222:B2246)</f>
        <v>1.2961714302145022</v>
      </c>
      <c r="H2222" s="15">
        <f>C2222+G2223*$O$11</f>
        <v>1792.8342536919158</v>
      </c>
      <c r="I2222" s="21">
        <f>_xlfn.FORECAST.LINEAR(A2222+$O$12,C2222:C2224,A2222:A2224)</f>
        <v>1791.6802666666665</v>
      </c>
      <c r="J2222" s="15">
        <f t="shared" si="103"/>
        <v>1792.8227138216632</v>
      </c>
      <c r="K2222" s="16">
        <f t="shared" si="104"/>
        <v>0.89014624445192325</v>
      </c>
      <c r="L2222" s="17">
        <f t="shared" si="105"/>
        <v>1</v>
      </c>
    </row>
    <row r="2223" spans="1:12" x14ac:dyDescent="0.25">
      <c r="A2223">
        <v>297</v>
      </c>
      <c r="B2223" s="1">
        <v>41612</v>
      </c>
      <c r="C2223" s="2">
        <v>1793.15</v>
      </c>
      <c r="D2223" s="2">
        <v>1792.81</v>
      </c>
      <c r="E2223" s="8">
        <v>0.11435000000000001</v>
      </c>
      <c r="F2223" s="9">
        <v>8.7544197037660361</v>
      </c>
      <c r="G2223" s="3">
        <f>SLOPE(D2223:D2247,B2223:B2247)</f>
        <v>1.425369191597708</v>
      </c>
      <c r="H2223" s="15">
        <f>C2223+G2224*$O$11</f>
        <v>1793.1645093078057</v>
      </c>
      <c r="I2223" s="21">
        <f>_xlfn.FORECAST.LINEAR(A2223+$O$12,C2223:C2225,A2223:A2225)</f>
        <v>1793.1663333333336</v>
      </c>
      <c r="J2223" s="15">
        <f t="shared" si="103"/>
        <v>1793.164527548061</v>
      </c>
      <c r="K2223" s="16">
        <f t="shared" si="104"/>
        <v>4.1418070674925658E-2</v>
      </c>
      <c r="L2223" s="17">
        <f t="shared" si="105"/>
        <v>1</v>
      </c>
    </row>
    <row r="2224" spans="1:12" x14ac:dyDescent="0.25">
      <c r="A2224">
        <v>296</v>
      </c>
      <c r="B2224" s="1">
        <v>41611</v>
      </c>
      <c r="C2224" s="2">
        <v>1800.1</v>
      </c>
      <c r="D2224" s="2">
        <v>1795.15</v>
      </c>
      <c r="E2224" s="8">
        <v>0.11144999999999999</v>
      </c>
      <c r="F2224" s="9">
        <v>8.5597311097265578</v>
      </c>
      <c r="G2224" s="3">
        <f>SLOPE(D2224:D2248,B2224:B2248)</f>
        <v>1.4509307805596456</v>
      </c>
      <c r="H2224" s="15">
        <f>C2224+G2225*$O$11</f>
        <v>1800.1152303260276</v>
      </c>
      <c r="I2224" s="21">
        <f>_xlfn.FORECAST.LINEAR(A2224+$O$12,C2224:C2226,A2224:A2226)</f>
        <v>1800.7753833333336</v>
      </c>
      <c r="J2224" s="15">
        <f t="shared" si="103"/>
        <v>1800.1218318561005</v>
      </c>
      <c r="K2224" s="16">
        <f t="shared" si="104"/>
        <v>0.59282436927532811</v>
      </c>
      <c r="L2224" s="17">
        <f t="shared" si="105"/>
        <v>1</v>
      </c>
    </row>
    <row r="2225" spans="1:12" x14ac:dyDescent="0.25">
      <c r="A2225">
        <v>295</v>
      </c>
      <c r="B2225" s="1">
        <v>41610</v>
      </c>
      <c r="C2225" s="2">
        <v>1806.55</v>
      </c>
      <c r="D2225" s="2">
        <v>1800.9</v>
      </c>
      <c r="E2225" s="8">
        <v>0.1089</v>
      </c>
      <c r="F2225" s="9">
        <v>8.3866860300934913</v>
      </c>
      <c r="G2225" s="3">
        <f>SLOPE(D2225:D2249,B2225:B2249)</f>
        <v>1.5230326027563594</v>
      </c>
      <c r="H2225" s="15">
        <f>C2225+G2226*$O$11</f>
        <v>1806.5653837807363</v>
      </c>
      <c r="I2225" s="21">
        <f>_xlfn.FORECAST.LINEAR(A2225+$O$12,C2225:C2227,A2225:A2227)</f>
        <v>1807.7903499999998</v>
      </c>
      <c r="J2225" s="15">
        <f t="shared" si="103"/>
        <v>1806.577633442929</v>
      </c>
      <c r="K2225" s="16">
        <f t="shared" si="104"/>
        <v>0.72256386947177453</v>
      </c>
      <c r="L2225" s="17">
        <f t="shared" si="105"/>
        <v>1</v>
      </c>
    </row>
    <row r="2226" spans="1:12" x14ac:dyDescent="0.25">
      <c r="A2226">
        <v>294</v>
      </c>
      <c r="B2226" s="1">
        <v>41607</v>
      </c>
      <c r="C2226" s="2">
        <v>1808.69</v>
      </c>
      <c r="D2226" s="2">
        <v>1805.81</v>
      </c>
      <c r="E2226" s="8">
        <v>0.10195000000000001</v>
      </c>
      <c r="F2226" s="9">
        <v>7.8576215651074994</v>
      </c>
      <c r="G2226" s="3">
        <f>SLOPE(D2226:D2250,B2226:B2250)</f>
        <v>1.5383780736438879</v>
      </c>
      <c r="H2226" s="15">
        <f>C2226+G2227*$O$11</f>
        <v>1808.7053129953561</v>
      </c>
      <c r="I2226" s="21">
        <f>_xlfn.FORECAST.LINEAR(A2226+$O$12,C2226:C2228,A2226:A2228)</f>
        <v>1807.9524333333334</v>
      </c>
      <c r="J2226" s="15">
        <f t="shared" si="103"/>
        <v>1808.6977841987359</v>
      </c>
      <c r="K2226" s="16">
        <f t="shared" si="104"/>
        <v>0.41117833959986744</v>
      </c>
      <c r="L2226" s="17">
        <f t="shared" si="105"/>
        <v>1</v>
      </c>
    </row>
    <row r="2227" spans="1:12" x14ac:dyDescent="0.25">
      <c r="A2227">
        <v>293</v>
      </c>
      <c r="B2227" s="1">
        <v>41605</v>
      </c>
      <c r="C2227" s="2">
        <v>1803.48</v>
      </c>
      <c r="D2227" s="2">
        <v>1807.23</v>
      </c>
      <c r="E2227" s="8">
        <v>9.1350000000000001E-2</v>
      </c>
      <c r="F2227" s="9">
        <v>7.0231914491074097</v>
      </c>
      <c r="G2227" s="3">
        <f>SLOPE(D2227:D2251,B2227:B2251)</f>
        <v>1.5312995356037145</v>
      </c>
      <c r="H2227" s="15">
        <f>C2227+G2228*$O$11</f>
        <v>1803.4952057739938</v>
      </c>
      <c r="I2227" s="21">
        <f>_xlfn.FORECAST.LINEAR(A2227+$O$12,C2227:C2229,A2227:A2229)</f>
        <v>1802.7874166666666</v>
      </c>
      <c r="J2227" s="15">
        <f t="shared" si="103"/>
        <v>1803.4881278829205</v>
      </c>
      <c r="K2227" s="16">
        <f t="shared" si="104"/>
        <v>0.52145124980857049</v>
      </c>
      <c r="L2227" s="17">
        <f t="shared" si="105"/>
        <v>1</v>
      </c>
    </row>
    <row r="2228" spans="1:12" x14ac:dyDescent="0.25">
      <c r="A2228">
        <v>292</v>
      </c>
      <c r="B2228" s="1">
        <v>41604</v>
      </c>
      <c r="C2228" s="2">
        <v>1802.87</v>
      </c>
      <c r="D2228" s="2">
        <v>1802.75</v>
      </c>
      <c r="E2228" s="8">
        <v>9.3350000000000002E-2</v>
      </c>
      <c r="F2228" s="9">
        <v>7.1758810022091488</v>
      </c>
      <c r="G2228" s="3">
        <f>SLOPE(D2228:D2252,B2228:B2252)</f>
        <v>1.5205773993808038</v>
      </c>
      <c r="H2228" s="15">
        <f>C2228+G2229*$O$11</f>
        <v>1802.8846295305163</v>
      </c>
      <c r="I2228" s="21">
        <f>_xlfn.FORECAST.LINEAR(A2228+$O$12,C2228:C2230,A2228:A2230)</f>
        <v>1804.9949666666664</v>
      </c>
      <c r="J2228" s="15">
        <f t="shared" si="103"/>
        <v>1802.9057329018779</v>
      </c>
      <c r="K2228" s="16">
        <f t="shared" si="104"/>
        <v>2.2645186987951441E-2</v>
      </c>
      <c r="L2228" s="17">
        <f t="shared" si="105"/>
        <v>1</v>
      </c>
    </row>
    <row r="2229" spans="1:12" x14ac:dyDescent="0.25">
      <c r="A2229">
        <v>291</v>
      </c>
      <c r="B2229" s="1">
        <v>41603</v>
      </c>
      <c r="C2229" s="2">
        <v>1806.33</v>
      </c>
      <c r="D2229" s="2">
        <v>1802.48</v>
      </c>
      <c r="E2229" s="8">
        <v>8.9349999999999999E-2</v>
      </c>
      <c r="F2229" s="9">
        <v>6.8770861534821321</v>
      </c>
      <c r="G2229" s="3">
        <f>SLOPE(D2229:D2253,B2229:B2253)</f>
        <v>1.4629530516431897</v>
      </c>
      <c r="H2229" s="15">
        <f>C2229+G2230*$O$11</f>
        <v>1806.3445127599998</v>
      </c>
      <c r="I2229" s="21">
        <f>_xlfn.FORECAST.LINEAR(A2229+$O$12,C2229:C2231,A2229:A2231)</f>
        <v>1807.2057166666664</v>
      </c>
      <c r="J2229" s="15">
        <f t="shared" si="103"/>
        <v>1806.3531247990663</v>
      </c>
      <c r="K2229" s="16">
        <f t="shared" si="104"/>
        <v>0.64013841374036939</v>
      </c>
      <c r="L2229" s="17">
        <f t="shared" si="105"/>
        <v>1</v>
      </c>
    </row>
    <row r="2230" spans="1:12" x14ac:dyDescent="0.25">
      <c r="A2230">
        <v>290</v>
      </c>
      <c r="B2230" s="1">
        <v>41600</v>
      </c>
      <c r="C2230" s="2">
        <v>1797.21</v>
      </c>
      <c r="D2230" s="2">
        <v>1804.76</v>
      </c>
      <c r="E2230" s="8">
        <v>7.9000000000000001E-2</v>
      </c>
      <c r="F2230" s="9">
        <v>6.0504489590546573</v>
      </c>
      <c r="G2230" s="3">
        <f>SLOPE(D2230:D2254,B2230:B2254)</f>
        <v>1.4512759999999973</v>
      </c>
      <c r="H2230" s="15">
        <f>C2230+G2231*$O$11</f>
        <v>1797.2236611111111</v>
      </c>
      <c r="I2230" s="21">
        <f>_xlfn.FORECAST.LINEAR(A2230+$O$12,C2230:C2232,A2230:A2232)</f>
        <v>1793.9547666666667</v>
      </c>
      <c r="J2230" s="15">
        <f t="shared" si="103"/>
        <v>1797.1909721666666</v>
      </c>
      <c r="K2230" s="16">
        <f t="shared" si="104"/>
        <v>1.1811646201225459</v>
      </c>
      <c r="L2230" s="17">
        <f t="shared" si="105"/>
        <v>0</v>
      </c>
    </row>
    <row r="2231" spans="1:12" x14ac:dyDescent="0.25">
      <c r="A2231">
        <v>289</v>
      </c>
      <c r="B2231" s="1">
        <v>41599</v>
      </c>
      <c r="C2231" s="2">
        <v>1783.52</v>
      </c>
      <c r="D2231" s="2">
        <v>1795.85</v>
      </c>
      <c r="E2231" s="8">
        <v>8.4349999999999994E-2</v>
      </c>
      <c r="F2231" s="9">
        <v>6.4081057833819193</v>
      </c>
      <c r="G2231" s="3">
        <f>SLOPE(D2231:D2255,B2231:B2255)</f>
        <v>1.3661111111111079</v>
      </c>
      <c r="H2231" s="15">
        <f>C2231+G2232*$O$11</f>
        <v>1783.5339346749226</v>
      </c>
      <c r="I2231" s="21">
        <f>_xlfn.FORECAST.LINEAR(A2231+$O$12,C2231:C2233,A2231:A2233)</f>
        <v>1784.2953166666664</v>
      </c>
      <c r="J2231" s="15">
        <f t="shared" si="103"/>
        <v>1783.5415484948401</v>
      </c>
      <c r="K2231" s="16">
        <f t="shared" si="104"/>
        <v>1.7489416866473644</v>
      </c>
      <c r="L2231" s="17">
        <f t="shared" si="105"/>
        <v>0</v>
      </c>
    </row>
    <row r="2232" spans="1:12" x14ac:dyDescent="0.25">
      <c r="A2232">
        <v>288</v>
      </c>
      <c r="B2232" s="1">
        <v>41598</v>
      </c>
      <c r="C2232" s="2">
        <v>1789.59</v>
      </c>
      <c r="D2232" s="2">
        <v>1781.37</v>
      </c>
      <c r="E2232" s="8">
        <v>9.2299999999999993E-2</v>
      </c>
      <c r="F2232" s="9">
        <v>7.0376568865223499</v>
      </c>
      <c r="G2232" s="3">
        <f>SLOPE(D2232:D2256,B2232:B2256)</f>
        <v>1.3934674922600596</v>
      </c>
      <c r="H2232" s="15">
        <f>C2232+G2233*$O$11</f>
        <v>1789.6056942105263</v>
      </c>
      <c r="I2232" s="21">
        <f>_xlfn.FORECAST.LINEAR(A2232+$O$12,C2232:C2234,A2232:A2234)</f>
        <v>1788.4055166666669</v>
      </c>
      <c r="J2232" s="15">
        <f t="shared" si="103"/>
        <v>1789.5936924350876</v>
      </c>
      <c r="K2232" s="16">
        <f t="shared" si="104"/>
        <v>1.1598567300676952</v>
      </c>
      <c r="L2232" s="17">
        <f t="shared" si="105"/>
        <v>0</v>
      </c>
    </row>
    <row r="2233" spans="1:12" x14ac:dyDescent="0.25">
      <c r="A2233">
        <v>287</v>
      </c>
      <c r="B2233" s="1">
        <v>41597</v>
      </c>
      <c r="C2233" s="2">
        <v>1790.79</v>
      </c>
      <c r="D2233" s="2">
        <v>1787.87</v>
      </c>
      <c r="E2233" s="8">
        <v>9.2799999999999994E-2</v>
      </c>
      <c r="F2233" s="9">
        <v>7.0902657387759991</v>
      </c>
      <c r="G2233" s="3">
        <f>SLOPE(D2233:D2257,B2233:B2257)</f>
        <v>1.5694210526315775</v>
      </c>
      <c r="H2233" s="15">
        <f>C2233+G2234*$O$11</f>
        <v>1790.808257143975</v>
      </c>
      <c r="I2233" s="21">
        <f>_xlfn.FORECAST.LINEAR(A2233+$O$12,C2233:C2235,A2233:A2235)</f>
        <v>1793.4889833333332</v>
      </c>
      <c r="J2233" s="15">
        <f t="shared" si="103"/>
        <v>1790.8350644058685</v>
      </c>
      <c r="K2233" s="16">
        <f t="shared" si="104"/>
        <v>0.42256101104763771</v>
      </c>
      <c r="L2233" s="17">
        <f t="shared" si="105"/>
        <v>1</v>
      </c>
    </row>
    <row r="2234" spans="1:12" x14ac:dyDescent="0.25">
      <c r="A2234">
        <v>286</v>
      </c>
      <c r="B2234" s="1">
        <v>41596</v>
      </c>
      <c r="C2234" s="2">
        <v>1798.82</v>
      </c>
      <c r="D2234" s="2">
        <v>1791.53</v>
      </c>
      <c r="E2234" s="8">
        <v>9.1499999999999998E-2</v>
      </c>
      <c r="F2234" s="9">
        <v>7.0168906461990641</v>
      </c>
      <c r="G2234" s="3">
        <f>SLOPE(D2234:D2258,B2234:B2258)</f>
        <v>1.8257143974960865</v>
      </c>
      <c r="H2234" s="15">
        <f>C2234+G2235*$O$11</f>
        <v>1798.83941276</v>
      </c>
      <c r="I2234" s="21">
        <f>_xlfn.FORECAST.LINEAR(A2234+$O$12,C2234:C2236,A2234:A2236)</f>
        <v>1798.8586833333331</v>
      </c>
      <c r="J2234" s="15">
        <f t="shared" si="103"/>
        <v>1798.8396054657333</v>
      </c>
      <c r="K2234" s="16">
        <f t="shared" si="104"/>
        <v>1.1254487843618299</v>
      </c>
      <c r="L2234" s="17">
        <f t="shared" si="105"/>
        <v>0</v>
      </c>
    </row>
    <row r="2235" spans="1:12" x14ac:dyDescent="0.25">
      <c r="A2235">
        <v>285</v>
      </c>
      <c r="B2235" s="1">
        <v>41593</v>
      </c>
      <c r="C2235" s="2">
        <v>1790.66</v>
      </c>
      <c r="D2235" s="2">
        <v>1798.18</v>
      </c>
      <c r="E2235" s="8">
        <v>8.5050000000000001E-2</v>
      </c>
      <c r="F2235" s="9">
        <v>6.4948361642934236</v>
      </c>
      <c r="G2235" s="3">
        <f>SLOPE(D2235:D2259,B2235:B2259)</f>
        <v>1.9412759999999996</v>
      </c>
      <c r="H2235" s="15">
        <f>C2235+G2236*$O$11</f>
        <v>1790.6798065962441</v>
      </c>
      <c r="I2235" s="21">
        <f>_xlfn.FORECAST.LINEAR(A2235+$O$12,C2235:C2237,A2235:A2237)</f>
        <v>1792.5364499999998</v>
      </c>
      <c r="J2235" s="15">
        <f t="shared" si="103"/>
        <v>1790.6983730302816</v>
      </c>
      <c r="K2235" s="16">
        <f t="shared" si="104"/>
        <v>1.0562871275827133</v>
      </c>
      <c r="L2235" s="17">
        <f t="shared" si="105"/>
        <v>0</v>
      </c>
    </row>
    <row r="2236" spans="1:12" x14ac:dyDescent="0.25">
      <c r="A2236">
        <v>284</v>
      </c>
      <c r="B2236" s="1">
        <v>41592</v>
      </c>
      <c r="C2236" s="2">
        <v>1782.75</v>
      </c>
      <c r="D2236" s="2">
        <v>1790.62</v>
      </c>
      <c r="E2236" s="8">
        <v>9.3200000000000005E-2</v>
      </c>
      <c r="F2236" s="9">
        <v>7.0829481628163045</v>
      </c>
      <c r="G2236" s="3">
        <f>SLOPE(D2236:D2260,B2236:B2260)</f>
        <v>1.980659624413144</v>
      </c>
      <c r="H2236" s="15">
        <f>C2236+G2237*$O$11</f>
        <v>1782.7709696362228</v>
      </c>
      <c r="I2236" s="21">
        <f>_xlfn.FORECAST.LINEAR(A2236+$O$12,C2236:C2238,A2236:A2238)</f>
        <v>1778.8961999999999</v>
      </c>
      <c r="J2236" s="15">
        <f t="shared" si="103"/>
        <v>1782.7322219398607</v>
      </c>
      <c r="K2236" s="16">
        <f t="shared" si="104"/>
        <v>1.0247841124404253</v>
      </c>
      <c r="L2236" s="17">
        <f t="shared" si="105"/>
        <v>0</v>
      </c>
    </row>
    <row r="2237" spans="1:12" x14ac:dyDescent="0.25">
      <c r="A2237">
        <v>283</v>
      </c>
      <c r="B2237" s="1">
        <v>41591</v>
      </c>
      <c r="C2237" s="2">
        <v>1764.37</v>
      </c>
      <c r="D2237" s="2">
        <v>1782</v>
      </c>
      <c r="E2237" s="8">
        <v>0.1021</v>
      </c>
      <c r="F2237" s="9">
        <v>7.6970143900408807</v>
      </c>
      <c r="G2237" s="3">
        <f>SLOPE(D2237:D2261,B2237:B2261)</f>
        <v>2.0969636222910215</v>
      </c>
      <c r="H2237" s="15">
        <f>C2237+G2238*$O$11</f>
        <v>1764.3946223142414</v>
      </c>
      <c r="I2237" s="21">
        <f>_xlfn.FORECAST.LINEAR(A2237+$O$12,C2237:C2239,A2237:A2239)</f>
        <v>1765.1237166666667</v>
      </c>
      <c r="J2237" s="15">
        <f t="shared" si="103"/>
        <v>1764.4019132577657</v>
      </c>
      <c r="K2237" s="16">
        <f t="shared" si="104"/>
        <v>2.1613294281146391</v>
      </c>
      <c r="L2237" s="17">
        <f t="shared" si="105"/>
        <v>0</v>
      </c>
    </row>
    <row r="2238" spans="1:12" x14ac:dyDescent="0.25">
      <c r="A2238">
        <v>282</v>
      </c>
      <c r="B2238" s="1">
        <v>41590</v>
      </c>
      <c r="C2238" s="2">
        <v>1769.51</v>
      </c>
      <c r="D2238" s="2">
        <v>1767.69</v>
      </c>
      <c r="E2238" s="8">
        <v>0.10775</v>
      </c>
      <c r="F2238" s="9">
        <v>8.1422510207457606</v>
      </c>
      <c r="G2238" s="3">
        <f>SLOPE(D2238:D2262,B2238:B2262)</f>
        <v>2.462231424148607</v>
      </c>
      <c r="H2238" s="15">
        <f>C2238+G2239*$O$11</f>
        <v>1769.5388025195618</v>
      </c>
      <c r="I2238" s="21">
        <f>_xlfn.FORECAST.LINEAR(A2238+$O$12,C2238:C2240,A2238:A2240)</f>
        <v>1773.2890333333332</v>
      </c>
      <c r="J2238" s="15">
        <f t="shared" si="103"/>
        <v>1769.5763048276997</v>
      </c>
      <c r="K2238" s="16">
        <f t="shared" si="104"/>
        <v>0.24123949407717746</v>
      </c>
      <c r="L2238" s="17">
        <f t="shared" si="105"/>
        <v>1</v>
      </c>
    </row>
    <row r="2239" spans="1:12" x14ac:dyDescent="0.25">
      <c r="A2239">
        <v>281</v>
      </c>
      <c r="B2239" s="1">
        <v>41589</v>
      </c>
      <c r="C2239" s="2">
        <v>1769.96</v>
      </c>
      <c r="D2239" s="2">
        <v>1771.89</v>
      </c>
      <c r="E2239" s="8">
        <v>0.10355</v>
      </c>
      <c r="F2239" s="9">
        <v>7.8192206251940028</v>
      </c>
      <c r="G2239" s="3">
        <f>SLOPE(D2239:D2263,B2239:B2263)</f>
        <v>2.8802519561815321</v>
      </c>
      <c r="H2239" s="15">
        <f>C2239+G2240*$O$11</f>
        <v>1769.9909955600001</v>
      </c>
      <c r="I2239" s="21">
        <f>_xlfn.FORECAST.LINEAR(A2239+$O$12,C2239:C2241,A2239:A2241)</f>
        <v>1762.6294333333333</v>
      </c>
      <c r="J2239" s="15">
        <f t="shared" si="103"/>
        <v>1769.9173799377334</v>
      </c>
      <c r="K2239" s="16">
        <f t="shared" si="104"/>
        <v>0.26421354635303235</v>
      </c>
      <c r="L2239" s="17">
        <f t="shared" si="105"/>
        <v>1</v>
      </c>
    </row>
    <row r="2240" spans="1:12" x14ac:dyDescent="0.25">
      <c r="A2240">
        <v>280</v>
      </c>
      <c r="B2240" s="1">
        <v>41586</v>
      </c>
      <c r="C2240" s="2">
        <v>1748.37</v>
      </c>
      <c r="D2240" s="2">
        <v>1770.61</v>
      </c>
      <c r="E2240" s="8">
        <v>0.10020000000000001</v>
      </c>
      <c r="F2240" s="9">
        <v>7.4660065295478848</v>
      </c>
      <c r="G2240" s="3">
        <f>SLOPE(D2240:D2264,B2240:B2264)</f>
        <v>3.0995559999999998</v>
      </c>
      <c r="H2240" s="15">
        <f>C2240+G2241*$O$11</f>
        <v>1748.4010023239437</v>
      </c>
      <c r="I2240" s="21">
        <f>_xlfn.FORECAST.LINEAR(A2240+$O$12,C2240:C2242,A2240:A2242)</f>
        <v>1752.9718499999999</v>
      </c>
      <c r="J2240" s="15">
        <f t="shared" si="103"/>
        <v>1748.4467108007041</v>
      </c>
      <c r="K2240" s="16">
        <f t="shared" si="104"/>
        <v>2.5850154635738551</v>
      </c>
      <c r="L2240" s="17">
        <f t="shared" si="105"/>
        <v>0</v>
      </c>
    </row>
    <row r="2241" spans="1:12" x14ac:dyDescent="0.25">
      <c r="A2241">
        <v>279</v>
      </c>
      <c r="B2241" s="1">
        <v>41585</v>
      </c>
      <c r="C2241" s="2">
        <v>1770.74</v>
      </c>
      <c r="D2241" s="2">
        <v>1747.15</v>
      </c>
      <c r="E2241" s="8">
        <v>0.11355</v>
      </c>
      <c r="F2241" s="9">
        <v>8.5737549781054199</v>
      </c>
      <c r="G2241" s="3">
        <f>SLOPE(D2241:D2265,B2241:B2265)</f>
        <v>3.1002323943661962</v>
      </c>
      <c r="H2241" s="15">
        <f>C2241+G2242*$O$11</f>
        <v>1770.7731909287925</v>
      </c>
      <c r="I2241" s="21">
        <f>_xlfn.FORECAST.LINEAR(A2241+$O$12,C2241:C2243,A2241:A2243)</f>
        <v>1769.6970166666665</v>
      </c>
      <c r="J2241" s="15">
        <f t="shared" si="103"/>
        <v>1770.7624291861712</v>
      </c>
      <c r="K2241" s="16">
        <f t="shared" si="104"/>
        <v>3.1079138883944037</v>
      </c>
      <c r="L2241" s="17">
        <f t="shared" si="105"/>
        <v>0</v>
      </c>
    </row>
    <row r="2242" spans="1:12" x14ac:dyDescent="0.25">
      <c r="A2242">
        <v>278</v>
      </c>
      <c r="B2242" s="1">
        <v>41584</v>
      </c>
      <c r="C2242" s="2">
        <v>1765</v>
      </c>
      <c r="D2242" s="2">
        <v>1770.49</v>
      </c>
      <c r="E2242" s="8">
        <v>0.10105</v>
      </c>
      <c r="F2242" s="9">
        <v>7.597517188087096</v>
      </c>
      <c r="G2242" s="3">
        <f>SLOPE(D2242:D2266,B2242:B2266)</f>
        <v>3.3190928792569654</v>
      </c>
      <c r="H2242" s="15">
        <f>C2242+G2243*$O$11</f>
        <v>1765.0326055727555</v>
      </c>
      <c r="I2242" s="21">
        <f>_xlfn.FORECAST.LINEAR(A2242+$O$12,C2242:C2244,A2242:A2244)</f>
        <v>1765.4979999999998</v>
      </c>
      <c r="J2242" s="15">
        <f t="shared" si="103"/>
        <v>1765.0372595170279</v>
      </c>
      <c r="K2242" s="16">
        <f t="shared" si="104"/>
        <v>0.68909146170195501</v>
      </c>
      <c r="L2242" s="17">
        <f t="shared" si="105"/>
        <v>1</v>
      </c>
    </row>
    <row r="2243" spans="1:12" x14ac:dyDescent="0.25">
      <c r="A2243">
        <v>277</v>
      </c>
      <c r="B2243" s="1">
        <v>41583</v>
      </c>
      <c r="C2243" s="2">
        <v>1765.67</v>
      </c>
      <c r="D2243" s="2">
        <v>1762.97</v>
      </c>
      <c r="E2243" s="8">
        <v>0.10495</v>
      </c>
      <c r="F2243" s="9">
        <v>7.9129415847130558</v>
      </c>
      <c r="G2243" s="3">
        <f>SLOPE(D2243:D2267,B2243:B2267)</f>
        <v>3.260557275541796</v>
      </c>
      <c r="H2243" s="15">
        <f>C2243+G2244*$O$11</f>
        <v>1765.7023061345853</v>
      </c>
      <c r="I2243" s="21">
        <f>_xlfn.FORECAST.LINEAR(A2243+$O$12,C2243:C2245,A2243:A2245)</f>
        <v>1766.1098500000003</v>
      </c>
      <c r="J2243" s="15">
        <f t="shared" si="103"/>
        <v>1765.7063815732395</v>
      </c>
      <c r="K2243" s="16">
        <f t="shared" si="104"/>
        <v>0.36697673090869354</v>
      </c>
      <c r="L2243" s="17">
        <f t="shared" si="105"/>
        <v>1</v>
      </c>
    </row>
    <row r="2244" spans="1:12" x14ac:dyDescent="0.25">
      <c r="A2244">
        <v>276</v>
      </c>
      <c r="B2244" s="1">
        <v>41582</v>
      </c>
      <c r="C2244" s="2">
        <v>1763.4</v>
      </c>
      <c r="D2244" s="2">
        <v>1767.93</v>
      </c>
      <c r="E2244" s="8">
        <v>9.9250000000000005E-2</v>
      </c>
      <c r="F2244" s="9">
        <v>7.4565533527526924</v>
      </c>
      <c r="G2244" s="3">
        <f>SLOPE(D2244:D2268,B2244:B2268)</f>
        <v>3.2306134585289512</v>
      </c>
      <c r="H2244" s="15">
        <f>C2244+G2245*$O$11</f>
        <v>1763.4323529200001</v>
      </c>
      <c r="I2244" s="21">
        <f>_xlfn.FORECAST.LINEAR(A2244+$O$12,C2244:C2246,A2244:A2246)</f>
        <v>1761.8608000000002</v>
      </c>
      <c r="J2244" s="15">
        <f t="shared" si="103"/>
        <v>1763.4166373908001</v>
      </c>
      <c r="K2244" s="16">
        <f t="shared" si="104"/>
        <v>0.61291212583656507</v>
      </c>
      <c r="L2244" s="17">
        <f t="shared" si="105"/>
        <v>1</v>
      </c>
    </row>
    <row r="2245" spans="1:12" x14ac:dyDescent="0.25">
      <c r="A2245">
        <v>275</v>
      </c>
      <c r="B2245" s="1">
        <v>41579</v>
      </c>
      <c r="C2245" s="2">
        <v>1758.7</v>
      </c>
      <c r="D2245" s="2">
        <v>1761.64</v>
      </c>
      <c r="E2245" s="8">
        <v>9.8299999999999998E-2</v>
      </c>
      <c r="F2245" s="9">
        <v>7.3638004845142069</v>
      </c>
      <c r="G2245" s="3">
        <f>SLOPE(D2245:D2269,B2245:B2269)</f>
        <v>3.2352920000000016</v>
      </c>
      <c r="H2245" s="15">
        <f>C2245+G2246*$O$11</f>
        <v>1758.7307754851331</v>
      </c>
      <c r="I2245" s="21">
        <f>_xlfn.FORECAST.LINEAR(A2245+$O$12,C2245:C2247,A2245:A2247)</f>
        <v>1757.8838166666665</v>
      </c>
      <c r="J2245" s="15">
        <f t="shared" si="103"/>
        <v>1758.7223058969485</v>
      </c>
      <c r="K2245" s="16">
        <f t="shared" si="104"/>
        <v>0.37742226896706244</v>
      </c>
      <c r="L2245" s="17">
        <f t="shared" si="105"/>
        <v>1</v>
      </c>
    </row>
    <row r="2246" spans="1:12" x14ac:dyDescent="0.25">
      <c r="A2246">
        <v>274</v>
      </c>
      <c r="B2246" s="1">
        <v>41578</v>
      </c>
      <c r="C2246" s="2">
        <v>1763.24</v>
      </c>
      <c r="D2246" s="2">
        <v>1756.54</v>
      </c>
      <c r="E2246" s="8">
        <v>0.1028</v>
      </c>
      <c r="F2246" s="9">
        <v>7.7305828059294273</v>
      </c>
      <c r="G2246" s="3">
        <f>SLOPE(D2246:D2270,B2246:B2270)</f>
        <v>3.0775485133020339</v>
      </c>
      <c r="H2246" s="15">
        <f>C2246+G2247*$O$11</f>
        <v>1763.2689866563467</v>
      </c>
      <c r="I2246" s="21">
        <f>_xlfn.FORECAST.LINEAR(A2246+$O$12,C2246:C2248,A2246:A2248)</f>
        <v>1766.3032166666667</v>
      </c>
      <c r="J2246" s="15">
        <f t="shared" si="103"/>
        <v>1763.2993289564499</v>
      </c>
      <c r="K2246" s="16">
        <f t="shared" si="104"/>
        <v>0.82935700843119675</v>
      </c>
      <c r="L2246" s="17">
        <f t="shared" si="105"/>
        <v>1</v>
      </c>
    </row>
    <row r="2247" spans="1:12" x14ac:dyDescent="0.25">
      <c r="A2247">
        <v>273</v>
      </c>
      <c r="B2247" s="1">
        <v>41577</v>
      </c>
      <c r="C2247" s="2">
        <v>1772.27</v>
      </c>
      <c r="D2247" s="2">
        <v>1763.31</v>
      </c>
      <c r="E2247" s="8">
        <v>0.10785</v>
      </c>
      <c r="F2247" s="9">
        <v>8.1500836042078433</v>
      </c>
      <c r="G2247" s="3">
        <f>SLOPE(D2247:D2271,B2247:B2271)</f>
        <v>2.8986656346749227</v>
      </c>
      <c r="H2247" s="15">
        <f>C2247+G2248*$O$11</f>
        <v>1772.2970349458203</v>
      </c>
      <c r="I2247" s="21">
        <f>_xlfn.FORECAST.LINEAR(A2247+$O$12,C2247:C2249,A2247:A2249)</f>
        <v>1771.3625833333331</v>
      </c>
      <c r="J2247" s="15">
        <f t="shared" ref="J2247:J2310" si="106">$O$13*I2247+(1-$O$13)*H2247</f>
        <v>1772.2876904296954</v>
      </c>
      <c r="K2247" s="16">
        <f t="shared" si="104"/>
        <v>1.1609827954186807</v>
      </c>
      <c r="L2247" s="17">
        <f t="shared" si="105"/>
        <v>0</v>
      </c>
    </row>
    <row r="2248" spans="1:12" x14ac:dyDescent="0.25">
      <c r="A2248">
        <v>272</v>
      </c>
      <c r="B2248" s="1">
        <v>41576</v>
      </c>
      <c r="C2248" s="2">
        <v>1762.93</v>
      </c>
      <c r="D2248" s="2">
        <v>1771.95</v>
      </c>
      <c r="E2248" s="8">
        <v>0.10289999999999999</v>
      </c>
      <c r="F2248" s="9">
        <v>7.732836752725432</v>
      </c>
      <c r="G2248" s="3">
        <f>SLOPE(D2248:D2272,B2248:B2272)</f>
        <v>2.7034945820433443</v>
      </c>
      <c r="H2248" s="15">
        <f>C2248+G2249*$O$11</f>
        <v>1762.9539341627544</v>
      </c>
      <c r="I2248" s="21">
        <f>_xlfn.FORECAST.LINEAR(A2248+$O$12,C2248:C2250,A2248:A2250)</f>
        <v>1762.9479333333336</v>
      </c>
      <c r="J2248" s="15">
        <f t="shared" si="106"/>
        <v>1762.9538741544602</v>
      </c>
      <c r="K2248" s="16">
        <f t="shared" ref="K2248:K2311" si="107">ABS(J2248-D2248)/F2249</f>
        <v>1.2041148062661431</v>
      </c>
      <c r="L2248" s="17">
        <f t="shared" ref="L2248:L2311" si="108">IF(K2248&gt;=0.975, 0, 1)</f>
        <v>0</v>
      </c>
    </row>
    <row r="2249" spans="1:12" x14ac:dyDescent="0.25">
      <c r="A2249">
        <v>271</v>
      </c>
      <c r="B2249" s="1">
        <v>41575</v>
      </c>
      <c r="C2249" s="2">
        <v>1759.42</v>
      </c>
      <c r="D2249" s="2">
        <v>1762.11</v>
      </c>
      <c r="E2249" s="8">
        <v>9.955E-2</v>
      </c>
      <c r="F2249" s="9">
        <v>7.4711529155895455</v>
      </c>
      <c r="G2249" s="3">
        <f>SLOPE(D2249:D2273,B2249:B2273)</f>
        <v>2.3934162754303587</v>
      </c>
      <c r="H2249" s="15">
        <f>C2249+G2250*$O$11</f>
        <v>1759.4409256000001</v>
      </c>
      <c r="I2249" s="21">
        <f>_xlfn.FORECAST.LINEAR(A2249+$O$12,C2249:C2251,A2249:A2251)</f>
        <v>1760.3330333333333</v>
      </c>
      <c r="J2249" s="15">
        <f t="shared" si="106"/>
        <v>1759.4498466773334</v>
      </c>
      <c r="K2249" s="16">
        <f t="shared" si="107"/>
        <v>0.38096533349684919</v>
      </c>
      <c r="L2249" s="17">
        <f t="shared" si="108"/>
        <v>1</v>
      </c>
    </row>
    <row r="2250" spans="1:12" x14ac:dyDescent="0.25">
      <c r="A2250">
        <v>270</v>
      </c>
      <c r="B2250" s="1">
        <v>41572</v>
      </c>
      <c r="C2250" s="2">
        <v>1756.01</v>
      </c>
      <c r="D2250" s="2">
        <v>1759.77</v>
      </c>
      <c r="E2250" s="8">
        <v>9.3450000000000005E-2</v>
      </c>
      <c r="F2250" s="9">
        <v>6.9826650583903458</v>
      </c>
      <c r="G2250" s="3">
        <f>SLOPE(D2250:D2274,B2250:B2274)</f>
        <v>2.0925600000000015</v>
      </c>
      <c r="H2250" s="15">
        <f>C2250+G2251*$O$11</f>
        <v>1756.0266508841939</v>
      </c>
      <c r="I2250" s="21">
        <f>_xlfn.FORECAST.LINEAR(A2250+$O$12,C2250:C2252,A2250:A2252)</f>
        <v>1753.8087</v>
      </c>
      <c r="J2250" s="15">
        <f t="shared" si="106"/>
        <v>1756.0044713753518</v>
      </c>
      <c r="K2250" s="16">
        <f t="shared" si="107"/>
        <v>0.5159061170019793</v>
      </c>
      <c r="L2250" s="17">
        <f t="shared" si="108"/>
        <v>1</v>
      </c>
    </row>
    <row r="2251" spans="1:12" x14ac:dyDescent="0.25">
      <c r="A2251">
        <v>269</v>
      </c>
      <c r="B2251" s="1">
        <v>41571</v>
      </c>
      <c r="C2251" s="2">
        <v>1747.48</v>
      </c>
      <c r="D2251" s="2">
        <v>1752.07</v>
      </c>
      <c r="E2251" s="8">
        <v>9.8000000000000004E-2</v>
      </c>
      <c r="F2251" s="9">
        <v>7.2988640773059377</v>
      </c>
      <c r="G2251" s="3">
        <f>SLOPE(D2251:D2275,B2251:B2275)</f>
        <v>1.6650884194053215</v>
      </c>
      <c r="H2251" s="15">
        <f>C2251+G2252*$O$11</f>
        <v>1747.4920512693498</v>
      </c>
      <c r="I2251" s="21">
        <f>_xlfn.FORECAST.LINEAR(A2251+$O$12,C2251:C2253,A2251:A2253)</f>
        <v>1749.248333333333</v>
      </c>
      <c r="J2251" s="15">
        <f t="shared" si="106"/>
        <v>1747.5096140899898</v>
      </c>
      <c r="K2251" s="16">
        <f t="shared" si="107"/>
        <v>0.62376518206181042</v>
      </c>
      <c r="L2251" s="17">
        <f t="shared" si="108"/>
        <v>1</v>
      </c>
    </row>
    <row r="2252" spans="1:12" x14ac:dyDescent="0.25">
      <c r="A2252">
        <v>268</v>
      </c>
      <c r="B2252" s="1">
        <v>41570</v>
      </c>
      <c r="C2252" s="2">
        <v>1752.27</v>
      </c>
      <c r="D2252" s="2">
        <v>1746.38</v>
      </c>
      <c r="E2252" s="8">
        <v>9.7700000000000009E-2</v>
      </c>
      <c r="F2252" s="9">
        <v>7.31106198479391</v>
      </c>
      <c r="G2252" s="3">
        <f>SLOPE(D2252:D2276,B2252:B2276)</f>
        <v>1.2051269349845222</v>
      </c>
      <c r="H2252" s="15">
        <f>C2252+G2253*$O$11</f>
        <v>1752.2776190015479</v>
      </c>
      <c r="I2252" s="21">
        <f>_xlfn.FORECAST.LINEAR(A2252+$O$12,C2252:C2254,A2252:A2254)</f>
        <v>1751.5536833333333</v>
      </c>
      <c r="J2252" s="15">
        <f t="shared" si="106"/>
        <v>1752.2703796448657</v>
      </c>
      <c r="K2252" s="16">
        <f t="shared" si="107"/>
        <v>0.78227872417466227</v>
      </c>
      <c r="L2252" s="17">
        <f t="shared" si="108"/>
        <v>1</v>
      </c>
    </row>
    <row r="2253" spans="1:12" x14ac:dyDescent="0.25">
      <c r="A2253">
        <v>267</v>
      </c>
      <c r="B2253" s="1">
        <v>41569</v>
      </c>
      <c r="C2253" s="2">
        <v>1746.48</v>
      </c>
      <c r="D2253" s="2">
        <v>1754.67</v>
      </c>
      <c r="E2253" s="8">
        <v>0.1012</v>
      </c>
      <c r="F2253" s="9">
        <v>7.5297709918931588</v>
      </c>
      <c r="G2253" s="3">
        <f>SLOPE(D2253:D2277,B2253:B2277)</f>
        <v>0.76190015479876316</v>
      </c>
      <c r="H2253" s="15">
        <f>C2253+G2254*$O$11</f>
        <v>1746.4838034976526</v>
      </c>
      <c r="I2253" s="21">
        <f>_xlfn.FORECAST.LINEAR(A2253+$O$12,C2253:C2255,A2253:A2255)</f>
        <v>1747.7288000000001</v>
      </c>
      <c r="J2253" s="15">
        <f t="shared" si="106"/>
        <v>1746.4962534626761</v>
      </c>
      <c r="K2253" s="16">
        <f t="shared" si="107"/>
        <v>1.1148157933953684</v>
      </c>
      <c r="L2253" s="17">
        <f t="shared" si="108"/>
        <v>0</v>
      </c>
    </row>
    <row r="2254" spans="1:12" x14ac:dyDescent="0.25">
      <c r="A2254">
        <v>266</v>
      </c>
      <c r="B2254" s="1">
        <v>41568</v>
      </c>
      <c r="C2254" s="2">
        <v>1745.2</v>
      </c>
      <c r="D2254" s="2">
        <v>1744.66</v>
      </c>
      <c r="E2254" s="8">
        <v>9.8549999999999999E-2</v>
      </c>
      <c r="F2254" s="9">
        <v>7.3319256739531484</v>
      </c>
      <c r="G2254" s="3">
        <f>SLOPE(D2254:D2278,B2254:B2278)</f>
        <v>0.3803497652582174</v>
      </c>
      <c r="H2254" s="15">
        <f>C2254+G2255*$O$11</f>
        <v>1745.20076204</v>
      </c>
      <c r="I2254" s="21">
        <f>_xlfn.FORECAST.LINEAR(A2254+$O$12,C2254:C2256,A2254:A2256)</f>
        <v>1746.6701500000001</v>
      </c>
      <c r="J2254" s="15">
        <f t="shared" si="106"/>
        <v>1745.2154559195999</v>
      </c>
      <c r="K2254" s="16">
        <f t="shared" si="107"/>
        <v>8.0073483008204507E-2</v>
      </c>
      <c r="L2254" s="17">
        <f t="shared" si="108"/>
        <v>1</v>
      </c>
    </row>
    <row r="2255" spans="1:12" x14ac:dyDescent="0.25">
      <c r="A2255">
        <v>265</v>
      </c>
      <c r="B2255" s="1">
        <v>41565</v>
      </c>
      <c r="C2255" s="2">
        <v>1736.72</v>
      </c>
      <c r="D2255" s="2">
        <v>1744.5</v>
      </c>
      <c r="E2255" s="8">
        <v>9.3849999999999989E-2</v>
      </c>
      <c r="F2255" s="9">
        <v>6.9368272583183979</v>
      </c>
      <c r="G2255" s="3">
        <f>SLOPE(D2255:D2279,B2255:B2279)</f>
        <v>7.6204000000001451E-2</v>
      </c>
      <c r="H2255" s="15">
        <f>C2255+G2256*$O$11</f>
        <v>1736.7183966275431</v>
      </c>
      <c r="I2255" s="21">
        <f>_xlfn.FORECAST.LINEAR(A2255+$O$12,C2255:C2257,A2255:A2257)</f>
        <v>1737.4228166666671</v>
      </c>
      <c r="J2255" s="15">
        <f t="shared" si="106"/>
        <v>1736.7254408279343</v>
      </c>
      <c r="K2255" s="16">
        <f t="shared" si="107"/>
        <v>1.0211497787866566</v>
      </c>
      <c r="L2255" s="17">
        <f t="shared" si="108"/>
        <v>0</v>
      </c>
    </row>
    <row r="2256" spans="1:12" x14ac:dyDescent="0.25">
      <c r="A2256">
        <v>264</v>
      </c>
      <c r="B2256" s="1">
        <v>41564</v>
      </c>
      <c r="C2256" s="2">
        <v>1720.17</v>
      </c>
      <c r="D2256" s="2">
        <v>1733.15</v>
      </c>
      <c r="E2256" s="8">
        <v>0.1037</v>
      </c>
      <c r="F2256" s="9">
        <v>7.6135345995016488</v>
      </c>
      <c r="G2256" s="3">
        <f>SLOPE(D2256:D2280,B2256:B2280)</f>
        <v>-0.16033724569639923</v>
      </c>
      <c r="H2256" s="15">
        <f>C2256+G2257*$O$11</f>
        <v>1720.1667831346749</v>
      </c>
      <c r="I2256" s="21">
        <f>_xlfn.FORECAST.LINEAR(A2256+$O$12,C2256:C2258,A2256:A2258)</f>
        <v>1715.4983333333332</v>
      </c>
      <c r="J2256" s="15">
        <f t="shared" si="106"/>
        <v>1720.1200986366614</v>
      </c>
      <c r="K2256" s="16">
        <f t="shared" si="107"/>
        <v>1.4291305890159141</v>
      </c>
      <c r="L2256" s="17">
        <f t="shared" si="108"/>
        <v>0</v>
      </c>
    </row>
    <row r="2257" spans="1:12" x14ac:dyDescent="0.25">
      <c r="A2257">
        <v>263</v>
      </c>
      <c r="B2257" s="1">
        <v>41563</v>
      </c>
      <c r="C2257" s="2">
        <v>1700.49</v>
      </c>
      <c r="D2257" s="2">
        <v>1721.54</v>
      </c>
      <c r="E2257" s="8">
        <v>0.12590000000000001</v>
      </c>
      <c r="F2257" s="9">
        <v>9.1173623064852052</v>
      </c>
      <c r="G2257" s="3">
        <f>SLOPE(D2257:D2281,B2257:B2281)</f>
        <v>-0.32168653250773976</v>
      </c>
      <c r="H2257" s="15">
        <f>C2257+G2258*$O$11</f>
        <v>1700.4852523452012</v>
      </c>
      <c r="I2257" s="21">
        <f>_xlfn.FORECAST.LINEAR(A2257+$O$12,C2257:C2259,A2257:A2259)</f>
        <v>1703.4914833333332</v>
      </c>
      <c r="J2257" s="15">
        <f t="shared" si="106"/>
        <v>1700.5153146550824</v>
      </c>
      <c r="K2257" s="16">
        <f t="shared" si="107"/>
        <v>1.5834950316058836</v>
      </c>
      <c r="L2257" s="17">
        <f t="shared" si="108"/>
        <v>0</v>
      </c>
    </row>
    <row r="2258" spans="1:12" x14ac:dyDescent="0.25">
      <c r="A2258">
        <v>262</v>
      </c>
      <c r="B2258" s="1">
        <v>41562</v>
      </c>
      <c r="C2258" s="2">
        <v>1709.17</v>
      </c>
      <c r="D2258" s="2">
        <v>1698.06</v>
      </c>
      <c r="E2258" s="8">
        <v>0.18204999999999999</v>
      </c>
      <c r="F2258" s="9">
        <v>13.277392682183281</v>
      </c>
      <c r="G2258" s="3">
        <f>SLOPE(D2258:D2282,B2258:B2282)</f>
        <v>-0.47476547987616119</v>
      </c>
      <c r="H2258" s="15">
        <f>C2258+G2259*$O$11</f>
        <v>1709.165462973396</v>
      </c>
      <c r="I2258" s="21">
        <f>_xlfn.FORECAST.LINEAR(A2258+$O$12,C2258:C2260,A2258:A2260)</f>
        <v>1709.1704</v>
      </c>
      <c r="J2258" s="15">
        <f t="shared" si="106"/>
        <v>1709.1655123436619</v>
      </c>
      <c r="K2258" s="16">
        <f t="shared" si="107"/>
        <v>1.0379579331079138</v>
      </c>
      <c r="L2258" s="17">
        <f t="shared" si="108"/>
        <v>0</v>
      </c>
    </row>
    <row r="2259" spans="1:12" x14ac:dyDescent="0.25">
      <c r="A2259">
        <v>261</v>
      </c>
      <c r="B2259" s="1">
        <v>41561</v>
      </c>
      <c r="C2259" s="2">
        <v>1699.86</v>
      </c>
      <c r="D2259" s="2">
        <v>1710.14</v>
      </c>
      <c r="E2259" s="8">
        <v>0.14729999999999999</v>
      </c>
      <c r="F2259" s="9">
        <v>10.699385774150997</v>
      </c>
      <c r="G2259" s="3">
        <f>SLOPE(D2259:D2283,B2259:B2283)</f>
        <v>-0.45370266040688523</v>
      </c>
      <c r="H2259" s="15">
        <f>C2259+G2260*$O$11</f>
        <v>1699.8553963999998</v>
      </c>
      <c r="I2259" s="21">
        <f>_xlfn.FORECAST.LINEAR(A2259+$O$12,C2259:C2261,A2259:A2261)</f>
        <v>1703.6282333333338</v>
      </c>
      <c r="J2259" s="15">
        <f t="shared" si="106"/>
        <v>1699.8931247693331</v>
      </c>
      <c r="K2259" s="16">
        <f t="shared" si="107"/>
        <v>1.0848837315875504</v>
      </c>
      <c r="L2259" s="17">
        <f t="shared" si="108"/>
        <v>0</v>
      </c>
    </row>
    <row r="2260" spans="1:12" x14ac:dyDescent="0.25">
      <c r="A2260">
        <v>260</v>
      </c>
      <c r="B2260" s="1">
        <v>41558</v>
      </c>
      <c r="C2260" s="2">
        <v>1691.09</v>
      </c>
      <c r="D2260" s="2">
        <v>1703.2</v>
      </c>
      <c r="E2260" s="8">
        <v>0.13084999999999999</v>
      </c>
      <c r="F2260" s="9">
        <v>9.4451367757836788</v>
      </c>
      <c r="G2260" s="3">
        <f>SLOPE(D2260:D2284,B2260:B2284)</f>
        <v>-0.46036000000000077</v>
      </c>
      <c r="H2260" s="15">
        <f>C2260+G2261*$O$11</f>
        <v>1691.0871729655712</v>
      </c>
      <c r="I2260" s="21">
        <f>_xlfn.FORECAST.LINEAR(A2260+$O$12,C2260:C2262,A2260:A2262)</f>
        <v>1686.873833333334</v>
      </c>
      <c r="J2260" s="15">
        <f t="shared" si="106"/>
        <v>1691.0450395692487</v>
      </c>
      <c r="K2260" s="16">
        <f t="shared" si="107"/>
        <v>1.2011665944841114</v>
      </c>
      <c r="L2260" s="17">
        <f t="shared" si="108"/>
        <v>0</v>
      </c>
    </row>
    <row r="2261" spans="1:12" x14ac:dyDescent="0.25">
      <c r="A2261">
        <v>259</v>
      </c>
      <c r="B2261" s="1">
        <v>41557</v>
      </c>
      <c r="C2261" s="2">
        <v>1660.88</v>
      </c>
      <c r="D2261" s="2">
        <v>1692.56</v>
      </c>
      <c r="E2261" s="8">
        <v>0.14324999999999999</v>
      </c>
      <c r="F2261" s="9">
        <v>10.119296096451754</v>
      </c>
      <c r="G2261" s="3">
        <f>SLOPE(D2261:D2285,B2261:B2285)</f>
        <v>-0.28270344287950061</v>
      </c>
      <c r="H2261" s="15">
        <f>C2261+G2262*$O$11</f>
        <v>1660.8792655030961</v>
      </c>
      <c r="I2261" s="21">
        <f>_xlfn.FORECAST.LINEAR(A2261+$O$12,C2261:C2263,A2261:A2263)</f>
        <v>1656.949966666667</v>
      </c>
      <c r="J2261" s="15">
        <f t="shared" si="106"/>
        <v>1660.8399725147317</v>
      </c>
      <c r="K2261" s="16">
        <f t="shared" si="107"/>
        <v>2.6121528649094921</v>
      </c>
      <c r="L2261" s="17">
        <f t="shared" si="108"/>
        <v>0</v>
      </c>
    </row>
    <row r="2262" spans="1:12" x14ac:dyDescent="0.25">
      <c r="A2262">
        <v>258</v>
      </c>
      <c r="B2262" s="1">
        <v>41556</v>
      </c>
      <c r="C2262" s="2">
        <v>1656.99</v>
      </c>
      <c r="D2262" s="2">
        <v>1656.4</v>
      </c>
      <c r="E2262" s="8">
        <v>0.17199999999999999</v>
      </c>
      <c r="F2262" s="9">
        <v>12.143250845454372</v>
      </c>
      <c r="G2262" s="3">
        <f>SLOPE(D2262:D2286,B2262:B2286)</f>
        <v>-7.3449690402477438E-2</v>
      </c>
      <c r="H2262" s="15">
        <f>C2262+G2263*$O$11</f>
        <v>1656.9937432275542</v>
      </c>
      <c r="I2262" s="21">
        <f>_xlfn.FORECAST.LINEAR(A2262+$O$12,C2262:C2264,A2262:A2264)</f>
        <v>1658.222533333334</v>
      </c>
      <c r="J2262" s="15">
        <f t="shared" si="106"/>
        <v>1657.006031128612</v>
      </c>
      <c r="K2262" s="16">
        <f t="shared" si="107"/>
        <v>4.613940873104954E-2</v>
      </c>
      <c r="L2262" s="17">
        <f t="shared" si="108"/>
        <v>1</v>
      </c>
    </row>
    <row r="2263" spans="1:12" x14ac:dyDescent="0.25">
      <c r="A2263">
        <v>257</v>
      </c>
      <c r="B2263" s="1">
        <v>41555</v>
      </c>
      <c r="C2263" s="2">
        <v>1676.22</v>
      </c>
      <c r="D2263" s="2">
        <v>1655.45</v>
      </c>
      <c r="E2263" s="8">
        <v>0.18375</v>
      </c>
      <c r="F2263" s="9">
        <v>13.134783155642697</v>
      </c>
      <c r="G2263" s="3">
        <f>SLOPE(D2263:D2287,B2263:B2287)</f>
        <v>0.37432275541795601</v>
      </c>
      <c r="H2263" s="15">
        <f>C2263+G2264*$O$11</f>
        <v>1676.2292107668231</v>
      </c>
      <c r="I2263" s="21">
        <f>_xlfn.FORECAST.LINEAR(A2263+$O$12,C2263:C2265,A2263:A2265)</f>
        <v>1679.4221500000001</v>
      </c>
      <c r="J2263" s="15">
        <f t="shared" si="106"/>
        <v>1676.261140159155</v>
      </c>
      <c r="K2263" s="16">
        <f t="shared" si="107"/>
        <v>1.7233577292800519</v>
      </c>
      <c r="L2263" s="17">
        <f t="shared" si="108"/>
        <v>0</v>
      </c>
    </row>
    <row r="2264" spans="1:12" x14ac:dyDescent="0.25">
      <c r="A2264">
        <v>256</v>
      </c>
      <c r="B2264" s="1">
        <v>41554</v>
      </c>
      <c r="C2264" s="2">
        <v>1687.15</v>
      </c>
      <c r="D2264" s="2">
        <v>1676.12</v>
      </c>
      <c r="E2264" s="8">
        <v>0.16750000000000001</v>
      </c>
      <c r="F2264" s="9">
        <v>12.075925854261866</v>
      </c>
      <c r="G2264" s="3">
        <f>SLOPE(D2264:D2288,B2264:B2288)</f>
        <v>0.92107668231611772</v>
      </c>
      <c r="H2264" s="15">
        <f>C2264+G2265*$O$11</f>
        <v>1687.1637691442963</v>
      </c>
      <c r="I2264" s="21">
        <f>_xlfn.FORECAST.LINEAR(A2264+$O$12,C2264:C2266,A2264:A2266)</f>
        <v>1683.4706666666671</v>
      </c>
      <c r="J2264" s="15">
        <f t="shared" si="106"/>
        <v>1687.12683811952</v>
      </c>
      <c r="K2264" s="16">
        <f t="shared" si="107"/>
        <v>1.1577407263370225</v>
      </c>
      <c r="L2264" s="17">
        <f t="shared" si="108"/>
        <v>0</v>
      </c>
    </row>
    <row r="2265" spans="1:12" x14ac:dyDescent="0.25">
      <c r="A2265">
        <v>255</v>
      </c>
      <c r="B2265" s="1">
        <v>41551</v>
      </c>
      <c r="C2265" s="2">
        <v>1678.79</v>
      </c>
      <c r="D2265" s="2">
        <v>1690.5</v>
      </c>
      <c r="E2265" s="8">
        <v>0.1328</v>
      </c>
      <c r="F2265" s="9">
        <v>9.5071701885660325</v>
      </c>
      <c r="G2265" s="3">
        <f>SLOPE(D2265:D2289,B2265:B2289)</f>
        <v>1.3769144296332689</v>
      </c>
      <c r="H2265" s="15">
        <f>C2265+G2266*$O$11</f>
        <v>1678.8062451952264</v>
      </c>
      <c r="I2265" s="21">
        <f>_xlfn.FORECAST.LINEAR(A2265+$O$12,C2265:C2267,A2265:A2267)</f>
        <v>1681.0594499999997</v>
      </c>
      <c r="J2265" s="15">
        <f t="shared" si="106"/>
        <v>1678.8287772432741</v>
      </c>
      <c r="K2265" s="16">
        <f t="shared" si="107"/>
        <v>1.1270628454036478</v>
      </c>
      <c r="L2265" s="17">
        <f t="shared" si="108"/>
        <v>0</v>
      </c>
    </row>
    <row r="2266" spans="1:12" x14ac:dyDescent="0.25">
      <c r="A2266">
        <v>254</v>
      </c>
      <c r="B2266" s="1">
        <v>41550</v>
      </c>
      <c r="C2266" s="2">
        <v>1692.35</v>
      </c>
      <c r="D2266" s="2">
        <v>1678.66</v>
      </c>
      <c r="E2266" s="8">
        <v>0.14334999999999998</v>
      </c>
      <c r="F2266" s="9">
        <v>10.355432089987817</v>
      </c>
      <c r="G2266" s="3">
        <f>SLOPE(D2266:D2290,B2266:B2290)</f>
        <v>1.6245195226474602</v>
      </c>
      <c r="H2266" s="15">
        <f>C2266+G2267*$O$11</f>
        <v>1692.3694163868613</v>
      </c>
      <c r="I2266" s="21">
        <f>_xlfn.FORECAST.LINEAR(A2266+$O$12,C2266:C2268,A2266:A2268)</f>
        <v>1693.9063666666666</v>
      </c>
      <c r="J2266" s="15">
        <f t="shared" si="106"/>
        <v>1692.3847858896593</v>
      </c>
      <c r="K2266" s="16">
        <f t="shared" si="107"/>
        <v>1.4764014246823089</v>
      </c>
      <c r="L2266" s="17">
        <f t="shared" si="108"/>
        <v>0</v>
      </c>
    </row>
    <row r="2267" spans="1:12" x14ac:dyDescent="0.25">
      <c r="A2267">
        <v>253</v>
      </c>
      <c r="B2267" s="1">
        <v>41549</v>
      </c>
      <c r="C2267" s="2">
        <v>1691.9</v>
      </c>
      <c r="D2267" s="2">
        <v>1693.87</v>
      </c>
      <c r="E2267" s="8">
        <v>0.12859999999999999</v>
      </c>
      <c r="F2267" s="9">
        <v>9.2961071834595916</v>
      </c>
      <c r="G2267" s="3">
        <f>SLOPE(D2267:D2291,B2267:B2291)</f>
        <v>1.9416386861313857</v>
      </c>
      <c r="H2267" s="15">
        <f>C2267+G2268*$O$11</f>
        <v>1691.9216989304969</v>
      </c>
      <c r="I2267" s="21">
        <f>_xlfn.FORECAST.LINEAR(A2267+$O$12,C2267:C2269,A2267:A2269)</f>
        <v>1689.5332000000003</v>
      </c>
      <c r="J2267" s="15">
        <f t="shared" si="106"/>
        <v>1691.897813941192</v>
      </c>
      <c r="K2267" s="16">
        <f t="shared" si="107"/>
        <v>0.22440593160242367</v>
      </c>
      <c r="L2267" s="17">
        <f t="shared" si="108"/>
        <v>1</v>
      </c>
    </row>
    <row r="2268" spans="1:12" x14ac:dyDescent="0.25">
      <c r="A2268">
        <v>252</v>
      </c>
      <c r="B2268" s="1">
        <v>41548</v>
      </c>
      <c r="C2268" s="2">
        <v>1682.41</v>
      </c>
      <c r="D2268" s="2">
        <v>1695</v>
      </c>
      <c r="E2268" s="8">
        <v>0.12254999999999999</v>
      </c>
      <c r="F2268" s="9">
        <v>8.7884756197174969</v>
      </c>
      <c r="G2268" s="3">
        <f>SLOPE(D2268:D2292,B2268:B2292)</f>
        <v>2.1698930496782776</v>
      </c>
      <c r="H2268" s="15">
        <f>C2268+G2269*$O$11</f>
        <v>1682.4320751004134</v>
      </c>
      <c r="I2268" s="21">
        <f>_xlfn.FORECAST.LINEAR(A2268+$O$12,C2268:C2270,A2268:A2270)</f>
        <v>1681.7761166666667</v>
      </c>
      <c r="J2268" s="15">
        <f t="shared" si="106"/>
        <v>1682.4255155160761</v>
      </c>
      <c r="K2268" s="16">
        <f t="shared" si="107"/>
        <v>1.172461631091956</v>
      </c>
      <c r="L2268" s="17">
        <f t="shared" si="108"/>
        <v>0</v>
      </c>
    </row>
    <row r="2269" spans="1:12" x14ac:dyDescent="0.25">
      <c r="A2269">
        <v>251</v>
      </c>
      <c r="B2269" s="1">
        <v>41547</v>
      </c>
      <c r="C2269" s="2">
        <v>1687.26</v>
      </c>
      <c r="D2269" s="2">
        <v>1681.55</v>
      </c>
      <c r="E2269" s="8">
        <v>0.14865</v>
      </c>
      <c r="F2269" s="9">
        <v>10.724857982954079</v>
      </c>
      <c r="G2269" s="3">
        <f>SLOPE(D2269:D2293,B2269:B2293)</f>
        <v>2.2075100413295292</v>
      </c>
      <c r="H2269" s="15">
        <f>C2269+G2270*$O$11</f>
        <v>1687.282508868876</v>
      </c>
      <c r="I2269" s="21">
        <f>_xlfn.FORECAST.LINEAR(A2269+$O$12,C2269:C2271,A2269:A2271)</f>
        <v>1688.8477166666667</v>
      </c>
      <c r="J2269" s="15">
        <f t="shared" si="106"/>
        <v>1687.2981609468538</v>
      </c>
      <c r="K2269" s="16">
        <f t="shared" si="107"/>
        <v>0.60872118436508038</v>
      </c>
      <c r="L2269" s="17">
        <f t="shared" si="108"/>
        <v>1</v>
      </c>
    </row>
    <row r="2270" spans="1:12" x14ac:dyDescent="0.25">
      <c r="A2270">
        <v>250</v>
      </c>
      <c r="B2270" s="1">
        <v>41544</v>
      </c>
      <c r="C2270" s="2">
        <v>1695.52</v>
      </c>
      <c r="D2270" s="2">
        <v>1691.75</v>
      </c>
      <c r="E2270" s="8">
        <v>0.13034999999999999</v>
      </c>
      <c r="F2270" s="9">
        <v>9.4430111757149362</v>
      </c>
      <c r="G2270" s="3">
        <f>SLOPE(D2270:D2294,B2270:B2294)</f>
        <v>2.2508868876080679</v>
      </c>
      <c r="H2270" s="15">
        <f>C2270+G2271*$O$11</f>
        <v>1695.5423300025357</v>
      </c>
      <c r="I2270" s="21">
        <f>_xlfn.FORECAST.LINEAR(A2270+$O$12,C2270:C2272,A2270:A2272)</f>
        <v>1694.6008333333334</v>
      </c>
      <c r="J2270" s="15">
        <f t="shared" si="106"/>
        <v>1695.5329150358436</v>
      </c>
      <c r="K2270" s="16">
        <f t="shared" si="107"/>
        <v>0.44672491003606474</v>
      </c>
      <c r="L2270" s="17">
        <f t="shared" si="108"/>
        <v>1</v>
      </c>
    </row>
    <row r="2271" spans="1:12" x14ac:dyDescent="0.25">
      <c r="A2271">
        <v>249</v>
      </c>
      <c r="B2271" s="1">
        <v>41543</v>
      </c>
      <c r="C2271" s="2">
        <v>1694.05</v>
      </c>
      <c r="D2271" s="2">
        <v>1698.67</v>
      </c>
      <c r="E2271" s="8">
        <v>0.11729999999999999</v>
      </c>
      <c r="F2271" s="9">
        <v>8.4681085626907251</v>
      </c>
      <c r="G2271" s="3">
        <f>SLOPE(D2271:D2295,B2271:B2295)</f>
        <v>2.2330002535782709</v>
      </c>
      <c r="H2271" s="15">
        <f>C2271+G2272*$O$11</f>
        <v>1694.0726089974364</v>
      </c>
      <c r="I2271" s="21">
        <f>_xlfn.FORECAST.LINEAR(A2271+$O$12,C2271:C2273,A2271:A2273)</f>
        <v>1693.9055833333334</v>
      </c>
      <c r="J2271" s="15">
        <f t="shared" si="106"/>
        <v>1694.0709387407956</v>
      </c>
      <c r="K2271" s="16">
        <f t="shared" si="107"/>
        <v>0.54721401061868347</v>
      </c>
      <c r="L2271" s="17">
        <f t="shared" si="108"/>
        <v>1</v>
      </c>
    </row>
    <row r="2272" spans="1:12" x14ac:dyDescent="0.25">
      <c r="A2272">
        <v>248</v>
      </c>
      <c r="B2272" s="1">
        <v>41542</v>
      </c>
      <c r="C2272" s="2">
        <v>1698.02</v>
      </c>
      <c r="D2272" s="2">
        <v>1692.77</v>
      </c>
      <c r="E2272" s="8">
        <v>0.11610000000000001</v>
      </c>
      <c r="F2272" s="9">
        <v>8.4045020229010436</v>
      </c>
      <c r="G2272" s="3">
        <f>SLOPE(D2272:D2296,B2272:B2296)</f>
        <v>2.2608997436469003</v>
      </c>
      <c r="H2272" s="15">
        <f>C2272+G2273*$O$11</f>
        <v>1698.0425784524075</v>
      </c>
      <c r="I2272" s="21">
        <f>_xlfn.FORECAST.LINEAR(A2272+$O$12,C2272:C2274,A2272:A2274)</f>
        <v>1697.2428999999995</v>
      </c>
      <c r="J2272" s="15">
        <f t="shared" si="106"/>
        <v>1698.0345816678832</v>
      </c>
      <c r="K2272" s="16">
        <f t="shared" si="107"/>
        <v>0.61601852557750636</v>
      </c>
      <c r="L2272" s="17">
        <f t="shared" si="108"/>
        <v>1</v>
      </c>
    </row>
    <row r="2273" spans="1:12" x14ac:dyDescent="0.25">
      <c r="A2273">
        <v>247</v>
      </c>
      <c r="B2273" s="1">
        <v>41541</v>
      </c>
      <c r="C2273" s="2">
        <v>1702.6</v>
      </c>
      <c r="D2273" s="2">
        <v>1697.42</v>
      </c>
      <c r="E2273" s="8">
        <v>0.11774999999999999</v>
      </c>
      <c r="F2273" s="9">
        <v>8.5461417949205298</v>
      </c>
      <c r="G2273" s="3">
        <f>SLOPE(D2273:D2297,B2273:B2297)</f>
        <v>2.2578452407489964</v>
      </c>
      <c r="H2273" s="15">
        <f>C2273+G2274*$O$11</f>
        <v>1702.6225911275781</v>
      </c>
      <c r="I2273" s="21">
        <f>_xlfn.FORECAST.LINEAR(A2273+$O$12,C2273:C2275,A2273:A2275)</f>
        <v>1702.1407999999997</v>
      </c>
      <c r="J2273" s="15">
        <f t="shared" si="106"/>
        <v>1702.6177732163023</v>
      </c>
      <c r="K2273" s="16">
        <f t="shared" si="107"/>
        <v>0.62634174990820146</v>
      </c>
      <c r="L2273" s="17">
        <f t="shared" si="108"/>
        <v>1</v>
      </c>
    </row>
    <row r="2274" spans="1:12" x14ac:dyDescent="0.25">
      <c r="A2274">
        <v>246</v>
      </c>
      <c r="B2274" s="1">
        <v>41540</v>
      </c>
      <c r="C2274" s="2">
        <v>1711.44</v>
      </c>
      <c r="D2274" s="2">
        <v>1701.84</v>
      </c>
      <c r="E2274" s="8">
        <v>0.1138</v>
      </c>
      <c r="F2274" s="9">
        <v>8.2986216663092751</v>
      </c>
      <c r="G2274" s="3">
        <f>SLOPE(D2274:D2298,B2274:B2298)</f>
        <v>2.2591127578045751</v>
      </c>
      <c r="H2274" s="15">
        <f>C2274+G2275*$O$11</f>
        <v>1711.4611800438597</v>
      </c>
      <c r="I2274" s="21">
        <f>_xlfn.FORECAST.LINEAR(A2274+$O$12,C2274:C2276,A2274:A2276)</f>
        <v>1712.3771666666669</v>
      </c>
      <c r="J2274" s="15">
        <f t="shared" si="106"/>
        <v>1711.4703399100879</v>
      </c>
      <c r="K2274" s="16">
        <f t="shared" si="107"/>
        <v>1.3283579653174098</v>
      </c>
      <c r="L2274" s="17">
        <f t="shared" si="108"/>
        <v>0</v>
      </c>
    </row>
    <row r="2275" spans="1:12" x14ac:dyDescent="0.25">
      <c r="A2275">
        <v>245</v>
      </c>
      <c r="B2275" s="1">
        <v>41537</v>
      </c>
      <c r="C2275" s="2">
        <v>1722.44</v>
      </c>
      <c r="D2275" s="2">
        <v>1709.91</v>
      </c>
      <c r="E2275" s="8">
        <v>9.870000000000001E-2</v>
      </c>
      <c r="F2275" s="9">
        <v>7.2498077788744304</v>
      </c>
      <c r="G2275" s="3">
        <f>SLOPE(D2275:D2299,B2275:B2299)</f>
        <v>2.1180043859649147</v>
      </c>
      <c r="H2275" s="15">
        <f>C2275+G2276*$O$11</f>
        <v>1722.4585996136591</v>
      </c>
      <c r="I2275" s="21">
        <f>_xlfn.FORECAST.LINEAR(A2275+$O$12,C2275:C2277,A2275:A2277)</f>
        <v>1726.9401666666663</v>
      </c>
      <c r="J2275" s="15">
        <f t="shared" si="106"/>
        <v>1722.5034152841893</v>
      </c>
      <c r="K2275" s="16">
        <f t="shared" si="107"/>
        <v>1.7863541661037015</v>
      </c>
      <c r="L2275" s="17">
        <f t="shared" si="108"/>
        <v>0</v>
      </c>
    </row>
    <row r="2276" spans="1:12" x14ac:dyDescent="0.25">
      <c r="A2276">
        <v>244</v>
      </c>
      <c r="B2276" s="1">
        <v>41536</v>
      </c>
      <c r="C2276" s="2">
        <v>1727.34</v>
      </c>
      <c r="D2276" s="2">
        <v>1722.34</v>
      </c>
      <c r="E2276" s="8">
        <v>9.5799999999999996E-2</v>
      </c>
      <c r="F2276" s="9">
        <v>7.04978638791279</v>
      </c>
      <c r="G2276" s="3">
        <f>SLOPE(D2276:D2300,B2276:B2300)</f>
        <v>1.8599613659022933</v>
      </c>
      <c r="H2276" s="15">
        <f>C2276+G2277*$O$11</f>
        <v>1727.3537131482401</v>
      </c>
      <c r="I2276" s="21">
        <f>_xlfn.FORECAST.LINEAR(A2276+$O$12,C2276:C2278,A2276:A2278)</f>
        <v>1725.2230499999994</v>
      </c>
      <c r="J2276" s="15">
        <f t="shared" si="106"/>
        <v>1727.3324065167576</v>
      </c>
      <c r="K2276" s="16">
        <f t="shared" si="107"/>
        <v>0.75751011266298696</v>
      </c>
      <c r="L2276" s="17">
        <f t="shared" si="108"/>
        <v>1</v>
      </c>
    </row>
    <row r="2277" spans="1:12" x14ac:dyDescent="0.25">
      <c r="A2277">
        <v>243</v>
      </c>
      <c r="B2277" s="1">
        <v>41535</v>
      </c>
      <c r="C2277" s="2">
        <v>1705.74</v>
      </c>
      <c r="D2277" s="2">
        <v>1725.52</v>
      </c>
      <c r="E2277" s="8">
        <v>9.0650000000000008E-2</v>
      </c>
      <c r="F2277" s="9">
        <v>6.5905476815446598</v>
      </c>
      <c r="G2277" s="3">
        <f>SLOPE(D2277:D2301,B2277:B2301)</f>
        <v>1.3713148240097108</v>
      </c>
      <c r="H2277" s="15">
        <f>C2277+G2278*$O$11</f>
        <v>1705.7479942013888</v>
      </c>
      <c r="I2277" s="21">
        <f>_xlfn.FORECAST.LINEAR(A2277+$O$12,C2277:C2279,A2277:A2279)</f>
        <v>1705.4802</v>
      </c>
      <c r="J2277" s="15">
        <f t="shared" si="106"/>
        <v>1705.7453162593749</v>
      </c>
      <c r="K2277" s="16">
        <f t="shared" si="107"/>
        <v>2.2733167583391554</v>
      </c>
      <c r="L2277" s="17">
        <f t="shared" si="108"/>
        <v>0</v>
      </c>
    </row>
    <row r="2278" spans="1:12" x14ac:dyDescent="0.25">
      <c r="A2278">
        <v>242</v>
      </c>
      <c r="B2278" s="1">
        <v>41534</v>
      </c>
      <c r="C2278" s="2">
        <v>1697.73</v>
      </c>
      <c r="D2278" s="2">
        <v>1704.76</v>
      </c>
      <c r="E2278" s="8">
        <v>0.12015000000000001</v>
      </c>
      <c r="F2278" s="9">
        <v>8.6986046568680031</v>
      </c>
      <c r="G2278" s="3">
        <f>SLOPE(D2278:D2302,B2278:B2302)</f>
        <v>0.7994201388888893</v>
      </c>
      <c r="H2278" s="15">
        <f>C2278+G2279*$O$11</f>
        <v>1697.7337123486648</v>
      </c>
      <c r="I2278" s="21">
        <f>_xlfn.FORECAST.LINEAR(A2278+$O$12,C2278:C2280,A2278:A2280)</f>
        <v>1697.8984499999999</v>
      </c>
      <c r="J2278" s="15">
        <f t="shared" si="106"/>
        <v>1697.7353597251781</v>
      </c>
      <c r="K2278" s="16">
        <f t="shared" si="107"/>
        <v>0.84302949374470282</v>
      </c>
      <c r="L2278" s="17">
        <f t="shared" si="108"/>
        <v>1</v>
      </c>
    </row>
    <row r="2279" spans="1:12" x14ac:dyDescent="0.25">
      <c r="A2279">
        <v>241</v>
      </c>
      <c r="B2279" s="1">
        <v>41533</v>
      </c>
      <c r="C2279" s="2">
        <v>1691.7</v>
      </c>
      <c r="D2279" s="2">
        <v>1697.6</v>
      </c>
      <c r="E2279" s="8">
        <v>0.11574999999999999</v>
      </c>
      <c r="F2279" s="9">
        <v>8.3326150827994283</v>
      </c>
      <c r="G2279" s="3">
        <f>SLOPE(D2279:D2303,B2279:B2303)</f>
        <v>0.37123486648563059</v>
      </c>
      <c r="H2279" s="15">
        <f>C2279+G2280*$O$11</f>
        <v>1691.6993635586714</v>
      </c>
      <c r="I2279" s="21">
        <f>_xlfn.FORECAST.LINEAR(A2279+$O$12,C2279:C2281,A2279:A2281)</f>
        <v>1689.9074499999999</v>
      </c>
      <c r="J2279" s="15">
        <f t="shared" si="106"/>
        <v>1691.6814444230847</v>
      </c>
      <c r="K2279" s="16">
        <f t="shared" si="107"/>
        <v>0.80624953945147071</v>
      </c>
      <c r="L2279" s="17">
        <f t="shared" si="108"/>
        <v>1</v>
      </c>
    </row>
    <row r="2280" spans="1:12" x14ac:dyDescent="0.25">
      <c r="A2280">
        <v>240</v>
      </c>
      <c r="B2280" s="1">
        <v>41530</v>
      </c>
      <c r="C2280" s="2">
        <v>1685.04</v>
      </c>
      <c r="D2280" s="2">
        <v>1687.99</v>
      </c>
      <c r="E2280" s="8">
        <v>0.10225000000000001</v>
      </c>
      <c r="F2280" s="9">
        <v>7.340848319667713</v>
      </c>
      <c r="G2280" s="3">
        <f>SLOPE(D2280:D2304,B2280:B2304)</f>
        <v>-6.364413287071212E-2</v>
      </c>
      <c r="H2280" s="15">
        <f>C2280+G2281*$O$11</f>
        <v>1685.0354905853314</v>
      </c>
      <c r="I2280" s="21">
        <f>_xlfn.FORECAST.LINEAR(A2280+$O$12,C2280:C2282,A2280:A2282)</f>
        <v>1687.1166666666666</v>
      </c>
      <c r="J2280" s="15">
        <f t="shared" si="106"/>
        <v>1685.0563023461448</v>
      </c>
      <c r="K2280" s="16">
        <f t="shared" si="107"/>
        <v>0.38347522428238973</v>
      </c>
      <c r="L2280" s="17">
        <f t="shared" si="108"/>
        <v>1</v>
      </c>
    </row>
    <row r="2281" spans="1:12" x14ac:dyDescent="0.25">
      <c r="A2281">
        <v>239</v>
      </c>
      <c r="B2281" s="1">
        <v>41529</v>
      </c>
      <c r="C2281" s="2">
        <v>1689.21</v>
      </c>
      <c r="D2281" s="2">
        <v>1683.42</v>
      </c>
      <c r="E2281" s="8">
        <v>0.1062</v>
      </c>
      <c r="F2281" s="9">
        <v>7.6502925563057227</v>
      </c>
      <c r="G2281" s="3">
        <f>SLOPE(D2281:D2305,B2281:B2305)</f>
        <v>-0.4509414668547243</v>
      </c>
      <c r="H2281" s="15">
        <f>C2281+G2282*$O$11</f>
        <v>1689.2023531831815</v>
      </c>
      <c r="I2281" s="21">
        <f>_xlfn.FORECAST.LINEAR(A2281+$O$12,C2281:C2283,A2281:A2283)</f>
        <v>1688.9071666666666</v>
      </c>
      <c r="J2281" s="15">
        <f t="shared" si="106"/>
        <v>1689.1994013180163</v>
      </c>
      <c r="K2281" s="16">
        <f t="shared" si="107"/>
        <v>0.77564819774291749</v>
      </c>
      <c r="L2281" s="17">
        <f t="shared" si="108"/>
        <v>1</v>
      </c>
    </row>
    <row r="2282" spans="1:12" x14ac:dyDescent="0.25">
      <c r="A2282">
        <v>238</v>
      </c>
      <c r="B2282" s="1">
        <v>41528</v>
      </c>
      <c r="C2282" s="2">
        <v>1681.04</v>
      </c>
      <c r="D2282" s="2">
        <v>1689.13</v>
      </c>
      <c r="E2282" s="8">
        <v>0.10375</v>
      </c>
      <c r="F2282" s="9">
        <v>7.4510600744433573</v>
      </c>
      <c r="G2282" s="3">
        <f>SLOPE(D2282:D2306,B2282:B2306)</f>
        <v>-0.76468168185162155</v>
      </c>
      <c r="H2282" s="15">
        <f>C2282+G2283*$O$11</f>
        <v>1681.0283417188127</v>
      </c>
      <c r="I2282" s="21">
        <f>_xlfn.FORECAST.LINEAR(A2282+$O$12,C2282:C2284,A2282:A2284)</f>
        <v>1683.2159499999998</v>
      </c>
      <c r="J2282" s="15">
        <f t="shared" si="106"/>
        <v>1681.0502178016245</v>
      </c>
      <c r="K2282" s="16">
        <f t="shared" si="107"/>
        <v>1.0136930260551493</v>
      </c>
      <c r="L2282" s="17">
        <f t="shared" si="108"/>
        <v>0</v>
      </c>
    </row>
    <row r="2283" spans="1:12" x14ac:dyDescent="0.25">
      <c r="A2283">
        <v>237</v>
      </c>
      <c r="B2283" s="1">
        <v>41527</v>
      </c>
      <c r="C2283" s="2">
        <v>1675.11</v>
      </c>
      <c r="D2283" s="2">
        <v>1683.99</v>
      </c>
      <c r="E2283" s="8">
        <v>0.1118</v>
      </c>
      <c r="F2283" s="9">
        <v>7.9706400169473213</v>
      </c>
      <c r="G2283" s="3">
        <f>SLOPE(D2283:D2307,B2283:B2307)</f>
        <v>-1.1658281187209367</v>
      </c>
      <c r="H2283" s="15">
        <f>C2283+G2284*$O$11</f>
        <v>1675.0938728254464</v>
      </c>
      <c r="I2283" s="21">
        <f>_xlfn.FORECAST.LINEAR(A2283+$O$12,C2283:C2285,A2283:A2285)</f>
        <v>1672.0566833333332</v>
      </c>
      <c r="J2283" s="15">
        <f t="shared" si="106"/>
        <v>1675.0635009305254</v>
      </c>
      <c r="K2283" s="16">
        <f t="shared" si="107"/>
        <v>1.0060343949207275</v>
      </c>
      <c r="L2283" s="17">
        <f t="shared" si="108"/>
        <v>0</v>
      </c>
    </row>
    <row r="2284" spans="1:12" x14ac:dyDescent="0.25">
      <c r="A2284">
        <v>236</v>
      </c>
      <c r="B2284" s="1">
        <v>41526</v>
      </c>
      <c r="C2284" s="2">
        <v>1656.85</v>
      </c>
      <c r="D2284" s="2">
        <v>1671.71</v>
      </c>
      <c r="E2284" s="8">
        <v>0.12569999999999998</v>
      </c>
      <c r="F2284" s="9">
        <v>8.8729561479635208</v>
      </c>
      <c r="G2284" s="3">
        <f>SLOPE(D2284:D2308,B2284:B2308)</f>
        <v>-1.6127174553597738</v>
      </c>
      <c r="H2284" s="15">
        <f>C2284+G2285*$O$11</f>
        <v>1656.8300443506957</v>
      </c>
      <c r="I2284" s="21">
        <f>_xlfn.FORECAST.LINEAR(A2284+$O$12,C2284:C2286,A2284:A2286)</f>
        <v>1657.6595166666664</v>
      </c>
      <c r="J2284" s="15">
        <f t="shared" si="106"/>
        <v>1656.8383390738554</v>
      </c>
      <c r="K2284" s="16">
        <f t="shared" si="107"/>
        <v>1.6936733446932988</v>
      </c>
      <c r="L2284" s="17">
        <f t="shared" si="108"/>
        <v>0</v>
      </c>
    </row>
    <row r="2285" spans="1:12" x14ac:dyDescent="0.25">
      <c r="A2285">
        <v>235</v>
      </c>
      <c r="B2285" s="1">
        <v>41523</v>
      </c>
      <c r="C2285" s="2">
        <v>1657.44</v>
      </c>
      <c r="D2285" s="2">
        <v>1655.17</v>
      </c>
      <c r="E2285" s="8">
        <v>0.1244</v>
      </c>
      <c r="F2285" s="9">
        <v>8.7807138092721591</v>
      </c>
      <c r="G2285" s="3">
        <f>SLOPE(D2285:D2309,B2285:B2309)</f>
        <v>-1.9955649304103718</v>
      </c>
      <c r="H2285" s="15">
        <f>C2285+G2286*$O$11</f>
        <v>1657.4181174786681</v>
      </c>
      <c r="I2285" s="21">
        <f>_xlfn.FORECAST.LINEAR(A2285+$O$12,C2285:C2287,A2285:A2287)</f>
        <v>1658.9236000000001</v>
      </c>
      <c r="J2285" s="15">
        <f t="shared" si="106"/>
        <v>1657.4331723038815</v>
      </c>
      <c r="K2285" s="16">
        <f t="shared" si="107"/>
        <v>0.2531710502748134</v>
      </c>
      <c r="L2285" s="17">
        <f t="shared" si="108"/>
        <v>1</v>
      </c>
    </row>
    <row r="2286" spans="1:12" x14ac:dyDescent="0.25">
      <c r="A2286">
        <v>234</v>
      </c>
      <c r="B2286" s="1">
        <v>41522</v>
      </c>
      <c r="C2286" s="2">
        <v>1653.28</v>
      </c>
      <c r="D2286" s="2">
        <v>1655.08</v>
      </c>
      <c r="E2286" s="8">
        <v>0.1268</v>
      </c>
      <c r="F2286" s="9">
        <v>8.9393013198973872</v>
      </c>
      <c r="G2286" s="3">
        <f>SLOPE(D2286:D2310,B2286:B2310)</f>
        <v>-2.1882521331821723</v>
      </c>
      <c r="H2286" s="15">
        <f>C2286+G2287*$O$11</f>
        <v>1653.2576285768141</v>
      </c>
      <c r="I2286" s="21">
        <f>_xlfn.FORECAST.LINEAR(A2286+$O$12,C2286:C2288,A2286:A2288)</f>
        <v>1652.0683166666665</v>
      </c>
      <c r="J2286" s="15">
        <f t="shared" si="106"/>
        <v>1653.2457354577127</v>
      </c>
      <c r="K2286" s="16">
        <f t="shared" si="107"/>
        <v>0.20325000926710646</v>
      </c>
      <c r="L2286" s="17">
        <f t="shared" si="108"/>
        <v>1</v>
      </c>
    </row>
    <row r="2287" spans="1:12" x14ac:dyDescent="0.25">
      <c r="A2287">
        <v>233</v>
      </c>
      <c r="B2287" s="1">
        <v>41521</v>
      </c>
      <c r="C2287" s="2">
        <v>1640.72</v>
      </c>
      <c r="D2287" s="2">
        <v>1653.08</v>
      </c>
      <c r="E2287" s="8">
        <v>0.12905</v>
      </c>
      <c r="F2287" s="9">
        <v>9.0246713832945176</v>
      </c>
      <c r="G2287" s="3">
        <f>SLOPE(D2287:D2311,B2287:B2311)</f>
        <v>-2.2371423185958141</v>
      </c>
      <c r="H2287" s="15">
        <f>C2287+G2288*$O$11</f>
        <v>1640.6972080473429</v>
      </c>
      <c r="I2287" s="21">
        <f>_xlfn.FORECAST.LINEAR(A2287+$O$12,C2287:C2289,A2287:A2289)</f>
        <v>1639.4441500000003</v>
      </c>
      <c r="J2287" s="15">
        <f t="shared" si="106"/>
        <v>1640.6846774668695</v>
      </c>
      <c r="K2287" s="16">
        <f t="shared" si="107"/>
        <v>1.2490341422966609</v>
      </c>
      <c r="L2287" s="17">
        <f t="shared" si="108"/>
        <v>0</v>
      </c>
    </row>
    <row r="2288" spans="1:12" x14ac:dyDescent="0.25">
      <c r="A2288">
        <v>232</v>
      </c>
      <c r="B2288" s="1">
        <v>41520</v>
      </c>
      <c r="C2288" s="2">
        <v>1635.95</v>
      </c>
      <c r="D2288" s="2">
        <v>1639.77</v>
      </c>
      <c r="E2288" s="8">
        <v>0.14250000000000002</v>
      </c>
      <c r="F2288" s="9">
        <v>9.9239261068864923</v>
      </c>
      <c r="G2288" s="3">
        <f>SLOPE(D2288:D2312,B2288:B2312)</f>
        <v>-2.2791952657243382</v>
      </c>
      <c r="H2288" s="15">
        <f>C2288+G2289*$O$11</f>
        <v>1635.9278254000001</v>
      </c>
      <c r="I2288" s="21">
        <f>_xlfn.FORECAST.LINEAR(A2288+$O$12,C2288:C2290,A2288:A2290)</f>
        <v>1637.3505833333336</v>
      </c>
      <c r="J2288" s="15">
        <f t="shared" si="106"/>
        <v>1635.9420529793335</v>
      </c>
      <c r="K2288" s="16">
        <f t="shared" si="107"/>
        <v>0.39137083878654766</v>
      </c>
      <c r="L2288" s="17">
        <f t="shared" si="108"/>
        <v>1</v>
      </c>
    </row>
    <row r="2289" spans="1:12" x14ac:dyDescent="0.25">
      <c r="A2289">
        <v>231</v>
      </c>
      <c r="B2289" s="1">
        <v>41516</v>
      </c>
      <c r="C2289" s="2">
        <v>1638.89</v>
      </c>
      <c r="D2289" s="2">
        <v>1632.97</v>
      </c>
      <c r="E2289" s="8">
        <v>0.14000000000000001</v>
      </c>
      <c r="F2289" s="9">
        <v>9.7808692965859727</v>
      </c>
      <c r="G2289" s="3">
        <f>SLOPE(D2289:D2313,B2289:B2313)</f>
        <v>-2.2174599999999995</v>
      </c>
      <c r="H2289" s="15">
        <f>C2289+G2290*$O$11</f>
        <v>1638.8696101095463</v>
      </c>
      <c r="I2289" s="21">
        <f>_xlfn.FORECAST.LINEAR(A2289+$O$12,C2289:C2291,A2289:A2291)</f>
        <v>1638.5765333333334</v>
      </c>
      <c r="J2289" s="15">
        <f t="shared" si="106"/>
        <v>1638.8666793417842</v>
      </c>
      <c r="K2289" s="16">
        <f t="shared" si="107"/>
        <v>0.62412364077872906</v>
      </c>
      <c r="L2289" s="17">
        <f t="shared" si="108"/>
        <v>1</v>
      </c>
    </row>
    <row r="2290" spans="1:12" x14ac:dyDescent="0.25">
      <c r="A2290">
        <v>230</v>
      </c>
      <c r="B2290" s="1">
        <v>41515</v>
      </c>
      <c r="C2290" s="2">
        <v>1633.5</v>
      </c>
      <c r="D2290" s="2">
        <v>1638.17</v>
      </c>
      <c r="E2290" s="8">
        <v>0.13550000000000001</v>
      </c>
      <c r="F2290" s="9">
        <v>9.447934602231717</v>
      </c>
      <c r="G2290" s="3">
        <f>SLOPE(D2290:D2314,B2290:B2314)</f>
        <v>-2.0389890453834112</v>
      </c>
      <c r="H2290" s="15">
        <f>C2290+G2291*$O$11</f>
        <v>1633.4812596052632</v>
      </c>
      <c r="I2290" s="21">
        <f>_xlfn.FORECAST.LINEAR(A2290+$O$12,C2290:C2292,A2290:A2292)</f>
        <v>1629.1481333333336</v>
      </c>
      <c r="J2290" s="15">
        <f t="shared" si="106"/>
        <v>1633.437928342544</v>
      </c>
      <c r="K2290" s="16">
        <f t="shared" si="107"/>
        <v>0.50842513154557611</v>
      </c>
      <c r="L2290" s="17">
        <f t="shared" si="108"/>
        <v>1</v>
      </c>
    </row>
    <row r="2291" spans="1:12" x14ac:dyDescent="0.25">
      <c r="A2291">
        <v>229</v>
      </c>
      <c r="B2291" s="1">
        <v>41514</v>
      </c>
      <c r="C2291" s="2">
        <v>1630.25</v>
      </c>
      <c r="D2291" s="2">
        <v>1634.96</v>
      </c>
      <c r="E2291" s="8">
        <v>0.13385</v>
      </c>
      <c r="F2291" s="9">
        <v>9.3073126481198081</v>
      </c>
      <c r="G2291" s="3">
        <f>SLOPE(D2291:D2315,B2291:B2315)</f>
        <v>-1.8740394736842119</v>
      </c>
      <c r="H2291" s="15">
        <f>C2291+G2292*$O$11</f>
        <v>1630.233557252322</v>
      </c>
      <c r="I2291" s="21">
        <f>_xlfn.FORECAST.LINEAR(A2291+$O$12,C2291:C2293,A2291:A2293)</f>
        <v>1631.8364666666666</v>
      </c>
      <c r="J2291" s="15">
        <f t="shared" si="106"/>
        <v>1630.2495863464655</v>
      </c>
      <c r="K2291" s="16">
        <f t="shared" si="107"/>
        <v>0.47857789607792123</v>
      </c>
      <c r="L2291" s="17">
        <f t="shared" si="108"/>
        <v>1</v>
      </c>
    </row>
    <row r="2292" spans="1:12" x14ac:dyDescent="0.25">
      <c r="A2292">
        <v>228</v>
      </c>
      <c r="B2292" s="1">
        <v>41513</v>
      </c>
      <c r="C2292" s="2">
        <v>1652.54</v>
      </c>
      <c r="D2292" s="2">
        <v>1630.48</v>
      </c>
      <c r="E2292" s="8">
        <v>0.13930000000000001</v>
      </c>
      <c r="F2292" s="9">
        <v>9.842522381701361</v>
      </c>
      <c r="G2292" s="3">
        <f>SLOPE(D2292:D2316,B2292:B2316)</f>
        <v>-1.6442747678018592</v>
      </c>
      <c r="H2292" s="15">
        <f>C2292+G2293*$O$11</f>
        <v>1652.5259711189358</v>
      </c>
      <c r="I2292" s="21">
        <f>_xlfn.FORECAST.LINEAR(A2292+$O$12,C2292:C2294,A2292:A2294)</f>
        <v>1655.1897666666664</v>
      </c>
      <c r="J2292" s="15">
        <f t="shared" si="106"/>
        <v>1652.5526090744131</v>
      </c>
      <c r="K2292" s="16">
        <f t="shared" si="107"/>
        <v>2.5681299553569077</v>
      </c>
      <c r="L2292" s="17">
        <f t="shared" si="108"/>
        <v>0</v>
      </c>
    </row>
    <row r="2293" spans="1:12" x14ac:dyDescent="0.25">
      <c r="A2293">
        <v>227</v>
      </c>
      <c r="B2293" s="1">
        <v>41512</v>
      </c>
      <c r="C2293" s="2">
        <v>1664.29</v>
      </c>
      <c r="D2293" s="2">
        <v>1656.78</v>
      </c>
      <c r="E2293" s="8">
        <v>0.12115000000000001</v>
      </c>
      <c r="F2293" s="9">
        <v>8.5948178083322642</v>
      </c>
      <c r="G2293" s="3">
        <f>SLOPE(D2293:D2317,B2293:B2317)</f>
        <v>-1.402888106416277</v>
      </c>
      <c r="H2293" s="15">
        <f>C2293+G2294*$O$11</f>
        <v>1664.2765549599999</v>
      </c>
      <c r="I2293" s="21">
        <f>_xlfn.FORECAST.LINEAR(A2293+$O$12,C2293:C2295,A2293:A2295)</f>
        <v>1666.139633333333</v>
      </c>
      <c r="J2293" s="15">
        <f t="shared" si="106"/>
        <v>1664.2951857437333</v>
      </c>
      <c r="K2293" s="16">
        <f t="shared" si="107"/>
        <v>1.0467513635244765</v>
      </c>
      <c r="L2293" s="17">
        <f t="shared" si="108"/>
        <v>0</v>
      </c>
    </row>
    <row r="2294" spans="1:12" x14ac:dyDescent="0.25">
      <c r="A2294">
        <v>226</v>
      </c>
      <c r="B2294" s="1">
        <v>41509</v>
      </c>
      <c r="C2294" s="2">
        <v>1659.92</v>
      </c>
      <c r="D2294" s="2">
        <v>1663.5</v>
      </c>
      <c r="E2294" s="8">
        <v>0.1016</v>
      </c>
      <c r="F2294" s="9">
        <v>7.17953279604935</v>
      </c>
      <c r="G2294" s="3">
        <f>SLOPE(D2294:D2318,B2294:B2318)</f>
        <v>-1.3445040000000019</v>
      </c>
      <c r="H2294" s="15">
        <f>C2294+G2295*$O$11</f>
        <v>1659.9074770266041</v>
      </c>
      <c r="I2294" s="21">
        <f>_xlfn.FORECAST.LINEAR(A2294+$O$12,C2294:C2296,A2294:A2296)</f>
        <v>1656.5462999999997</v>
      </c>
      <c r="J2294" s="15">
        <f t="shared" si="106"/>
        <v>1659.8738652563379</v>
      </c>
      <c r="K2294" s="16">
        <f t="shared" si="107"/>
        <v>0.45843192129697302</v>
      </c>
      <c r="L2294" s="17">
        <f t="shared" si="108"/>
        <v>1</v>
      </c>
    </row>
    <row r="2295" spans="1:12" x14ac:dyDescent="0.25">
      <c r="A2295">
        <v>225</v>
      </c>
      <c r="B2295" s="1">
        <v>41508</v>
      </c>
      <c r="C2295" s="2">
        <v>1645.03</v>
      </c>
      <c r="D2295" s="2">
        <v>1656.96</v>
      </c>
      <c r="E2295" s="8">
        <v>0.1129</v>
      </c>
      <c r="F2295" s="9">
        <v>7.9098652934184779</v>
      </c>
      <c r="G2295" s="3">
        <f>SLOPE(D2295:D2319,B2295:B2319)</f>
        <v>-1.2522973395931147</v>
      </c>
      <c r="H2295" s="15">
        <f>C2295+G2296*$O$11</f>
        <v>1645.0190641408669</v>
      </c>
      <c r="I2295" s="21">
        <f>_xlfn.FORECAST.LINEAR(A2295+$O$12,C2295:C2297,A2295:A2297)</f>
        <v>1646.6011000000001</v>
      </c>
      <c r="J2295" s="15">
        <f t="shared" si="106"/>
        <v>1645.0348844994583</v>
      </c>
      <c r="K2295" s="16">
        <f t="shared" si="107"/>
        <v>1.2820240334789066</v>
      </c>
      <c r="L2295" s="17">
        <f t="shared" si="108"/>
        <v>0</v>
      </c>
    </row>
    <row r="2296" spans="1:12" x14ac:dyDescent="0.25">
      <c r="A2296">
        <v>224</v>
      </c>
      <c r="B2296" s="1">
        <v>41507</v>
      </c>
      <c r="C2296" s="2">
        <v>1650.66</v>
      </c>
      <c r="D2296" s="2">
        <v>1642.8</v>
      </c>
      <c r="E2296" s="8">
        <v>0.13200000000000001</v>
      </c>
      <c r="F2296" s="9">
        <v>9.3017877895640755</v>
      </c>
      <c r="G2296" s="3">
        <f>SLOPE(D2296:D2320,B2296:B2320)</f>
        <v>-1.0935859133126939</v>
      </c>
      <c r="H2296" s="15">
        <f>C2296+G2297*$O$11</f>
        <v>1650.6522886919506</v>
      </c>
      <c r="I2296" s="21">
        <f>_xlfn.FORECAST.LINEAR(A2296+$O$12,C2296:C2298,A2296:A2298)</f>
        <v>1648.5887166666666</v>
      </c>
      <c r="J2296" s="15">
        <f t="shared" si="106"/>
        <v>1650.6316529716978</v>
      </c>
      <c r="K2296" s="16">
        <f t="shared" si="107"/>
        <v>0.87982858711844225</v>
      </c>
      <c r="L2296" s="17">
        <f t="shared" si="108"/>
        <v>1</v>
      </c>
    </row>
    <row r="2297" spans="1:12" x14ac:dyDescent="0.25">
      <c r="A2297">
        <v>223</v>
      </c>
      <c r="B2297" s="1">
        <v>41506</v>
      </c>
      <c r="C2297" s="2">
        <v>1646.81</v>
      </c>
      <c r="D2297" s="2">
        <v>1652.35</v>
      </c>
      <c r="E2297" s="8">
        <v>0.1268</v>
      </c>
      <c r="F2297" s="9">
        <v>8.9013395181299728</v>
      </c>
      <c r="G2297" s="3">
        <f>SLOPE(D2297:D2321,B2297:B2321)</f>
        <v>-0.7711308049535609</v>
      </c>
      <c r="H2297" s="15">
        <f>C2297+G2298*$O$11</f>
        <v>1646.8053358763693</v>
      </c>
      <c r="I2297" s="21">
        <f>_xlfn.FORECAST.LINEAR(A2297+$O$12,C2297:C2299,A2297:A2299)</f>
        <v>1647.1496166666666</v>
      </c>
      <c r="J2297" s="15">
        <f t="shared" si="106"/>
        <v>1646.8087786842723</v>
      </c>
      <c r="K2297" s="16">
        <f t="shared" si="107"/>
        <v>0.57172468638440799</v>
      </c>
      <c r="L2297" s="17">
        <f t="shared" si="108"/>
        <v>1</v>
      </c>
    </row>
    <row r="2298" spans="1:12" x14ac:dyDescent="0.25">
      <c r="A2298">
        <v>222</v>
      </c>
      <c r="B2298" s="1">
        <v>41505</v>
      </c>
      <c r="C2298" s="2">
        <v>1655.25</v>
      </c>
      <c r="D2298" s="2">
        <v>1646.06</v>
      </c>
      <c r="E2298" s="8">
        <v>0.13725000000000001</v>
      </c>
      <c r="F2298" s="9">
        <v>9.6921148372486048</v>
      </c>
      <c r="G2298" s="3">
        <f>SLOPE(D2298:D2322,B2298:B2322)</f>
        <v>-0.46641236306729217</v>
      </c>
      <c r="H2298" s="15">
        <f>C2298+G2299*$O$11</f>
        <v>1655.2486840399999</v>
      </c>
      <c r="I2298" s="21">
        <f>_xlfn.FORECAST.LINEAR(A2298+$O$12,C2298:C2300,A2298:A2300)</f>
        <v>1653.0581999999999</v>
      </c>
      <c r="J2298" s="15">
        <f t="shared" si="106"/>
        <v>1655.2267791996001</v>
      </c>
      <c r="K2298" s="16">
        <f t="shared" si="107"/>
        <v>0.99029277793201198</v>
      </c>
      <c r="L2298" s="17">
        <f t="shared" si="108"/>
        <v>0</v>
      </c>
    </row>
    <row r="2299" spans="1:12" x14ac:dyDescent="0.25">
      <c r="A2299">
        <v>221</v>
      </c>
      <c r="B2299" s="1">
        <v>41502</v>
      </c>
      <c r="C2299" s="2">
        <v>1661.22</v>
      </c>
      <c r="D2299" s="2">
        <v>1655.83</v>
      </c>
      <c r="E2299" s="8">
        <v>0.13064999999999999</v>
      </c>
      <c r="F2299" s="9">
        <v>9.2566354151776462</v>
      </c>
      <c r="G2299" s="3">
        <f>SLOPE(D2299:D2323,B2299:B2323)</f>
        <v>-0.13159599999999919</v>
      </c>
      <c r="H2299" s="15">
        <f>C2299+G2300*$O$11</f>
        <v>1661.2215553208139</v>
      </c>
      <c r="I2299" s="21">
        <f>_xlfn.FORECAST.LINEAR(A2299+$O$12,C2299:C2301,A2299:A2301)</f>
        <v>1661.7433666666661</v>
      </c>
      <c r="J2299" s="15">
        <f t="shared" si="106"/>
        <v>1661.2267734342722</v>
      </c>
      <c r="K2299" s="16">
        <f t="shared" si="107"/>
        <v>0.55948803858354668</v>
      </c>
      <c r="L2299" s="17">
        <f t="shared" si="108"/>
        <v>1</v>
      </c>
    </row>
    <row r="2300" spans="1:12" x14ac:dyDescent="0.25">
      <c r="A2300">
        <v>220</v>
      </c>
      <c r="B2300" s="1">
        <v>41501</v>
      </c>
      <c r="C2300" s="2">
        <v>1679.61</v>
      </c>
      <c r="D2300" s="2">
        <v>1661.32</v>
      </c>
      <c r="E2300" s="8">
        <v>0.13419999999999999</v>
      </c>
      <c r="F2300" s="9">
        <v>9.6459138750048652</v>
      </c>
      <c r="G2300" s="3">
        <f>SLOPE(D2300:D2324,B2300:B2324)</f>
        <v>0.15553208137715285</v>
      </c>
      <c r="H2300" s="15">
        <f>C2300+G2301*$O$11</f>
        <v>1679.6144857585139</v>
      </c>
      <c r="I2300" s="21">
        <f>_xlfn.FORECAST.LINEAR(A2300+$O$12,C2300:C2302,A2300:A2302)</f>
        <v>1682.4714666666662</v>
      </c>
      <c r="J2300" s="15">
        <f t="shared" si="106"/>
        <v>1679.6430555675954</v>
      </c>
      <c r="K2300" s="16">
        <f t="shared" si="107"/>
        <v>2.3033806002446036</v>
      </c>
      <c r="L2300" s="17">
        <f t="shared" si="108"/>
        <v>0</v>
      </c>
    </row>
    <row r="2301" spans="1:12" x14ac:dyDescent="0.25">
      <c r="A2301">
        <v>219</v>
      </c>
      <c r="B2301" s="1">
        <v>41500</v>
      </c>
      <c r="C2301" s="2">
        <v>1693.88</v>
      </c>
      <c r="D2301" s="2">
        <v>1685.39</v>
      </c>
      <c r="E2301" s="8">
        <v>0.1101</v>
      </c>
      <c r="F2301" s="9">
        <v>7.9548536467007187</v>
      </c>
      <c r="G2301" s="3">
        <f>SLOPE(D2301:D2325,B2301:B2325)</f>
        <v>0.44857585139319056</v>
      </c>
      <c r="H2301" s="15">
        <f>C2301+G2302*$O$11</f>
        <v>1693.887289496904</v>
      </c>
      <c r="I2301" s="21">
        <f>_xlfn.FORECAST.LINEAR(A2301+$O$12,C2301:C2303,A2301:A2303)</f>
        <v>1693.7492166666666</v>
      </c>
      <c r="J2301" s="15">
        <f t="shared" si="106"/>
        <v>1693.8859087686017</v>
      </c>
      <c r="K2301" s="16">
        <f t="shared" si="107"/>
        <v>1.1492686066124904</v>
      </c>
      <c r="L2301" s="17">
        <f t="shared" si="108"/>
        <v>0</v>
      </c>
    </row>
    <row r="2302" spans="1:12" x14ac:dyDescent="0.25">
      <c r="A2302">
        <v>218</v>
      </c>
      <c r="B2302" s="1">
        <v>41499</v>
      </c>
      <c r="C2302" s="2">
        <v>1690.65</v>
      </c>
      <c r="D2302" s="2">
        <v>1694.16</v>
      </c>
      <c r="E2302" s="8">
        <v>0.1026</v>
      </c>
      <c r="F2302" s="9">
        <v>7.3924483099243057</v>
      </c>
      <c r="G2302" s="3">
        <f>SLOPE(D2302:D2326,B2302:B2326)</f>
        <v>0.72894969040247881</v>
      </c>
      <c r="H2302" s="15">
        <f>C2302+G2303*$O$11</f>
        <v>1690.6593540845072</v>
      </c>
      <c r="I2302" s="21">
        <f>_xlfn.FORECAST.LINEAR(A2302+$O$12,C2302:C2304,A2302:A2304)</f>
        <v>1688.9544166666665</v>
      </c>
      <c r="J2302" s="15">
        <f t="shared" si="106"/>
        <v>1690.6423047103287</v>
      </c>
      <c r="K2302" s="16">
        <f t="shared" si="107"/>
        <v>0.44352802913616901</v>
      </c>
      <c r="L2302" s="17">
        <f t="shared" si="108"/>
        <v>1</v>
      </c>
    </row>
    <row r="2303" spans="1:12" x14ac:dyDescent="0.25">
      <c r="A2303">
        <v>217</v>
      </c>
      <c r="B2303" s="1">
        <v>41498</v>
      </c>
      <c r="C2303" s="2">
        <v>1688.37</v>
      </c>
      <c r="D2303" s="2">
        <v>1689.47</v>
      </c>
      <c r="E2303" s="8">
        <v>0.10995000000000001</v>
      </c>
      <c r="F2303" s="9">
        <v>7.9311679501350252</v>
      </c>
      <c r="G2303" s="3">
        <f>SLOPE(D2303:D2327,B2303:B2327)</f>
        <v>0.93540845070422696</v>
      </c>
      <c r="H2303" s="15">
        <f>C2303+G2304*$O$11</f>
        <v>1688.3824070399999</v>
      </c>
      <c r="I2303" s="21">
        <f>_xlfn.FORECAST.LINEAR(A2303+$O$12,C2303:C2305,A2303:A2305)</f>
        <v>1690.0917666666664</v>
      </c>
      <c r="J2303" s="15">
        <f t="shared" si="106"/>
        <v>1688.3995006362663</v>
      </c>
      <c r="K2303" s="16">
        <f t="shared" si="107"/>
        <v>0.14713813072239434</v>
      </c>
      <c r="L2303" s="17">
        <f t="shared" si="108"/>
        <v>1</v>
      </c>
    </row>
    <row r="2304" spans="1:12" x14ac:dyDescent="0.25">
      <c r="A2304">
        <v>216</v>
      </c>
      <c r="B2304" s="1">
        <v>41495</v>
      </c>
      <c r="C2304" s="2">
        <v>1696.1</v>
      </c>
      <c r="D2304" s="2">
        <v>1691.42</v>
      </c>
      <c r="E2304" s="8">
        <v>0.10050000000000001</v>
      </c>
      <c r="F2304" s="9">
        <v>7.2754720919582736</v>
      </c>
      <c r="G2304" s="3">
        <f>SLOPE(D2304:D2328,B2304:B2328)</f>
        <v>1.2407040000000018</v>
      </c>
      <c r="H2304" s="15">
        <f>C2304+G2305*$O$11</f>
        <v>1696.1154120500782</v>
      </c>
      <c r="I2304" s="21">
        <f>_xlfn.FORECAST.LINEAR(A2304+$O$12,C2304:C2306,A2304:A2306)</f>
        <v>1695.3206666666665</v>
      </c>
      <c r="J2304" s="15">
        <f t="shared" si="106"/>
        <v>1696.107464596244</v>
      </c>
      <c r="K2304" s="16">
        <f t="shared" si="107"/>
        <v>0.67922727787738191</v>
      </c>
      <c r="L2304" s="17">
        <f t="shared" si="108"/>
        <v>1</v>
      </c>
    </row>
    <row r="2305" spans="1:12" x14ac:dyDescent="0.25">
      <c r="A2305">
        <v>215</v>
      </c>
      <c r="B2305" s="1">
        <v>41494</v>
      </c>
      <c r="C2305" s="2">
        <v>1693.35</v>
      </c>
      <c r="D2305" s="2">
        <v>1697.48</v>
      </c>
      <c r="E2305" s="8">
        <v>9.5700000000000007E-2</v>
      </c>
      <c r="F2305" s="9">
        <v>6.9011724777786494</v>
      </c>
      <c r="G2305" s="3">
        <f>SLOPE(D2305:D2329,B2305:B2329)</f>
        <v>1.5412050078247261</v>
      </c>
      <c r="H2305" s="15">
        <f>C2305+G2306*$O$11</f>
        <v>1693.3687437206033</v>
      </c>
      <c r="I2305" s="21">
        <f>_xlfn.FORECAST.LINEAR(A2305+$O$12,C2305:C2307,A2305:A2307)</f>
        <v>1691.8644666666667</v>
      </c>
      <c r="J2305" s="15">
        <f t="shared" si="106"/>
        <v>1693.353700950064</v>
      </c>
      <c r="K2305" s="16">
        <f t="shared" si="107"/>
        <v>0.57145340156486657</v>
      </c>
      <c r="L2305" s="17">
        <f t="shared" si="108"/>
        <v>1</v>
      </c>
    </row>
    <row r="2306" spans="1:12" x14ac:dyDescent="0.25">
      <c r="A2306">
        <v>214</v>
      </c>
      <c r="B2306" s="1">
        <v>41493</v>
      </c>
      <c r="C2306" s="2">
        <v>1695.3</v>
      </c>
      <c r="D2306" s="2">
        <v>1690.91</v>
      </c>
      <c r="E2306" s="8">
        <v>9.9750000000000005E-2</v>
      </c>
      <c r="F2306" s="9">
        <v>7.2207095777829027</v>
      </c>
      <c r="G2306" s="3">
        <f>SLOPE(D2306:D2330,B2306:B2330)</f>
        <v>1.87437206035062</v>
      </c>
      <c r="H2306" s="15">
        <f>C2306+G2307*$O$11</f>
        <v>1695.3221398620917</v>
      </c>
      <c r="I2306" s="21">
        <f>_xlfn.FORECAST.LINEAR(A2306+$O$12,C2306:C2308,A2306:A2308)</f>
        <v>1696.6147833333334</v>
      </c>
      <c r="J2306" s="15">
        <f t="shared" si="106"/>
        <v>1695.3350662968041</v>
      </c>
      <c r="K2306" s="16">
        <f t="shared" si="107"/>
        <v>0.61736850683106703</v>
      </c>
      <c r="L2306" s="17">
        <f t="shared" si="108"/>
        <v>1</v>
      </c>
    </row>
    <row r="2307" spans="1:12" x14ac:dyDescent="0.25">
      <c r="A2307">
        <v>213</v>
      </c>
      <c r="B2307" s="1">
        <v>41492</v>
      </c>
      <c r="C2307" s="2">
        <v>1705.79</v>
      </c>
      <c r="D2307" s="2">
        <v>1697.37</v>
      </c>
      <c r="E2307" s="8">
        <v>9.845000000000001E-2</v>
      </c>
      <c r="F2307" s="9">
        <v>7.1676255718287063</v>
      </c>
      <c r="G2307" s="3">
        <f>SLOPE(D2307:D2331,B2307:B2331)</f>
        <v>2.213986209185828</v>
      </c>
      <c r="H2307" s="15">
        <f>C2307+G2308*$O$11</f>
        <v>1705.8147016220048</v>
      </c>
      <c r="I2307" s="21">
        <f>_xlfn.FORECAST.LINEAR(A2307+$O$12,C2307:C2309,A2307:A2309)</f>
        <v>1706.4767833333333</v>
      </c>
      <c r="J2307" s="15">
        <f t="shared" si="106"/>
        <v>1705.8213224391179</v>
      </c>
      <c r="K2307" s="16">
        <f t="shared" si="107"/>
        <v>1.2979873805496618</v>
      </c>
      <c r="L2307" s="17">
        <f t="shared" si="108"/>
        <v>0</v>
      </c>
    </row>
    <row r="2308" spans="1:12" x14ac:dyDescent="0.25">
      <c r="A2308">
        <v>212</v>
      </c>
      <c r="B2308" s="1">
        <v>41491</v>
      </c>
      <c r="C2308" s="2">
        <v>1708.01</v>
      </c>
      <c r="D2308" s="2">
        <v>1707.14</v>
      </c>
      <c r="E2308" s="8">
        <v>8.9300000000000004E-2</v>
      </c>
      <c r="F2308" s="9">
        <v>6.5110975389754016</v>
      </c>
      <c r="G2308" s="3">
        <f>SLOPE(D2308:D2332,B2308:B2332)</f>
        <v>2.4701622004948995</v>
      </c>
      <c r="H2308" s="15">
        <f>C2308+G2309*$O$11</f>
        <v>1708.0366034327426</v>
      </c>
      <c r="I2308" s="21">
        <f>_xlfn.FORECAST.LINEAR(A2308+$O$12,C2308:C2310,A2308:A2310)</f>
        <v>1710.5646166666666</v>
      </c>
      <c r="J2308" s="15">
        <f t="shared" si="106"/>
        <v>1708.0618835650819</v>
      </c>
      <c r="K2308" s="16">
        <f t="shared" si="107"/>
        <v>0.14326262715607507</v>
      </c>
      <c r="L2308" s="17">
        <f t="shared" si="108"/>
        <v>1</v>
      </c>
    </row>
    <row r="2309" spans="1:12" x14ac:dyDescent="0.25">
      <c r="A2309">
        <v>211</v>
      </c>
      <c r="B2309" s="1">
        <v>41488</v>
      </c>
      <c r="C2309" s="2">
        <v>1706.1</v>
      </c>
      <c r="D2309" s="2">
        <v>1709.67</v>
      </c>
      <c r="E2309" s="8">
        <v>8.8400000000000006E-2</v>
      </c>
      <c r="F2309" s="9">
        <v>6.4349201419951649</v>
      </c>
      <c r="G2309" s="3">
        <f>SLOPE(D2309:D2333,B2309:B2333)</f>
        <v>2.6603432742626083</v>
      </c>
      <c r="H2309" s="15">
        <f>C2309+G2310*$O$11</f>
        <v>1706.1270247150544</v>
      </c>
      <c r="I2309" s="21">
        <f>_xlfn.FORECAST.LINEAR(A2309+$O$12,C2309:C2311,A2309:A2311)</f>
        <v>1703.6883666666663</v>
      </c>
      <c r="J2309" s="15">
        <f t="shared" si="106"/>
        <v>1706.1026381345705</v>
      </c>
      <c r="K2309" s="16">
        <f t="shared" si="107"/>
        <v>0.45712910210237773</v>
      </c>
      <c r="L2309" s="17">
        <f t="shared" si="108"/>
        <v>1</v>
      </c>
    </row>
    <row r="2310" spans="1:12" x14ac:dyDescent="0.25">
      <c r="A2310">
        <v>210</v>
      </c>
      <c r="B2310" s="1">
        <v>41487</v>
      </c>
      <c r="C2310" s="2">
        <v>1689.42</v>
      </c>
      <c r="D2310" s="2">
        <v>1706.87</v>
      </c>
      <c r="E2310" s="8">
        <v>0.10855000000000001</v>
      </c>
      <c r="F2310" s="9">
        <v>7.8038388915143626</v>
      </c>
      <c r="G2310" s="3">
        <f>SLOPE(D2310:D2334,B2310:B2334)</f>
        <v>2.7024715054385555</v>
      </c>
      <c r="H2310" s="15">
        <f>C2310+G2311*$O$11</f>
        <v>1689.4479008060841</v>
      </c>
      <c r="I2310" s="21">
        <f>_xlfn.FORECAST.LINEAR(A2310+$O$12,C2310:C2312,A2310:A2312)</f>
        <v>1689.1241666666667</v>
      </c>
      <c r="J2310" s="15">
        <f t="shared" si="106"/>
        <v>1689.4446634646899</v>
      </c>
      <c r="K2310" s="16">
        <f t="shared" si="107"/>
        <v>2.0374127051084381</v>
      </c>
      <c r="L2310" s="17">
        <f t="shared" si="108"/>
        <v>0</v>
      </c>
    </row>
    <row r="2311" spans="1:12" x14ac:dyDescent="0.25">
      <c r="A2311">
        <v>209</v>
      </c>
      <c r="B2311" s="1">
        <v>41486</v>
      </c>
      <c r="C2311" s="2">
        <v>1687.76</v>
      </c>
      <c r="D2311" s="2">
        <v>1685.73</v>
      </c>
      <c r="E2311" s="8">
        <v>0.11895</v>
      </c>
      <c r="F2311" s="9">
        <v>8.5526788419543678</v>
      </c>
      <c r="G2311" s="3">
        <f>SLOPE(D2311:D2335,B2311:B2335)</f>
        <v>2.7900806084083389</v>
      </c>
      <c r="H2311" s="15">
        <f>C2311+G2312*$O$11</f>
        <v>1687.7907157182572</v>
      </c>
      <c r="I2311" s="21">
        <f>_xlfn.FORECAST.LINEAR(A2311+$O$12,C2311:C2313,A2311:A2313)</f>
        <v>1687.3738666666668</v>
      </c>
      <c r="J2311" s="15">
        <f t="shared" ref="J2311:J2374" si="109">$O$13*I2311+(1-$O$13)*H2311</f>
        <v>1687.7865472277413</v>
      </c>
      <c r="K2311" s="16">
        <f t="shared" si="107"/>
        <v>0.24004188527309056</v>
      </c>
      <c r="L2311" s="17">
        <f t="shared" si="108"/>
        <v>1</v>
      </c>
    </row>
    <row r="2312" spans="1:12" x14ac:dyDescent="0.25">
      <c r="A2312">
        <v>208</v>
      </c>
      <c r="B2312" s="1">
        <v>41485</v>
      </c>
      <c r="C2312" s="2">
        <v>1687.92</v>
      </c>
      <c r="D2312" s="2">
        <v>1685.96</v>
      </c>
      <c r="E2312" s="8">
        <v>0.1192</v>
      </c>
      <c r="F2312" s="9">
        <v>8.5674515737183032</v>
      </c>
      <c r="G2312" s="3">
        <f>SLOPE(D2312:D2336,B2312:B2336)</f>
        <v>3.0715718257120157</v>
      </c>
      <c r="H2312" s="15">
        <f>C2312+G2313*$O$11</f>
        <v>1687.9541223214287</v>
      </c>
      <c r="I2312" s="21">
        <f>_xlfn.FORECAST.LINEAR(A2312+$O$12,C2312:C2314,A2312:A2314)</f>
        <v>1688.8247166666665</v>
      </c>
      <c r="J2312" s="15">
        <f t="shared" si="109"/>
        <v>1687.962828264881</v>
      </c>
      <c r="K2312" s="16">
        <f t="shared" ref="K2312:K2375" si="110">ABS(J2312-D2312)/F2313</f>
        <v>0.23911704088330296</v>
      </c>
      <c r="L2312" s="17">
        <f t="shared" ref="L2312:L2375" si="111">IF(K2312&gt;=0.975, 0, 1)</f>
        <v>1</v>
      </c>
    </row>
    <row r="2313" spans="1:12" x14ac:dyDescent="0.25">
      <c r="A2313">
        <v>207</v>
      </c>
      <c r="B2313" s="1">
        <v>41484</v>
      </c>
      <c r="C2313" s="2">
        <v>1690.32</v>
      </c>
      <c r="D2313" s="2">
        <v>1685.33</v>
      </c>
      <c r="E2313" s="8">
        <v>0.11610000000000001</v>
      </c>
      <c r="F2313" s="9">
        <v>8.3759327962676018</v>
      </c>
      <c r="G2313" s="3">
        <f>SLOPE(D2313:D2337,B2313:B2337)</f>
        <v>3.412232142857142</v>
      </c>
      <c r="H2313" s="15">
        <f>C2313+G2314*$O$11</f>
        <v>1690.3556233237764</v>
      </c>
      <c r="I2313" s="21">
        <f>_xlfn.FORECAST.LINEAR(A2313+$O$12,C2313:C2315,A2313:A2315)</f>
        <v>1690.1938833333334</v>
      </c>
      <c r="J2313" s="15">
        <f t="shared" si="109"/>
        <v>1690.3540059238719</v>
      </c>
      <c r="K2313" s="16">
        <f t="shared" si="110"/>
        <v>0.66631112170891138</v>
      </c>
      <c r="L2313" s="17">
        <f t="shared" si="111"/>
        <v>1</v>
      </c>
    </row>
    <row r="2314" spans="1:12" x14ac:dyDescent="0.25">
      <c r="A2314">
        <v>206</v>
      </c>
      <c r="B2314" s="1">
        <v>41481</v>
      </c>
      <c r="C2314" s="2">
        <v>1687.31</v>
      </c>
      <c r="D2314" s="2">
        <v>1691.65</v>
      </c>
      <c r="E2314" s="8">
        <v>0.1046</v>
      </c>
      <c r="F2314" s="9">
        <v>7.5400301153412226</v>
      </c>
      <c r="G2314" s="3">
        <f>SLOPE(D2314:D2338,B2314:B2338)</f>
        <v>3.5623323776541382</v>
      </c>
      <c r="H2314" s="15">
        <f>C2314+G2315*$O$11</f>
        <v>1687.3461227208174</v>
      </c>
      <c r="I2314" s="21">
        <f>_xlfn.FORECAST.LINEAR(A2314+$O$12,C2314:C2316,A2314:A2316)</f>
        <v>1685.1079166666668</v>
      </c>
      <c r="J2314" s="15">
        <f t="shared" si="109"/>
        <v>1687.3237406602759</v>
      </c>
      <c r="K2314" s="16">
        <f t="shared" si="110"/>
        <v>0.54061092695869239</v>
      </c>
      <c r="L2314" s="17">
        <f t="shared" si="111"/>
        <v>1</v>
      </c>
    </row>
    <row r="2315" spans="1:12" x14ac:dyDescent="0.25">
      <c r="A2315">
        <v>205</v>
      </c>
      <c r="B2315" s="1">
        <v>41480</v>
      </c>
      <c r="C2315" s="2">
        <v>1685.21</v>
      </c>
      <c r="D2315" s="2">
        <v>1690.25</v>
      </c>
      <c r="E2315" s="8">
        <v>0.1113</v>
      </c>
      <c r="F2315" s="9">
        <v>8.0025377290510082</v>
      </c>
      <c r="G2315" s="3">
        <f>SLOPE(D2315:D2339,B2315:B2339)</f>
        <v>3.6122720817554015</v>
      </c>
      <c r="H2315" s="15">
        <f>C2315+G2316*$O$11</f>
        <v>1685.243945269337</v>
      </c>
      <c r="I2315" s="21">
        <f>_xlfn.FORECAST.LINEAR(A2315+$O$12,C2315:C2317,A2315:A2317)</f>
        <v>1686.8662333333332</v>
      </c>
      <c r="J2315" s="15">
        <f t="shared" si="109"/>
        <v>1685.2601681499768</v>
      </c>
      <c r="K2315" s="16">
        <f t="shared" si="110"/>
        <v>0.58812870338462842</v>
      </c>
      <c r="L2315" s="17">
        <f t="shared" si="111"/>
        <v>1</v>
      </c>
    </row>
    <row r="2316" spans="1:12" x14ac:dyDescent="0.25">
      <c r="A2316">
        <v>204</v>
      </c>
      <c r="B2316" s="1">
        <v>41479</v>
      </c>
      <c r="C2316" s="2">
        <v>1696.06</v>
      </c>
      <c r="D2316" s="2">
        <v>1685.94</v>
      </c>
      <c r="E2316" s="8">
        <v>0.11755</v>
      </c>
      <c r="F2316" s="9">
        <v>8.484251527441403</v>
      </c>
      <c r="G2316" s="3">
        <f>SLOPE(D2316:D2340,B2316:B2340)</f>
        <v>3.3945269337016555</v>
      </c>
      <c r="H2316" s="15">
        <f>C2316+G2317*$O$11</f>
        <v>1696.0906732960211</v>
      </c>
      <c r="I2316" s="21">
        <f>_xlfn.FORECAST.LINEAR(A2316+$O$12,C2316:C2318,A2316:A2318)</f>
        <v>1696.5332500000002</v>
      </c>
      <c r="J2316" s="15">
        <f t="shared" si="109"/>
        <v>1696.0950990630608</v>
      </c>
      <c r="K2316" s="16">
        <f t="shared" si="110"/>
        <v>1.2500148080240721</v>
      </c>
      <c r="L2316" s="17">
        <f t="shared" si="111"/>
        <v>0</v>
      </c>
    </row>
    <row r="2317" spans="1:12" x14ac:dyDescent="0.25">
      <c r="A2317">
        <v>203</v>
      </c>
      <c r="B2317" s="1">
        <v>41478</v>
      </c>
      <c r="C2317" s="2">
        <v>1696.63</v>
      </c>
      <c r="D2317" s="2">
        <v>1692.39</v>
      </c>
      <c r="E2317" s="8">
        <v>0.11235000000000001</v>
      </c>
      <c r="F2317" s="9">
        <v>8.1239830103398489</v>
      </c>
      <c r="G2317" s="3">
        <f>SLOPE(D2317:D2341,B2317:B2341)</f>
        <v>3.0673296021278942</v>
      </c>
      <c r="H2317" s="15">
        <f>C2317+G2318*$O$11</f>
        <v>1696.6577741570193</v>
      </c>
      <c r="I2317" s="21">
        <f>_xlfn.FORECAST.LINEAR(A2317+$O$12,C2317:C2319,A2317:A2319)</f>
        <v>1697.6890666666668</v>
      </c>
      <c r="J2317" s="15">
        <f t="shared" si="109"/>
        <v>1696.6680870821156</v>
      </c>
      <c r="K2317" s="16">
        <f t="shared" si="110"/>
        <v>0.57669023243706774</v>
      </c>
      <c r="L2317" s="17">
        <f t="shared" si="111"/>
        <v>1</v>
      </c>
    </row>
    <row r="2318" spans="1:12" x14ac:dyDescent="0.25">
      <c r="A2318">
        <v>202</v>
      </c>
      <c r="B2318" s="1">
        <v>41477</v>
      </c>
      <c r="C2318" s="2">
        <v>1694.41</v>
      </c>
      <c r="D2318" s="2">
        <v>1695.53</v>
      </c>
      <c r="E2318" s="8">
        <v>0.1028</v>
      </c>
      <c r="F2318" s="9">
        <v>7.4183449649154856</v>
      </c>
      <c r="G2318" s="3">
        <f>SLOPE(D2318:D2342,B2318:B2342)</f>
        <v>2.7774157019219938</v>
      </c>
      <c r="H2318" s="15">
        <f>C2318+G2319*$O$11</f>
        <v>1694.4346687623067</v>
      </c>
      <c r="I2318" s="21">
        <f>_xlfn.FORECAST.LINEAR(A2318+$O$12,C2318:C2320,A2318:A2320)</f>
        <v>1693.9501333333335</v>
      </c>
      <c r="J2318" s="15">
        <f t="shared" si="109"/>
        <v>1694.429823408017</v>
      </c>
      <c r="K2318" s="16">
        <f t="shared" si="110"/>
        <v>0.15052031552511227</v>
      </c>
      <c r="L2318" s="17">
        <f t="shared" si="111"/>
        <v>1</v>
      </c>
    </row>
    <row r="2319" spans="1:12" x14ac:dyDescent="0.25">
      <c r="A2319">
        <v>201</v>
      </c>
      <c r="B2319" s="1">
        <v>41474</v>
      </c>
      <c r="C2319" s="2">
        <v>1686.15</v>
      </c>
      <c r="D2319" s="2">
        <v>1692.09</v>
      </c>
      <c r="E2319" s="8">
        <v>0.10145</v>
      </c>
      <c r="F2319" s="9">
        <v>7.309156828065662</v>
      </c>
      <c r="G2319" s="3">
        <f>SLOPE(D2319:D2343,B2319:B2343)</f>
        <v>2.4668762306610392</v>
      </c>
      <c r="H2319" s="15">
        <f>C2319+G2320*$O$11</f>
        <v>1686.1708416069146</v>
      </c>
      <c r="I2319" s="21">
        <f>_xlfn.FORECAST.LINEAR(A2319+$O$12,C2319:C2321,A2319:A2321)</f>
        <v>1685.8645333333332</v>
      </c>
      <c r="J2319" s="15">
        <f t="shared" si="109"/>
        <v>1686.1677785241786</v>
      </c>
      <c r="K2319" s="16">
        <f t="shared" si="110"/>
        <v>0.76600143495306827</v>
      </c>
      <c r="L2319" s="17">
        <f t="shared" si="111"/>
        <v>1</v>
      </c>
    </row>
    <row r="2320" spans="1:12" x14ac:dyDescent="0.25">
      <c r="A2320">
        <v>200</v>
      </c>
      <c r="B2320" s="1">
        <v>41473</v>
      </c>
      <c r="C2320" s="2">
        <v>1681.05</v>
      </c>
      <c r="D2320" s="2">
        <v>1689.37</v>
      </c>
      <c r="E2320" s="8">
        <v>0.10785</v>
      </c>
      <c r="F2320" s="9">
        <v>7.73134514582748</v>
      </c>
      <c r="G2320" s="3">
        <f>SLOPE(D2320:D2344,B2320:B2344)</f>
        <v>2.08416069145684</v>
      </c>
      <c r="H2320" s="15">
        <f>C2320+G2321*$O$11</f>
        <v>1681.068539040202</v>
      </c>
      <c r="I2320" s="21">
        <f>_xlfn.FORECAST.LINEAR(A2320+$O$12,C2320:C2322,A2320:A2322)</f>
        <v>1679.7200833333332</v>
      </c>
      <c r="J2320" s="15">
        <f t="shared" si="109"/>
        <v>1681.0550544831333</v>
      </c>
      <c r="K2320" s="16">
        <f t="shared" si="110"/>
        <v>1.0320569404827995</v>
      </c>
      <c r="L2320" s="17">
        <f t="shared" si="111"/>
        <v>0</v>
      </c>
    </row>
    <row r="2321" spans="1:12" x14ac:dyDescent="0.25">
      <c r="A2321">
        <v>199</v>
      </c>
      <c r="B2321" s="1">
        <v>41472</v>
      </c>
      <c r="C2321" s="2">
        <v>1677.91</v>
      </c>
      <c r="D2321" s="2">
        <v>1680.91</v>
      </c>
      <c r="E2321" s="8">
        <v>0.11269999999999999</v>
      </c>
      <c r="F2321" s="9">
        <v>8.0566732228716411</v>
      </c>
      <c r="G2321" s="3">
        <f>SLOPE(D2321:D2345,B2321:B2345)</f>
        <v>1.8539040202121171</v>
      </c>
      <c r="H2321" s="15">
        <f>C2321+G2322*$O$11</f>
        <v>1677.9256766546077</v>
      </c>
      <c r="I2321" s="21">
        <f>_xlfn.FORECAST.LINEAR(A2321+$O$12,C2321:C2323,A2321:A2323)</f>
        <v>1679.2182666666668</v>
      </c>
      <c r="J2321" s="15">
        <f t="shared" si="109"/>
        <v>1677.9386025547283</v>
      </c>
      <c r="K2321" s="16">
        <f t="shared" si="110"/>
        <v>0.34153363004720139</v>
      </c>
      <c r="L2321" s="17">
        <f t="shared" si="111"/>
        <v>1</v>
      </c>
    </row>
    <row r="2322" spans="1:12" x14ac:dyDescent="0.25">
      <c r="A2322">
        <v>198</v>
      </c>
      <c r="B2322" s="1">
        <v>41471</v>
      </c>
      <c r="C2322" s="2">
        <v>1682.7</v>
      </c>
      <c r="D2322" s="2">
        <v>1676.26</v>
      </c>
      <c r="E2322" s="8">
        <v>0.12125</v>
      </c>
      <c r="F2322" s="9">
        <v>8.7001606397037534</v>
      </c>
      <c r="G2322" s="3">
        <f>SLOPE(D2322:D2346,B2322:B2346)</f>
        <v>1.5676654607661662</v>
      </c>
      <c r="H2322" s="15">
        <f>C2322+G2323*$O$11</f>
        <v>1682.7118754140165</v>
      </c>
      <c r="I2322" s="21">
        <f>_xlfn.FORECAST.LINEAR(A2322+$O$12,C2322:C2324,A2322:A2324)</f>
        <v>1682.9405333333334</v>
      </c>
      <c r="J2322" s="15">
        <f t="shared" si="109"/>
        <v>1682.7141619932097</v>
      </c>
      <c r="K2322" s="16">
        <f t="shared" si="110"/>
        <v>0.78153796657614361</v>
      </c>
      <c r="L2322" s="17">
        <f t="shared" si="111"/>
        <v>1</v>
      </c>
    </row>
    <row r="2323" spans="1:12" x14ac:dyDescent="0.25">
      <c r="A2323">
        <v>197</v>
      </c>
      <c r="B2323" s="1">
        <v>41470</v>
      </c>
      <c r="C2323" s="2">
        <v>1679.59</v>
      </c>
      <c r="D2323" s="2">
        <v>1682.5</v>
      </c>
      <c r="E2323" s="8">
        <v>0.11524999999999999</v>
      </c>
      <c r="F2323" s="9">
        <v>8.2582833710368355</v>
      </c>
      <c r="G2323" s="3">
        <f>SLOPE(D2323:D2347,B2323:B2347)</f>
        <v>1.1875414016388746</v>
      </c>
      <c r="H2323" s="15">
        <f>C2323+G2324*$O$11</f>
        <v>1679.596965688768</v>
      </c>
      <c r="I2323" s="21">
        <f>_xlfn.FORECAST.LINEAR(A2323+$O$12,C2323:C2325,A2323:A2325)</f>
        <v>1681.9542333333331</v>
      </c>
      <c r="J2323" s="15">
        <f t="shared" si="109"/>
        <v>1679.6205383652136</v>
      </c>
      <c r="K2323" s="16">
        <f t="shared" si="110"/>
        <v>0.37082696277432542</v>
      </c>
      <c r="L2323" s="17">
        <f t="shared" si="111"/>
        <v>1</v>
      </c>
    </row>
    <row r="2324" spans="1:12" x14ac:dyDescent="0.25">
      <c r="A2324">
        <v>196</v>
      </c>
      <c r="B2324" s="1">
        <v>41467</v>
      </c>
      <c r="C2324" s="2">
        <v>1675.26</v>
      </c>
      <c r="D2324" s="2">
        <v>1680.19</v>
      </c>
      <c r="E2324" s="8">
        <v>0.10869999999999999</v>
      </c>
      <c r="F2324" s="9">
        <v>7.764973758228912</v>
      </c>
      <c r="G2324" s="3">
        <f>SLOPE(D2324:D2348,B2324:B2348)</f>
        <v>0.6965688768136884</v>
      </c>
      <c r="H2324" s="15">
        <f>C2324+G2325*$O$11</f>
        <v>1675.2635341494622</v>
      </c>
      <c r="I2324" s="21">
        <f>_xlfn.FORECAST.LINEAR(A2324+$O$12,C2324:C2326,A2324:A2326)</f>
        <v>1673.3784999999998</v>
      </c>
      <c r="J2324" s="15">
        <f t="shared" si="109"/>
        <v>1675.2446838079675</v>
      </c>
      <c r="K2324" s="16">
        <f t="shared" si="110"/>
        <v>0.59894689255012057</v>
      </c>
      <c r="L2324" s="17">
        <f t="shared" si="111"/>
        <v>1</v>
      </c>
    </row>
    <row r="2325" spans="1:12" x14ac:dyDescent="0.25">
      <c r="A2325">
        <v>195</v>
      </c>
      <c r="B2325" s="1">
        <v>41466</v>
      </c>
      <c r="C2325" s="2">
        <v>1657.41</v>
      </c>
      <c r="D2325" s="2">
        <v>1675.02</v>
      </c>
      <c r="E2325" s="8">
        <v>0.11715</v>
      </c>
      <c r="F2325" s="9">
        <v>8.256685615275563</v>
      </c>
      <c r="G2325" s="3">
        <f>SLOPE(D2325:D2349,B2325:B2349)</f>
        <v>0.35341494623037467</v>
      </c>
      <c r="H2325" s="15">
        <f>C2325+G2326*$O$11</f>
        <v>1657.4109440440368</v>
      </c>
      <c r="I2325" s="21">
        <f>_xlfn.FORECAST.LINEAR(A2325+$O$12,C2325:C2327,A2325:A2327)</f>
        <v>1657.9526000000001</v>
      </c>
      <c r="J2325" s="15">
        <f t="shared" si="109"/>
        <v>1657.4163606035963</v>
      </c>
      <c r="K2325" s="16">
        <f t="shared" si="110"/>
        <v>2.0645836432656877</v>
      </c>
      <c r="L2325" s="17">
        <f t="shared" si="111"/>
        <v>0</v>
      </c>
    </row>
    <row r="2326" spans="1:12" x14ac:dyDescent="0.25">
      <c r="A2326">
        <v>194</v>
      </c>
      <c r="B2326" s="1">
        <v>41465</v>
      </c>
      <c r="C2326" s="2">
        <v>1651.56</v>
      </c>
      <c r="D2326" s="2">
        <v>1652.62</v>
      </c>
      <c r="E2326" s="8">
        <v>0.121</v>
      </c>
      <c r="F2326" s="9">
        <v>8.5264839977898976</v>
      </c>
      <c r="G2326" s="3">
        <f>SLOPE(D2326:D2350,B2326:B2350)</f>
        <v>9.4404403680341448E-2</v>
      </c>
      <c r="H2326" s="15">
        <f>C2326+G2327*$O$11</f>
        <v>1651.5580701399115</v>
      </c>
      <c r="I2326" s="21">
        <f>_xlfn.FORECAST.LINEAR(A2326+$O$12,C2326:C2328,A2326:A2328)</f>
        <v>1651.6501333333331</v>
      </c>
      <c r="J2326" s="15">
        <f t="shared" si="109"/>
        <v>1651.5589907718456</v>
      </c>
      <c r="K2326" s="16">
        <f t="shared" si="110"/>
        <v>0.12617072451499672</v>
      </c>
      <c r="L2326" s="17">
        <f t="shared" si="111"/>
        <v>1</v>
      </c>
    </row>
    <row r="2327" spans="1:12" x14ac:dyDescent="0.25">
      <c r="A2327">
        <v>193</v>
      </c>
      <c r="B2327" s="1">
        <v>41464</v>
      </c>
      <c r="C2327" s="2">
        <v>1642.89</v>
      </c>
      <c r="D2327" s="2">
        <v>1652.32</v>
      </c>
      <c r="E2327" s="8">
        <v>0.1202</v>
      </c>
      <c r="F2327" s="9">
        <v>8.4093139056845931</v>
      </c>
      <c r="G2327" s="3">
        <f>SLOPE(D2327:D2351,B2327:B2351)</f>
        <v>-0.19298600883652503</v>
      </c>
      <c r="H2327" s="15">
        <f>C2327+G2328*$O$11</f>
        <v>1642.8843484381641</v>
      </c>
      <c r="I2327" s="21">
        <f>_xlfn.FORECAST.LINEAR(A2327+$O$12,C2327:C2329,A2327:A2329)</f>
        <v>1644.1545333333331</v>
      </c>
      <c r="J2327" s="15">
        <f t="shared" si="109"/>
        <v>1642.8970502871159</v>
      </c>
      <c r="K2327" s="16">
        <f t="shared" si="110"/>
        <v>1.0703233880445571</v>
      </c>
      <c r="L2327" s="17">
        <f t="shared" si="111"/>
        <v>0</v>
      </c>
    </row>
    <row r="2328" spans="1:12" x14ac:dyDescent="0.25">
      <c r="A2328">
        <v>192</v>
      </c>
      <c r="B2328" s="1">
        <v>41463</v>
      </c>
      <c r="C2328" s="2">
        <v>1634.2</v>
      </c>
      <c r="D2328" s="2">
        <v>1640.46</v>
      </c>
      <c r="E2328" s="8">
        <v>0.1265</v>
      </c>
      <c r="F2328" s="9">
        <v>8.8038342599421426</v>
      </c>
      <c r="G2328" s="3">
        <f>SLOPE(D2328:D2352,B2328:B2352)</f>
        <v>-0.56515618359541087</v>
      </c>
      <c r="H2328" s="15">
        <f>C2328+G2329*$O$11</f>
        <v>1634.1918633803905</v>
      </c>
      <c r="I2328" s="21">
        <f>_xlfn.FORECAST.LINEAR(A2328+$O$12,C2328:C2330,A2328:A2330)</f>
        <v>1632.9169333333332</v>
      </c>
      <c r="J2328" s="15">
        <f t="shared" si="109"/>
        <v>1634.1791140799198</v>
      </c>
      <c r="K2328" s="16">
        <f t="shared" si="110"/>
        <v>0.769359528164134</v>
      </c>
      <c r="L2328" s="17">
        <f t="shared" si="111"/>
        <v>1</v>
      </c>
    </row>
    <row r="2329" spans="1:12" x14ac:dyDescent="0.25">
      <c r="A2329">
        <v>191</v>
      </c>
      <c r="B2329" s="1">
        <v>41460</v>
      </c>
      <c r="C2329" s="2">
        <v>1618.65</v>
      </c>
      <c r="D2329" s="2">
        <v>1631.89</v>
      </c>
      <c r="E2329" s="8">
        <v>0.11849999999999999</v>
      </c>
      <c r="F2329" s="9">
        <v>8.1637851877493794</v>
      </c>
      <c r="G2329" s="3">
        <f>SLOPE(D2329:D2353,B2329:B2353)</f>
        <v>-0.8136619609539113</v>
      </c>
      <c r="H2329" s="15">
        <f>C2329+G2330*$O$11</f>
        <v>1618.6385923761611</v>
      </c>
      <c r="I2329" s="21">
        <f>_xlfn.FORECAST.LINEAR(A2329+$O$12,C2329:C2331,A2329:A2331)</f>
        <v>1617.0084666666667</v>
      </c>
      <c r="J2329" s="15">
        <f t="shared" si="109"/>
        <v>1618.6222911190662</v>
      </c>
      <c r="K2329" s="16">
        <f t="shared" si="110"/>
        <v>1.3210678825818278</v>
      </c>
      <c r="L2329" s="17">
        <f t="shared" si="111"/>
        <v>0</v>
      </c>
    </row>
    <row r="2330" spans="1:12" x14ac:dyDescent="0.25">
      <c r="A2330">
        <v>190</v>
      </c>
      <c r="B2330" s="1">
        <v>41458</v>
      </c>
      <c r="C2330" s="2">
        <v>1611.48</v>
      </c>
      <c r="D2330" s="2">
        <v>1615.41</v>
      </c>
      <c r="E2330" s="8">
        <v>0.1459</v>
      </c>
      <c r="F2330" s="9">
        <v>10.043169662867125</v>
      </c>
      <c r="G2330" s="3">
        <f>SLOPE(D2330:D2354,B2330:B2354)</f>
        <v>-1.1407623839009307</v>
      </c>
      <c r="H2330" s="15">
        <f>C2330+G2331*$O$11</f>
        <v>1611.4670991873065</v>
      </c>
      <c r="I2330" s="21">
        <f>_xlfn.FORECAST.LINEAR(A2330+$O$12,C2330:C2332,A2330:A2332)</f>
        <v>1612.7085</v>
      </c>
      <c r="J2330" s="15">
        <f t="shared" si="109"/>
        <v>1611.4795131954336</v>
      </c>
      <c r="K2330" s="16">
        <f t="shared" si="110"/>
        <v>0.40777558407348957</v>
      </c>
      <c r="L2330" s="17">
        <f t="shared" si="111"/>
        <v>1</v>
      </c>
    </row>
    <row r="2331" spans="1:12" x14ac:dyDescent="0.25">
      <c r="A2331">
        <v>189</v>
      </c>
      <c r="B2331" s="1">
        <v>41457</v>
      </c>
      <c r="C2331" s="2">
        <v>1614.29</v>
      </c>
      <c r="D2331" s="2">
        <v>1614.08</v>
      </c>
      <c r="E2331" s="8">
        <v>0.13995000000000002</v>
      </c>
      <c r="F2331" s="9">
        <v>9.6388478321893452</v>
      </c>
      <c r="G2331" s="3">
        <f>SLOPE(D2331:D2355,B2331:B2355)</f>
        <v>-1.2900812693498465</v>
      </c>
      <c r="H2331" s="15">
        <f>C2331+G2332*$O$11</f>
        <v>1614.2750264397496</v>
      </c>
      <c r="I2331" s="21">
        <f>_xlfn.FORECAST.LINEAR(A2331+$O$12,C2331:C2333,A2331:A2333)</f>
        <v>1613.3308499999998</v>
      </c>
      <c r="J2331" s="15">
        <f t="shared" si="109"/>
        <v>1614.2655846753519</v>
      </c>
      <c r="K2331" s="16">
        <f t="shared" si="110"/>
        <v>1.8793850226545391E-2</v>
      </c>
      <c r="L2331" s="17">
        <f t="shared" si="111"/>
        <v>1</v>
      </c>
    </row>
    <row r="2332" spans="1:12" x14ac:dyDescent="0.25">
      <c r="A2332">
        <v>188</v>
      </c>
      <c r="B2332" s="1">
        <v>41456</v>
      </c>
      <c r="C2332" s="2">
        <v>1609.78</v>
      </c>
      <c r="D2332" s="2">
        <v>1614.96</v>
      </c>
      <c r="E2332" s="8">
        <v>0.14415</v>
      </c>
      <c r="F2332" s="9">
        <v>9.8747554713306158</v>
      </c>
      <c r="G2332" s="3">
        <f>SLOPE(D2332:D2356,B2332:B2356)</f>
        <v>-1.4973560250391238</v>
      </c>
      <c r="H2332" s="15">
        <f>C2332+G2333*$O$11</f>
        <v>1609.7640205341238</v>
      </c>
      <c r="I2332" s="21">
        <f>_xlfn.FORECAST.LINEAR(A2332+$O$12,C2332:C2334,A2332:A2334)</f>
        <v>1610.8000333333332</v>
      </c>
      <c r="J2332" s="15">
        <f t="shared" si="109"/>
        <v>1609.7743806621158</v>
      </c>
      <c r="K2332" s="16">
        <f t="shared" si="110"/>
        <v>0.52782962417098056</v>
      </c>
      <c r="L2332" s="17">
        <f t="shared" si="111"/>
        <v>1</v>
      </c>
    </row>
    <row r="2333" spans="1:12" x14ac:dyDescent="0.25">
      <c r="A2333">
        <v>187</v>
      </c>
      <c r="B2333" s="1">
        <v>41453</v>
      </c>
      <c r="C2333" s="2">
        <v>1611.12</v>
      </c>
      <c r="D2333" s="2">
        <v>1606.28</v>
      </c>
      <c r="E2333" s="8">
        <v>0.14279999999999998</v>
      </c>
      <c r="F2333" s="9">
        <v>9.8244189041659507</v>
      </c>
      <c r="G2333" s="3">
        <f>SLOPE(D2333:D2357,B2333:B2357)</f>
        <v>-1.5979465876282319</v>
      </c>
      <c r="H2333" s="15">
        <f>C2333+G2334*$O$11</f>
        <v>1611.1039557764418</v>
      </c>
      <c r="I2333" s="21">
        <f>_xlfn.FORECAST.LINEAR(A2333+$O$12,C2333:C2335,A2333:A2335)</f>
        <v>1612.7959166666665</v>
      </c>
      <c r="J2333" s="15">
        <f t="shared" si="109"/>
        <v>1611.1208753853441</v>
      </c>
      <c r="K2333" s="16">
        <f t="shared" si="110"/>
        <v>0.48894603930587388</v>
      </c>
      <c r="L2333" s="17">
        <f t="shared" si="111"/>
        <v>1</v>
      </c>
    </row>
    <row r="2334" spans="1:12" x14ac:dyDescent="0.25">
      <c r="A2334">
        <v>186</v>
      </c>
      <c r="B2334" s="1">
        <v>41452</v>
      </c>
      <c r="C2334" s="2">
        <v>1606.44</v>
      </c>
      <c r="D2334" s="2">
        <v>1613.2</v>
      </c>
      <c r="E2334" s="8">
        <v>0.14479999999999998</v>
      </c>
      <c r="F2334" s="9">
        <v>9.9006331909681116</v>
      </c>
      <c r="G2334" s="3">
        <f>SLOPE(D2334:D2358,B2334:B2358)</f>
        <v>-1.6044223558121531</v>
      </c>
      <c r="H2334" s="15">
        <f>C2334+G2335*$O$11</f>
        <v>1606.4232396350365</v>
      </c>
      <c r="I2334" s="21">
        <f>_xlfn.FORECAST.LINEAR(A2334+$O$12,C2334:C2336,A2334:A2336)</f>
        <v>1606.6812666666667</v>
      </c>
      <c r="J2334" s="15">
        <f t="shared" si="109"/>
        <v>1606.4258199053527</v>
      </c>
      <c r="K2334" s="16">
        <f t="shared" si="110"/>
        <v>0.6576250842183341</v>
      </c>
      <c r="L2334" s="17">
        <f t="shared" si="111"/>
        <v>1</v>
      </c>
    </row>
    <row r="2335" spans="1:12" x14ac:dyDescent="0.25">
      <c r="A2335">
        <v>185</v>
      </c>
      <c r="B2335" s="1">
        <v>41451</v>
      </c>
      <c r="C2335" s="2">
        <v>1592.27</v>
      </c>
      <c r="D2335" s="2">
        <v>1603.26</v>
      </c>
      <c r="E2335" s="8">
        <v>0.15210000000000001</v>
      </c>
      <c r="F2335" s="9">
        <v>10.300975825305212</v>
      </c>
      <c r="G2335" s="3">
        <f>SLOPE(D2335:D2359,B2335:B2359)</f>
        <v>-1.6760364963503644</v>
      </c>
      <c r="H2335" s="15">
        <f>C2335+G2336*$O$11</f>
        <v>1592.2524223813111</v>
      </c>
      <c r="I2335" s="21">
        <f>_xlfn.FORECAST.LINEAR(A2335+$O$12,C2335:C2337,A2335:A2337)</f>
        <v>1587.9541666666664</v>
      </c>
      <c r="J2335" s="15">
        <f t="shared" si="109"/>
        <v>1592.2094398241647</v>
      </c>
      <c r="K2335" s="16">
        <f t="shared" si="110"/>
        <v>0.96551993581108697</v>
      </c>
      <c r="L2335" s="17">
        <f t="shared" si="111"/>
        <v>1</v>
      </c>
    </row>
    <row r="2336" spans="1:12" x14ac:dyDescent="0.25">
      <c r="A2336">
        <v>184</v>
      </c>
      <c r="B2336" s="1">
        <v>41450</v>
      </c>
      <c r="C2336" s="2">
        <v>1577.52</v>
      </c>
      <c r="D2336" s="2">
        <v>1588.03</v>
      </c>
      <c r="E2336" s="8">
        <v>0.1706</v>
      </c>
      <c r="F2336" s="9">
        <v>11.445191099603965</v>
      </c>
      <c r="G2336" s="3">
        <f>SLOPE(D2336:D2360,B2336:B2360)</f>
        <v>-1.7577618688771659</v>
      </c>
      <c r="H2336" s="15">
        <f>C2336+G2337*$O$11</f>
        <v>1577.5030807264684</v>
      </c>
      <c r="I2336" s="21">
        <f>_xlfn.FORECAST.LINEAR(A2336+$O$12,C2336:C2338,A2336:A2338)</f>
        <v>1579.3645000000001</v>
      </c>
      <c r="J2336" s="15">
        <f t="shared" si="109"/>
        <v>1577.5216949192036</v>
      </c>
      <c r="K2336" s="16">
        <f t="shared" si="110"/>
        <v>0.7734697175552665</v>
      </c>
      <c r="L2336" s="17">
        <f t="shared" si="111"/>
        <v>1</v>
      </c>
    </row>
    <row r="2337" spans="1:12" x14ac:dyDescent="0.25">
      <c r="A2337">
        <v>183</v>
      </c>
      <c r="B2337" s="1">
        <v>41449</v>
      </c>
      <c r="C2337" s="2">
        <v>1588.77</v>
      </c>
      <c r="D2337" s="2">
        <v>1573.09</v>
      </c>
      <c r="E2337" s="8">
        <v>0.20005000000000001</v>
      </c>
      <c r="F2337" s="9">
        <v>13.585929535819925</v>
      </c>
      <c r="G2337" s="3">
        <f>SLOPE(D2337:D2361,B2337:B2361)</f>
        <v>-1.6919273531637458</v>
      </c>
      <c r="H2337" s="15">
        <f>C2337+G2338*$O$11</f>
        <v>1588.7552569740633</v>
      </c>
      <c r="I2337" s="21">
        <f>_xlfn.FORECAST.LINEAR(A2337+$O$12,C2337:C2339,A2337:A2339)</f>
        <v>1582.5657499999998</v>
      </c>
      <c r="J2337" s="15">
        <f t="shared" si="109"/>
        <v>1588.6933619043227</v>
      </c>
      <c r="K2337" s="16">
        <f t="shared" si="110"/>
        <v>1.2530304903353977</v>
      </c>
      <c r="L2337" s="17">
        <f t="shared" si="111"/>
        <v>0</v>
      </c>
    </row>
    <row r="2338" spans="1:12" x14ac:dyDescent="0.25">
      <c r="A2338">
        <v>182</v>
      </c>
      <c r="B2338" s="1">
        <v>41446</v>
      </c>
      <c r="C2338" s="2">
        <v>1588.62</v>
      </c>
      <c r="D2338" s="2">
        <v>1592.43</v>
      </c>
      <c r="E2338" s="8">
        <v>0.18385000000000001</v>
      </c>
      <c r="F2338" s="9">
        <v>12.452499779272147</v>
      </c>
      <c r="G2338" s="3">
        <f>SLOPE(D2338:D2362,B2338:B2362)</f>
        <v>-1.4743025936599405</v>
      </c>
      <c r="H2338" s="15">
        <f>C2338+G2339*$O$11</f>
        <v>1588.6076188549532</v>
      </c>
      <c r="I2338" s="21">
        <f>_xlfn.FORECAST.LINEAR(A2338+$O$12,C2338:C2340,A2338:A2340)</f>
        <v>1589.7689499999997</v>
      </c>
      <c r="J2338" s="15">
        <f t="shared" si="109"/>
        <v>1588.6192321664037</v>
      </c>
      <c r="K2338" s="16">
        <f t="shared" si="110"/>
        <v>0.27318440848690212</v>
      </c>
      <c r="L2338" s="17">
        <f t="shared" si="111"/>
        <v>1</v>
      </c>
    </row>
    <row r="2339" spans="1:12" x14ac:dyDescent="0.25">
      <c r="A2339">
        <v>181</v>
      </c>
      <c r="B2339" s="1">
        <v>41445</v>
      </c>
      <c r="C2339" s="2">
        <v>1624.62</v>
      </c>
      <c r="D2339" s="2">
        <v>1588.19</v>
      </c>
      <c r="E2339" s="8">
        <v>0.20079999999999998</v>
      </c>
      <c r="F2339" s="9">
        <v>13.949433844717786</v>
      </c>
      <c r="G2339" s="3">
        <f>SLOPE(D2339:D2363,B2339:B2363)</f>
        <v>-1.2381145046771098</v>
      </c>
      <c r="H2339" s="15">
        <f>C2339+G2340*$O$11</f>
        <v>1624.6099030581252</v>
      </c>
      <c r="I2339" s="21">
        <f>_xlfn.FORECAST.LINEAR(A2339+$O$12,C2339:C2341,A2339:A2341)</f>
        <v>1631.0892499999998</v>
      </c>
      <c r="J2339" s="15">
        <f t="shared" si="109"/>
        <v>1624.6746965275438</v>
      </c>
      <c r="K2339" s="16">
        <f t="shared" si="110"/>
        <v>3.2696782521269458</v>
      </c>
      <c r="L2339" s="17">
        <f t="shared" si="111"/>
        <v>0</v>
      </c>
    </row>
    <row r="2340" spans="1:12" x14ac:dyDescent="0.25">
      <c r="A2340">
        <v>180</v>
      </c>
      <c r="B2340" s="1">
        <v>41444</v>
      </c>
      <c r="C2340" s="2">
        <v>1651.83</v>
      </c>
      <c r="D2340" s="2">
        <v>1628.93</v>
      </c>
      <c r="E2340" s="8">
        <v>0.15839999999999999</v>
      </c>
      <c r="F2340" s="9">
        <v>11.158497477178443</v>
      </c>
      <c r="G2340" s="3">
        <f>SLOPE(D2340:D2364,B2340:B2364)</f>
        <v>-1.0096941874721346</v>
      </c>
      <c r="H2340" s="15">
        <f>C2340+G2341*$O$11</f>
        <v>1651.8203644937025</v>
      </c>
      <c r="I2340" s="21">
        <f>_xlfn.FORECAST.LINEAR(A2340+$O$12,C2340:C2342,A2340:A2342)</f>
        <v>1651.4476166666664</v>
      </c>
      <c r="J2340" s="15">
        <f t="shared" si="109"/>
        <v>1651.816637015432</v>
      </c>
      <c r="K2340" s="16">
        <f t="shared" si="110"/>
        <v>2.1661764320651793</v>
      </c>
      <c r="L2340" s="17">
        <f t="shared" si="111"/>
        <v>0</v>
      </c>
    </row>
    <row r="2341" spans="1:12" x14ac:dyDescent="0.25">
      <c r="A2341">
        <v>179</v>
      </c>
      <c r="B2341" s="1">
        <v>41443</v>
      </c>
      <c r="C2341" s="2">
        <v>1639.77</v>
      </c>
      <c r="D2341" s="2">
        <v>1651.81</v>
      </c>
      <c r="E2341" s="8">
        <v>0.15115000000000001</v>
      </c>
      <c r="F2341" s="9">
        <v>10.565453799906944</v>
      </c>
      <c r="G2341" s="3">
        <f>SLOPE(D2341:D2365,B2341:B2365)</f>
        <v>-0.96355062973695838</v>
      </c>
      <c r="H2341" s="15">
        <f>C2341+G2342*$O$11</f>
        <v>1639.7603041403697</v>
      </c>
      <c r="I2341" s="21">
        <f>_xlfn.FORECAST.LINEAR(A2341+$O$12,C2341:C2343,A2341:A2343)</f>
        <v>1637.4562500000002</v>
      </c>
      <c r="J2341" s="15">
        <f t="shared" si="109"/>
        <v>1639.7372635989659</v>
      </c>
      <c r="K2341" s="16">
        <f t="shared" si="110"/>
        <v>1.1902889951456703</v>
      </c>
      <c r="L2341" s="17">
        <f t="shared" si="111"/>
        <v>0</v>
      </c>
    </row>
    <row r="2342" spans="1:12" x14ac:dyDescent="0.25">
      <c r="A2342">
        <v>178</v>
      </c>
      <c r="B2342" s="1">
        <v>41442</v>
      </c>
      <c r="C2342" s="2">
        <v>1630.64</v>
      </c>
      <c r="D2342" s="2">
        <v>1639.04</v>
      </c>
      <c r="E2342" s="8">
        <v>0.1462</v>
      </c>
      <c r="F2342" s="9">
        <v>10.14269345534573</v>
      </c>
      <c r="G2342" s="3">
        <f>SLOPE(D2342:D2366,B2342:B2366)</f>
        <v>-0.96958596303392197</v>
      </c>
      <c r="H2342" s="15">
        <f>C2342+G2343*$O$11</f>
        <v>1630.6312003978296</v>
      </c>
      <c r="I2342" s="21">
        <f>_xlfn.FORECAST.LINEAR(A2342+$O$12,C2342:C2344,A2342:A2344)</f>
        <v>1635.4407833333332</v>
      </c>
      <c r="J2342" s="15">
        <f t="shared" si="109"/>
        <v>1630.6792962271848</v>
      </c>
      <c r="K2342" s="16">
        <f t="shared" si="110"/>
        <v>0.83867420439753926</v>
      </c>
      <c r="L2342" s="17">
        <f t="shared" si="111"/>
        <v>1</v>
      </c>
    </row>
    <row r="2343" spans="1:12" x14ac:dyDescent="0.25">
      <c r="A2343">
        <v>177</v>
      </c>
      <c r="B2343" s="1">
        <v>41439</v>
      </c>
      <c r="C2343" s="2">
        <v>1635.52</v>
      </c>
      <c r="D2343" s="2">
        <v>1626.73</v>
      </c>
      <c r="E2343" s="8">
        <v>0.14285</v>
      </c>
      <c r="F2343" s="9">
        <v>9.9689530558783748</v>
      </c>
      <c r="G2343" s="3">
        <f>SLOPE(D2343:D2367,B2343:B2367)</f>
        <v>-0.87996021704903227</v>
      </c>
      <c r="H2343" s="15">
        <f>C2343+G2344*$O$11</f>
        <v>1635.5133394497063</v>
      </c>
      <c r="I2343" s="21">
        <f>_xlfn.FORECAST.LINEAR(A2343+$O$12,C2343:C2345,A2343:A2345)</f>
        <v>1628.6879000000001</v>
      </c>
      <c r="J2343" s="15">
        <f t="shared" si="109"/>
        <v>1635.4450850552093</v>
      </c>
      <c r="K2343" s="16">
        <f t="shared" si="110"/>
        <v>0.94327516007039103</v>
      </c>
      <c r="L2343" s="17">
        <f t="shared" si="111"/>
        <v>1</v>
      </c>
    </row>
    <row r="2344" spans="1:12" x14ac:dyDescent="0.25">
      <c r="A2344">
        <v>176</v>
      </c>
      <c r="B2344" s="1">
        <v>41438</v>
      </c>
      <c r="C2344" s="2">
        <v>1612.15</v>
      </c>
      <c r="D2344" s="2">
        <v>1636.36</v>
      </c>
      <c r="E2344" s="8">
        <v>0.13435</v>
      </c>
      <c r="F2344" s="9">
        <v>9.2391758249617997</v>
      </c>
      <c r="G2344" s="3">
        <f>SLOPE(D2344:D2368,B2344:B2368)</f>
        <v>-0.66605502935637484</v>
      </c>
      <c r="H2344" s="15">
        <f>C2344+G2345*$O$11</f>
        <v>1612.1443867000442</v>
      </c>
      <c r="I2344" s="21">
        <f>_xlfn.FORECAST.LINEAR(A2344+$O$12,C2344:C2346,A2344:A2346)</f>
        <v>1613.5325499999999</v>
      </c>
      <c r="J2344" s="15">
        <f t="shared" si="109"/>
        <v>1612.1582683330437</v>
      </c>
      <c r="K2344" s="16">
        <f t="shared" si="110"/>
        <v>2.1285767153170272</v>
      </c>
      <c r="L2344" s="17">
        <f t="shared" si="111"/>
        <v>0</v>
      </c>
    </row>
    <row r="2345" spans="1:12" x14ac:dyDescent="0.25">
      <c r="A2345">
        <v>175</v>
      </c>
      <c r="B2345" s="1">
        <v>41437</v>
      </c>
      <c r="C2345" s="2">
        <v>1629.94</v>
      </c>
      <c r="D2345" s="2">
        <v>1612.52</v>
      </c>
      <c r="E2345" s="8">
        <v>0.16394999999999998</v>
      </c>
      <c r="F2345" s="9">
        <v>11.369912812069661</v>
      </c>
      <c r="G2345" s="3">
        <f>SLOPE(D2345:D2369,B2345:B2369)</f>
        <v>-0.5613299955864498</v>
      </c>
      <c r="H2345" s="15">
        <f>C2345+G2346*$O$11</f>
        <v>1629.9373214236111</v>
      </c>
      <c r="I2345" s="21">
        <f>_xlfn.FORECAST.LINEAR(A2345+$O$12,C2345:C2347,A2345:A2347)</f>
        <v>1630.3113499999999</v>
      </c>
      <c r="J2345" s="15">
        <f t="shared" si="109"/>
        <v>1629.9410617093752</v>
      </c>
      <c r="K2345" s="16">
        <f t="shared" si="110"/>
        <v>1.6677048299278006</v>
      </c>
      <c r="L2345" s="17">
        <f t="shared" si="111"/>
        <v>0</v>
      </c>
    </row>
    <row r="2346" spans="1:12" x14ac:dyDescent="0.25">
      <c r="A2346">
        <v>174</v>
      </c>
      <c r="B2346" s="1">
        <v>41436</v>
      </c>
      <c r="C2346" s="2">
        <v>1638.64</v>
      </c>
      <c r="D2346" s="2">
        <v>1626.13</v>
      </c>
      <c r="E2346" s="8">
        <v>0.14910000000000001</v>
      </c>
      <c r="F2346" s="9">
        <v>10.446130152497901</v>
      </c>
      <c r="G2346" s="3">
        <f>SLOPE(D2346:D2370,B2346:B2370)</f>
        <v>-0.26785763888888803</v>
      </c>
      <c r="H2346" s="15">
        <f>C2346+G2347*$O$11</f>
        <v>1638.6399500495022</v>
      </c>
      <c r="I2346" s="21">
        <f>_xlfn.FORECAST.LINEAR(A2346+$O$12,C2346:C2348,A2346:A2348)</f>
        <v>1642.9451833333335</v>
      </c>
      <c r="J2346" s="15">
        <f t="shared" si="109"/>
        <v>1638.6830023823404</v>
      </c>
      <c r="K2346" s="16">
        <f t="shared" si="110"/>
        <v>1.4175680503452419</v>
      </c>
      <c r="L2346" s="17">
        <f t="shared" si="111"/>
        <v>0</v>
      </c>
    </row>
    <row r="2347" spans="1:12" x14ac:dyDescent="0.25">
      <c r="A2347">
        <v>173</v>
      </c>
      <c r="B2347" s="1">
        <v>41435</v>
      </c>
      <c r="C2347" s="2">
        <v>1644.67</v>
      </c>
      <c r="D2347" s="2">
        <v>1642.81</v>
      </c>
      <c r="E2347" s="8">
        <v>0.12635000000000002</v>
      </c>
      <c r="F2347" s="9">
        <v>8.8553084836266489</v>
      </c>
      <c r="G2347" s="3">
        <f>SLOPE(D2347:D2371,B2347:B2371)</f>
        <v>-4.995049785018974E-3</v>
      </c>
      <c r="H2347" s="15">
        <f>C2347+G2348*$O$11</f>
        <v>1644.6717760451625</v>
      </c>
      <c r="I2347" s="21">
        <f>_xlfn.FORECAST.LINEAR(A2347+$O$12,C2347:C2349,A2347:A2349)</f>
        <v>1644.2768999999998</v>
      </c>
      <c r="J2347" s="15">
        <f t="shared" si="109"/>
        <v>1644.6678272847107</v>
      </c>
      <c r="K2347" s="16">
        <f t="shared" si="110"/>
        <v>0.22485875063295638</v>
      </c>
      <c r="L2347" s="17">
        <f t="shared" si="111"/>
        <v>1</v>
      </c>
    </row>
    <row r="2348" spans="1:12" x14ac:dyDescent="0.25">
      <c r="A2348">
        <v>172</v>
      </c>
      <c r="B2348" s="1">
        <v>41432</v>
      </c>
      <c r="C2348" s="2">
        <v>1625.27</v>
      </c>
      <c r="D2348" s="2">
        <v>1643.38</v>
      </c>
      <c r="E2348" s="8">
        <v>0.11940000000000001</v>
      </c>
      <c r="F2348" s="9">
        <v>8.262196954671122</v>
      </c>
      <c r="G2348" s="3">
        <f>SLOPE(D2348:D2372,B2348:B2372)</f>
        <v>0.1776045162391221</v>
      </c>
      <c r="H2348" s="15">
        <f>C2348+G2349*$O$11</f>
        <v>1625.2743920310295</v>
      </c>
      <c r="I2348" s="21">
        <f>_xlfn.FORECAST.LINEAR(A2348+$O$12,C2348:C2350,A2348:A2350)</f>
        <v>1619.294433333333</v>
      </c>
      <c r="J2348" s="15">
        <f t="shared" si="109"/>
        <v>1625.2145924440524</v>
      </c>
      <c r="K2348" s="16">
        <f t="shared" si="110"/>
        <v>1.7360242977854237</v>
      </c>
      <c r="L2348" s="17">
        <f t="shared" si="111"/>
        <v>0</v>
      </c>
    </row>
    <row r="2349" spans="1:12" x14ac:dyDescent="0.25">
      <c r="A2349">
        <v>171</v>
      </c>
      <c r="B2349" s="1">
        <v>41431</v>
      </c>
      <c r="C2349" s="2">
        <v>1609.29</v>
      </c>
      <c r="D2349" s="2">
        <v>1622.56</v>
      </c>
      <c r="E2349" s="8">
        <v>0.1525</v>
      </c>
      <c r="F2349" s="9">
        <v>10.463797988957053</v>
      </c>
      <c r="G2349" s="3">
        <f>SLOPE(D2349:D2373,B2349:B2373)</f>
        <v>0.43920310296191833</v>
      </c>
      <c r="H2349" s="15">
        <f>C2349+G2350*$O$11</f>
        <v>1609.2990304793163</v>
      </c>
      <c r="I2349" s="21">
        <f>_xlfn.FORECAST.LINEAR(A2349+$O$12,C2349:C2351,A2349:A2351)</f>
        <v>1610.4794666666671</v>
      </c>
      <c r="J2349" s="15">
        <f t="shared" si="109"/>
        <v>1609.3108348411899</v>
      </c>
      <c r="K2349" s="16">
        <f t="shared" si="110"/>
        <v>1.1496125297503972</v>
      </c>
      <c r="L2349" s="17">
        <f t="shared" si="111"/>
        <v>0</v>
      </c>
    </row>
    <row r="2350" spans="1:12" x14ac:dyDescent="0.25">
      <c r="A2350">
        <v>170</v>
      </c>
      <c r="B2350" s="1">
        <v>41430</v>
      </c>
      <c r="C2350" s="2">
        <v>1629.05</v>
      </c>
      <c r="D2350" s="2">
        <v>1608.9</v>
      </c>
      <c r="E2350" s="8">
        <v>0.16564999999999999</v>
      </c>
      <c r="F2350" s="9">
        <v>11.524896272387226</v>
      </c>
      <c r="G2350" s="3">
        <f>SLOPE(D2350:D2374,B2350:B2374)</f>
        <v>0.90304793163940977</v>
      </c>
      <c r="H2350" s="15">
        <f>C2350+G2351*$O$11</f>
        <v>1629.0636370658476</v>
      </c>
      <c r="I2350" s="21">
        <f>_xlfn.FORECAST.LINEAR(A2350+$O$12,C2350:C2352,A2350:A2352)</f>
        <v>1632.4866999999997</v>
      </c>
      <c r="J2350" s="15">
        <f t="shared" si="109"/>
        <v>1629.0978676951891</v>
      </c>
      <c r="K2350" s="16">
        <f t="shared" si="110"/>
        <v>1.916420818941531</v>
      </c>
      <c r="L2350" s="17">
        <f t="shared" si="111"/>
        <v>0</v>
      </c>
    </row>
    <row r="2351" spans="1:12" x14ac:dyDescent="0.25">
      <c r="A2351">
        <v>169</v>
      </c>
      <c r="B2351" s="1">
        <v>41429</v>
      </c>
      <c r="C2351" s="2">
        <v>1640.73</v>
      </c>
      <c r="D2351" s="2">
        <v>1631.38</v>
      </c>
      <c r="E2351" s="8">
        <v>0.15065000000000001</v>
      </c>
      <c r="F2351" s="9">
        <v>10.53936979579702</v>
      </c>
      <c r="G2351" s="3">
        <f>SLOPE(D2351:D2375,B2351:B2375)</f>
        <v>1.3637065847637635</v>
      </c>
      <c r="H2351" s="15">
        <f>C2351+G2352*$O$11</f>
        <v>1640.7471195665626</v>
      </c>
      <c r="I2351" s="21">
        <f>_xlfn.FORECAST.LINEAR(A2351+$O$12,C2351:C2353,A2351:A2353)</f>
        <v>1635.7663333333335</v>
      </c>
      <c r="J2351" s="15">
        <f t="shared" si="109"/>
        <v>1640.6973117042303</v>
      </c>
      <c r="K2351" s="16">
        <f t="shared" si="110"/>
        <v>0.89974771344440829</v>
      </c>
      <c r="L2351" s="17">
        <f t="shared" si="111"/>
        <v>1</v>
      </c>
    </row>
    <row r="2352" spans="1:12" x14ac:dyDescent="0.25">
      <c r="A2352">
        <v>168</v>
      </c>
      <c r="B2352" s="1">
        <v>41428</v>
      </c>
      <c r="C2352" s="2">
        <v>1631.71</v>
      </c>
      <c r="D2352" s="2">
        <v>1640.42</v>
      </c>
      <c r="E2352" s="8">
        <v>0.1489</v>
      </c>
      <c r="F2352" s="9">
        <v>10.355471389376147</v>
      </c>
      <c r="G2352" s="3">
        <f>SLOPE(D2352:D2376,B2352:B2376)</f>
        <v>1.7119566562555237</v>
      </c>
      <c r="H2352" s="15">
        <f>C2352+G2353*$O$11</f>
        <v>1631.7306294441789</v>
      </c>
      <c r="I2352" s="21">
        <f>_xlfn.FORECAST.LINEAR(A2352+$O$12,C2352:C2354,A2352:A2354)</f>
        <v>1635.5245166666668</v>
      </c>
      <c r="J2352" s="15">
        <f t="shared" si="109"/>
        <v>1631.7685683164038</v>
      </c>
      <c r="K2352" s="16">
        <f t="shared" si="110"/>
        <v>0.84651739213532562</v>
      </c>
      <c r="L2352" s="17">
        <f t="shared" si="111"/>
        <v>1</v>
      </c>
    </row>
    <row r="2353" spans="1:12" x14ac:dyDescent="0.25">
      <c r="A2353">
        <v>167</v>
      </c>
      <c r="B2353" s="1">
        <v>41425</v>
      </c>
      <c r="C2353" s="2">
        <v>1652.13</v>
      </c>
      <c r="D2353" s="2">
        <v>1630.74</v>
      </c>
      <c r="E2353" s="8">
        <v>0.14485000000000001</v>
      </c>
      <c r="F2353" s="9">
        <v>10.220028275819757</v>
      </c>
      <c r="G2353" s="3">
        <f>SLOPE(D2353:D2377,B2353:B2377)</f>
        <v>2.0629444178961833</v>
      </c>
      <c r="H2353" s="15">
        <f>C2353+G2354*$O$11</f>
        <v>1652.1539888582256</v>
      </c>
      <c r="I2353" s="21">
        <f>_xlfn.FORECAST.LINEAR(A2353+$O$12,C2353:C2355,A2353:A2355)</f>
        <v>1650.3711333333335</v>
      </c>
      <c r="J2353" s="15">
        <f t="shared" si="109"/>
        <v>1652.1361603029766</v>
      </c>
      <c r="K2353" s="16">
        <f t="shared" si="110"/>
        <v>2.3475821757859974</v>
      </c>
      <c r="L2353" s="17">
        <f t="shared" si="111"/>
        <v>0</v>
      </c>
    </row>
    <row r="2354" spans="1:12" x14ac:dyDescent="0.25">
      <c r="A2354">
        <v>166</v>
      </c>
      <c r="B2354" s="1">
        <v>41424</v>
      </c>
      <c r="C2354" s="2">
        <v>1649.14</v>
      </c>
      <c r="D2354" s="2">
        <v>1654.41</v>
      </c>
      <c r="E2354" s="8">
        <v>0.12964999999999999</v>
      </c>
      <c r="F2354" s="9">
        <v>9.1141262374821395</v>
      </c>
      <c r="G2354" s="3">
        <f>SLOPE(D2354:D2378,B2354:B2378)</f>
        <v>2.3988858225431104</v>
      </c>
      <c r="H2354" s="15">
        <f>C2354+G2355*$O$11</f>
        <v>1649.166043794861</v>
      </c>
      <c r="I2354" s="21">
        <f>_xlfn.FORECAST.LINEAR(A2354+$O$12,C2354:C2356,A2354:A2356)</f>
        <v>1651.01755</v>
      </c>
      <c r="J2354" s="15">
        <f t="shared" si="109"/>
        <v>1649.1845588569124</v>
      </c>
      <c r="K2354" s="16">
        <f t="shared" si="110"/>
        <v>0.5306175303436631</v>
      </c>
      <c r="L2354" s="17">
        <f t="shared" si="111"/>
        <v>1</v>
      </c>
    </row>
    <row r="2355" spans="1:12" x14ac:dyDescent="0.25">
      <c r="A2355">
        <v>165</v>
      </c>
      <c r="B2355" s="1">
        <v>41423</v>
      </c>
      <c r="C2355" s="2">
        <v>1656.57</v>
      </c>
      <c r="D2355" s="2">
        <v>1648.36</v>
      </c>
      <c r="E2355" s="8">
        <v>0.1391</v>
      </c>
      <c r="F2355" s="9">
        <v>9.8478486749265937</v>
      </c>
      <c r="G2355" s="3">
        <f>SLOPE(D2355:D2379,B2355:B2379)</f>
        <v>2.604379486096867</v>
      </c>
      <c r="H2355" s="15">
        <f>C2355+G2356*$O$11</f>
        <v>1656.598396514104</v>
      </c>
      <c r="I2355" s="21">
        <f>_xlfn.FORECAST.LINEAR(A2355+$O$12,C2355:C2357,A2355:A2357)</f>
        <v>1656.9561666666666</v>
      </c>
      <c r="J2355" s="15">
        <f t="shared" si="109"/>
        <v>1656.6019742156298</v>
      </c>
      <c r="K2355" s="16">
        <f t="shared" si="110"/>
        <v>0.86781746025031192</v>
      </c>
      <c r="L2355" s="17">
        <f t="shared" si="111"/>
        <v>1</v>
      </c>
    </row>
    <row r="2356" spans="1:12" x14ac:dyDescent="0.25">
      <c r="A2356">
        <v>164</v>
      </c>
      <c r="B2356" s="1">
        <v>41422</v>
      </c>
      <c r="C2356" s="2">
        <v>1652.63</v>
      </c>
      <c r="D2356" s="2">
        <v>1660.06</v>
      </c>
      <c r="E2356" s="8">
        <v>0.13500000000000001</v>
      </c>
      <c r="F2356" s="9">
        <v>9.4973592871161525</v>
      </c>
      <c r="G2356" s="3">
        <f>SLOPE(D2356:D2380,B2356:B2380)</f>
        <v>2.8396514104067636</v>
      </c>
      <c r="H2356" s="15">
        <f>C2356+G2357*$O$11</f>
        <v>1652.6608354</v>
      </c>
      <c r="I2356" s="21">
        <f>_xlfn.FORECAST.LINEAR(A2356+$O$12,C2356:C2358,A2356:A2358)</f>
        <v>1650.8167166666667</v>
      </c>
      <c r="J2356" s="15">
        <f t="shared" si="109"/>
        <v>1652.6423942126667</v>
      </c>
      <c r="K2356" s="16">
        <f t="shared" si="110"/>
        <v>0.91435365118217826</v>
      </c>
      <c r="L2356" s="17">
        <f t="shared" si="111"/>
        <v>1</v>
      </c>
    </row>
    <row r="2357" spans="1:12" x14ac:dyDescent="0.25">
      <c r="A2357">
        <v>163</v>
      </c>
      <c r="B2357" s="1">
        <v>41418</v>
      </c>
      <c r="C2357" s="2">
        <v>1646.67</v>
      </c>
      <c r="D2357" s="2">
        <v>1649.6</v>
      </c>
      <c r="E2357" s="8">
        <v>0.11524999999999999</v>
      </c>
      <c r="F2357" s="9">
        <v>8.1124035297972288</v>
      </c>
      <c r="G2357" s="3">
        <f>SLOPE(D2357:D2381,B2357:B2381)</f>
        <v>3.0835399999999993</v>
      </c>
      <c r="H2357" s="15">
        <f>C2357+G2358*$O$11</f>
        <v>1646.7029408372457</v>
      </c>
      <c r="I2357" s="21">
        <f>_xlfn.FORECAST.LINEAR(A2357+$O$12,C2357:C2359,A2357:A2359)</f>
        <v>1644.4197333333339</v>
      </c>
      <c r="J2357" s="15">
        <f t="shared" si="109"/>
        <v>1646.6801087622064</v>
      </c>
      <c r="K2357" s="16">
        <f t="shared" si="110"/>
        <v>0.345102695914838</v>
      </c>
      <c r="L2357" s="17">
        <f t="shared" si="111"/>
        <v>1</v>
      </c>
    </row>
    <row r="2358" spans="1:12" x14ac:dyDescent="0.25">
      <c r="A2358">
        <v>162</v>
      </c>
      <c r="B2358" s="1">
        <v>41417</v>
      </c>
      <c r="C2358" s="2">
        <v>1651.62</v>
      </c>
      <c r="D2358" s="2">
        <v>1650.51</v>
      </c>
      <c r="E2358" s="8">
        <v>0.11985</v>
      </c>
      <c r="F2358" s="9">
        <v>8.4609343026230253</v>
      </c>
      <c r="G2358" s="3">
        <f>SLOPE(D2358:D2382,B2358:B2382)</f>
        <v>3.294083724569639</v>
      </c>
      <c r="H2358" s="15">
        <f>C2358+G2359*$O$11</f>
        <v>1651.6555227786378</v>
      </c>
      <c r="I2358" s="21">
        <f>_xlfn.FORECAST.LINEAR(A2358+$O$12,C2358:C2360,A2358:A2360)</f>
        <v>1655.0404333333336</v>
      </c>
      <c r="J2358" s="15">
        <f t="shared" si="109"/>
        <v>1651.6893718841848</v>
      </c>
      <c r="K2358" s="16">
        <f t="shared" si="110"/>
        <v>0.13339536948295419</v>
      </c>
      <c r="L2358" s="17">
        <f t="shared" si="111"/>
        <v>1</v>
      </c>
    </row>
    <row r="2359" spans="1:12" x14ac:dyDescent="0.25">
      <c r="A2359">
        <v>161</v>
      </c>
      <c r="B2359" s="1">
        <v>41416</v>
      </c>
      <c r="C2359" s="2">
        <v>1669.39</v>
      </c>
      <c r="D2359" s="2">
        <v>1655.35</v>
      </c>
      <c r="E2359" s="8">
        <v>0.1242</v>
      </c>
      <c r="F2359" s="9">
        <v>8.8411755876989417</v>
      </c>
      <c r="G2359" s="3">
        <f>SLOPE(D2359:D2383,B2359:B2383)</f>
        <v>3.5522778637770895</v>
      </c>
      <c r="H2359" s="15">
        <f>C2359+G2360*$O$11</f>
        <v>1669.4266860139319</v>
      </c>
      <c r="I2359" s="21">
        <f>_xlfn.FORECAST.LINEAR(A2359+$O$12,C2359:C2361,A2359:A2361)</f>
        <v>1668.9584000000002</v>
      </c>
      <c r="J2359" s="15">
        <f t="shared" si="109"/>
        <v>1669.4220031537925</v>
      </c>
      <c r="K2359" s="16">
        <f t="shared" si="110"/>
        <v>1.7012255797165503</v>
      </c>
      <c r="L2359" s="17">
        <f t="shared" si="111"/>
        <v>0</v>
      </c>
    </row>
    <row r="2360" spans="1:12" x14ac:dyDescent="0.25">
      <c r="A2360">
        <v>160</v>
      </c>
      <c r="B2360" s="1">
        <v>41415</v>
      </c>
      <c r="C2360" s="2">
        <v>1666.2</v>
      </c>
      <c r="D2360" s="2">
        <v>1669.16</v>
      </c>
      <c r="E2360" s="8">
        <v>0.1164</v>
      </c>
      <c r="F2360" s="9">
        <v>8.2716856139308703</v>
      </c>
      <c r="G2360" s="3">
        <f>SLOPE(D2360:D2384,B2360:B2384)</f>
        <v>3.6686013931888564</v>
      </c>
      <c r="H2360" s="15">
        <f>C2360+G2361*$O$11</f>
        <v>1666.2350836619719</v>
      </c>
      <c r="I2360" s="21">
        <f>_xlfn.FORECAST.LINEAR(A2360+$O$12,C2360:C2362,A2360:A2362)</f>
        <v>1668.3970833333331</v>
      </c>
      <c r="J2360" s="15">
        <f t="shared" si="109"/>
        <v>1666.2567036586856</v>
      </c>
      <c r="K2360" s="16">
        <f t="shared" si="110"/>
        <v>0.36065873867131021</v>
      </c>
      <c r="L2360" s="17">
        <f t="shared" si="111"/>
        <v>1</v>
      </c>
    </row>
    <row r="2361" spans="1:12" x14ac:dyDescent="0.25">
      <c r="A2361">
        <v>159</v>
      </c>
      <c r="B2361" s="1">
        <v>41414</v>
      </c>
      <c r="C2361" s="2">
        <v>1665.71</v>
      </c>
      <c r="D2361" s="2">
        <v>1666.29</v>
      </c>
      <c r="E2361" s="8">
        <v>0.1132</v>
      </c>
      <c r="F2361" s="9">
        <v>8.0499819635879977</v>
      </c>
      <c r="G2361" s="3">
        <f>SLOPE(D2361:D2385,B2361:B2385)</f>
        <v>3.5083661971830988</v>
      </c>
      <c r="H2361" s="15">
        <f>C2361+G2362*$O$11</f>
        <v>1665.74477892</v>
      </c>
      <c r="I2361" s="21">
        <f>_xlfn.FORECAST.LINEAR(A2361+$O$12,C2361:C2363,A2361:A2363)</f>
        <v>1662.601533333333</v>
      </c>
      <c r="J2361" s="15">
        <f t="shared" si="109"/>
        <v>1665.7133464641333</v>
      </c>
      <c r="K2361" s="16">
        <f t="shared" si="110"/>
        <v>7.7543852188358506E-2</v>
      </c>
      <c r="L2361" s="17">
        <f t="shared" si="111"/>
        <v>1</v>
      </c>
    </row>
    <row r="2362" spans="1:12" x14ac:dyDescent="0.25">
      <c r="A2362">
        <v>158</v>
      </c>
      <c r="B2362" s="1">
        <v>41411</v>
      </c>
      <c r="C2362" s="2">
        <v>1652.45</v>
      </c>
      <c r="D2362" s="2">
        <v>1667.47</v>
      </c>
      <c r="E2362" s="8">
        <v>0.10564999999999999</v>
      </c>
      <c r="F2362" s="9">
        <v>7.4364829653536066</v>
      </c>
      <c r="G2362" s="3">
        <f>SLOPE(D2362:D2386,B2362:B2386)</f>
        <v>3.4778920000000029</v>
      </c>
      <c r="H2362" s="15">
        <f>C2362+G2363*$O$11</f>
        <v>1652.4804464241001</v>
      </c>
      <c r="I2362" s="21">
        <f>_xlfn.FORECAST.LINEAR(A2362+$O$12,C2362:C2364,A2362:A2364)</f>
        <v>1654.8932666666662</v>
      </c>
      <c r="J2362" s="15">
        <f t="shared" si="109"/>
        <v>1652.5045746265257</v>
      </c>
      <c r="K2362" s="16">
        <f t="shared" si="110"/>
        <v>1.9161996234674066</v>
      </c>
      <c r="L2362" s="17">
        <f t="shared" si="111"/>
        <v>0</v>
      </c>
    </row>
    <row r="2363" spans="1:12" x14ac:dyDescent="0.25">
      <c r="A2363">
        <v>157</v>
      </c>
      <c r="B2363" s="1">
        <v>41410</v>
      </c>
      <c r="C2363" s="2">
        <v>1658.07</v>
      </c>
      <c r="D2363" s="2">
        <v>1650.47</v>
      </c>
      <c r="E2363" s="8">
        <v>0.1104</v>
      </c>
      <c r="F2363" s="9">
        <v>7.8099511085353637</v>
      </c>
      <c r="G2363" s="3">
        <f>SLOPE(D2363:D2387,B2363:B2387)</f>
        <v>3.0446424100156499</v>
      </c>
      <c r="H2363" s="15">
        <f>C2363+G2364*$O$11</f>
        <v>1658.0969072058822</v>
      </c>
      <c r="I2363" s="21">
        <f>_xlfn.FORECAST.LINEAR(A2363+$O$12,C2363:C2365,A2363:A2365)</f>
        <v>1659.2649333333331</v>
      </c>
      <c r="J2363" s="15">
        <f t="shared" si="109"/>
        <v>1658.1085874671567</v>
      </c>
      <c r="K2363" s="16">
        <f t="shared" si="110"/>
        <v>0.96513867473521575</v>
      </c>
      <c r="L2363" s="17">
        <f t="shared" si="111"/>
        <v>1</v>
      </c>
    </row>
    <row r="2364" spans="1:12" x14ac:dyDescent="0.25">
      <c r="A2364">
        <v>156</v>
      </c>
      <c r="B2364" s="1">
        <v>41409</v>
      </c>
      <c r="C2364" s="2">
        <v>1649.13</v>
      </c>
      <c r="D2364" s="2">
        <v>1658.78</v>
      </c>
      <c r="E2364" s="8">
        <v>0.11244999999999999</v>
      </c>
      <c r="F2364" s="9">
        <v>7.914497332989245</v>
      </c>
      <c r="G2364" s="3">
        <f>SLOPE(D2364:D2388,B2364:B2388)</f>
        <v>2.6907205882352971</v>
      </c>
      <c r="H2364" s="15">
        <f>C2364+G2365*$O$11</f>
        <v>1649.1530815325079</v>
      </c>
      <c r="I2364" s="21">
        <f>_xlfn.FORECAST.LINEAR(A2364+$O$12,C2364:C2366,A2364:A2366)</f>
        <v>1646.9268166666666</v>
      </c>
      <c r="J2364" s="15">
        <f t="shared" si="109"/>
        <v>1649.1308188838493</v>
      </c>
      <c r="K2364" s="16">
        <f t="shared" si="110"/>
        <v>1.2425933269017444</v>
      </c>
      <c r="L2364" s="17">
        <f t="shared" si="111"/>
        <v>0</v>
      </c>
    </row>
    <row r="2365" spans="1:12" x14ac:dyDescent="0.25">
      <c r="A2365">
        <v>155</v>
      </c>
      <c r="B2365" s="1">
        <v>41408</v>
      </c>
      <c r="C2365" s="2">
        <v>1633.75</v>
      </c>
      <c r="D2365" s="2">
        <v>1650.34</v>
      </c>
      <c r="E2365" s="8">
        <v>0.11144999999999999</v>
      </c>
      <c r="F2365" s="9">
        <v>7.7653572631117536</v>
      </c>
      <c r="G2365" s="3">
        <f>SLOPE(D2365:D2389,B2365:B2389)</f>
        <v>2.3081532507739961</v>
      </c>
      <c r="H2365" s="15">
        <f>C2365+G2366*$O$11</f>
        <v>1633.7708074178404</v>
      </c>
      <c r="I2365" s="21">
        <f>_xlfn.FORECAST.LINEAR(A2365+$O$12,C2365:C2367,A2365:A2367)</f>
        <v>1634.4119666666666</v>
      </c>
      <c r="J2365" s="15">
        <f t="shared" si="109"/>
        <v>1633.7772190103287</v>
      </c>
      <c r="K2365" s="16">
        <f t="shared" si="110"/>
        <v>2.1503628668836767</v>
      </c>
      <c r="L2365" s="17">
        <f t="shared" si="111"/>
        <v>0</v>
      </c>
    </row>
    <row r="2366" spans="1:12" x14ac:dyDescent="0.25">
      <c r="A2366">
        <v>154</v>
      </c>
      <c r="B2366" s="1">
        <v>41407</v>
      </c>
      <c r="C2366" s="2">
        <v>1632.1</v>
      </c>
      <c r="D2366" s="2">
        <v>1633.77</v>
      </c>
      <c r="E2366" s="8">
        <v>0.11055</v>
      </c>
      <c r="F2366" s="9">
        <v>7.7023191037864684</v>
      </c>
      <c r="G2366" s="3">
        <f>SLOPE(D2366:D2390,B2366:B2390)</f>
        <v>2.0807417840375622</v>
      </c>
      <c r="H2366" s="15">
        <f>C2366+G2367*$O$11</f>
        <v>1632.1197153599999</v>
      </c>
      <c r="I2366" s="21">
        <f>_xlfn.FORECAST.LINEAR(A2366+$O$12,C2366:C2368,A2366:A2368)</f>
        <v>1630.195383333333</v>
      </c>
      <c r="J2366" s="15">
        <f t="shared" si="109"/>
        <v>1632.1004720397332</v>
      </c>
      <c r="K2366" s="16">
        <f t="shared" si="110"/>
        <v>0.26017289858685005</v>
      </c>
      <c r="L2366" s="17">
        <f t="shared" si="111"/>
        <v>1</v>
      </c>
    </row>
    <row r="2367" spans="1:12" x14ac:dyDescent="0.25">
      <c r="A2367">
        <v>153</v>
      </c>
      <c r="B2367" s="1">
        <v>41404</v>
      </c>
      <c r="C2367" s="2">
        <v>1626.69</v>
      </c>
      <c r="D2367" s="2">
        <v>1633.7</v>
      </c>
      <c r="E2367" s="8">
        <v>9.2499999999999999E-2</v>
      </c>
      <c r="F2367" s="9">
        <v>6.4169941194297326</v>
      </c>
      <c r="G2367" s="3">
        <f>SLOPE(D2367:D2391,B2367:B2391)</f>
        <v>1.971536000000004</v>
      </c>
      <c r="H2367" s="15">
        <f>C2367+G2368*$O$11</f>
        <v>1626.7084936071988</v>
      </c>
      <c r="I2367" s="21">
        <f>_xlfn.FORECAST.LINEAR(A2367+$O$12,C2367:C2369,A2367:A2369)</f>
        <v>1628.8170333333335</v>
      </c>
      <c r="J2367" s="15">
        <f t="shared" si="109"/>
        <v>1626.72957900446</v>
      </c>
      <c r="K2367" s="16">
        <f t="shared" si="110"/>
        <v>0.98337020848713164</v>
      </c>
      <c r="L2367" s="17">
        <f t="shared" si="111"/>
        <v>0</v>
      </c>
    </row>
    <row r="2368" spans="1:12" x14ac:dyDescent="0.25">
      <c r="A2368">
        <v>152</v>
      </c>
      <c r="B2368" s="1">
        <v>41403</v>
      </c>
      <c r="C2368" s="2">
        <v>1632.69</v>
      </c>
      <c r="D2368" s="2">
        <v>1626.67</v>
      </c>
      <c r="E2368" s="8">
        <v>0.1018</v>
      </c>
      <c r="F2368" s="9">
        <v>7.0882979119976746</v>
      </c>
      <c r="G2368" s="3">
        <f>SLOPE(D2368:D2392,B2368:B2392)</f>
        <v>1.8493607198748068</v>
      </c>
      <c r="H2368" s="15">
        <f>C2368+G2369*$O$11</f>
        <v>1632.7069900541796</v>
      </c>
      <c r="I2368" s="21">
        <f>_xlfn.FORECAST.LINEAR(A2368+$O$12,C2368:C2370,A2368:A2370)</f>
        <v>1633.0423666666668</v>
      </c>
      <c r="J2368" s="15">
        <f t="shared" si="109"/>
        <v>1632.7103438203046</v>
      </c>
      <c r="K2368" s="16">
        <f t="shared" si="110"/>
        <v>0.90081348085125301</v>
      </c>
      <c r="L2368" s="17">
        <f t="shared" si="111"/>
        <v>1</v>
      </c>
    </row>
    <row r="2369" spans="1:12" x14ac:dyDescent="0.25">
      <c r="A2369">
        <v>151</v>
      </c>
      <c r="B2369" s="1">
        <v>41402</v>
      </c>
      <c r="C2369" s="2">
        <v>1625.95</v>
      </c>
      <c r="D2369" s="2">
        <v>1632.69</v>
      </c>
      <c r="E2369" s="8">
        <v>9.6700000000000008E-2</v>
      </c>
      <c r="F2369" s="9">
        <v>6.7054323105783489</v>
      </c>
      <c r="G2369" s="3">
        <f>SLOPE(D2369:D2393,B2369:B2393)</f>
        <v>1.6990054179566587</v>
      </c>
      <c r="H2369" s="15">
        <f>C2369+G2370*$O$11</f>
        <v>1625.9652072755418</v>
      </c>
      <c r="I2369" s="21">
        <f>_xlfn.FORECAST.LINEAR(A2369+$O$12,C2369:C2371,A2369:A2371)</f>
        <v>1625.1327499999998</v>
      </c>
      <c r="J2369" s="15">
        <f t="shared" si="109"/>
        <v>1625.9568827027863</v>
      </c>
      <c r="K2369" s="16">
        <f t="shared" si="110"/>
        <v>0.975583275823106</v>
      </c>
      <c r="L2369" s="17">
        <f t="shared" si="111"/>
        <v>0</v>
      </c>
    </row>
    <row r="2370" spans="1:12" x14ac:dyDescent="0.25">
      <c r="A2370">
        <v>150</v>
      </c>
      <c r="B2370" s="1">
        <v>41401</v>
      </c>
      <c r="C2370" s="2">
        <v>1617.55</v>
      </c>
      <c r="D2370" s="2">
        <v>1625.96</v>
      </c>
      <c r="E2370" s="8">
        <v>0.10005</v>
      </c>
      <c r="F2370" s="9">
        <v>6.9016325556964793</v>
      </c>
      <c r="G2370" s="3">
        <f>SLOPE(D2370:D2394,B2370:B2394)</f>
        <v>1.5207275541795675</v>
      </c>
      <c r="H2370" s="15">
        <f>C2370+G2371*$O$11</f>
        <v>1617.562442425665</v>
      </c>
      <c r="I2370" s="21">
        <f>_xlfn.FORECAST.LINEAR(A2370+$O$12,C2370:C2372,A2370:A2372)</f>
        <v>1619.9247499999997</v>
      </c>
      <c r="J2370" s="15">
        <f t="shared" si="109"/>
        <v>1617.5860655014083</v>
      </c>
      <c r="K2370" s="16">
        <f t="shared" si="110"/>
        <v>1.2126113978046862</v>
      </c>
      <c r="L2370" s="17">
        <f t="shared" si="111"/>
        <v>0</v>
      </c>
    </row>
    <row r="2371" spans="1:12" x14ac:dyDescent="0.25">
      <c r="A2371">
        <v>149</v>
      </c>
      <c r="B2371" s="1">
        <v>41400</v>
      </c>
      <c r="C2371" s="2">
        <v>1614.4</v>
      </c>
      <c r="D2371" s="2">
        <v>1617.5</v>
      </c>
      <c r="E2371" s="8">
        <v>0.1003</v>
      </c>
      <c r="F2371" s="9">
        <v>6.9057032729132892</v>
      </c>
      <c r="G2371" s="3">
        <f>SLOPE(D2371:D2395,B2371:B2395)</f>
        <v>1.2442425665101726</v>
      </c>
      <c r="H2371" s="15">
        <f>C2371+G2372*$O$11</f>
        <v>1614.4104830000001</v>
      </c>
      <c r="I2371" s="21">
        <f>_xlfn.FORECAST.LINEAR(A2371+$O$12,C2371:C2373,A2371:A2373)</f>
        <v>1614.2298166666667</v>
      </c>
      <c r="J2371" s="15">
        <f t="shared" si="109"/>
        <v>1614.4086763366668</v>
      </c>
      <c r="K2371" s="16">
        <f t="shared" si="110"/>
        <v>0.45577177759020276</v>
      </c>
      <c r="L2371" s="17">
        <f t="shared" si="111"/>
        <v>1</v>
      </c>
    </row>
    <row r="2372" spans="1:12" x14ac:dyDescent="0.25">
      <c r="A2372">
        <v>148</v>
      </c>
      <c r="B2372" s="1">
        <v>41397</v>
      </c>
      <c r="C2372" s="2">
        <v>1597.6</v>
      </c>
      <c r="D2372" s="2">
        <v>1614.42</v>
      </c>
      <c r="E2372" s="8">
        <v>9.955E-2</v>
      </c>
      <c r="F2372" s="9">
        <v>6.7826131746857259</v>
      </c>
      <c r="G2372" s="3">
        <f>SLOPE(D2372:D2396,B2372:B2396)</f>
        <v>1.0482999999999998</v>
      </c>
      <c r="H2372" s="15">
        <f>C2372+G2373*$O$11</f>
        <v>1597.6077361320288</v>
      </c>
      <c r="I2372" s="21">
        <f>_xlfn.FORECAST.LINEAR(A2372+$O$12,C2372:C2374,A2372:A2374)</f>
        <v>1592.66525</v>
      </c>
      <c r="J2372" s="15">
        <f t="shared" si="109"/>
        <v>1597.5583112707086</v>
      </c>
      <c r="K2372" s="16">
        <f t="shared" si="110"/>
        <v>2.1808054340179841</v>
      </c>
      <c r="L2372" s="17">
        <f t="shared" si="111"/>
        <v>0</v>
      </c>
    </row>
    <row r="2373" spans="1:12" x14ac:dyDescent="0.25">
      <c r="A2373">
        <v>147</v>
      </c>
      <c r="B2373" s="1">
        <v>41396</v>
      </c>
      <c r="C2373" s="2">
        <v>1582.77</v>
      </c>
      <c r="D2373" s="2">
        <v>1597.59</v>
      </c>
      <c r="E2373" s="8">
        <v>0.11455</v>
      </c>
      <c r="F2373" s="9">
        <v>7.7318629467210052</v>
      </c>
      <c r="G2373" s="3">
        <f>SLOPE(D2373:D2397,B2373:B2397)</f>
        <v>0.77361320288870894</v>
      </c>
      <c r="H2373" s="15">
        <f>C2373+G2374*$O$11</f>
        <v>1582.7764866593282</v>
      </c>
      <c r="I2373" s="21">
        <f>_xlfn.FORECAST.LINEAR(A2373+$O$12,C2373:C2375,A2373:A2375)</f>
        <v>1585.8409499999998</v>
      </c>
      <c r="J2373" s="15">
        <f t="shared" si="109"/>
        <v>1582.807131292735</v>
      </c>
      <c r="K2373" s="16">
        <f t="shared" si="110"/>
        <v>1.669033368928543</v>
      </c>
      <c r="L2373" s="17">
        <f t="shared" si="111"/>
        <v>0</v>
      </c>
    </row>
    <row r="2374" spans="1:12" x14ac:dyDescent="0.25">
      <c r="A2374">
        <v>146</v>
      </c>
      <c r="B2374" s="1">
        <v>41395</v>
      </c>
      <c r="C2374" s="2">
        <v>1597.55</v>
      </c>
      <c r="D2374" s="2">
        <v>1582.7</v>
      </c>
      <c r="E2374" s="8">
        <v>0.13</v>
      </c>
      <c r="F2374" s="9">
        <v>8.8571438908707822</v>
      </c>
      <c r="G2374" s="3">
        <f>SLOPE(D2374:D2398,B2374:B2398)</f>
        <v>0.6486659328065616</v>
      </c>
      <c r="H2374" s="15">
        <f>C2374+G2375*$O$11</f>
        <v>1597.5560685049822</v>
      </c>
      <c r="I2374" s="21">
        <f>_xlfn.FORECAST.LINEAR(A2374+$O$12,C2374:C2376,A2374:A2376)</f>
        <v>1598.8377166666667</v>
      </c>
      <c r="J2374" s="15">
        <f t="shared" si="109"/>
        <v>1597.568884986599</v>
      </c>
      <c r="K2374" s="16">
        <f t="shared" si="110"/>
        <v>1.9403914572169692</v>
      </c>
      <c r="L2374" s="17">
        <f t="shared" si="111"/>
        <v>0</v>
      </c>
    </row>
    <row r="2375" spans="1:12" x14ac:dyDescent="0.25">
      <c r="A2375">
        <v>145</v>
      </c>
      <c r="B2375" s="1">
        <v>41394</v>
      </c>
      <c r="C2375" s="2">
        <v>1593.58</v>
      </c>
      <c r="D2375" s="2">
        <v>1597.57</v>
      </c>
      <c r="E2375" s="8">
        <v>0.11274999999999999</v>
      </c>
      <c r="F2375" s="9">
        <v>7.6628274832361916</v>
      </c>
      <c r="G2375" s="3">
        <f>SLOPE(D2375:D2399,B2375:B2399)</f>
        <v>0.6068504982397509</v>
      </c>
      <c r="H2375" s="15">
        <f>C2375+G2376*$O$11</f>
        <v>1593.5853293515918</v>
      </c>
      <c r="I2375" s="21">
        <f>_xlfn.FORECAST.LINEAR(A2375+$O$12,C2375:C2377,A2375:A2377)</f>
        <v>1591.2787666666666</v>
      </c>
      <c r="J2375" s="15">
        <f t="shared" ref="J2375:J2438" si="112">$O$13*I2375+(1-$O$13)*H2375</f>
        <v>1593.5622637247425</v>
      </c>
      <c r="K2375" s="16">
        <f t="shared" si="110"/>
        <v>0.51849101055058899</v>
      </c>
      <c r="L2375" s="17">
        <f t="shared" si="111"/>
        <v>1</v>
      </c>
    </row>
    <row r="2376" spans="1:12" x14ac:dyDescent="0.25">
      <c r="A2376">
        <v>144</v>
      </c>
      <c r="B2376" s="1">
        <v>41393</v>
      </c>
      <c r="C2376" s="2">
        <v>1582.34</v>
      </c>
      <c r="D2376" s="2">
        <v>1593.61</v>
      </c>
      <c r="E2376" s="8">
        <v>0.11455</v>
      </c>
      <c r="F2376" s="9">
        <v>7.7296157381814892</v>
      </c>
      <c r="G2376" s="3">
        <f>SLOPE(D2376:D2400,B2376:B2400)</f>
        <v>0.53293515919001144</v>
      </c>
      <c r="H2376" s="15">
        <f>C2376+G2377*$O$11</f>
        <v>1582.3442352775648</v>
      </c>
      <c r="I2376" s="21">
        <f>_xlfn.FORECAST.LINEAR(A2376+$O$12,C2376:C2378,A2376:A2378)</f>
        <v>1583.8653833333333</v>
      </c>
      <c r="J2376" s="15">
        <f t="shared" si="112"/>
        <v>1582.3594467581227</v>
      </c>
      <c r="K2376" s="16">
        <f t="shared" ref="K2376:K2439" si="113">ABS(J2376-D2376)/F2377</f>
        <v>1.5759644075655119</v>
      </c>
      <c r="L2376" s="17">
        <f t="shared" ref="L2376:L2439" si="114">IF(K2376&gt;=0.975, 0, 1)</f>
        <v>0</v>
      </c>
    </row>
    <row r="2377" spans="1:12" x14ac:dyDescent="0.25">
      <c r="A2377">
        <v>143</v>
      </c>
      <c r="B2377" s="1">
        <v>41390</v>
      </c>
      <c r="C2377" s="2">
        <v>1585.16</v>
      </c>
      <c r="D2377" s="2">
        <v>1582.24</v>
      </c>
      <c r="E2377" s="8">
        <v>0.1056</v>
      </c>
      <c r="F2377" s="9">
        <v>7.1388371386233622</v>
      </c>
      <c r="G2377" s="3">
        <f>SLOPE(D2377:D2401,B2377:B2401)</f>
        <v>0.42352775649714008</v>
      </c>
      <c r="H2377" s="15">
        <f>C2377+G2378*$O$11</f>
        <v>1585.1645146406224</v>
      </c>
      <c r="I2377" s="21">
        <f>_xlfn.FORECAST.LINEAR(A2377+$O$12,C2377:C2379,A2377:A2379)</f>
        <v>1584.1785666666667</v>
      </c>
      <c r="J2377" s="15">
        <f t="shared" si="112"/>
        <v>1585.1546551608828</v>
      </c>
      <c r="K2377" s="16">
        <f t="shared" si="113"/>
        <v>0.3856434965687548</v>
      </c>
      <c r="L2377" s="17">
        <f t="shared" si="114"/>
        <v>1</v>
      </c>
    </row>
    <row r="2378" spans="1:12" x14ac:dyDescent="0.25">
      <c r="A2378">
        <v>142</v>
      </c>
      <c r="B2378" s="1">
        <v>41389</v>
      </c>
      <c r="C2378" s="2">
        <v>1578.93</v>
      </c>
      <c r="D2378" s="2">
        <v>1585.16</v>
      </c>
      <c r="E2378" s="8">
        <v>0.11225</v>
      </c>
      <c r="F2378" s="9">
        <v>7.5579004619962227</v>
      </c>
      <c r="G2378" s="3">
        <f>SLOPE(D2378:D2402,B2378:B2402)</f>
        <v>0.45146406223089552</v>
      </c>
      <c r="H2378" s="15">
        <f>C2378+G2379*$O$11</f>
        <v>1578.933589048441</v>
      </c>
      <c r="I2378" s="21">
        <f>_xlfn.FORECAST.LINEAR(A2378+$O$12,C2378:C2380,A2378:A2380)</f>
        <v>1581.7004833333333</v>
      </c>
      <c r="J2378" s="15">
        <f t="shared" si="112"/>
        <v>1578.96125799129</v>
      </c>
      <c r="K2378" s="16">
        <f t="shared" si="113"/>
        <v>0.81907785207862616</v>
      </c>
      <c r="L2378" s="17">
        <f t="shared" si="114"/>
        <v>1</v>
      </c>
    </row>
    <row r="2379" spans="1:12" x14ac:dyDescent="0.25">
      <c r="A2379">
        <v>141</v>
      </c>
      <c r="B2379" s="1">
        <v>41388</v>
      </c>
      <c r="C2379" s="2">
        <v>1578.78</v>
      </c>
      <c r="D2379" s="2">
        <v>1578.79</v>
      </c>
      <c r="E2379" s="8">
        <v>0.1124</v>
      </c>
      <c r="F2379" s="9">
        <v>7.5679521708212452</v>
      </c>
      <c r="G2379" s="3">
        <f>SLOPE(D2379:D2403,B2379:B2403)</f>
        <v>0.35890484409484225</v>
      </c>
      <c r="H2379" s="15">
        <f>C2379+G2380*$O$11</f>
        <v>1578.7835982087447</v>
      </c>
      <c r="I2379" s="21">
        <f>_xlfn.FORECAST.LINEAR(A2379+$O$12,C2379:C2381,A2379:A2381)</f>
        <v>1577.3926499999998</v>
      </c>
      <c r="J2379" s="15">
        <f t="shared" si="112"/>
        <v>1578.7696887266573</v>
      </c>
      <c r="K2379" s="16">
        <f t="shared" si="113"/>
        <v>2.7747675836635368E-3</v>
      </c>
      <c r="L2379" s="17">
        <f t="shared" si="114"/>
        <v>1</v>
      </c>
    </row>
    <row r="2380" spans="1:12" x14ac:dyDescent="0.25">
      <c r="A2380">
        <v>140</v>
      </c>
      <c r="B2380" s="1">
        <v>41387</v>
      </c>
      <c r="C2380" s="2">
        <v>1562.5</v>
      </c>
      <c r="D2380" s="2">
        <v>1578.78</v>
      </c>
      <c r="E2380" s="8">
        <v>0.10985</v>
      </c>
      <c r="F2380" s="9">
        <v>7.3199908569986478</v>
      </c>
      <c r="G2380" s="3">
        <f>SLOPE(D2380:D2404,B2380:B2404)</f>
        <v>0.35982087447108402</v>
      </c>
      <c r="H2380" s="15">
        <f>C2380+G2381*$O$11</f>
        <v>1562.503218409078</v>
      </c>
      <c r="I2380" s="21">
        <f>_xlfn.FORECAST.LINEAR(A2380+$O$12,C2380:C2382,A2380:A2382)</f>
        <v>1563.6694499999999</v>
      </c>
      <c r="J2380" s="15">
        <f t="shared" si="112"/>
        <v>1562.5148807249873</v>
      </c>
      <c r="K2380" s="16">
        <f t="shared" si="113"/>
        <v>1.9493326183216433</v>
      </c>
      <c r="L2380" s="17">
        <f t="shared" si="114"/>
        <v>0</v>
      </c>
    </row>
    <row r="2381" spans="1:12" x14ac:dyDescent="0.25">
      <c r="A2381">
        <v>139</v>
      </c>
      <c r="B2381" s="1">
        <v>41386</v>
      </c>
      <c r="C2381" s="2">
        <v>1555.25</v>
      </c>
      <c r="D2381" s="2">
        <v>1562.5</v>
      </c>
      <c r="E2381" s="8">
        <v>0.12580000000000002</v>
      </c>
      <c r="F2381" s="9">
        <v>8.3439424971079621</v>
      </c>
      <c r="G2381" s="3">
        <f>SLOPE(D2381:D2405,B2381:B2405)</f>
        <v>0.3218409077981898</v>
      </c>
      <c r="H2381" s="15">
        <f>C2381+G2382*$O$11</f>
        <v>1555.2532439833674</v>
      </c>
      <c r="I2381" s="21">
        <f>_xlfn.FORECAST.LINEAR(A2381+$O$12,C2381:C2383,A2381:A2383)</f>
        <v>1551.2560999999998</v>
      </c>
      <c r="J2381" s="15">
        <f t="shared" si="112"/>
        <v>1555.2132725435338</v>
      </c>
      <c r="K2381" s="16">
        <f t="shared" si="113"/>
        <v>0.88489108827299479</v>
      </c>
      <c r="L2381" s="17">
        <f t="shared" si="114"/>
        <v>1</v>
      </c>
    </row>
    <row r="2382" spans="1:12" x14ac:dyDescent="0.25">
      <c r="A2382">
        <v>138</v>
      </c>
      <c r="B2382" s="1">
        <v>41383</v>
      </c>
      <c r="C2382" s="2">
        <v>1541.61</v>
      </c>
      <c r="D2382" s="2">
        <v>1555.25</v>
      </c>
      <c r="E2382" s="8">
        <v>0.12525</v>
      </c>
      <c r="F2382" s="9">
        <v>8.2346037303725446</v>
      </c>
      <c r="G2382" s="3">
        <f>SLOPE(D2382:D2406,B2382:B2406)</f>
        <v>0.3243983367277643</v>
      </c>
      <c r="H2382" s="15">
        <f>C2382+G2383*$O$11</f>
        <v>1541.6135147916666</v>
      </c>
      <c r="I2382" s="21">
        <f>_xlfn.FORECAST.LINEAR(A2382+$O$12,C2382:C2384,A2382:A2384)</f>
        <v>1539.4252000000001</v>
      </c>
      <c r="J2382" s="15">
        <f t="shared" si="112"/>
        <v>1541.5916316437499</v>
      </c>
      <c r="K2382" s="16">
        <f t="shared" si="113"/>
        <v>1.2994613193381133</v>
      </c>
      <c r="L2382" s="17">
        <f t="shared" si="114"/>
        <v>0</v>
      </c>
    </row>
    <row r="2383" spans="1:12" x14ac:dyDescent="0.25">
      <c r="A2383">
        <v>137</v>
      </c>
      <c r="B2383" s="1">
        <v>41382</v>
      </c>
      <c r="C2383" s="2">
        <v>1552.03</v>
      </c>
      <c r="D2383" s="2">
        <v>1541.61</v>
      </c>
      <c r="E2383" s="8">
        <v>0.1588</v>
      </c>
      <c r="F2383" s="9">
        <v>10.510792551491296</v>
      </c>
      <c r="G2383" s="3">
        <f>SLOPE(D2383:D2407,B2383:B2407)</f>
        <v>0.35147916666666423</v>
      </c>
      <c r="H2383" s="15">
        <f>C2383+G2384*$O$11</f>
        <v>1552.0352636447644</v>
      </c>
      <c r="I2383" s="21">
        <f>_xlfn.FORECAST.LINEAR(A2383+$O$12,C2383:C2385,A2383:A2385)</f>
        <v>1559.4866833333335</v>
      </c>
      <c r="J2383" s="15">
        <f t="shared" si="112"/>
        <v>1552.1097778416502</v>
      </c>
      <c r="K2383" s="16">
        <f t="shared" si="113"/>
        <v>1.0243087380966576</v>
      </c>
      <c r="L2383" s="17">
        <f t="shared" si="114"/>
        <v>0</v>
      </c>
    </row>
    <row r="2384" spans="1:12" x14ac:dyDescent="0.25">
      <c r="A2384">
        <v>136</v>
      </c>
      <c r="B2384" s="1">
        <v>41381</v>
      </c>
      <c r="C2384" s="2">
        <v>1574.57</v>
      </c>
      <c r="D2384" s="2">
        <v>1552.01</v>
      </c>
      <c r="E2384" s="8">
        <v>0.15265000000000001</v>
      </c>
      <c r="F2384" s="9">
        <v>10.250598721983625</v>
      </c>
      <c r="G2384" s="3">
        <f>SLOPE(D2384:D2408,B2384:B2408)</f>
        <v>0.52636447644267692</v>
      </c>
      <c r="H2384" s="15">
        <f>C2384+G2385*$O$11</f>
        <v>1574.5765901808463</v>
      </c>
      <c r="I2384" s="21">
        <f>_xlfn.FORECAST.LINEAR(A2384+$O$12,C2384:C2386,A2384:A2386)</f>
        <v>1564.716983333333</v>
      </c>
      <c r="J2384" s="15">
        <f t="shared" si="112"/>
        <v>1574.4779941123711</v>
      </c>
      <c r="K2384" s="16">
        <f t="shared" si="113"/>
        <v>2.9056183103090789</v>
      </c>
      <c r="L2384" s="17">
        <f t="shared" si="114"/>
        <v>0</v>
      </c>
    </row>
    <row r="2385" spans="1:12" x14ac:dyDescent="0.25">
      <c r="A2385">
        <v>135</v>
      </c>
      <c r="B2385" s="1">
        <v>41380</v>
      </c>
      <c r="C2385" s="2">
        <v>1552.36</v>
      </c>
      <c r="D2385" s="2">
        <v>1574.57</v>
      </c>
      <c r="E2385" s="8">
        <v>0.1168</v>
      </c>
      <c r="F2385" s="9">
        <v>7.7326034299326576</v>
      </c>
      <c r="G2385" s="3">
        <f>SLOPE(D2385:D2409,B2385:B2409)</f>
        <v>0.65901808463498146</v>
      </c>
      <c r="H2385" s="15">
        <f>C2385+G2386*$O$11</f>
        <v>1552.3662676844353</v>
      </c>
      <c r="I2385" s="21">
        <f>_xlfn.FORECAST.LINEAR(A2385+$O$12,C2385:C2387,A2385:A2387)</f>
        <v>1557.4919666666665</v>
      </c>
      <c r="J2385" s="15">
        <f t="shared" si="112"/>
        <v>1552.4175246742575</v>
      </c>
      <c r="K2385" s="16">
        <f t="shared" si="113"/>
        <v>1.9506299925070605</v>
      </c>
      <c r="L2385" s="17">
        <f t="shared" si="114"/>
        <v>0</v>
      </c>
    </row>
    <row r="2386" spans="1:12" x14ac:dyDescent="0.25">
      <c r="A2386">
        <v>134</v>
      </c>
      <c r="B2386" s="1">
        <v>41379</v>
      </c>
      <c r="C2386" s="2">
        <v>1588.84</v>
      </c>
      <c r="D2386" s="2">
        <v>1552.36</v>
      </c>
      <c r="E2386" s="8">
        <v>0.1676</v>
      </c>
      <c r="F2386" s="9">
        <v>11.356574753201054</v>
      </c>
      <c r="G2386" s="3">
        <f>SLOPE(D2386:D2410,B2386:B2410)</f>
        <v>0.62676844354475703</v>
      </c>
      <c r="H2386" s="15">
        <f>C2386+G2387*$O$11</f>
        <v>1588.8476459230249</v>
      </c>
      <c r="I2386" s="21">
        <f>_xlfn.FORECAST.LINEAR(A2386+$O$12,C2386:C2388,A2386:A2388)</f>
        <v>1590.5172166666666</v>
      </c>
      <c r="J2386" s="15">
        <f t="shared" si="112"/>
        <v>1588.8643416304612</v>
      </c>
      <c r="K2386" s="16">
        <f t="shared" si="113"/>
        <v>5.7393351220019628</v>
      </c>
      <c r="L2386" s="17">
        <f t="shared" si="114"/>
        <v>0</v>
      </c>
    </row>
    <row r="2387" spans="1:12" x14ac:dyDescent="0.25">
      <c r="A2387">
        <v>133</v>
      </c>
      <c r="B2387" s="1">
        <v>41376</v>
      </c>
      <c r="C2387" s="2">
        <v>1593.3</v>
      </c>
      <c r="D2387" s="2">
        <v>1588.85</v>
      </c>
      <c r="E2387" s="8">
        <v>9.3600000000000003E-2</v>
      </c>
      <c r="F2387" s="9">
        <v>6.3603781369240036</v>
      </c>
      <c r="G2387" s="3">
        <f>SLOPE(D2387:D2411,B2387:B2411)</f>
        <v>0.76459230249069987</v>
      </c>
      <c r="H2387" s="15">
        <f>C2387+G2388*$O$11</f>
        <v>1593.3069402460433</v>
      </c>
      <c r="I2387" s="21">
        <f>_xlfn.FORECAST.LINEAR(A2387+$O$12,C2387:C2389,A2387:A2389)</f>
        <v>1595.681783333333</v>
      </c>
      <c r="J2387" s="15">
        <f t="shared" si="112"/>
        <v>1593.3306886769162</v>
      </c>
      <c r="K2387" s="16">
        <f t="shared" si="113"/>
        <v>0.69472460932586855</v>
      </c>
      <c r="L2387" s="17">
        <f t="shared" si="114"/>
        <v>1</v>
      </c>
    </row>
    <row r="2388" spans="1:12" x14ac:dyDescent="0.25">
      <c r="A2388">
        <v>132</v>
      </c>
      <c r="B2388" s="1">
        <v>41375</v>
      </c>
      <c r="C2388" s="2">
        <v>1587.73</v>
      </c>
      <c r="D2388" s="2">
        <v>1593.37</v>
      </c>
      <c r="E2388" s="8">
        <v>9.5250000000000001E-2</v>
      </c>
      <c r="F2388" s="9">
        <v>6.4495896888756929</v>
      </c>
      <c r="G2388" s="3">
        <f>SLOPE(D2388:D2412,B2388:B2412)</f>
        <v>0.69402460432456337</v>
      </c>
      <c r="H2388" s="15">
        <f>C2388+G2389*$O$11</f>
        <v>1587.7359007620933</v>
      </c>
      <c r="I2388" s="21">
        <f>_xlfn.FORECAST.LINEAR(A2388+$O$12,C2388:C2390,A2388:A2390)</f>
        <v>1585.5830999999996</v>
      </c>
      <c r="J2388" s="15">
        <f t="shared" si="112"/>
        <v>1587.7143727544724</v>
      </c>
      <c r="K2388" s="16">
        <f t="shared" si="113"/>
        <v>0.8596090578144695</v>
      </c>
      <c r="L2388" s="17">
        <f t="shared" si="114"/>
        <v>1</v>
      </c>
    </row>
    <row r="2389" spans="1:12" x14ac:dyDescent="0.25">
      <c r="A2389">
        <v>131</v>
      </c>
      <c r="B2389" s="1">
        <v>41374</v>
      </c>
      <c r="C2389" s="2">
        <v>1568.61</v>
      </c>
      <c r="D2389" s="2">
        <v>1587.73</v>
      </c>
      <c r="E2389" s="8">
        <v>9.8349999999999993E-2</v>
      </c>
      <c r="F2389" s="9">
        <v>6.579301595433134</v>
      </c>
      <c r="G2389" s="3">
        <f>SLOPE(D2389:D2413,B2389:B2413)</f>
        <v>0.59007620931787663</v>
      </c>
      <c r="H2389" s="15">
        <f>C2389+G2390*$O$11</f>
        <v>1568.6150514439873</v>
      </c>
      <c r="I2389" s="21">
        <f>_xlfn.FORECAST.LINEAR(A2389+$O$12,C2389:C2391,A2389:A2391)</f>
        <v>1569.4117499999998</v>
      </c>
      <c r="J2389" s="15">
        <f t="shared" si="112"/>
        <v>1568.6230184295473</v>
      </c>
      <c r="K2389" s="16">
        <f t="shared" si="113"/>
        <v>2.6838111504800617</v>
      </c>
      <c r="L2389" s="17">
        <f t="shared" si="114"/>
        <v>0</v>
      </c>
    </row>
    <row r="2390" spans="1:12" x14ac:dyDescent="0.25">
      <c r="A2390">
        <v>130</v>
      </c>
      <c r="B2390" s="1">
        <v>41373</v>
      </c>
      <c r="C2390" s="2">
        <v>1563.11</v>
      </c>
      <c r="D2390" s="2">
        <v>1568.61</v>
      </c>
      <c r="E2390" s="8">
        <v>0.10680000000000001</v>
      </c>
      <c r="F2390" s="9">
        <v>7.1193465184891984</v>
      </c>
      <c r="G2390" s="3">
        <f>SLOPE(D2390:D2414,B2390:B2414)</f>
        <v>0.50514439873774286</v>
      </c>
      <c r="H2390" s="15">
        <f>C2390+G2391*$O$11</f>
        <v>1563.1161179466858</v>
      </c>
      <c r="I2390" s="21">
        <f>_xlfn.FORECAST.LINEAR(A2390+$O$12,C2390:C2392,A2390:A2392)</f>
        <v>1560.3639833333336</v>
      </c>
      <c r="J2390" s="15">
        <f t="shared" si="112"/>
        <v>1563.0885966005521</v>
      </c>
      <c r="K2390" s="16">
        <f t="shared" si="113"/>
        <v>0.72859007717860391</v>
      </c>
      <c r="L2390" s="17">
        <f t="shared" si="114"/>
        <v>1</v>
      </c>
    </row>
    <row r="2391" spans="1:12" x14ac:dyDescent="0.25">
      <c r="A2391">
        <v>129</v>
      </c>
      <c r="B2391" s="1">
        <v>41372</v>
      </c>
      <c r="C2391" s="2">
        <v>1553.26</v>
      </c>
      <c r="D2391" s="2">
        <v>1563.07</v>
      </c>
      <c r="E2391" s="8">
        <v>0.1144</v>
      </c>
      <c r="F2391" s="9">
        <v>7.5782028501251002</v>
      </c>
      <c r="G2391" s="3">
        <f>SLOPE(D2391:D2415,B2391:B2415)</f>
        <v>0.61179466858789555</v>
      </c>
      <c r="H2391" s="15">
        <f>C2391+G2392*$O$11</f>
        <v>1553.2679035595786</v>
      </c>
      <c r="I2391" s="21">
        <f>_xlfn.FORECAST.LINEAR(A2391+$O$12,C2391:C2393,A2391:A2393)</f>
        <v>1555.4261833333335</v>
      </c>
      <c r="J2391" s="15">
        <f t="shared" si="112"/>
        <v>1553.2894863573163</v>
      </c>
      <c r="K2391" s="16">
        <f t="shared" si="113"/>
        <v>1.2761440571098652</v>
      </c>
      <c r="L2391" s="17">
        <f t="shared" si="114"/>
        <v>0</v>
      </c>
    </row>
    <row r="2392" spans="1:12" x14ac:dyDescent="0.25">
      <c r="A2392">
        <v>128</v>
      </c>
      <c r="B2392" s="1">
        <v>41369</v>
      </c>
      <c r="C2392" s="2">
        <v>1559.98</v>
      </c>
      <c r="D2392" s="2">
        <v>1553.28</v>
      </c>
      <c r="E2392" s="8">
        <v>0.1152</v>
      </c>
      <c r="F2392" s="9">
        <v>7.6641140850775074</v>
      </c>
      <c r="G2392" s="3">
        <f>SLOPE(D2392:D2416,B2392:B2416)</f>
        <v>0.79035595785552093</v>
      </c>
      <c r="H2392" s="15">
        <f>C2392+G2393*$O$11</f>
        <v>1559.9902257695205</v>
      </c>
      <c r="I2392" s="21">
        <f>_xlfn.FORECAST.LINEAR(A2392+$O$12,C2392:C2394,A2392:A2394)</f>
        <v>1556.1203166666667</v>
      </c>
      <c r="J2392" s="15">
        <f t="shared" si="112"/>
        <v>1559.951526678492</v>
      </c>
      <c r="K2392" s="16">
        <f t="shared" si="113"/>
        <v>0.85763462889156583</v>
      </c>
      <c r="L2392" s="17">
        <f t="shared" si="114"/>
        <v>1</v>
      </c>
    </row>
    <row r="2393" spans="1:12" x14ac:dyDescent="0.25">
      <c r="A2393">
        <v>127</v>
      </c>
      <c r="B2393" s="1">
        <v>41368</v>
      </c>
      <c r="C2393" s="2">
        <v>1553.69</v>
      </c>
      <c r="D2393" s="2">
        <v>1559.98</v>
      </c>
      <c r="E2393" s="8">
        <v>0.1174</v>
      </c>
      <c r="F2393" s="9">
        <v>7.7789847258318998</v>
      </c>
      <c r="G2393" s="3">
        <f>SLOPE(D2393:D2417,B2393:B2417)</f>
        <v>1.0225769520607493</v>
      </c>
      <c r="H2393" s="15">
        <f>C2393+G2394*$O$11</f>
        <v>1553.7018628102189</v>
      </c>
      <c r="I2393" s="21">
        <f>_xlfn.FORECAST.LINEAR(A2393+$O$12,C2393:C2395,A2393:A2395)</f>
        <v>1557.7542666666668</v>
      </c>
      <c r="J2393" s="15">
        <f t="shared" si="112"/>
        <v>1553.7423868487833</v>
      </c>
      <c r="K2393" s="16">
        <f t="shared" si="113"/>
        <v>0.75299047713327072</v>
      </c>
      <c r="L2393" s="17">
        <f t="shared" si="114"/>
        <v>1</v>
      </c>
    </row>
    <row r="2394" spans="1:12" x14ac:dyDescent="0.25">
      <c r="A2394">
        <v>126</v>
      </c>
      <c r="B2394" s="1">
        <v>41367</v>
      </c>
      <c r="C2394" s="2">
        <v>1570.25</v>
      </c>
      <c r="D2394" s="2">
        <v>1553.69</v>
      </c>
      <c r="E2394" s="8">
        <v>0.1237</v>
      </c>
      <c r="F2394" s="9">
        <v>8.2837875652346469</v>
      </c>
      <c r="G2394" s="3">
        <f>SLOPE(D2394:D2418,B2394:B2418)</f>
        <v>1.1862810218978099</v>
      </c>
      <c r="H2394" s="15">
        <f>C2394+G2395*$O$11</f>
        <v>1570.2650042720672</v>
      </c>
      <c r="I2394" s="21">
        <f>_xlfn.FORECAST.LINEAR(A2394+$O$12,C2394:C2396,A2394:A2396)</f>
        <v>1567.7403499999998</v>
      </c>
      <c r="J2394" s="15">
        <f t="shared" si="112"/>
        <v>1570.2397577293466</v>
      </c>
      <c r="K2394" s="16">
        <f t="shared" si="113"/>
        <v>2.4928468198617608</v>
      </c>
      <c r="L2394" s="17">
        <f t="shared" si="114"/>
        <v>0</v>
      </c>
    </row>
    <row r="2395" spans="1:12" x14ac:dyDescent="0.25">
      <c r="A2395">
        <v>125</v>
      </c>
      <c r="B2395" s="1">
        <v>41366</v>
      </c>
      <c r="C2395" s="2">
        <v>1562.17</v>
      </c>
      <c r="D2395" s="2">
        <v>1570.25</v>
      </c>
      <c r="E2395" s="8">
        <v>9.9650000000000002E-2</v>
      </c>
      <c r="F2395" s="9">
        <v>6.6388987873167009</v>
      </c>
      <c r="G2395" s="3">
        <f>SLOPE(D2395:D2419,B2395:B2419)</f>
        <v>1.5004272067138846</v>
      </c>
      <c r="H2395" s="15">
        <f>C2395+G2396*$O$11</f>
        <v>1562.1873805009523</v>
      </c>
      <c r="I2395" s="21">
        <f>_xlfn.FORECAST.LINEAR(A2395+$O$12,C2395:C2397,A2395:A2397)</f>
        <v>1564.3882166666667</v>
      </c>
      <c r="J2395" s="15">
        <f t="shared" si="112"/>
        <v>1562.2093888626093</v>
      </c>
      <c r="K2395" s="16">
        <f t="shared" si="113"/>
        <v>1.0868367849045715</v>
      </c>
      <c r="L2395" s="17">
        <f t="shared" si="114"/>
        <v>0</v>
      </c>
    </row>
    <row r="2396" spans="1:12" x14ac:dyDescent="0.25">
      <c r="A2396">
        <v>124</v>
      </c>
      <c r="B2396" s="1">
        <v>41365</v>
      </c>
      <c r="C2396" s="2">
        <v>1569.18</v>
      </c>
      <c r="D2396" s="2">
        <v>1562.17</v>
      </c>
      <c r="E2396" s="8">
        <v>0.11055000000000001</v>
      </c>
      <c r="F2396" s="9">
        <v>7.3981772139748356</v>
      </c>
      <c r="G2396" s="3">
        <f>SLOPE(D2396:D2420,B2396:B2420)</f>
        <v>1.7380500952146933</v>
      </c>
      <c r="H2396" s="15">
        <f>C2396+G2397*$O$11</f>
        <v>1569.1981821830987</v>
      </c>
      <c r="I2396" s="21">
        <f>_xlfn.FORECAST.LINEAR(A2396+$O$12,C2396:C2398,A2396:A2398)</f>
        <v>1568.0054833333334</v>
      </c>
      <c r="J2396" s="15">
        <f t="shared" si="112"/>
        <v>1569.186255194601</v>
      </c>
      <c r="K2396" s="16">
        <f t="shared" si="113"/>
        <v>1.1361932495777265</v>
      </c>
      <c r="L2396" s="17">
        <f t="shared" si="114"/>
        <v>0</v>
      </c>
    </row>
    <row r="2397" spans="1:12" x14ac:dyDescent="0.25">
      <c r="A2397">
        <v>123</v>
      </c>
      <c r="B2397" s="1">
        <v>41361</v>
      </c>
      <c r="C2397" s="2">
        <v>1562.86</v>
      </c>
      <c r="D2397" s="2">
        <v>1569.19</v>
      </c>
      <c r="E2397" s="8">
        <v>9.2649999999999996E-2</v>
      </c>
      <c r="F2397" s="9">
        <v>6.1752304876028621</v>
      </c>
      <c r="G2397" s="3">
        <f>SLOPE(D2397:D2421,B2397:B2421)</f>
        <v>1.8182183098591542</v>
      </c>
      <c r="H2397" s="15">
        <f>C2397+G2398*$O$11</f>
        <v>1562.8787339628482</v>
      </c>
      <c r="I2397" s="21">
        <f>_xlfn.FORECAST.LINEAR(A2397+$O$12,C2397:C2399,A2397:A2399)</f>
        <v>1565.0741833333332</v>
      </c>
      <c r="J2397" s="15">
        <f t="shared" si="112"/>
        <v>1562.9006884565531</v>
      </c>
      <c r="K2397" s="16">
        <f t="shared" si="113"/>
        <v>0.92456959628513746</v>
      </c>
      <c r="L2397" s="17">
        <f t="shared" si="114"/>
        <v>1</v>
      </c>
    </row>
    <row r="2398" spans="1:12" x14ac:dyDescent="0.25">
      <c r="A2398">
        <v>122</v>
      </c>
      <c r="B2398" s="1">
        <v>41360</v>
      </c>
      <c r="C2398" s="2">
        <v>1563.75</v>
      </c>
      <c r="D2398" s="2">
        <v>1562.85</v>
      </c>
      <c r="E2398" s="8">
        <v>0.10200000000000001</v>
      </c>
      <c r="F2398" s="9">
        <v>6.8024208980232697</v>
      </c>
      <c r="G2398" s="3">
        <f>SLOPE(D2398:D2422,B2398:B2422)</f>
        <v>1.8733962848297205</v>
      </c>
      <c r="H2398" s="15">
        <f>C2398+G2399*$O$11</f>
        <v>1563.7688445975232</v>
      </c>
      <c r="I2398" s="21">
        <f>_xlfn.FORECAST.LINEAR(A2398+$O$12,C2398:C2400,A2398:A2400)</f>
        <v>1560.9076333333333</v>
      </c>
      <c r="J2398" s="15">
        <f t="shared" si="112"/>
        <v>1563.7402324848813</v>
      </c>
      <c r="K2398" s="16">
        <f t="shared" si="113"/>
        <v>0.13854434228282725</v>
      </c>
      <c r="L2398" s="17">
        <f t="shared" si="114"/>
        <v>1</v>
      </c>
    </row>
    <row r="2399" spans="1:12" x14ac:dyDescent="0.25">
      <c r="A2399">
        <v>121</v>
      </c>
      <c r="B2399" s="1">
        <v>41359</v>
      </c>
      <c r="C2399" s="2">
        <v>1551.69</v>
      </c>
      <c r="D2399" s="2">
        <v>1563.77</v>
      </c>
      <c r="E2399" s="8">
        <v>9.7099999999999992E-2</v>
      </c>
      <c r="F2399" s="9">
        <v>6.425614140662935</v>
      </c>
      <c r="G2399" s="3">
        <f>SLOPE(D2399:D2423,B2399:B2423)</f>
        <v>1.8844597523219813</v>
      </c>
      <c r="H2399" s="15">
        <f>C2399+G2400*$O$11</f>
        <v>1551.7075190297339</v>
      </c>
      <c r="I2399" s="21">
        <f>_xlfn.FORECAST.LINEAR(A2399+$O$12,C2399:C2401,A2399:A2401)</f>
        <v>1554.4172833333332</v>
      </c>
      <c r="J2399" s="15">
        <f t="shared" si="112"/>
        <v>1551.7346166727698</v>
      </c>
      <c r="K2399" s="16">
        <f t="shared" si="113"/>
        <v>1.5023953141413438</v>
      </c>
      <c r="L2399" s="17">
        <f t="shared" si="114"/>
        <v>0</v>
      </c>
    </row>
    <row r="2400" spans="1:12" x14ac:dyDescent="0.25">
      <c r="A2400">
        <v>120</v>
      </c>
      <c r="B2400" s="1">
        <v>41358</v>
      </c>
      <c r="C2400" s="2">
        <v>1556.89</v>
      </c>
      <c r="D2400" s="2">
        <v>1551.69</v>
      </c>
      <c r="E2400" s="8">
        <v>0.12065000000000001</v>
      </c>
      <c r="F2400" s="9">
        <v>8.010796635177682</v>
      </c>
      <c r="G2400" s="3">
        <f>SLOPE(D2400:D2424,B2400:B2424)</f>
        <v>1.7519029733959304</v>
      </c>
      <c r="H2400" s="15">
        <f>C2400+G2401*$O$11</f>
        <v>1556.9071984182076</v>
      </c>
      <c r="I2400" s="21">
        <f>_xlfn.FORECAST.LINEAR(A2400+$O$12,C2400:C2402,A2400:A2402)</f>
        <v>1552.9142333333332</v>
      </c>
      <c r="J2400" s="15">
        <f t="shared" si="112"/>
        <v>1556.8672687673588</v>
      </c>
      <c r="K2400" s="16">
        <f t="shared" si="113"/>
        <v>0.64877209692295879</v>
      </c>
      <c r="L2400" s="17">
        <f t="shared" si="114"/>
        <v>1</v>
      </c>
    </row>
    <row r="2401" spans="1:12" x14ac:dyDescent="0.25">
      <c r="A2401">
        <v>119</v>
      </c>
      <c r="B2401" s="1">
        <v>41355</v>
      </c>
      <c r="C2401" s="2">
        <v>1545.9</v>
      </c>
      <c r="D2401" s="2">
        <v>1556.89</v>
      </c>
      <c r="E2401" s="8">
        <v>0.12104999999999999</v>
      </c>
      <c r="F2401" s="9">
        <v>7.9801039408351429</v>
      </c>
      <c r="G2401" s="3">
        <f>SLOPE(D2401:D2425,B2401:B2425)</f>
        <v>1.7198418207506592</v>
      </c>
      <c r="H2401" s="15">
        <f>C2401+G2402*$O$11</f>
        <v>1545.9161161493364</v>
      </c>
      <c r="I2401" s="21">
        <f>_xlfn.FORECAST.LINEAR(A2401+$O$12,C2401:C2403,A2401:A2403)</f>
        <v>1549.7511333333334</v>
      </c>
      <c r="J2401" s="15">
        <f t="shared" si="112"/>
        <v>1545.9544663211764</v>
      </c>
      <c r="K2401" s="16">
        <f t="shared" si="113"/>
        <v>1.2717969420087556</v>
      </c>
      <c r="L2401" s="17">
        <f t="shared" si="114"/>
        <v>0</v>
      </c>
    </row>
    <row r="2402" spans="1:12" x14ac:dyDescent="0.25">
      <c r="A2402">
        <v>118</v>
      </c>
      <c r="B2402" s="1">
        <v>41354</v>
      </c>
      <c r="C2402" s="2">
        <v>1558.71</v>
      </c>
      <c r="D2402" s="2">
        <v>1545.8</v>
      </c>
      <c r="E2402" s="8">
        <v>0.12935000000000002</v>
      </c>
      <c r="F2402" s="9">
        <v>8.5984903073846564</v>
      </c>
      <c r="G2402" s="3">
        <f>SLOPE(D2402:D2426,B2402:B2426)</f>
        <v>1.6116149336349006</v>
      </c>
      <c r="H2402" s="15">
        <f>C2402+G2403*$O$11</f>
        <v>1558.7258275547445</v>
      </c>
      <c r="I2402" s="21">
        <f>_xlfn.FORECAST.LINEAR(A2402+$O$12,C2402:C2404,A2402:A2404)</f>
        <v>1556.38805</v>
      </c>
      <c r="J2402" s="15">
        <f t="shared" si="112"/>
        <v>1558.7024497791972</v>
      </c>
      <c r="K2402" s="16">
        <f t="shared" si="113"/>
        <v>1.7975701527587697</v>
      </c>
      <c r="L2402" s="17">
        <f t="shared" si="114"/>
        <v>0</v>
      </c>
    </row>
    <row r="2403" spans="1:12" x14ac:dyDescent="0.25">
      <c r="A2403">
        <v>117</v>
      </c>
      <c r="B2403" s="1">
        <v>41353</v>
      </c>
      <c r="C2403" s="2">
        <v>1548.34</v>
      </c>
      <c r="D2403" s="2">
        <v>1558.71</v>
      </c>
      <c r="E2403" s="8">
        <v>0.10869999999999999</v>
      </c>
      <c r="F2403" s="9">
        <v>7.177716963866791</v>
      </c>
      <c r="G2403" s="3">
        <f>SLOPE(D2403:D2427,B2403:B2427)</f>
        <v>1.5827554744525538</v>
      </c>
      <c r="H2403" s="15">
        <f>C2403+G2404*$O$11</f>
        <v>1548.3547494391628</v>
      </c>
      <c r="I2403" s="21">
        <f>_xlfn.FORECAST.LINEAR(A2403+$O$12,C2403:C2405,A2403:A2405)</f>
        <v>1547.4715333333329</v>
      </c>
      <c r="J2403" s="15">
        <f t="shared" si="112"/>
        <v>1548.3459172781045</v>
      </c>
      <c r="K2403" s="16">
        <f t="shared" si="113"/>
        <v>1.2688362004094156</v>
      </c>
      <c r="L2403" s="17">
        <f t="shared" si="114"/>
        <v>0</v>
      </c>
    </row>
    <row r="2404" spans="1:12" x14ac:dyDescent="0.25">
      <c r="A2404">
        <v>116</v>
      </c>
      <c r="B2404" s="1">
        <v>41352</v>
      </c>
      <c r="C2404" s="2">
        <v>1552.1</v>
      </c>
      <c r="D2404" s="2">
        <v>1548.34</v>
      </c>
      <c r="E2404" s="8">
        <v>0.12340000000000001</v>
      </c>
      <c r="F2404" s="9">
        <v>8.1681801942215841</v>
      </c>
      <c r="G2404" s="3">
        <f>SLOPE(D2404:D2428,B2404:B2428)</f>
        <v>1.4749439162947062</v>
      </c>
      <c r="H2404" s="15">
        <f>C2404+G2405*$O$11</f>
        <v>1552.1144390753245</v>
      </c>
      <c r="I2404" s="21">
        <f>_xlfn.FORECAST.LINEAR(A2404+$O$12,C2404:C2406,A2404:A2406)</f>
        <v>1553.0594499999997</v>
      </c>
      <c r="J2404" s="15">
        <f t="shared" si="112"/>
        <v>1552.1238891845712</v>
      </c>
      <c r="K2404" s="16">
        <f t="shared" si="113"/>
        <v>0.50176298181291623</v>
      </c>
      <c r="L2404" s="17">
        <f t="shared" si="114"/>
        <v>1</v>
      </c>
    </row>
    <row r="2405" spans="1:12" x14ac:dyDescent="0.25">
      <c r="A2405">
        <v>115</v>
      </c>
      <c r="B2405" s="1">
        <v>41351</v>
      </c>
      <c r="C2405" s="2">
        <v>1560.7</v>
      </c>
      <c r="D2405" s="2">
        <v>1552.1</v>
      </c>
      <c r="E2405" s="8">
        <v>0.1133</v>
      </c>
      <c r="F2405" s="9">
        <v>7.5411884131024669</v>
      </c>
      <c r="G2405" s="3">
        <f>SLOPE(D2405:D2429,B2405:B2429)</f>
        <v>1.4439075324524122</v>
      </c>
      <c r="H2405" s="15">
        <f>C2405+G2406*$O$11</f>
        <v>1560.7134715129685</v>
      </c>
      <c r="I2405" s="21">
        <f>_xlfn.FORECAST.LINEAR(A2405+$O$12,C2405:C2407,A2405:A2407)</f>
        <v>1562.5975666666668</v>
      </c>
      <c r="J2405" s="15">
        <f t="shared" si="112"/>
        <v>1560.7323124645054</v>
      </c>
      <c r="K2405" s="16">
        <f t="shared" si="113"/>
        <v>1.5414680720268188</v>
      </c>
      <c r="L2405" s="17">
        <f t="shared" si="114"/>
        <v>0</v>
      </c>
    </row>
    <row r="2406" spans="1:12" x14ac:dyDescent="0.25">
      <c r="A2406">
        <v>114</v>
      </c>
      <c r="B2406" s="1">
        <v>41348</v>
      </c>
      <c r="C2406" s="2">
        <v>1563.21</v>
      </c>
      <c r="D2406" s="2">
        <v>1560.7</v>
      </c>
      <c r="E2406" s="8">
        <v>8.4000000000000005E-2</v>
      </c>
      <c r="F2406" s="9">
        <v>5.600059204051627</v>
      </c>
      <c r="G2406" s="3">
        <f>SLOPE(D2406:D2430,B2406:B2430)</f>
        <v>1.3471512968299704</v>
      </c>
      <c r="H2406" s="15">
        <f>C2406+G2407*$O$11</f>
        <v>1563.222303944551</v>
      </c>
      <c r="I2406" s="21">
        <f>_xlfn.FORECAST.LINEAR(A2406+$O$12,C2406:C2408,A2406:A2408)</f>
        <v>1562.1553166666667</v>
      </c>
      <c r="J2406" s="15">
        <f t="shared" si="112"/>
        <v>1563.2116340717721</v>
      </c>
      <c r="K2406" s="16">
        <f t="shared" si="113"/>
        <v>0.47895324179957804</v>
      </c>
      <c r="L2406" s="17">
        <f t="shared" si="114"/>
        <v>1</v>
      </c>
    </row>
    <row r="2407" spans="1:12" x14ac:dyDescent="0.25">
      <c r="A2407">
        <v>113</v>
      </c>
      <c r="B2407" s="1">
        <v>41347</v>
      </c>
      <c r="C2407" s="2">
        <v>1554.52</v>
      </c>
      <c r="D2407" s="2">
        <v>1563.23</v>
      </c>
      <c r="E2407" s="8">
        <v>7.9100000000000004E-2</v>
      </c>
      <c r="F2407" s="9">
        <v>5.244006831094933</v>
      </c>
      <c r="G2407" s="3">
        <f>SLOPE(D2407:D2431,B2407:B2431)</f>
        <v>1.2303944550884698</v>
      </c>
      <c r="H2407" s="15">
        <f>C2407+G2408*$O$11</f>
        <v>1554.5306452254235</v>
      </c>
      <c r="I2407" s="21">
        <f>_xlfn.FORECAST.LINEAR(A2407+$O$12,C2407:C2409,A2407:A2409)</f>
        <v>1553.5481666666667</v>
      </c>
      <c r="J2407" s="15">
        <f t="shared" si="112"/>
        <v>1554.5208204398359</v>
      </c>
      <c r="K2407" s="16">
        <f t="shared" si="113"/>
        <v>1.3449988855465431</v>
      </c>
      <c r="L2407" s="17">
        <f t="shared" si="114"/>
        <v>0</v>
      </c>
    </row>
    <row r="2408" spans="1:12" x14ac:dyDescent="0.25">
      <c r="A2408">
        <v>112</v>
      </c>
      <c r="B2408" s="1">
        <v>41346</v>
      </c>
      <c r="C2408" s="2">
        <v>1552.48</v>
      </c>
      <c r="D2408" s="2">
        <v>1554.52</v>
      </c>
      <c r="E2408" s="8">
        <v>9.7799999999999998E-2</v>
      </c>
      <c r="F2408" s="9">
        <v>6.4752318040955918</v>
      </c>
      <c r="G2408" s="3">
        <f>SLOPE(D2408:D2432,B2408:B2432)</f>
        <v>1.0645225423539901</v>
      </c>
      <c r="H2408" s="15">
        <f>C2408+G2409*$O$11</f>
        <v>1552.4894054684016</v>
      </c>
      <c r="I2408" s="21">
        <f>_xlfn.FORECAST.LINEAR(A2408+$O$12,C2408:C2410,A2408:A2410)</f>
        <v>1553.9549833333335</v>
      </c>
      <c r="J2408" s="15">
        <f t="shared" si="112"/>
        <v>1552.5040612470509</v>
      </c>
      <c r="K2408" s="16">
        <f t="shared" si="113"/>
        <v>0.3231380025884269</v>
      </c>
      <c r="L2408" s="17">
        <f t="shared" si="114"/>
        <v>1</v>
      </c>
    </row>
    <row r="2409" spans="1:12" x14ac:dyDescent="0.25">
      <c r="A2409">
        <v>111</v>
      </c>
      <c r="B2409" s="1">
        <v>41345</v>
      </c>
      <c r="C2409" s="2">
        <v>1556.22</v>
      </c>
      <c r="D2409" s="2">
        <v>1552.48</v>
      </c>
      <c r="E2409" s="8">
        <v>9.4E-2</v>
      </c>
      <c r="F2409" s="9">
        <v>6.2386309774796791</v>
      </c>
      <c r="G2409" s="3">
        <f>SLOPE(D2409:D2433,B2409:B2433)</f>
        <v>0.94054684016941614</v>
      </c>
      <c r="H2409" s="15">
        <f>C2409+G2410*$O$11</f>
        <v>1556.229032280514</v>
      </c>
      <c r="I2409" s="21">
        <f>_xlfn.FORECAST.LINEAR(A2409+$O$12,C2409:C2411,A2409:A2411)</f>
        <v>1556.5831333333333</v>
      </c>
      <c r="J2409" s="15">
        <f t="shared" si="112"/>
        <v>1556.2325732910422</v>
      </c>
      <c r="K2409" s="16">
        <f t="shared" si="113"/>
        <v>0.67449780306163221</v>
      </c>
      <c r="L2409" s="17">
        <f t="shared" si="114"/>
        <v>1</v>
      </c>
    </row>
    <row r="2410" spans="1:12" x14ac:dyDescent="0.25">
      <c r="A2410">
        <v>110</v>
      </c>
      <c r="B2410" s="1">
        <v>41344</v>
      </c>
      <c r="C2410" s="2">
        <v>1551.15</v>
      </c>
      <c r="D2410" s="2">
        <v>1556.22</v>
      </c>
      <c r="E2410" s="8">
        <v>8.4100000000000008E-2</v>
      </c>
      <c r="F2410" s="9">
        <v>5.5635070626008591</v>
      </c>
      <c r="G2410" s="3">
        <f>SLOPE(D2410:D2434,B2410:B2434)</f>
        <v>0.90322805139186368</v>
      </c>
      <c r="H2410" s="15">
        <f>C2410+G2411*$O$11</f>
        <v>1551.1569319219525</v>
      </c>
      <c r="I2410" s="21">
        <f>_xlfn.FORECAST.LINEAR(A2410+$O$12,C2410:C2412,A2410:A2412)</f>
        <v>1550.5167833333333</v>
      </c>
      <c r="J2410" s="15">
        <f t="shared" si="112"/>
        <v>1551.1505304360664</v>
      </c>
      <c r="K2410" s="16">
        <f t="shared" si="113"/>
        <v>0.9497266551340322</v>
      </c>
      <c r="L2410" s="17">
        <f t="shared" si="114"/>
        <v>1</v>
      </c>
    </row>
    <row r="2411" spans="1:12" x14ac:dyDescent="0.25">
      <c r="A2411">
        <v>109</v>
      </c>
      <c r="B2411" s="1">
        <v>41341</v>
      </c>
      <c r="C2411" s="2">
        <v>1544.26</v>
      </c>
      <c r="D2411" s="2">
        <v>1551.18</v>
      </c>
      <c r="E2411" s="8">
        <v>8.1050000000000011E-2</v>
      </c>
      <c r="F2411" s="9">
        <v>5.3378196100204649</v>
      </c>
      <c r="G2411" s="3">
        <f>SLOPE(D2411:D2435,B2411:B2435)</f>
        <v>0.69319219523166886</v>
      </c>
      <c r="H2411" s="15">
        <f>C2411+G2412*$O$11</f>
        <v>1544.2659980572173</v>
      </c>
      <c r="I2411" s="21">
        <f>_xlfn.FORECAST.LINEAR(A2411+$O$12,C2411:C2413,A2411:A2413)</f>
        <v>1544.0940166666669</v>
      </c>
      <c r="J2411" s="15">
        <f t="shared" si="112"/>
        <v>1544.2642782433118</v>
      </c>
      <c r="K2411" s="16">
        <f t="shared" si="113"/>
        <v>1.1954519610710894</v>
      </c>
      <c r="L2411" s="17">
        <f t="shared" si="114"/>
        <v>0</v>
      </c>
    </row>
    <row r="2412" spans="1:12" x14ac:dyDescent="0.25">
      <c r="A2412">
        <v>108</v>
      </c>
      <c r="B2412" s="1">
        <v>41340</v>
      </c>
      <c r="C2412" s="2">
        <v>1541.46</v>
      </c>
      <c r="D2412" s="2">
        <v>1544.26</v>
      </c>
      <c r="E2412" s="8">
        <v>8.7999999999999995E-2</v>
      </c>
      <c r="F2412" s="9">
        <v>5.7850269035420023</v>
      </c>
      <c r="G2412" s="3">
        <f>SLOPE(D2412:D2436,B2412:B2436)</f>
        <v>0.59980572172371804</v>
      </c>
      <c r="H2412" s="15">
        <f>C2412+G2413*$O$11</f>
        <v>1541.465014648847</v>
      </c>
      <c r="I2412" s="21">
        <f>_xlfn.FORECAST.LINEAR(A2412+$O$12,C2412:C2414,A2412:A2414)</f>
        <v>1543.6946333333335</v>
      </c>
      <c r="J2412" s="15">
        <f t="shared" si="112"/>
        <v>1541.4873108356919</v>
      </c>
      <c r="K2412" s="16">
        <f t="shared" si="113"/>
        <v>0.45745411436405109</v>
      </c>
      <c r="L2412" s="17">
        <f t="shared" si="114"/>
        <v>1</v>
      </c>
    </row>
    <row r="2413" spans="1:12" x14ac:dyDescent="0.25">
      <c r="A2413">
        <v>107</v>
      </c>
      <c r="B2413" s="1">
        <v>41339</v>
      </c>
      <c r="C2413" s="2">
        <v>1539.79</v>
      </c>
      <c r="D2413" s="2">
        <v>1541.46</v>
      </c>
      <c r="E2413" s="8">
        <v>9.2299999999999993E-2</v>
      </c>
      <c r="F2413" s="9">
        <v>6.0611306735379253</v>
      </c>
      <c r="G2413" s="3">
        <f>SLOPE(D2413:D2437,B2413:B2437)</f>
        <v>0.50146488469601724</v>
      </c>
      <c r="H2413" s="15">
        <f>C2413+G2414*$O$11</f>
        <v>1539.7936449652777</v>
      </c>
      <c r="I2413" s="21">
        <f>_xlfn.FORECAST.LINEAR(A2413+$O$12,C2413:C2415,A2413:A2415)</f>
        <v>1538.6329499999997</v>
      </c>
      <c r="J2413" s="15">
        <f t="shared" si="112"/>
        <v>1539.7820380156249</v>
      </c>
      <c r="K2413" s="16">
        <f t="shared" si="113"/>
        <v>0.27226113503636429</v>
      </c>
      <c r="L2413" s="17">
        <f t="shared" si="114"/>
        <v>1</v>
      </c>
    </row>
    <row r="2414" spans="1:12" x14ac:dyDescent="0.25">
      <c r="A2414">
        <v>106</v>
      </c>
      <c r="B2414" s="1">
        <v>41338</v>
      </c>
      <c r="C2414" s="2">
        <v>1525.2</v>
      </c>
      <c r="D2414" s="2">
        <v>1539.79</v>
      </c>
      <c r="E2414" s="8">
        <v>9.4750000000000001E-2</v>
      </c>
      <c r="F2414" s="9">
        <v>6.1630610044690091</v>
      </c>
      <c r="G2414" s="3">
        <f>SLOPE(D2414:D2438,B2414:B2438)</f>
        <v>0.36449652777777863</v>
      </c>
      <c r="H2414" s="15">
        <f>C2414+G2415*$O$11</f>
        <v>1525.2026210695294</v>
      </c>
      <c r="I2414" s="21">
        <f>_xlfn.FORECAST.LINEAR(A2414+$O$12,C2414:C2416,A2414:A2416)</f>
        <v>1524.6725999999999</v>
      </c>
      <c r="J2414" s="15">
        <f t="shared" si="112"/>
        <v>1525.1973208588342</v>
      </c>
      <c r="K2414" s="16">
        <f t="shared" si="113"/>
        <v>2.3080400862253381</v>
      </c>
      <c r="L2414" s="17">
        <f t="shared" si="114"/>
        <v>0</v>
      </c>
    </row>
    <row r="2415" spans="1:12" x14ac:dyDescent="0.25">
      <c r="A2415">
        <v>105</v>
      </c>
      <c r="B2415" s="1">
        <v>41337</v>
      </c>
      <c r="C2415" s="2">
        <v>1518.2</v>
      </c>
      <c r="D2415" s="2">
        <v>1525.2</v>
      </c>
      <c r="E2415" s="8">
        <v>9.7650000000000001E-2</v>
      </c>
      <c r="F2415" s="9">
        <v>6.3225414620207809</v>
      </c>
      <c r="G2415" s="3">
        <f>SLOPE(D2415:D2439,B2415:B2439)</f>
        <v>0.2621069529305281</v>
      </c>
      <c r="H2415" s="15">
        <f>C2415+G2416*$O$11</f>
        <v>1518.2021995094135</v>
      </c>
      <c r="I2415" s="21">
        <f>_xlfn.FORECAST.LINEAR(A2415+$O$12,C2415:C2417,A2415:A2417)</f>
        <v>1517.4060500000001</v>
      </c>
      <c r="J2415" s="15">
        <f t="shared" si="112"/>
        <v>1518.1942380143194</v>
      </c>
      <c r="K2415" s="16">
        <f t="shared" si="113"/>
        <v>0.96747204185398805</v>
      </c>
      <c r="L2415" s="17">
        <f t="shared" si="114"/>
        <v>1</v>
      </c>
    </row>
    <row r="2416" spans="1:12" x14ac:dyDescent="0.25">
      <c r="A2416">
        <v>104</v>
      </c>
      <c r="B2416" s="1">
        <v>41334</v>
      </c>
      <c r="C2416" s="2">
        <v>1514.68</v>
      </c>
      <c r="D2416" s="2">
        <v>1518.2</v>
      </c>
      <c r="E2416" s="8">
        <v>0.11210000000000001</v>
      </c>
      <c r="F2416" s="9">
        <v>7.2413069138984065</v>
      </c>
      <c r="G2416" s="3">
        <f>SLOPE(D2416:D2440,B2416:B2440)</f>
        <v>0.21995094135714746</v>
      </c>
      <c r="H2416" s="15">
        <f>C2416+G2417*$O$11</f>
        <v>1514.682658554302</v>
      </c>
      <c r="I2416" s="21">
        <f>_xlfn.FORECAST.LINEAR(A2416+$O$12,C2416:C2418,A2416:A2418)</f>
        <v>1518.1620333333335</v>
      </c>
      <c r="J2416" s="15">
        <f t="shared" si="112"/>
        <v>1514.7174523020922</v>
      </c>
      <c r="K2416" s="16">
        <f t="shared" si="113"/>
        <v>0.42886504096975459</v>
      </c>
      <c r="L2416" s="17">
        <f t="shared" si="114"/>
        <v>1</v>
      </c>
    </row>
    <row r="2417" spans="1:12" x14ac:dyDescent="0.25">
      <c r="A2417">
        <v>103</v>
      </c>
      <c r="B2417" s="1">
        <v>41333</v>
      </c>
      <c r="C2417" s="2">
        <v>1515.99</v>
      </c>
      <c r="D2417" s="2">
        <v>1514.68</v>
      </c>
      <c r="E2417" s="8">
        <v>0.12559999999999999</v>
      </c>
      <c r="F2417" s="9">
        <v>8.1203813909221854</v>
      </c>
      <c r="G2417" s="3">
        <f>SLOPE(D2417:D2441,B2417:B2441)</f>
        <v>0.2658554301833575</v>
      </c>
      <c r="H2417" s="15">
        <f>C2417+G2418*$O$11</f>
        <v>1515.9932247495897</v>
      </c>
      <c r="I2417" s="21">
        <f>_xlfn.FORECAST.LINEAR(A2417+$O$12,C2417:C2419,A2417:A2419)</f>
        <v>1514.4707000000003</v>
      </c>
      <c r="J2417" s="15">
        <f t="shared" si="112"/>
        <v>1515.9779995020938</v>
      </c>
      <c r="K2417" s="16">
        <f t="shared" si="113"/>
        <v>0.1642988310480257</v>
      </c>
      <c r="L2417" s="17">
        <f t="shared" si="114"/>
        <v>1</v>
      </c>
    </row>
    <row r="2418" spans="1:12" x14ac:dyDescent="0.25">
      <c r="A2418">
        <v>102</v>
      </c>
      <c r="B2418" s="1">
        <v>41332</v>
      </c>
      <c r="C2418" s="2">
        <v>1496.94</v>
      </c>
      <c r="D2418" s="2">
        <v>1515.99</v>
      </c>
      <c r="E2418" s="8">
        <v>0.12375</v>
      </c>
      <c r="F2418" s="9">
        <v>7.9002357704803288</v>
      </c>
      <c r="G2418" s="3">
        <f>SLOPE(D2418:D2442,B2418:B2442)</f>
        <v>0.32247495897232836</v>
      </c>
      <c r="H2418" s="15">
        <f>C2418+G2419*$O$11</f>
        <v>1496.9437478730122</v>
      </c>
      <c r="I2418" s="21">
        <f>_xlfn.FORECAST.LINEAR(A2418+$O$12,C2418:C2420,A2418:A2420)</f>
        <v>1490.7067000000002</v>
      </c>
      <c r="J2418" s="15">
        <f t="shared" si="112"/>
        <v>1496.881377394282</v>
      </c>
      <c r="K2418" s="16">
        <f t="shared" si="113"/>
        <v>2.0306666273756675</v>
      </c>
      <c r="L2418" s="17">
        <f t="shared" si="114"/>
        <v>0</v>
      </c>
    </row>
    <row r="2419" spans="1:12" x14ac:dyDescent="0.25">
      <c r="A2419">
        <v>101</v>
      </c>
      <c r="B2419" s="1">
        <v>41331</v>
      </c>
      <c r="C2419" s="2">
        <v>1487.85</v>
      </c>
      <c r="D2419" s="2">
        <v>1496.94</v>
      </c>
      <c r="E2419" s="8">
        <v>0.14829999999999999</v>
      </c>
      <c r="F2419" s="9">
        <v>9.410024446214992</v>
      </c>
      <c r="G2419" s="3">
        <f>SLOPE(D2419:D2443,B2419:B2443)</f>
        <v>0.37478730122280357</v>
      </c>
      <c r="H2419" s="15">
        <f>C2419+G2420*$O$11</f>
        <v>1487.8559560112853</v>
      </c>
      <c r="I2419" s="21">
        <f>_xlfn.FORECAST.LINEAR(A2419+$O$12,C2419:C2421,A2419:A2421)</f>
        <v>1494.5988166666668</v>
      </c>
      <c r="J2419" s="15">
        <f t="shared" si="112"/>
        <v>1487.9233846178392</v>
      </c>
      <c r="K2419" s="16">
        <f t="shared" si="113"/>
        <v>0.72110708494594955</v>
      </c>
      <c r="L2419" s="17">
        <f t="shared" si="114"/>
        <v>1</v>
      </c>
    </row>
    <row r="2420" spans="1:12" x14ac:dyDescent="0.25">
      <c r="A2420">
        <v>100</v>
      </c>
      <c r="B2420" s="1">
        <v>41330</v>
      </c>
      <c r="C2420" s="2">
        <v>1515.6</v>
      </c>
      <c r="D2420" s="2">
        <v>1487.85</v>
      </c>
      <c r="E2420" s="8">
        <v>0.19345000000000001</v>
      </c>
      <c r="F2420" s="9">
        <v>12.503850773892545</v>
      </c>
      <c r="G2420" s="3">
        <f>SLOPE(D2420:D2444,B2420:B2444)</f>
        <v>0.59560112853375735</v>
      </c>
      <c r="H2420" s="15">
        <f>C2420+G2421*$O$11</f>
        <v>1515.6091472546229</v>
      </c>
      <c r="I2420" s="21">
        <f>_xlfn.FORECAST.LINEAR(A2420+$O$12,C2420:C2422,A2420:A2422)</f>
        <v>1511.8332500000001</v>
      </c>
      <c r="J2420" s="15">
        <f t="shared" si="112"/>
        <v>1515.5713882820767</v>
      </c>
      <c r="K2420" s="16">
        <f t="shared" si="113"/>
        <v>3.5260511302417425</v>
      </c>
      <c r="L2420" s="17">
        <f t="shared" si="114"/>
        <v>0</v>
      </c>
    </row>
    <row r="2421" spans="1:12" x14ac:dyDescent="0.25">
      <c r="A2421">
        <v>99</v>
      </c>
      <c r="B2421" s="1">
        <v>41327</v>
      </c>
      <c r="C2421" s="2">
        <v>1502.42</v>
      </c>
      <c r="D2421" s="2">
        <v>1515.6</v>
      </c>
      <c r="E2421" s="8">
        <v>0.1227</v>
      </c>
      <c r="F2421" s="9">
        <v>7.8618792689419141</v>
      </c>
      <c r="G2421" s="3">
        <f>SLOPE(D2421:D2445,B2421:B2445)</f>
        <v>0.91472546230441021</v>
      </c>
      <c r="H2421" s="15">
        <f>C2421+G2422*$O$11</f>
        <v>1502.4307022447369</v>
      </c>
      <c r="I2421" s="21">
        <f>_xlfn.FORECAST.LINEAR(A2421+$O$12,C2421:C2423,A2421:A2423)</f>
        <v>1500.7007333333329</v>
      </c>
      <c r="J2421" s="15">
        <f t="shared" si="112"/>
        <v>1502.413402555623</v>
      </c>
      <c r="K2421" s="16">
        <f t="shared" si="113"/>
        <v>1.5081522216860856</v>
      </c>
      <c r="L2421" s="17">
        <f t="shared" si="114"/>
        <v>0</v>
      </c>
    </row>
    <row r="2422" spans="1:12" x14ac:dyDescent="0.25">
      <c r="A2422">
        <v>98</v>
      </c>
      <c r="B2422" s="1">
        <v>41326</v>
      </c>
      <c r="C2422" s="2">
        <v>1511.95</v>
      </c>
      <c r="D2422" s="2">
        <v>1502.42</v>
      </c>
      <c r="E2422" s="8">
        <v>0.1356</v>
      </c>
      <c r="F2422" s="9">
        <v>8.7435454158828811</v>
      </c>
      <c r="G2422" s="3">
        <f>SLOPE(D2422:D2446,B2422:B2446)</f>
        <v>1.0702244736916275</v>
      </c>
      <c r="H2422" s="15">
        <f>C2422+G2423*$O$11</f>
        <v>1511.9630039833767</v>
      </c>
      <c r="I2422" s="21">
        <f>_xlfn.FORECAST.LINEAR(A2422+$O$12,C2422:C2424,A2422:A2424)</f>
        <v>1516.9341333333336</v>
      </c>
      <c r="J2422" s="15">
        <f t="shared" si="112"/>
        <v>1512.0127152768762</v>
      </c>
      <c r="K2422" s="16">
        <f t="shared" si="113"/>
        <v>1.1843939055745722</v>
      </c>
      <c r="L2422" s="17">
        <f t="shared" si="114"/>
        <v>0</v>
      </c>
    </row>
    <row r="2423" spans="1:12" x14ac:dyDescent="0.25">
      <c r="A2423">
        <v>97</v>
      </c>
      <c r="B2423" s="1">
        <v>41325</v>
      </c>
      <c r="C2423" s="2">
        <v>1530.94</v>
      </c>
      <c r="D2423" s="2">
        <v>1511.95</v>
      </c>
      <c r="E2423" s="8">
        <v>0.12404999999999999</v>
      </c>
      <c r="F2423" s="9">
        <v>8.0992609230140342</v>
      </c>
      <c r="G2423" s="3">
        <f>SLOPE(D2423:D2447,B2423:B2447)</f>
        <v>1.3003983376682136</v>
      </c>
      <c r="H2423" s="15">
        <f>C2423+G2424*$O$11</f>
        <v>1530.9547273673782</v>
      </c>
      <c r="I2423" s="21">
        <f>_xlfn.FORECAST.LINEAR(A2423+$O$12,C2423:C2425,A2423:A2425)</f>
        <v>1528.8644666666669</v>
      </c>
      <c r="J2423" s="15">
        <f t="shared" si="112"/>
        <v>1530.933824760371</v>
      </c>
      <c r="K2423" s="16">
        <f t="shared" si="113"/>
        <v>3.239971961447893</v>
      </c>
      <c r="L2423" s="17">
        <f t="shared" si="114"/>
        <v>0</v>
      </c>
    </row>
    <row r="2424" spans="1:12" x14ac:dyDescent="0.25">
      <c r="A2424">
        <v>96</v>
      </c>
      <c r="B2424" s="1">
        <v>41324</v>
      </c>
      <c r="C2424" s="2">
        <v>1519.79</v>
      </c>
      <c r="D2424" s="2">
        <v>1530.94</v>
      </c>
      <c r="E2424" s="8">
        <v>9.0400000000000008E-2</v>
      </c>
      <c r="F2424" s="9">
        <v>5.8592558782167155</v>
      </c>
      <c r="G2424" s="3">
        <f>SLOPE(D2424:D2448,B2424:B2448)</f>
        <v>1.4727367378005005</v>
      </c>
      <c r="H2424" s="15">
        <f>C2424+G2425*$O$11</f>
        <v>1519.8047374063401</v>
      </c>
      <c r="I2424" s="21">
        <f>_xlfn.FORECAST.LINEAR(A2424+$O$12,C2424:C2426,A2424:A2426)</f>
        <v>1520.2273</v>
      </c>
      <c r="J2424" s="15">
        <f t="shared" si="112"/>
        <v>1519.8089630322768</v>
      </c>
      <c r="K2424" s="16">
        <f t="shared" si="113"/>
        <v>2.0290551860812149</v>
      </c>
      <c r="L2424" s="17">
        <f t="shared" si="114"/>
        <v>0</v>
      </c>
    </row>
    <row r="2425" spans="1:12" x14ac:dyDescent="0.25">
      <c r="A2425">
        <v>95</v>
      </c>
      <c r="B2425" s="1">
        <v>41320</v>
      </c>
      <c r="C2425" s="2">
        <v>1521.38</v>
      </c>
      <c r="D2425" s="2">
        <v>1519.79</v>
      </c>
      <c r="E2425" s="8">
        <v>8.455E-2</v>
      </c>
      <c r="F2425" s="9">
        <v>5.4858226844096025</v>
      </c>
      <c r="G2425" s="3">
        <f>SLOPE(D2425:D2449,B2425:B2449)</f>
        <v>1.4737406340057637</v>
      </c>
      <c r="H2425" s="15">
        <f>C2425+G2426*$O$11</f>
        <v>1521.3949757043843</v>
      </c>
      <c r="I2425" s="21">
        <f>_xlfn.FORECAST.LINEAR(A2425+$O$12,C2425:C2427,A2425:A2427)</f>
        <v>1521.3647500000002</v>
      </c>
      <c r="J2425" s="15">
        <f t="shared" si="112"/>
        <v>1521.3946734473404</v>
      </c>
      <c r="K2425" s="16">
        <f t="shared" si="113"/>
        <v>0.28980139989805787</v>
      </c>
      <c r="L2425" s="17">
        <f t="shared" si="114"/>
        <v>1</v>
      </c>
    </row>
    <row r="2426" spans="1:12" x14ac:dyDescent="0.25">
      <c r="A2426">
        <v>94</v>
      </c>
      <c r="B2426" s="1">
        <v>41319</v>
      </c>
      <c r="C2426" s="2">
        <v>1520.33</v>
      </c>
      <c r="D2426" s="2">
        <v>1521.38</v>
      </c>
      <c r="E2426" s="8">
        <v>8.5400000000000004E-2</v>
      </c>
      <c r="F2426" s="9">
        <v>5.5371487090985161</v>
      </c>
      <c r="G2426" s="3">
        <f>SLOPE(D2426:D2450,B2426:B2450)</f>
        <v>1.4975704384086572</v>
      </c>
      <c r="H2426" s="15">
        <f>C2426+G2427*$O$11</f>
        <v>1520.345643064534</v>
      </c>
      <c r="I2426" s="21">
        <f>_xlfn.FORECAST.LINEAR(A2426+$O$12,C2426:C2428,A2426:A2428)</f>
        <v>1520.5999333333332</v>
      </c>
      <c r="J2426" s="15">
        <f t="shared" si="112"/>
        <v>1520.348185967222</v>
      </c>
      <c r="K2426" s="16">
        <f t="shared" si="113"/>
        <v>0.17498019227065567</v>
      </c>
      <c r="L2426" s="17">
        <f t="shared" si="114"/>
        <v>1</v>
      </c>
    </row>
    <row r="2427" spans="1:12" x14ac:dyDescent="0.25">
      <c r="A2427">
        <v>93</v>
      </c>
      <c r="B2427" s="1">
        <v>41318</v>
      </c>
      <c r="C2427" s="2">
        <v>1519.43</v>
      </c>
      <c r="D2427" s="2">
        <v>1520.33</v>
      </c>
      <c r="E2427" s="8">
        <v>9.0999999999999998E-2</v>
      </c>
      <c r="F2427" s="9">
        <v>5.8967476226231437</v>
      </c>
      <c r="G2427" s="3">
        <f>SLOPE(D2427:D2451,B2427:B2451)</f>
        <v>1.5643064534106106</v>
      </c>
      <c r="H2427" s="15">
        <f>C2427+G2428*$O$11</f>
        <v>1519.4463818128622</v>
      </c>
      <c r="I2427" s="21">
        <f>_xlfn.FORECAST.LINEAR(A2427+$O$12,C2427:C2429,A2427:A2429)</f>
        <v>1518.8808333333332</v>
      </c>
      <c r="J2427" s="15">
        <f t="shared" si="112"/>
        <v>1519.4407263280668</v>
      </c>
      <c r="K2427" s="16">
        <f t="shared" si="113"/>
        <v>0.1494874749559626</v>
      </c>
      <c r="L2427" s="17">
        <f t="shared" si="114"/>
        <v>1</v>
      </c>
    </row>
    <row r="2428" spans="1:12" x14ac:dyDescent="0.25">
      <c r="A2428">
        <v>92</v>
      </c>
      <c r="B2428" s="1">
        <v>41317</v>
      </c>
      <c r="C2428" s="2">
        <v>1517.01</v>
      </c>
      <c r="D2428" s="2">
        <v>1519.43</v>
      </c>
      <c r="E2428" s="8">
        <v>9.1950000000000004E-2</v>
      </c>
      <c r="F2428" s="9">
        <v>5.9488172650923925</v>
      </c>
      <c r="G2428" s="3">
        <f>SLOPE(D2428:D2452,B2428:B2452)</f>
        <v>1.6381812862238079</v>
      </c>
      <c r="H2428" s="15">
        <f>C2428+G2429*$O$11</f>
        <v>1517.0266728614899</v>
      </c>
      <c r="I2428" s="21">
        <f>_xlfn.FORECAST.LINEAR(A2428+$O$12,C2428:C2430,A2428:A2430)</f>
        <v>1518.6247666666666</v>
      </c>
      <c r="J2428" s="15">
        <f t="shared" si="112"/>
        <v>1517.0426537995418</v>
      </c>
      <c r="K2428" s="16">
        <f t="shared" si="113"/>
        <v>0.38737916494116875</v>
      </c>
      <c r="L2428" s="17">
        <f t="shared" si="114"/>
        <v>1</v>
      </c>
    </row>
    <row r="2429" spans="1:12" x14ac:dyDescent="0.25">
      <c r="A2429">
        <v>91</v>
      </c>
      <c r="B2429" s="1">
        <v>41316</v>
      </c>
      <c r="C2429" s="2">
        <v>1517.93</v>
      </c>
      <c r="D2429" s="2">
        <v>1517.01</v>
      </c>
      <c r="E2429" s="8">
        <v>9.5200000000000007E-2</v>
      </c>
      <c r="F2429" s="9">
        <v>6.1628151860486931</v>
      </c>
      <c r="G2429" s="3">
        <f>SLOPE(D2429:D2453,B2429:B2453)</f>
        <v>1.667286148991322</v>
      </c>
      <c r="H2429" s="15">
        <f>C2429+G2430*$O$11</f>
        <v>1517.9464264985381</v>
      </c>
      <c r="I2429" s="21">
        <f>_xlfn.FORECAST.LINEAR(A2429+$O$12,C2429:C2431,A2429:A2431)</f>
        <v>1516.0807166666668</v>
      </c>
      <c r="J2429" s="15">
        <f t="shared" si="112"/>
        <v>1517.9277694002194</v>
      </c>
      <c r="K2429" s="16">
        <f t="shared" si="113"/>
        <v>0.15616038690469564</v>
      </c>
      <c r="L2429" s="17">
        <f t="shared" si="114"/>
        <v>1</v>
      </c>
    </row>
    <row r="2430" spans="1:12" x14ac:dyDescent="0.25">
      <c r="A2430">
        <v>90</v>
      </c>
      <c r="B2430" s="1">
        <v>41313</v>
      </c>
      <c r="C2430" s="2">
        <v>1509.39</v>
      </c>
      <c r="D2430" s="2">
        <v>1517.93</v>
      </c>
      <c r="E2430" s="8">
        <v>9.1300000000000006E-2</v>
      </c>
      <c r="F2430" s="9">
        <v>5.8770948152140896</v>
      </c>
      <c r="G2430" s="3">
        <f>SLOPE(D2430:D2454,B2430:B2454)</f>
        <v>1.6426498538011693</v>
      </c>
      <c r="H2430" s="15">
        <f>C2430+G2431*$O$11</f>
        <v>1509.4062057134154</v>
      </c>
      <c r="I2430" s="21">
        <f>_xlfn.FORECAST.LINEAR(A2430+$O$12,C2430:C2432,A2430:A2432)</f>
        <v>1509.9738333333335</v>
      </c>
      <c r="J2430" s="15">
        <f t="shared" si="112"/>
        <v>1509.4118819896146</v>
      </c>
      <c r="K2430" s="16">
        <f t="shared" si="113"/>
        <v>1.3328868676950187</v>
      </c>
      <c r="L2430" s="17">
        <f t="shared" si="114"/>
        <v>0</v>
      </c>
    </row>
    <row r="2431" spans="1:12" x14ac:dyDescent="0.25">
      <c r="A2431">
        <v>89</v>
      </c>
      <c r="B2431" s="1">
        <v>41312</v>
      </c>
      <c r="C2431" s="2">
        <v>1512.12</v>
      </c>
      <c r="D2431" s="2">
        <v>1509.39</v>
      </c>
      <c r="E2431" s="8">
        <v>9.9099999999999994E-2</v>
      </c>
      <c r="F2431" s="9">
        <v>6.3907284382777272</v>
      </c>
      <c r="G2431" s="3">
        <f>SLOPE(D2431:D2455,B2431:B2455)</f>
        <v>1.6205713415309619</v>
      </c>
      <c r="H2431" s="15">
        <f>C2431+G2432*$O$11</f>
        <v>1512.1361496276068</v>
      </c>
      <c r="I2431" s="21">
        <f>_xlfn.FORECAST.LINEAR(A2431+$O$12,C2431:C2433,A2431:A2433)</f>
        <v>1514.6603833333334</v>
      </c>
      <c r="J2431" s="15">
        <f t="shared" si="112"/>
        <v>1512.1613919646641</v>
      </c>
      <c r="K2431" s="16">
        <f t="shared" si="113"/>
        <v>0.42636720334471184</v>
      </c>
      <c r="L2431" s="17">
        <f t="shared" si="114"/>
        <v>1</v>
      </c>
    </row>
    <row r="2432" spans="1:12" x14ac:dyDescent="0.25">
      <c r="A2432">
        <v>88</v>
      </c>
      <c r="B2432" s="1">
        <v>41311</v>
      </c>
      <c r="C2432" s="2">
        <v>1511.29</v>
      </c>
      <c r="D2432" s="2">
        <v>1512.12</v>
      </c>
      <c r="E2432" s="8">
        <v>0.10085</v>
      </c>
      <c r="F2432" s="9">
        <v>6.5000120621926243</v>
      </c>
      <c r="G2432" s="3">
        <f>SLOPE(D2432:D2456,B2432:B2456)</f>
        <v>1.6149627606752714</v>
      </c>
      <c r="H2432" s="15">
        <f>C2432+G2433*$O$11</f>
        <v>1511.3078972829815</v>
      </c>
      <c r="I2432" s="21">
        <f>_xlfn.FORECAST.LINEAR(A2432+$O$12,C2432:C2434,A2432:A2434)</f>
        <v>1505.7739333333334</v>
      </c>
      <c r="J2432" s="15">
        <f t="shared" si="112"/>
        <v>1511.252557643485</v>
      </c>
      <c r="K2432" s="16">
        <f t="shared" si="113"/>
        <v>0.12597377077990049</v>
      </c>
      <c r="L2432" s="17">
        <f t="shared" si="114"/>
        <v>1</v>
      </c>
    </row>
    <row r="2433" spans="1:12" x14ac:dyDescent="0.25">
      <c r="A2433">
        <v>87</v>
      </c>
      <c r="B2433" s="1">
        <v>41310</v>
      </c>
      <c r="C2433" s="2">
        <v>1495.71</v>
      </c>
      <c r="D2433" s="2">
        <v>1511.29</v>
      </c>
      <c r="E2433" s="8">
        <v>0.10794999999999999</v>
      </c>
      <c r="F2433" s="9">
        <v>6.8858965731083783</v>
      </c>
      <c r="G2433" s="3">
        <f>SLOPE(D2433:D2457,B2433:B2457)</f>
        <v>1.7897282981584648</v>
      </c>
      <c r="H2433" s="15">
        <f>C2433+G2434*$O$11</f>
        <v>1495.7307635781672</v>
      </c>
      <c r="I2433" s="21">
        <f>_xlfn.FORECAST.LINEAR(A2433+$O$12,C2433:C2435,A2433:A2435)</f>
        <v>1501.1179999999999</v>
      </c>
      <c r="J2433" s="15">
        <f t="shared" si="112"/>
        <v>1495.7846359423854</v>
      </c>
      <c r="K2433" s="16">
        <f t="shared" si="113"/>
        <v>1.9368992247991454</v>
      </c>
      <c r="L2433" s="17">
        <f t="shared" si="114"/>
        <v>0</v>
      </c>
    </row>
    <row r="2434" spans="1:12" x14ac:dyDescent="0.25">
      <c r="A2434">
        <v>86</v>
      </c>
      <c r="B2434" s="1">
        <v>41309</v>
      </c>
      <c r="C2434" s="2">
        <v>1513.17</v>
      </c>
      <c r="D2434" s="2">
        <v>1495.71</v>
      </c>
      <c r="E2434" s="8">
        <v>0.12404999999999999</v>
      </c>
      <c r="F2434" s="9">
        <v>8.005250794203004</v>
      </c>
      <c r="G2434" s="3">
        <f>SLOPE(D2434:D2458,B2434:B2458)</f>
        <v>2.0763578167115893</v>
      </c>
      <c r="H2434" s="15">
        <f>C2434+G2435*$O$11</f>
        <v>1513.1931626689418</v>
      </c>
      <c r="I2434" s="21">
        <f>_xlfn.FORECAST.LINEAR(A2434+$O$12,C2434:C2436,A2434:A2436)</f>
        <v>1510.0743833333331</v>
      </c>
      <c r="J2434" s="15">
        <f t="shared" si="112"/>
        <v>1513.1619748755857</v>
      </c>
      <c r="K2434" s="16">
        <f t="shared" si="113"/>
        <v>3.0674429977353097</v>
      </c>
      <c r="L2434" s="17">
        <f t="shared" si="114"/>
        <v>0</v>
      </c>
    </row>
    <row r="2435" spans="1:12" x14ac:dyDescent="0.25">
      <c r="A2435">
        <v>85</v>
      </c>
      <c r="B2435" s="1">
        <v>41306</v>
      </c>
      <c r="C2435" s="2">
        <v>1498.11</v>
      </c>
      <c r="D2435" s="2">
        <v>1513.17</v>
      </c>
      <c r="E2435" s="8">
        <v>8.904999999999999E-2</v>
      </c>
      <c r="F2435" s="9">
        <v>5.689421087358558</v>
      </c>
      <c r="G2435" s="3">
        <f>SLOPE(D2435:D2459,B2435:B2459)</f>
        <v>2.3162668941612696</v>
      </c>
      <c r="H2435" s="15">
        <f>C2435+G2436*$O$11</f>
        <v>1498.1336885589853</v>
      </c>
      <c r="I2435" s="21">
        <f>_xlfn.FORECAST.LINEAR(A2435+$O$12,C2435:C2437,A2435:A2437)</f>
        <v>1497.7230166666666</v>
      </c>
      <c r="J2435" s="15">
        <f t="shared" si="112"/>
        <v>1498.1295818400622</v>
      </c>
      <c r="K2435" s="16">
        <f t="shared" si="113"/>
        <v>1.9748278269544888</v>
      </c>
      <c r="L2435" s="17">
        <f t="shared" si="114"/>
        <v>0</v>
      </c>
    </row>
    <row r="2436" spans="1:12" x14ac:dyDescent="0.25">
      <c r="A2436">
        <v>84</v>
      </c>
      <c r="B2436" s="1">
        <v>41305</v>
      </c>
      <c r="C2436" s="2">
        <v>1501.96</v>
      </c>
      <c r="D2436" s="2">
        <v>1498.11</v>
      </c>
      <c r="E2436" s="8">
        <v>0.11890000000000001</v>
      </c>
      <c r="F2436" s="9">
        <v>7.616065539816038</v>
      </c>
      <c r="G2436" s="3">
        <f>SLOPE(D2436:D2460,B2436:B2460)</f>
        <v>2.3688558985491888</v>
      </c>
      <c r="H2436" s="15">
        <f>C2436+G2437*$O$11</f>
        <v>1501.9842665484325</v>
      </c>
      <c r="I2436" s="21">
        <f>_xlfn.FORECAST.LINEAR(A2436+$O$12,C2436:C2438,A2436:A2438)</f>
        <v>1504.2255666666667</v>
      </c>
      <c r="J2436" s="15">
        <f t="shared" si="112"/>
        <v>1502.006679549615</v>
      </c>
      <c r="K2436" s="16">
        <f t="shared" si="113"/>
        <v>0.5144032341289223</v>
      </c>
      <c r="L2436" s="17">
        <f t="shared" si="114"/>
        <v>1</v>
      </c>
    </row>
    <row r="2437" spans="1:12" x14ac:dyDescent="0.25">
      <c r="A2437">
        <v>83</v>
      </c>
      <c r="B2437" s="1">
        <v>41304</v>
      </c>
      <c r="C2437" s="2">
        <v>1507.84</v>
      </c>
      <c r="D2437" s="2">
        <v>1501.96</v>
      </c>
      <c r="E2437" s="8">
        <v>0.1178</v>
      </c>
      <c r="F2437" s="9">
        <v>7.5751458993325373</v>
      </c>
      <c r="G2437" s="3">
        <f>SLOPE(D2437:D2461,B2437:B2461)</f>
        <v>2.426654843252829</v>
      </c>
      <c r="H2437" s="15">
        <f>C2437+G2438*$O$11</f>
        <v>1507.8638430577421</v>
      </c>
      <c r="I2437" s="21">
        <f>_xlfn.FORECAST.LINEAR(A2437+$O$12,C2437:C2439,A2437:A2439)</f>
        <v>1506.1243999999997</v>
      </c>
      <c r="J2437" s="15">
        <f t="shared" si="112"/>
        <v>1507.8464486271646</v>
      </c>
      <c r="K2437" s="16">
        <f t="shared" si="113"/>
        <v>0.82851613906009491</v>
      </c>
      <c r="L2437" s="17">
        <f t="shared" si="114"/>
        <v>1</v>
      </c>
    </row>
    <row r="2438" spans="1:12" x14ac:dyDescent="0.25">
      <c r="A2438">
        <v>82</v>
      </c>
      <c r="B2438" s="1">
        <v>41303</v>
      </c>
      <c r="C2438" s="2">
        <v>1500.18</v>
      </c>
      <c r="D2438" s="2">
        <v>1507.84</v>
      </c>
      <c r="E2438" s="8">
        <v>0.11105000000000001</v>
      </c>
      <c r="F2438" s="9">
        <v>7.1048086448169858</v>
      </c>
      <c r="G2438" s="3">
        <f>SLOPE(D2438:D2462,B2438:B2462)</f>
        <v>2.3843057742115681</v>
      </c>
      <c r="H2438" s="15">
        <f>C2438+G2439*$O$11</f>
        <v>1500.2020881309327</v>
      </c>
      <c r="I2438" s="21">
        <f>_xlfn.FORECAST.LINEAR(A2438+$O$12,C2438:C2440,A2438:A2440)</f>
        <v>1502.0268000000001</v>
      </c>
      <c r="J2438" s="15">
        <f t="shared" si="112"/>
        <v>1500.2203352496233</v>
      </c>
      <c r="K2438" s="16">
        <f t="shared" si="113"/>
        <v>1.0782498138918621</v>
      </c>
      <c r="L2438" s="17">
        <f t="shared" si="114"/>
        <v>0</v>
      </c>
    </row>
    <row r="2439" spans="1:12" x14ac:dyDescent="0.25">
      <c r="A2439">
        <v>81</v>
      </c>
      <c r="B2439" s="1">
        <v>41302</v>
      </c>
      <c r="C2439" s="2">
        <v>1502.96</v>
      </c>
      <c r="D2439" s="2">
        <v>1500.18</v>
      </c>
      <c r="E2439" s="8">
        <v>0.11025</v>
      </c>
      <c r="F2439" s="9">
        <v>7.0666970234606428</v>
      </c>
      <c r="G2439" s="3">
        <f>SLOPE(D2439:D2463,B2439:B2463)</f>
        <v>2.2088130932650278</v>
      </c>
      <c r="H2439" s="15">
        <f>C2439+G2440*$O$11</f>
        <v>1502.9812138104483</v>
      </c>
      <c r="I2439" s="21">
        <f>_xlfn.FORECAST.LINEAR(A2439+$O$12,C2439:C2441,A2439:A2441)</f>
        <v>1501.6457500000001</v>
      </c>
      <c r="J2439" s="15">
        <f t="shared" ref="J2439:J2499" si="115">$O$13*I2439+(1-$O$13)*H2439</f>
        <v>1502.9678591723437</v>
      </c>
      <c r="K2439" s="16">
        <f t="shared" si="113"/>
        <v>0.46522562387175975</v>
      </c>
      <c r="L2439" s="17">
        <f t="shared" si="114"/>
        <v>1</v>
      </c>
    </row>
    <row r="2440" spans="1:12" x14ac:dyDescent="0.25">
      <c r="A2440">
        <v>80</v>
      </c>
      <c r="B2440" s="1">
        <v>41299</v>
      </c>
      <c r="C2440" s="2">
        <v>1494.82</v>
      </c>
      <c r="D2440" s="2">
        <v>1502.96</v>
      </c>
      <c r="E2440" s="8">
        <v>9.4E-2</v>
      </c>
      <c r="F2440" s="9">
        <v>5.992488438495954</v>
      </c>
      <c r="G2440" s="3">
        <f>SLOPE(D2440:D2464,B2440:B2464)</f>
        <v>2.1213810448288029</v>
      </c>
      <c r="H2440" s="15">
        <f>C2440+G2441*$O$11</f>
        <v>1494.8391379232619</v>
      </c>
      <c r="I2440" s="21">
        <f>_xlfn.FORECAST.LINEAR(A2440+$O$12,C2440:C2442,A2440:A2442)</f>
        <v>1495.2046333333337</v>
      </c>
      <c r="J2440" s="15">
        <f t="shared" si="115"/>
        <v>1494.8427928773626</v>
      </c>
      <c r="K2440" s="16">
        <f t="shared" ref="K2440:K2499" si="116">ABS(J2440-D2440)/F2441</f>
        <v>1.3438505186837042</v>
      </c>
      <c r="L2440" s="17">
        <f t="shared" ref="L2440:L2499" si="117">IF(K2440&gt;=0.975, 0, 1)</f>
        <v>0</v>
      </c>
    </row>
    <row r="2441" spans="1:12" x14ac:dyDescent="0.25">
      <c r="A2441">
        <v>79</v>
      </c>
      <c r="B2441" s="1">
        <v>41298</v>
      </c>
      <c r="C2441" s="2">
        <v>1494.81</v>
      </c>
      <c r="D2441" s="2">
        <v>1494.82</v>
      </c>
      <c r="E2441" s="8">
        <v>9.4750000000000001E-2</v>
      </c>
      <c r="F2441" s="9">
        <v>6.0402604380345659</v>
      </c>
      <c r="G2441" s="3">
        <f>SLOPE(D2441:D2465,B2441:B2465)</f>
        <v>1.9137923261871357</v>
      </c>
      <c r="H2441" s="15">
        <f>C2441+G2442*$O$11</f>
        <v>1494.828385138539</v>
      </c>
      <c r="I2441" s="21">
        <f>_xlfn.FORECAST.LINEAR(A2441+$O$12,C2441:C2443,A2441:A2443)</f>
        <v>1495.5758166666667</v>
      </c>
      <c r="J2441" s="15">
        <f t="shared" si="115"/>
        <v>1494.8358594538201</v>
      </c>
      <c r="K2441" s="16">
        <f t="shared" si="116"/>
        <v>2.6281953312928125E-3</v>
      </c>
      <c r="L2441" s="17">
        <f t="shared" si="117"/>
        <v>1</v>
      </c>
    </row>
    <row r="2442" spans="1:12" x14ac:dyDescent="0.25">
      <c r="A2442">
        <v>78</v>
      </c>
      <c r="B2442" s="1">
        <v>41297</v>
      </c>
      <c r="C2442" s="2">
        <v>1492.56</v>
      </c>
      <c r="D2442" s="2">
        <v>1494.81</v>
      </c>
      <c r="E2442" s="8">
        <v>9.4799999999999995E-2</v>
      </c>
      <c r="F2442" s="9">
        <v>6.0343512642993247</v>
      </c>
      <c r="G2442" s="3">
        <f>SLOPE(D2442:D2466,B2442:B2466)</f>
        <v>1.8385138539042825</v>
      </c>
      <c r="H2442" s="15">
        <f>C2442+G2443*$O$11</f>
        <v>1492.5781782142856</v>
      </c>
      <c r="I2442" s="21">
        <f>_xlfn.FORECAST.LINEAR(A2442+$O$12,C2442:C2444,A2442:A2444)</f>
        <v>1492.3597166666666</v>
      </c>
      <c r="J2442" s="15">
        <f t="shared" si="115"/>
        <v>1492.5759935988094</v>
      </c>
      <c r="K2442" s="16">
        <f t="shared" si="116"/>
        <v>0.37382582882358334</v>
      </c>
      <c r="L2442" s="17">
        <f t="shared" si="117"/>
        <v>1</v>
      </c>
    </row>
    <row r="2443" spans="1:12" x14ac:dyDescent="0.25">
      <c r="A2443">
        <v>77</v>
      </c>
      <c r="B2443" s="1">
        <v>41296</v>
      </c>
      <c r="C2443" s="2">
        <v>1485.98</v>
      </c>
      <c r="D2443" s="2">
        <v>1492.56</v>
      </c>
      <c r="E2443" s="8">
        <v>9.4299999999999995E-2</v>
      </c>
      <c r="F2443" s="9">
        <v>5.9760621897659298</v>
      </c>
      <c r="G2443" s="3">
        <f>SLOPE(D2443:D2467,B2443:B2467)</f>
        <v>1.8178214285714291</v>
      </c>
      <c r="H2443" s="15">
        <f>C2443+G2444*$O$11</f>
        <v>1485.9974825632912</v>
      </c>
      <c r="I2443" s="21">
        <f>_xlfn.FORECAST.LINEAR(A2443+$O$12,C2443:C2445,A2443:A2445)</f>
        <v>1486.5950833333336</v>
      </c>
      <c r="J2443" s="15">
        <f t="shared" si="115"/>
        <v>1486.0034585709916</v>
      </c>
      <c r="K2443" s="16">
        <f t="shared" si="116"/>
        <v>1.138287735499693</v>
      </c>
      <c r="L2443" s="17">
        <f t="shared" si="117"/>
        <v>0</v>
      </c>
    </row>
    <row r="2444" spans="1:12" x14ac:dyDescent="0.25">
      <c r="A2444">
        <v>76</v>
      </c>
      <c r="B2444" s="1">
        <v>41292</v>
      </c>
      <c r="C2444" s="2">
        <v>1480.95</v>
      </c>
      <c r="D2444" s="2">
        <v>1485.98</v>
      </c>
      <c r="E2444" s="8">
        <v>9.1200000000000003E-2</v>
      </c>
      <c r="F2444" s="9">
        <v>5.7600035777685985</v>
      </c>
      <c r="G2444" s="3">
        <f>SLOPE(D2444:D2468,B2444:B2468)</f>
        <v>1.7482563291139246</v>
      </c>
      <c r="H2444" s="15">
        <f>C2444+G2445*$O$11</f>
        <v>1480.9661946436604</v>
      </c>
      <c r="I2444" s="21">
        <f>_xlfn.FORECAST.LINEAR(A2444+$O$12,C2444:C2446,A2444:A2446)</f>
        <v>1479.6564333333333</v>
      </c>
      <c r="J2444" s="15">
        <f t="shared" si="115"/>
        <v>1480.9530970305573</v>
      </c>
      <c r="K2444" s="16">
        <f t="shared" si="116"/>
        <v>0.75797082466021559</v>
      </c>
      <c r="L2444" s="17">
        <f t="shared" si="117"/>
        <v>1</v>
      </c>
    </row>
    <row r="2445" spans="1:12" x14ac:dyDescent="0.25">
      <c r="A2445">
        <v>75</v>
      </c>
      <c r="B2445" s="1">
        <v>41291</v>
      </c>
      <c r="C2445" s="2">
        <v>1472.63</v>
      </c>
      <c r="D2445" s="2">
        <v>1480.94</v>
      </c>
      <c r="E2445" s="8">
        <v>0.1056</v>
      </c>
      <c r="F2445" s="9">
        <v>6.632053379754046</v>
      </c>
      <c r="G2445" s="3">
        <f>SLOPE(D2445:D2469,B2445:B2469)</f>
        <v>1.6194643660352854</v>
      </c>
      <c r="H2445" s="15">
        <f>C2445+G2446*$O$11</f>
        <v>1472.6450903858627</v>
      </c>
      <c r="I2445" s="21">
        <f>_xlfn.FORECAST.LINEAR(A2445+$O$12,C2445:C2447,A2445:A2447)</f>
        <v>1472.8664666666668</v>
      </c>
      <c r="J2445" s="15">
        <f t="shared" si="115"/>
        <v>1472.6473041486706</v>
      </c>
      <c r="K2445" s="16">
        <f t="shared" si="116"/>
        <v>1.329319279233496</v>
      </c>
      <c r="L2445" s="17">
        <f t="shared" si="117"/>
        <v>0</v>
      </c>
    </row>
    <row r="2446" spans="1:12" x14ac:dyDescent="0.25">
      <c r="A2446">
        <v>74</v>
      </c>
      <c r="B2446" s="1">
        <v>41290</v>
      </c>
      <c r="C2446" s="2">
        <v>1472.33</v>
      </c>
      <c r="D2446" s="2">
        <v>1472.63</v>
      </c>
      <c r="E2446" s="8">
        <v>9.9349999999999994E-2</v>
      </c>
      <c r="F2446" s="9">
        <v>6.2383025514465649</v>
      </c>
      <c r="G2446" s="3">
        <f>SLOPE(D2446:D2470,B2446:B2470)</f>
        <v>1.5090385862516222</v>
      </c>
      <c r="H2446" s="15">
        <f>C2446+G2447*$O$11</f>
        <v>1472.3448401666583</v>
      </c>
      <c r="I2446" s="21">
        <f>_xlfn.FORECAST.LINEAR(A2446+$O$12,C2446:C2448,A2446:A2448)</f>
        <v>1471.8247333333336</v>
      </c>
      <c r="J2446" s="15">
        <f t="shared" si="115"/>
        <v>1472.3396390983248</v>
      </c>
      <c r="K2446" s="16">
        <f t="shared" si="116"/>
        <v>4.6364056821851754E-2</v>
      </c>
      <c r="L2446" s="17">
        <f t="shared" si="117"/>
        <v>1</v>
      </c>
    </row>
    <row r="2447" spans="1:12" x14ac:dyDescent="0.25">
      <c r="A2447">
        <v>73</v>
      </c>
      <c r="B2447" s="1">
        <v>41289</v>
      </c>
      <c r="C2447" s="2">
        <v>1470.67</v>
      </c>
      <c r="D2447" s="2">
        <v>1472.34</v>
      </c>
      <c r="E2447" s="8">
        <v>9.9849999999999994E-2</v>
      </c>
      <c r="F2447" s="9">
        <v>6.2626293206170827</v>
      </c>
      <c r="G2447" s="3">
        <f>SLOPE(D2447:D2471,B2447:B2471)</f>
        <v>1.484016665827502</v>
      </c>
      <c r="H2447" s="15">
        <f>C2447+G2448*$O$11</f>
        <v>1470.6842669597991</v>
      </c>
      <c r="I2447" s="21">
        <f>_xlfn.FORECAST.LINEAR(A2447+$O$12,C2447:C2449,A2447:A2449)</f>
        <v>1470.8810833333334</v>
      </c>
      <c r="J2447" s="15">
        <f t="shared" si="115"/>
        <v>1470.6862351235343</v>
      </c>
      <c r="K2447" s="16">
        <f t="shared" si="116"/>
        <v>0.25476526309428832</v>
      </c>
      <c r="L2447" s="17">
        <f t="shared" si="117"/>
        <v>1</v>
      </c>
    </row>
    <row r="2448" spans="1:12" x14ac:dyDescent="0.25">
      <c r="A2448">
        <v>72</v>
      </c>
      <c r="B2448" s="1">
        <v>41288</v>
      </c>
      <c r="C2448" s="2">
        <v>1472.05</v>
      </c>
      <c r="D2448" s="2">
        <v>1470.68</v>
      </c>
      <c r="E2448" s="8">
        <v>0.10339999999999999</v>
      </c>
      <c r="F2448" s="9">
        <v>6.4913279635519752</v>
      </c>
      <c r="G2448" s="3">
        <f>SLOPE(D2448:D2472,B2448:B2472)</f>
        <v>1.4266959798994983</v>
      </c>
      <c r="H2448" s="15">
        <f>C2448+G2449*$O$11</f>
        <v>1472.0638694053189</v>
      </c>
      <c r="I2448" s="21">
        <f>_xlfn.FORECAST.LINEAR(A2448+$O$12,C2448:C2450,A2448:A2450)</f>
        <v>1473.966816666667</v>
      </c>
      <c r="J2448" s="15">
        <f t="shared" si="115"/>
        <v>1472.0828988779324</v>
      </c>
      <c r="K2448" s="16">
        <f t="shared" si="116"/>
        <v>0.23484640200731646</v>
      </c>
      <c r="L2448" s="17">
        <f t="shared" si="117"/>
        <v>1</v>
      </c>
    </row>
    <row r="2449" spans="1:12" x14ac:dyDescent="0.25">
      <c r="A2449">
        <v>71</v>
      </c>
      <c r="B2449" s="1">
        <v>41285</v>
      </c>
      <c r="C2449" s="2">
        <v>1472.12</v>
      </c>
      <c r="D2449" s="2">
        <v>1472.05</v>
      </c>
      <c r="E2449" s="8">
        <v>9.5150000000000012E-2</v>
      </c>
      <c r="F2449" s="9">
        <v>5.9736869117059062</v>
      </c>
      <c r="G2449" s="3">
        <f>SLOPE(D2449:D2473,B2449:B2473)</f>
        <v>1.3869405318824377</v>
      </c>
      <c r="H2449" s="15">
        <f>C2449+G2450*$O$11</f>
        <v>1472.1333256750227</v>
      </c>
      <c r="I2449" s="21">
        <f>_xlfn.FORECAST.LINEAR(A2449+$O$12,C2449:C2451,A2449:A2451)</f>
        <v>1470.9898499999999</v>
      </c>
      <c r="J2449" s="15">
        <f t="shared" si="115"/>
        <v>1472.1218909182724</v>
      </c>
      <c r="K2449" s="16">
        <f t="shared" si="116"/>
        <v>1.2106943562482505E-2</v>
      </c>
      <c r="L2449" s="17">
        <f t="shared" si="117"/>
        <v>1</v>
      </c>
    </row>
    <row r="2450" spans="1:12" x14ac:dyDescent="0.25">
      <c r="A2450">
        <v>70</v>
      </c>
      <c r="B2450" s="1">
        <v>41284</v>
      </c>
      <c r="C2450" s="2">
        <v>1461.02</v>
      </c>
      <c r="D2450" s="2">
        <v>1472.12</v>
      </c>
      <c r="E2450" s="8">
        <v>9.5299999999999996E-2</v>
      </c>
      <c r="F2450" s="9">
        <v>5.9379906994181786</v>
      </c>
      <c r="G2450" s="3">
        <f>SLOPE(D2450:D2474,B2450:B2474)</f>
        <v>1.3325675022882146</v>
      </c>
      <c r="H2450" s="15">
        <f>C2450+G2451*$O$11</f>
        <v>1461.0326518476136</v>
      </c>
      <c r="I2450" s="21">
        <f>_xlfn.FORECAST.LINEAR(A2450+$O$12,C2450:C2452,A2450:A2452)</f>
        <v>1459.5806500000003</v>
      </c>
      <c r="J2450" s="15">
        <f t="shared" si="115"/>
        <v>1461.0181318291375</v>
      </c>
      <c r="K2450" s="16">
        <f t="shared" si="116"/>
        <v>1.7963731972895038</v>
      </c>
      <c r="L2450" s="17">
        <f t="shared" si="117"/>
        <v>0</v>
      </c>
    </row>
    <row r="2451" spans="1:12" x14ac:dyDescent="0.25">
      <c r="A2451">
        <v>69</v>
      </c>
      <c r="B2451" s="1">
        <v>41283</v>
      </c>
      <c r="C2451" s="2">
        <v>1457.15</v>
      </c>
      <c r="D2451" s="2">
        <v>1461.02</v>
      </c>
      <c r="E2451" s="8">
        <v>9.9450000000000011E-2</v>
      </c>
      <c r="F2451" s="9">
        <v>6.1801568780995559</v>
      </c>
      <c r="G2451" s="3">
        <f>SLOPE(D2451:D2475,B2451:B2475)</f>
        <v>1.265184761365975</v>
      </c>
      <c r="H2451" s="15">
        <f>C2451+G2452*$O$11</f>
        <v>1457.1622870789474</v>
      </c>
      <c r="I2451" s="21">
        <f>_xlfn.FORECAST.LINEAR(A2451+$O$12,C2451:C2453,A2451:A2453)</f>
        <v>1457.1300666666668</v>
      </c>
      <c r="J2451" s="15">
        <f t="shared" si="115"/>
        <v>1457.1619648748247</v>
      </c>
      <c r="K2451" s="16">
        <f t="shared" si="116"/>
        <v>0.62005539327624559</v>
      </c>
      <c r="L2451" s="17">
        <f t="shared" si="117"/>
        <v>1</v>
      </c>
    </row>
    <row r="2452" spans="1:12" x14ac:dyDescent="0.25">
      <c r="A2452">
        <v>68</v>
      </c>
      <c r="B2452" s="1">
        <v>41282</v>
      </c>
      <c r="C2452" s="2">
        <v>1461.89</v>
      </c>
      <c r="D2452" s="2">
        <v>1457.15</v>
      </c>
      <c r="E2452" s="8">
        <v>9.98E-2</v>
      </c>
      <c r="F2452" s="9">
        <v>6.2220813930675662</v>
      </c>
      <c r="G2452" s="3">
        <f>SLOPE(D2452:D2476,B2452:B2476)</f>
        <v>1.2287078947368435</v>
      </c>
      <c r="H2452" s="15">
        <f>C2452+G2453*$O$11</f>
        <v>1461.9014182910585</v>
      </c>
      <c r="I2452" s="21">
        <f>_xlfn.FORECAST.LINEAR(A2452+$O$12,C2452:C2454,A2452:A2454)</f>
        <v>1463.8492666666666</v>
      </c>
      <c r="J2452" s="15">
        <f t="shared" si="115"/>
        <v>1461.9208967748145</v>
      </c>
      <c r="K2452" s="16">
        <f t="shared" si="116"/>
        <v>0.75009355326485505</v>
      </c>
      <c r="L2452" s="17">
        <f t="shared" si="117"/>
        <v>1</v>
      </c>
    </row>
    <row r="2453" spans="1:12" x14ac:dyDescent="0.25">
      <c r="A2453">
        <v>67</v>
      </c>
      <c r="B2453" s="1">
        <v>41281</v>
      </c>
      <c r="C2453" s="2">
        <v>1466.47</v>
      </c>
      <c r="D2453" s="2">
        <v>1461.89</v>
      </c>
      <c r="E2453" s="8">
        <v>0.10170000000000001</v>
      </c>
      <c r="F2453" s="9">
        <v>6.3604023178824223</v>
      </c>
      <c r="G2453" s="3">
        <f>SLOPE(D2453:D2477,B2453:B2477)</f>
        <v>1.141829105829693</v>
      </c>
      <c r="H2453" s="15">
        <f>C2453+G2454*$O$11</f>
        <v>1466.4800556643299</v>
      </c>
      <c r="I2453" s="21">
        <f>_xlfn.FORECAST.LINEAR(A2453+$O$12,C2453:C2455,A2453:A2455)</f>
        <v>1464.7985833333332</v>
      </c>
      <c r="J2453" s="15">
        <f t="shared" si="115"/>
        <v>1466.4632409410199</v>
      </c>
      <c r="K2453" s="16">
        <f t="shared" si="116"/>
        <v>0.72752319372832597</v>
      </c>
      <c r="L2453" s="17">
        <f t="shared" si="117"/>
        <v>1</v>
      </c>
    </row>
    <row r="2454" spans="1:12" x14ac:dyDescent="0.25">
      <c r="A2454">
        <v>66</v>
      </c>
      <c r="B2454" s="1">
        <v>41278</v>
      </c>
      <c r="C2454" s="2">
        <v>1459.37</v>
      </c>
      <c r="D2454" s="2">
        <v>1466.47</v>
      </c>
      <c r="E2454" s="8">
        <v>0.10100000000000001</v>
      </c>
      <c r="F2454" s="9">
        <v>6.2860414354398308</v>
      </c>
      <c r="G2454" s="3">
        <f>SLOPE(D2454:D2478,B2454:B2478)</f>
        <v>1.0055664329919494</v>
      </c>
      <c r="H2454" s="15">
        <f>C2454+G2455*$O$11</f>
        <v>1459.3784605138887</v>
      </c>
      <c r="I2454" s="21">
        <f>_xlfn.FORECAST.LINEAR(A2454+$O$12,C2454:C2456,A2454:A2456)</f>
        <v>1466.0825666666667</v>
      </c>
      <c r="J2454" s="15">
        <f t="shared" si="115"/>
        <v>1459.4455015754165</v>
      </c>
      <c r="K2454" s="16">
        <f t="shared" si="116"/>
        <v>0.99584132700012795</v>
      </c>
      <c r="L2454" s="17">
        <f t="shared" si="117"/>
        <v>0</v>
      </c>
    </row>
    <row r="2455" spans="1:12" x14ac:dyDescent="0.25">
      <c r="A2455">
        <v>65</v>
      </c>
      <c r="B2455" s="1">
        <v>41277</v>
      </c>
      <c r="C2455" s="2">
        <v>1462.42</v>
      </c>
      <c r="D2455" s="2">
        <v>1459.37</v>
      </c>
      <c r="E2455" s="8">
        <v>0.11310000000000001</v>
      </c>
      <c r="F2455" s="9">
        <v>7.0538330094655688</v>
      </c>
      <c r="G2455" s="3">
        <f>SLOPE(D2455:D2479,B2455:B2479)</f>
        <v>0.84605138888888831</v>
      </c>
      <c r="H2455" s="15">
        <f>C2455+G2456*$O$11</f>
        <v>1462.4276790784293</v>
      </c>
      <c r="I2455" s="21">
        <f>_xlfn.FORECAST.LINEAR(A2455+$O$12,C2455:C2457,A2455:A2457)</f>
        <v>1460.6416166666668</v>
      </c>
      <c r="J2455" s="15">
        <f t="shared" si="115"/>
        <v>1462.4098184543116</v>
      </c>
      <c r="K2455" s="16">
        <f t="shared" si="116"/>
        <v>0.4625461150832445</v>
      </c>
      <c r="L2455" s="17">
        <f t="shared" si="117"/>
        <v>1</v>
      </c>
    </row>
    <row r="2456" spans="1:12" x14ac:dyDescent="0.25">
      <c r="A2456">
        <v>64</v>
      </c>
      <c r="B2456" s="1">
        <v>41276</v>
      </c>
      <c r="C2456" s="2">
        <v>1426.19</v>
      </c>
      <c r="D2456" s="2">
        <v>1462.42</v>
      </c>
      <c r="E2456" s="8">
        <v>0.10805000000000001</v>
      </c>
      <c r="F2456" s="9">
        <v>6.5719251663471319</v>
      </c>
      <c r="G2456" s="3">
        <f>SLOPE(D2456:D2480,B2456:B2480)</f>
        <v>0.76790784291340775</v>
      </c>
      <c r="H2456" s="15">
        <f>C2456+G2457*$O$11</f>
        <v>1426.1958248097051</v>
      </c>
      <c r="I2456" s="21">
        <f>_xlfn.FORECAST.LINEAR(A2456+$O$12,C2456:C2458,A2456:A2458)</f>
        <v>1419.6587833333331</v>
      </c>
      <c r="J2456" s="15">
        <f t="shared" si="115"/>
        <v>1426.1304543949414</v>
      </c>
      <c r="K2456" s="16">
        <f t="shared" si="116"/>
        <v>3.4425539886413663</v>
      </c>
      <c r="L2456" s="17">
        <f t="shared" si="117"/>
        <v>0</v>
      </c>
    </row>
    <row r="2457" spans="1:12" x14ac:dyDescent="0.25">
      <c r="A2457">
        <v>63</v>
      </c>
      <c r="B2457" s="1">
        <v>41274</v>
      </c>
      <c r="C2457" s="2">
        <v>1402.43</v>
      </c>
      <c r="D2457" s="2">
        <v>1426.19</v>
      </c>
      <c r="E2457" s="8">
        <v>0.17625000000000002</v>
      </c>
      <c r="F2457" s="9">
        <v>10.541460126637173</v>
      </c>
      <c r="G2457" s="3">
        <f>SLOPE(D2457:D2481,B2457:B2481)</f>
        <v>0.58248097050428149</v>
      </c>
      <c r="H2457" s="15">
        <f>C2457+G2458*$O$11</f>
        <v>1402.4361232150402</v>
      </c>
      <c r="I2457" s="21">
        <f>_xlfn.FORECAST.LINEAR(A2457+$O$12,C2457:C2459,A2457:A2459)</f>
        <v>1404.6663333333331</v>
      </c>
      <c r="J2457" s="15">
        <f t="shared" si="115"/>
        <v>1402.4584253162232</v>
      </c>
      <c r="K2457" s="16">
        <f t="shared" si="116"/>
        <v>1.7313047660281879</v>
      </c>
      <c r="L2457" s="17">
        <f t="shared" si="117"/>
        <v>0</v>
      </c>
    </row>
    <row r="2458" spans="1:12" x14ac:dyDescent="0.25">
      <c r="A2458">
        <v>62</v>
      </c>
      <c r="B2458" s="1">
        <v>41271</v>
      </c>
      <c r="C2458" s="2">
        <v>1418.1</v>
      </c>
      <c r="D2458" s="2">
        <v>1402.43</v>
      </c>
      <c r="E2458" s="8">
        <v>0.22664999999999999</v>
      </c>
      <c r="F2458" s="9">
        <v>13.707335155219296</v>
      </c>
      <c r="G2458" s="3">
        <f>SLOPE(D2458:D2482,B2458:B2482)</f>
        <v>0.61232150401351748</v>
      </c>
      <c r="H2458" s="15">
        <f>C2458+G2459*$O$11</f>
        <v>1418.1091035956761</v>
      </c>
      <c r="I2458" s="21">
        <f>_xlfn.FORECAST.LINEAR(A2458+$O$12,C2458:C2460,A2458:A2460)</f>
        <v>1417.2071999999998</v>
      </c>
      <c r="J2458" s="15">
        <f t="shared" si="115"/>
        <v>1418.1000845597193</v>
      </c>
      <c r="K2458" s="16">
        <f t="shared" si="116"/>
        <v>1.4026462983836245</v>
      </c>
      <c r="L2458" s="17">
        <f t="shared" si="117"/>
        <v>0</v>
      </c>
    </row>
    <row r="2459" spans="1:12" x14ac:dyDescent="0.25">
      <c r="A2459">
        <v>61</v>
      </c>
      <c r="B2459" s="1">
        <v>41270</v>
      </c>
      <c r="C2459" s="2">
        <v>1419.83</v>
      </c>
      <c r="D2459" s="2">
        <v>1418.1</v>
      </c>
      <c r="E2459" s="8">
        <v>0.1845</v>
      </c>
      <c r="F2459" s="9">
        <v>11.171800458730825</v>
      </c>
      <c r="G2459" s="3">
        <f>SLOPE(D2459:D2483,B2459:B2483)</f>
        <v>0.91035956762551229</v>
      </c>
      <c r="H2459" s="15">
        <f>C2459+G2460*$O$11</f>
        <v>1419.8411724093264</v>
      </c>
      <c r="I2459" s="21">
        <f>_xlfn.FORECAST.LINEAR(A2459+$O$12,C2459:C2461,A2459:A2461)</f>
        <v>1420.3350666666663</v>
      </c>
      <c r="J2459" s="15">
        <f t="shared" si="115"/>
        <v>1419.8461113518997</v>
      </c>
      <c r="K2459" s="16">
        <f t="shared" si="116"/>
        <v>0.16301402478112265</v>
      </c>
      <c r="L2459" s="17">
        <f t="shared" si="117"/>
        <v>1</v>
      </c>
    </row>
    <row r="2460" spans="1:12" x14ac:dyDescent="0.25">
      <c r="A2460">
        <v>60</v>
      </c>
      <c r="B2460" s="1">
        <v>41269</v>
      </c>
      <c r="C2460" s="2">
        <v>1426.66</v>
      </c>
      <c r="D2460" s="2">
        <v>1419.83</v>
      </c>
      <c r="E2460" s="8">
        <v>0.17605000000000001</v>
      </c>
      <c r="F2460" s="9">
        <v>10.711417954647066</v>
      </c>
      <c r="G2460" s="3">
        <f>SLOPE(D2460:D2484,B2460:B2484)</f>
        <v>1.1172409326424866</v>
      </c>
      <c r="H2460" s="15">
        <f>C2460+G2461*$O$11</f>
        <v>1426.6731259716942</v>
      </c>
      <c r="I2460" s="21">
        <f>_xlfn.FORECAST.LINEAR(A2460+$O$12,C2460:C2462,A2460:A2462)</f>
        <v>1424.9032833333338</v>
      </c>
      <c r="J2460" s="15">
        <f t="shared" si="115"/>
        <v>1426.6554275453104</v>
      </c>
      <c r="K2460" s="16">
        <f t="shared" si="116"/>
        <v>0.6946439836413848</v>
      </c>
      <c r="L2460" s="17">
        <f t="shared" si="117"/>
        <v>1</v>
      </c>
    </row>
    <row r="2461" spans="1:12" x14ac:dyDescent="0.25">
      <c r="A2461">
        <v>59</v>
      </c>
      <c r="B2461" s="1">
        <v>41267</v>
      </c>
      <c r="C2461" s="2">
        <v>1430.15</v>
      </c>
      <c r="D2461" s="2">
        <v>1426.66</v>
      </c>
      <c r="E2461" s="8">
        <v>0.16110000000000002</v>
      </c>
      <c r="F2461" s="9">
        <v>9.8257923570157661</v>
      </c>
      <c r="G2461" s="3">
        <f>SLOPE(D2461:D2485,B2461:B2485)</f>
        <v>1.3125971694127574</v>
      </c>
      <c r="H2461" s="15">
        <f>C2461+G2462*$O$11</f>
        <v>1430.1660913787466</v>
      </c>
      <c r="I2461" s="21">
        <f>_xlfn.FORECAST.LINEAR(A2461+$O$12,C2461:C2463,A2461:A2463)</f>
        <v>1433.6850333333334</v>
      </c>
      <c r="J2461" s="15">
        <f t="shared" si="115"/>
        <v>1430.2012807982926</v>
      </c>
      <c r="K2461" s="16">
        <f t="shared" si="116"/>
        <v>0.41423813795818298</v>
      </c>
      <c r="L2461" s="17">
        <f t="shared" si="117"/>
        <v>1</v>
      </c>
    </row>
    <row r="2462" spans="1:12" x14ac:dyDescent="0.25">
      <c r="A2462">
        <v>58</v>
      </c>
      <c r="B2462" s="1">
        <v>41264</v>
      </c>
      <c r="C2462" s="2">
        <v>1443.67</v>
      </c>
      <c r="D2462" s="2">
        <v>1430.15</v>
      </c>
      <c r="E2462" s="8">
        <v>0.13885</v>
      </c>
      <c r="F2462" s="9">
        <v>8.5489009190409408</v>
      </c>
      <c r="G2462" s="3">
        <f>SLOPE(D2462:D2486,B2462:B2486)</f>
        <v>1.6091378746431955</v>
      </c>
      <c r="H2462" s="15">
        <f>C2462+G2463*$O$11</f>
        <v>1443.688561879484</v>
      </c>
      <c r="I2462" s="21">
        <f>_xlfn.FORECAST.LINEAR(A2462+$O$12,C2462:C2464,A2462:A2464)</f>
        <v>1440.5144000000003</v>
      </c>
      <c r="J2462" s="15">
        <f t="shared" si="115"/>
        <v>1443.6568202606893</v>
      </c>
      <c r="K2462" s="16">
        <f t="shared" si="116"/>
        <v>1.615377357189723</v>
      </c>
      <c r="L2462" s="17">
        <f t="shared" si="117"/>
        <v>0</v>
      </c>
    </row>
    <row r="2463" spans="1:12" x14ac:dyDescent="0.25">
      <c r="A2463">
        <v>57</v>
      </c>
      <c r="B2463" s="1">
        <v>41263</v>
      </c>
      <c r="C2463" s="2">
        <v>1435.81</v>
      </c>
      <c r="D2463" s="2">
        <v>1443.69</v>
      </c>
      <c r="E2463" s="8">
        <v>0.13655</v>
      </c>
      <c r="F2463" s="9">
        <v>8.3614024924721413</v>
      </c>
      <c r="G2463" s="3">
        <f>SLOPE(D2463:D2487,B2463:B2487)</f>
        <v>1.8561879483915744</v>
      </c>
      <c r="H2463" s="15">
        <f>C2463+G2464*$O$11</f>
        <v>1435.8296126367209</v>
      </c>
      <c r="I2463" s="21">
        <f>_xlfn.FORECAST.LINEAR(A2463+$O$12,C2463:C2465,A2463:A2465)</f>
        <v>1440.3866999999998</v>
      </c>
      <c r="J2463" s="15">
        <f t="shared" si="115"/>
        <v>1435.8751835103537</v>
      </c>
      <c r="K2463" s="16">
        <f t="shared" si="116"/>
        <v>0.82565283214170482</v>
      </c>
      <c r="L2463" s="17">
        <f t="shared" si="117"/>
        <v>1</v>
      </c>
    </row>
    <row r="2464" spans="1:12" x14ac:dyDescent="0.25">
      <c r="A2464">
        <v>56</v>
      </c>
      <c r="B2464" s="1">
        <v>41262</v>
      </c>
      <c r="C2464" s="2">
        <v>1446.79</v>
      </c>
      <c r="D2464" s="2">
        <v>1435.81</v>
      </c>
      <c r="E2464" s="8">
        <v>0.15339999999999998</v>
      </c>
      <c r="F2464" s="9">
        <v>9.4650150589019972</v>
      </c>
      <c r="G2464" s="3">
        <f>SLOPE(D2464:D2488,B2464:B2488)</f>
        <v>1.9612636720975254</v>
      </c>
      <c r="H2464" s="15">
        <f>C2464+G2465*$O$11</f>
        <v>1446.8096165111199</v>
      </c>
      <c r="I2464" s="21">
        <f>_xlfn.FORECAST.LINEAR(A2464+$O$12,C2464:C2466,A2464:A2466)</f>
        <v>1447.0579166666666</v>
      </c>
      <c r="J2464" s="15">
        <f t="shared" si="115"/>
        <v>1446.8120995126753</v>
      </c>
      <c r="K2464" s="16">
        <f t="shared" si="116"/>
        <v>1.3705152474632847</v>
      </c>
      <c r="L2464" s="17">
        <f t="shared" si="117"/>
        <v>0</v>
      </c>
    </row>
    <row r="2465" spans="1:12" x14ac:dyDescent="0.25">
      <c r="A2465">
        <v>55</v>
      </c>
      <c r="B2465" s="1">
        <v>41261</v>
      </c>
      <c r="C2465" s="2">
        <v>1430.47</v>
      </c>
      <c r="D2465" s="2">
        <v>1446.79</v>
      </c>
      <c r="E2465" s="8">
        <v>0.13159999999999999</v>
      </c>
      <c r="F2465" s="9">
        <v>8.027710405294215</v>
      </c>
      <c r="G2465" s="3">
        <f>SLOPE(D2465:D2489,B2465:B2489)</f>
        <v>1.9616511119936433</v>
      </c>
      <c r="H2465" s="15">
        <f>C2465+G2466*$O$11</f>
        <v>1430.4883518928573</v>
      </c>
      <c r="I2465" s="21">
        <f>_xlfn.FORECAST.LINEAR(A2465+$O$12,C2465:C2467,A2465:A2467)</f>
        <v>1426.7184333333335</v>
      </c>
      <c r="J2465" s="15">
        <f t="shared" si="115"/>
        <v>1430.450652707262</v>
      </c>
      <c r="K2465" s="16">
        <f t="shared" si="116"/>
        <v>2.0151230753437011</v>
      </c>
      <c r="L2465" s="17">
        <f t="shared" si="117"/>
        <v>0</v>
      </c>
    </row>
    <row r="2466" spans="1:12" x14ac:dyDescent="0.25">
      <c r="A2466">
        <v>54</v>
      </c>
      <c r="B2466" s="1">
        <v>41260</v>
      </c>
      <c r="C2466" s="2">
        <v>1413.54</v>
      </c>
      <c r="D2466" s="2">
        <v>1430.36</v>
      </c>
      <c r="E2466" s="8">
        <v>0.13450000000000001</v>
      </c>
      <c r="F2466" s="9">
        <v>8.1083619619368204</v>
      </c>
      <c r="G2466" s="3">
        <f>SLOPE(D2466:D2490,B2466:B2490)</f>
        <v>1.835189285714284</v>
      </c>
      <c r="H2466" s="15">
        <f>C2466+G2467*$O$11</f>
        <v>1413.5576753562507</v>
      </c>
      <c r="I2466" s="21">
        <f>_xlfn.FORECAST.LINEAR(A2466+$O$12,C2466:C2468,A2466:A2468)</f>
        <v>1412.9452999999999</v>
      </c>
      <c r="J2466" s="15">
        <f t="shared" si="115"/>
        <v>1413.5515516026883</v>
      </c>
      <c r="K2466" s="16">
        <f t="shared" si="116"/>
        <v>2.0845525597556653</v>
      </c>
      <c r="L2466" s="17">
        <f t="shared" si="117"/>
        <v>0</v>
      </c>
    </row>
    <row r="2467" spans="1:12" x14ac:dyDescent="0.25">
      <c r="A2467">
        <v>53</v>
      </c>
      <c r="B2467" s="1">
        <v>41257</v>
      </c>
      <c r="C2467" s="2">
        <v>1419.45</v>
      </c>
      <c r="D2467" s="2">
        <v>1413.58</v>
      </c>
      <c r="E2467" s="8">
        <v>0.13319999999999999</v>
      </c>
      <c r="F2467" s="9">
        <v>8.0633363350079179</v>
      </c>
      <c r="G2467" s="3">
        <f>SLOPE(D2467:D2491,B2467:B2491)</f>
        <v>1.7675356250709655</v>
      </c>
      <c r="H2467" s="15">
        <f>C2467+G2468*$O$11</f>
        <v>1419.4678567526175</v>
      </c>
      <c r="I2467" s="21">
        <f>_xlfn.FORECAST.LINEAR(A2467+$O$12,C2467:C2469,A2467:A2469)</f>
        <v>1421.0197166666669</v>
      </c>
      <c r="J2467" s="15">
        <f t="shared" si="115"/>
        <v>1419.483375351758</v>
      </c>
      <c r="K2467" s="16">
        <f t="shared" si="116"/>
        <v>0.74454612834417422</v>
      </c>
      <c r="L2467" s="17">
        <f t="shared" si="117"/>
        <v>1</v>
      </c>
    </row>
    <row r="2468" spans="1:12" x14ac:dyDescent="0.25">
      <c r="A2468">
        <v>52</v>
      </c>
      <c r="B2468" s="1">
        <v>41256</v>
      </c>
      <c r="C2468" s="2">
        <v>1428.48</v>
      </c>
      <c r="D2468" s="2">
        <v>1419.45</v>
      </c>
      <c r="E2468" s="8">
        <v>0.13014999999999999</v>
      </c>
      <c r="F2468" s="9">
        <v>7.9288241883506094</v>
      </c>
      <c r="G2468" s="3">
        <f>SLOPE(D2468:D2492,B2468:B2492)</f>
        <v>1.7856752617509477</v>
      </c>
      <c r="H2468" s="15">
        <f>C2468+G2469*$O$11</f>
        <v>1428.496587140884</v>
      </c>
      <c r="I2468" s="21">
        <f>_xlfn.FORECAST.LINEAR(A2468+$O$12,C2468:C2470,A2468:A2470)</f>
        <v>1429.9713166666666</v>
      </c>
      <c r="J2468" s="15">
        <f t="shared" si="115"/>
        <v>1428.5113344361419</v>
      </c>
      <c r="K2468" s="16">
        <f t="shared" si="116"/>
        <v>1.1535394557749126</v>
      </c>
      <c r="L2468" s="17">
        <f t="shared" si="117"/>
        <v>0</v>
      </c>
    </row>
    <row r="2469" spans="1:12" x14ac:dyDescent="0.25">
      <c r="A2469">
        <v>51</v>
      </c>
      <c r="B2469" s="1">
        <v>41255</v>
      </c>
      <c r="C2469" s="2">
        <v>1427.84</v>
      </c>
      <c r="D2469" s="2">
        <v>1428.48</v>
      </c>
      <c r="E2469" s="8">
        <v>0.129</v>
      </c>
      <c r="F2469" s="9">
        <v>7.8552444745417729</v>
      </c>
      <c r="G2469" s="3">
        <f>SLOPE(D2469:D2493,B2469:B2493)</f>
        <v>1.6587140883977898</v>
      </c>
      <c r="H2469" s="15">
        <f>C2469+G2470*$O$11</f>
        <v>1427.8527420411724</v>
      </c>
      <c r="I2469" s="21">
        <f>_xlfn.FORECAST.LINEAR(A2469+$O$12,C2469:C2471,A2469:A2471)</f>
        <v>1426.4205166666666</v>
      </c>
      <c r="J2469" s="15">
        <f t="shared" si="115"/>
        <v>1427.8384197874273</v>
      </c>
      <c r="K2469" s="16">
        <f t="shared" si="116"/>
        <v>8.120311413627701E-2</v>
      </c>
      <c r="L2469" s="17">
        <f t="shared" si="117"/>
        <v>1</v>
      </c>
    </row>
    <row r="2470" spans="1:12" x14ac:dyDescent="0.25">
      <c r="A2470">
        <v>50</v>
      </c>
      <c r="B2470" s="1">
        <v>41254</v>
      </c>
      <c r="C2470" s="2">
        <v>1418.55</v>
      </c>
      <c r="D2470" s="2">
        <v>1427.84</v>
      </c>
      <c r="E2470" s="8">
        <v>0.13059999999999999</v>
      </c>
      <c r="F2470" s="9">
        <v>7.9009311329618104</v>
      </c>
      <c r="G2470" s="3">
        <f>SLOPE(D2470:D2494,B2470:B2494)</f>
        <v>1.2742041172559009</v>
      </c>
      <c r="H2470" s="15">
        <f>C2470+G2471*$O$11</f>
        <v>1418.559668988142</v>
      </c>
      <c r="I2470" s="21">
        <f>_xlfn.FORECAST.LINEAR(A2470+$O$12,C2470:C2472,A2470:A2472)</f>
        <v>1419.1796666666664</v>
      </c>
      <c r="J2470" s="15">
        <f t="shared" si="115"/>
        <v>1418.5658689649274</v>
      </c>
      <c r="K2470" s="16">
        <f t="shared" si="116"/>
        <v>1.1778069775391775</v>
      </c>
      <c r="L2470" s="17">
        <f t="shared" si="117"/>
        <v>0</v>
      </c>
    </row>
    <row r="2471" spans="1:12" x14ac:dyDescent="0.25">
      <c r="A2471">
        <v>49</v>
      </c>
      <c r="B2471" s="1">
        <v>41253</v>
      </c>
      <c r="C2471" s="2">
        <v>1418.07</v>
      </c>
      <c r="D2471" s="2">
        <v>1418.55</v>
      </c>
      <c r="E2471" s="8">
        <v>0.13019999999999998</v>
      </c>
      <c r="F2471" s="9">
        <v>7.8740669837507635</v>
      </c>
      <c r="G2471" s="3">
        <f>SLOPE(D2471:D2495,B2471:B2495)</f>
        <v>0.96689881420703527</v>
      </c>
      <c r="H2471" s="15">
        <f>C2471+G2472*$O$11</f>
        <v>1418.0770479465541</v>
      </c>
      <c r="I2471" s="21">
        <f>_xlfn.FORECAST.LINEAR(A2471+$O$12,C2471:C2473,A2471:A2473)</f>
        <v>1418.1798666666666</v>
      </c>
      <c r="J2471" s="15">
        <f t="shared" si="115"/>
        <v>1418.0780761337553</v>
      </c>
      <c r="K2471" s="16">
        <f t="shared" si="116"/>
        <v>5.9947852893145928E-2</v>
      </c>
      <c r="L2471" s="17">
        <f t="shared" si="117"/>
        <v>1</v>
      </c>
    </row>
    <row r="2472" spans="1:12" x14ac:dyDescent="0.25">
      <c r="A2472">
        <v>48</v>
      </c>
      <c r="B2472" s="1">
        <v>41250</v>
      </c>
      <c r="C2472" s="2">
        <v>1413.95</v>
      </c>
      <c r="D2472" s="2">
        <v>1418.07</v>
      </c>
      <c r="E2472" s="8">
        <v>0.13055</v>
      </c>
      <c r="F2472" s="9">
        <v>7.8722396794732967</v>
      </c>
      <c r="G2472" s="3">
        <f>SLOPE(D2472:D2496,B2472:B2496)</f>
        <v>0.70479465541490882</v>
      </c>
      <c r="H2472" s="15">
        <f>C2472+G2473*$O$11</f>
        <v>1413.9536907259185</v>
      </c>
      <c r="I2472" s="21">
        <f>_xlfn.FORECAST.LINEAR(A2472+$O$12,C2472:C2474,A2472:A2474)</f>
        <v>1413.6278333333335</v>
      </c>
      <c r="J2472" s="15">
        <f t="shared" si="115"/>
        <v>1413.9504321519926</v>
      </c>
      <c r="K2472" s="16">
        <f t="shared" si="116"/>
        <v>0.49777144540414131</v>
      </c>
      <c r="L2472" s="17">
        <f t="shared" si="117"/>
        <v>1</v>
      </c>
    </row>
    <row r="2473" spans="1:12" x14ac:dyDescent="0.25">
      <c r="A2473">
        <v>47</v>
      </c>
      <c r="B2473" s="1">
        <v>41249</v>
      </c>
      <c r="C2473" s="2">
        <v>1409.43</v>
      </c>
      <c r="D2473" s="2">
        <v>1413.94</v>
      </c>
      <c r="E2473" s="8">
        <v>0.13769999999999999</v>
      </c>
      <c r="F2473" s="9">
        <v>8.2760228334565902</v>
      </c>
      <c r="G2473" s="3">
        <f>SLOPE(D2473:D2497,B2473:B2497)</f>
        <v>0.36907259185148289</v>
      </c>
      <c r="H2473" s="15">
        <f>C2473+G2474*$O$11</f>
        <v>1409.4316750402577</v>
      </c>
      <c r="I2473" s="21">
        <f>_xlfn.FORECAST.LINEAR(A2473+$O$12,C2473:C2475,A2473:A2475)</f>
        <v>1408.6315166666668</v>
      </c>
      <c r="J2473" s="15">
        <f t="shared" si="115"/>
        <v>1409.4236734565218</v>
      </c>
      <c r="K2473" s="16">
        <f t="shared" si="116"/>
        <v>0.54420580892214987</v>
      </c>
      <c r="L2473" s="17">
        <f t="shared" si="117"/>
        <v>1</v>
      </c>
    </row>
    <row r="2474" spans="1:12" x14ac:dyDescent="0.25">
      <c r="A2474">
        <v>46</v>
      </c>
      <c r="B2474" s="1">
        <v>41248</v>
      </c>
      <c r="C2474" s="2">
        <v>1407.05</v>
      </c>
      <c r="D2474" s="2">
        <v>1409.28</v>
      </c>
      <c r="E2474" s="8">
        <v>0.13830000000000001</v>
      </c>
      <c r="F2474" s="9">
        <v>8.2989311569887061</v>
      </c>
      <c r="G2474" s="3">
        <f>SLOPE(D2474:D2498,B2474:B2498)</f>
        <v>0.1675040257648959</v>
      </c>
      <c r="H2474" s="15">
        <f>C2474+G2475*$O$11</f>
        <v>1407.04977580585</v>
      </c>
      <c r="I2474" s="21">
        <f>_xlfn.FORECAST.LINEAR(A2474+$O$12,C2474:C2476,A2474:A2476)</f>
        <v>1406.25855</v>
      </c>
      <c r="J2474" s="15">
        <f t="shared" si="115"/>
        <v>1407.0418635477915</v>
      </c>
      <c r="K2474" s="16">
        <f t="shared" si="116"/>
        <v>0.24997860861851645</v>
      </c>
      <c r="L2474" s="17">
        <f t="shared" si="117"/>
        <v>1</v>
      </c>
    </row>
    <row r="2475" spans="1:12" x14ac:dyDescent="0.25">
      <c r="A2475">
        <v>45</v>
      </c>
      <c r="B2475" s="1">
        <v>41247</v>
      </c>
      <c r="C2475" s="2">
        <v>1409.46</v>
      </c>
      <c r="D2475" s="2">
        <v>1407.05</v>
      </c>
      <c r="E2475" s="8">
        <v>0.14895</v>
      </c>
      <c r="F2475" s="9">
        <v>8.9533119036756386</v>
      </c>
      <c r="G2475" s="3">
        <f>SLOPE(D2475:D2499,B2475:B2499)</f>
        <v>-2.2419414992806998E-2</v>
      </c>
      <c r="H2475" s="15">
        <f>C2475+G2476*$O$11</f>
        <v>1409.4580893286184</v>
      </c>
      <c r="I2475" s="21">
        <f>_xlfn.FORECAST.LINEAR(A2475+$O$12,C2475:C2477,A2475:A2477)</f>
        <v>1410.6392166666667</v>
      </c>
      <c r="J2475" s="15">
        <f t="shared" si="115"/>
        <v>1409.4699006019989</v>
      </c>
      <c r="K2475" s="16">
        <f t="shared" si="116"/>
        <v>0.27358938518931314</v>
      </c>
      <c r="L2475" s="17">
        <f t="shared" si="117"/>
        <v>1</v>
      </c>
    </row>
    <row r="2476" spans="1:12" x14ac:dyDescent="0.25">
      <c r="A2476">
        <v>44</v>
      </c>
      <c r="B2476" s="1">
        <v>41246</v>
      </c>
      <c r="C2476" s="2">
        <v>1416.34</v>
      </c>
      <c r="D2476" s="2">
        <v>1409.46</v>
      </c>
      <c r="E2476" s="8">
        <v>0.14645</v>
      </c>
      <c r="F2476" s="9">
        <v>8.8450091012284151</v>
      </c>
      <c r="G2476" s="3">
        <f>SLOPE(D2476:D2500,B2476:B2500)</f>
        <v>-0.19106713817671142</v>
      </c>
      <c r="H2476" s="15">
        <f>C2476+G2477*$O$11</f>
        <v>1416.336575630512</v>
      </c>
      <c r="I2476" s="21">
        <f>_xlfn.FORECAST.LINEAR(A2476+$O$12,C2476:C2478,A2476:A2478)</f>
        <v>1417.305233333333</v>
      </c>
      <c r="J2476" s="15">
        <f t="shared" si="115"/>
        <v>1416.3462622075401</v>
      </c>
      <c r="K2476" s="16">
        <f t="shared" si="116"/>
        <v>0.84754249786484614</v>
      </c>
      <c r="L2476" s="17">
        <f t="shared" si="117"/>
        <v>1</v>
      </c>
    </row>
    <row r="2477" spans="1:12" x14ac:dyDescent="0.25">
      <c r="A2477">
        <v>43</v>
      </c>
      <c r="B2477" s="1">
        <v>41243</v>
      </c>
      <c r="C2477" s="2">
        <v>1415.95</v>
      </c>
      <c r="D2477" s="2">
        <v>1416.18</v>
      </c>
      <c r="E2477" s="8">
        <v>0.13455</v>
      </c>
      <c r="F2477" s="9">
        <v>8.1249757090507657</v>
      </c>
      <c r="G2477" s="3">
        <f>SLOPE(D2477:D2501,B2477:B2501)</f>
        <v>-0.34243694878539288</v>
      </c>
      <c r="H2477" s="15">
        <f>C2477+G2478*$O$11</f>
        <v>1415.9445431962026</v>
      </c>
      <c r="I2477" s="21">
        <f>_xlfn.FORECAST.LINEAR(A2477+$O$12,C2477:C2479,A2477:A2479)</f>
        <v>1416.9025666666666</v>
      </c>
      <c r="J2477" s="15">
        <f t="shared" si="115"/>
        <v>1415.9541234309072</v>
      </c>
      <c r="K2477" s="16">
        <f t="shared" si="116"/>
        <v>2.8191355752004155E-2</v>
      </c>
      <c r="L2477" s="17">
        <f t="shared" si="117"/>
        <v>1</v>
      </c>
    </row>
    <row r="2478" spans="1:12" x14ac:dyDescent="0.25">
      <c r="A2478">
        <v>42</v>
      </c>
      <c r="B2478" s="1">
        <v>41242</v>
      </c>
      <c r="C2478" s="2">
        <v>1409.96</v>
      </c>
      <c r="D2478" s="2">
        <v>1415.95</v>
      </c>
      <c r="E2478" s="8">
        <v>0.13325000000000001</v>
      </c>
      <c r="F2478" s="9">
        <v>8.0122634427329178</v>
      </c>
      <c r="G2478" s="3">
        <f>SLOPE(D2478:D2502,B2478:B2502)</f>
        <v>-0.54568037974683437</v>
      </c>
      <c r="H2478" s="15">
        <f>C2478+G2479*$O$11</f>
        <v>1409.9512817395791</v>
      </c>
      <c r="I2478" s="21">
        <f>_xlfn.FORECAST.LINEAR(A2478+$O$12,C2478:C2480,A2478:A2480)</f>
        <v>1406.860016666667</v>
      </c>
      <c r="J2478" s="15">
        <f t="shared" si="115"/>
        <v>1409.9203690888498</v>
      </c>
      <c r="K2478" s="16">
        <f t="shared" si="116"/>
        <v>0.74040362745276089</v>
      </c>
      <c r="L2478" s="17">
        <f t="shared" si="117"/>
        <v>1</v>
      </c>
    </row>
    <row r="2479" spans="1:12" x14ac:dyDescent="0.25">
      <c r="A2479">
        <v>41</v>
      </c>
      <c r="B2479" s="1">
        <v>41241</v>
      </c>
      <c r="C2479" s="2">
        <v>1398.77</v>
      </c>
      <c r="D2479" s="2">
        <v>1409.93</v>
      </c>
      <c r="E2479" s="8">
        <v>0.13650000000000001</v>
      </c>
      <c r="F2479" s="9">
        <v>8.1437079554758238</v>
      </c>
      <c r="G2479" s="3">
        <f>SLOPE(D2479:D2503,B2479:B2503)</f>
        <v>-0.87182604208618464</v>
      </c>
      <c r="H2479" s="15">
        <f>C2479+G2480*$O$11</f>
        <v>1398.7584989568898</v>
      </c>
      <c r="I2479" s="21">
        <f>_xlfn.FORECAST.LINEAR(A2479+$O$12,C2479:C2481,A2479:A2481)</f>
        <v>1399.4947666666667</v>
      </c>
      <c r="J2479" s="15">
        <f t="shared" si="115"/>
        <v>1398.7658616339875</v>
      </c>
      <c r="K2479" s="16">
        <f t="shared" si="116"/>
        <v>1.3249013611996181</v>
      </c>
      <c r="L2479" s="17">
        <f t="shared" si="117"/>
        <v>0</v>
      </c>
    </row>
    <row r="2480" spans="1:12" x14ac:dyDescent="0.25">
      <c r="A2480">
        <v>40</v>
      </c>
      <c r="B2480" s="1">
        <v>41240</v>
      </c>
      <c r="C2480" s="2">
        <v>1406.29</v>
      </c>
      <c r="D2480" s="2">
        <v>1398.94</v>
      </c>
      <c r="E2480" s="8">
        <v>0.14050000000000001</v>
      </c>
      <c r="F2480" s="9">
        <v>8.4263921020536507</v>
      </c>
      <c r="G2480" s="3">
        <f>SLOPE(D2480:D2504,B2480:B2504)</f>
        <v>-1.1501043110275186</v>
      </c>
      <c r="H2480" s="15">
        <f>C2480+G2481*$O$11</f>
        <v>1406.2750214841435</v>
      </c>
      <c r="I2480" s="21">
        <f>_xlfn.FORECAST.LINEAR(A2480+$O$12,C2480:C2482,A2480:A2482)</f>
        <v>1409.8629666666668</v>
      </c>
      <c r="J2480" s="15">
        <f t="shared" si="115"/>
        <v>1406.3109009359689</v>
      </c>
      <c r="K2480" s="16">
        <f t="shared" si="116"/>
        <v>0.88621032982784542</v>
      </c>
      <c r="L2480" s="17">
        <f t="shared" si="117"/>
        <v>1</v>
      </c>
    </row>
    <row r="2481" spans="1:12" x14ac:dyDescent="0.25">
      <c r="A2481">
        <v>39</v>
      </c>
      <c r="B2481" s="1">
        <v>41239</v>
      </c>
      <c r="C2481" s="2">
        <v>1409.15</v>
      </c>
      <c r="D2481" s="2">
        <v>1406.29</v>
      </c>
      <c r="E2481" s="8">
        <v>0.13840000000000002</v>
      </c>
      <c r="F2481" s="9">
        <v>8.3173268104431983</v>
      </c>
      <c r="G2481" s="3">
        <f>SLOPE(D2481:D2505,B2481:B2505)</f>
        <v>-1.4978515856550074</v>
      </c>
      <c r="H2481" s="15">
        <f>C2481+G2482*$O$11</f>
        <v>1409.1309840409829</v>
      </c>
      <c r="I2481" s="21">
        <f>_xlfn.FORECAST.LINEAR(A2481+$O$12,C2481:C2483,A2481:A2483)</f>
        <v>1406.7768000000001</v>
      </c>
      <c r="J2481" s="15">
        <f t="shared" si="115"/>
        <v>1409.1074422005731</v>
      </c>
      <c r="K2481" s="16">
        <f t="shared" si="116"/>
        <v>0.36434853873150458</v>
      </c>
      <c r="L2481" s="17">
        <f t="shared" si="117"/>
        <v>1</v>
      </c>
    </row>
    <row r="2482" spans="1:12" x14ac:dyDescent="0.25">
      <c r="A2482">
        <v>38</v>
      </c>
      <c r="B2482" s="1">
        <v>41236</v>
      </c>
      <c r="C2482" s="2">
        <v>1391.03</v>
      </c>
      <c r="D2482" s="2">
        <v>1409.15</v>
      </c>
      <c r="E2482" s="8">
        <v>0.13034999999999999</v>
      </c>
      <c r="F2482" s="9">
        <v>7.7328214637067498</v>
      </c>
      <c r="G2482" s="3">
        <f>SLOPE(D2482:D2506,B2482:B2506)</f>
        <v>-1.9015959017213773</v>
      </c>
      <c r="H2482" s="15">
        <f>C2482+G2483*$O$11</f>
        <v>1391.0076427642134</v>
      </c>
      <c r="I2482" s="21">
        <f>_xlfn.FORECAST.LINEAR(A2482+$O$12,C2482:C2484,A2482:A2484)</f>
        <v>1390.6727166666665</v>
      </c>
      <c r="J2482" s="15">
        <f t="shared" si="115"/>
        <v>1391.0042935032379</v>
      </c>
      <c r="K2482" s="16">
        <f t="shared" si="116"/>
        <v>2.2651405668716391</v>
      </c>
      <c r="L2482" s="17">
        <f t="shared" si="117"/>
        <v>0</v>
      </c>
    </row>
    <row r="2483" spans="1:12" x14ac:dyDescent="0.25">
      <c r="A2483">
        <v>37</v>
      </c>
      <c r="B2483" s="1">
        <v>41234</v>
      </c>
      <c r="C2483" s="2">
        <v>1387.79</v>
      </c>
      <c r="D2483" s="2">
        <v>1391.03</v>
      </c>
      <c r="E2483" s="8">
        <v>0.13535</v>
      </c>
      <c r="F2483" s="9">
        <v>8.0108522897645145</v>
      </c>
      <c r="G2483" s="3">
        <f>SLOPE(D2483:D2507,B2483:B2507)</f>
        <v>-2.2357235786623888</v>
      </c>
      <c r="H2483" s="15">
        <f>C2483+G2484*$O$11</f>
        <v>1387.7665099942237</v>
      </c>
      <c r="I2483" s="21">
        <f>_xlfn.FORECAST.LINEAR(A2483+$O$12,C2483:C2485,A2483:A2485)</f>
        <v>1392.2578833333332</v>
      </c>
      <c r="J2483" s="15">
        <f t="shared" si="115"/>
        <v>1387.8114237276147</v>
      </c>
      <c r="K2483" s="16">
        <f t="shared" si="116"/>
        <v>0.39997494846123482</v>
      </c>
      <c r="L2483" s="17">
        <f t="shared" si="117"/>
        <v>1</v>
      </c>
    </row>
    <row r="2484" spans="1:12" x14ac:dyDescent="0.25">
      <c r="A2484">
        <v>36</v>
      </c>
      <c r="B2484" s="1">
        <v>41233</v>
      </c>
      <c r="C2484" s="2">
        <v>1386.82</v>
      </c>
      <c r="D2484" s="2">
        <v>1387.81</v>
      </c>
      <c r="E2484" s="8">
        <v>0.13605</v>
      </c>
      <c r="F2484" s="9">
        <v>8.0469446518278041</v>
      </c>
      <c r="G2484" s="3">
        <f>SLOPE(D2484:D2508,B2484:B2508)</f>
        <v>-2.3490005776282095</v>
      </c>
      <c r="H2484" s="15">
        <f>C2484+G2485*$O$11</f>
        <v>1386.7966479394647</v>
      </c>
      <c r="I2484" s="21">
        <f>_xlfn.FORECAST.LINEAR(A2484+$O$12,C2484:C2486,A2484:A2486)</f>
        <v>1383.5839666666666</v>
      </c>
      <c r="J2484" s="15">
        <f t="shared" si="115"/>
        <v>1386.7645211267368</v>
      </c>
      <c r="K2484" s="16">
        <f t="shared" si="116"/>
        <v>0.13368210406714037</v>
      </c>
      <c r="L2484" s="17">
        <f t="shared" si="117"/>
        <v>1</v>
      </c>
    </row>
    <row r="2485" spans="1:12" x14ac:dyDescent="0.25">
      <c r="A2485">
        <v>35</v>
      </c>
      <c r="B2485" s="1">
        <v>41232</v>
      </c>
      <c r="C2485" s="2">
        <v>1359.88</v>
      </c>
      <c r="D2485" s="2">
        <v>1386.89</v>
      </c>
      <c r="E2485" s="8">
        <v>0.13485000000000003</v>
      </c>
      <c r="F2485" s="9">
        <v>7.8206344862591619</v>
      </c>
      <c r="G2485" s="3">
        <f>SLOPE(D2485:D2509,B2485:B2509)</f>
        <v>-2.335206053521687</v>
      </c>
      <c r="H2485" s="15">
        <f>C2485+G2486*$O$11</f>
        <v>1359.856549062469</v>
      </c>
      <c r="I2485" s="21">
        <f>_xlfn.FORECAST.LINEAR(A2485+$O$12,C2485:C2487,A2485:A2487)</f>
        <v>1358.4740166666666</v>
      </c>
      <c r="J2485" s="15">
        <f t="shared" si="115"/>
        <v>1359.842723738511</v>
      </c>
      <c r="K2485" s="16">
        <f t="shared" si="116"/>
        <v>3.1189965600186285</v>
      </c>
      <c r="L2485" s="17">
        <f t="shared" si="117"/>
        <v>0</v>
      </c>
    </row>
    <row r="2486" spans="1:12" x14ac:dyDescent="0.25">
      <c r="A2486">
        <v>34</v>
      </c>
      <c r="B2486" s="1">
        <v>41229</v>
      </c>
      <c r="C2486" s="2">
        <v>1353.36</v>
      </c>
      <c r="D2486" s="2">
        <v>1359.88</v>
      </c>
      <c r="E2486" s="8">
        <v>0.15024999999999999</v>
      </c>
      <c r="F2486" s="9">
        <v>8.6717877820703713</v>
      </c>
      <c r="G2486" s="3">
        <f>SLOPE(D2486:D2510,B2486:B2510)</f>
        <v>-2.3450937531209424</v>
      </c>
      <c r="H2486" s="15">
        <f>C2486+G2487*$O$11</f>
        <v>1353.3384560411914</v>
      </c>
      <c r="I2486" s="21">
        <f>_xlfn.FORECAST.LINEAR(A2486+$O$12,C2486:C2488,A2486:A2488)</f>
        <v>1350.3902666666663</v>
      </c>
      <c r="J2486" s="15">
        <f t="shared" si="115"/>
        <v>1353.3089741474462</v>
      </c>
      <c r="K2486" s="16">
        <f t="shared" si="116"/>
        <v>0.68599965633141902</v>
      </c>
      <c r="L2486" s="17">
        <f t="shared" si="117"/>
        <v>1</v>
      </c>
    </row>
    <row r="2487" spans="1:12" x14ac:dyDescent="0.25">
      <c r="A2487">
        <v>33</v>
      </c>
      <c r="B2487" s="1">
        <v>41228</v>
      </c>
      <c r="C2487" s="2">
        <v>1355.41</v>
      </c>
      <c r="D2487" s="2">
        <v>1353.33</v>
      </c>
      <c r="E2487" s="8">
        <v>0.16570000000000001</v>
      </c>
      <c r="F2487" s="9">
        <v>9.5787596858202324</v>
      </c>
      <c r="G2487" s="3">
        <f>SLOPE(D2487:D2511,B2487:B2511)</f>
        <v>-2.1543958808367214</v>
      </c>
      <c r="H2487" s="15">
        <f>C2487+G2488*$O$11</f>
        <v>1355.390467960199</v>
      </c>
      <c r="I2487" s="21">
        <f>_xlfn.FORECAST.LINEAR(A2487+$O$12,C2487:C2489,A2487:A2489)</f>
        <v>1357.5935666666667</v>
      </c>
      <c r="J2487" s="15">
        <f t="shared" si="115"/>
        <v>1355.4124989472637</v>
      </c>
      <c r="K2487" s="16">
        <f t="shared" si="116"/>
        <v>0.20523104111986101</v>
      </c>
      <c r="L2487" s="17">
        <f t="shared" si="117"/>
        <v>1</v>
      </c>
    </row>
    <row r="2488" spans="1:12" x14ac:dyDescent="0.25">
      <c r="A2488">
        <v>32</v>
      </c>
      <c r="B2488" s="1">
        <v>41227</v>
      </c>
      <c r="C2488" s="2">
        <v>1374.64</v>
      </c>
      <c r="D2488" s="2">
        <v>1355.49</v>
      </c>
      <c r="E2488" s="8">
        <v>0.1731</v>
      </c>
      <c r="F2488" s="9">
        <v>10.147095370663196</v>
      </c>
      <c r="G2488" s="3">
        <f>SLOPE(D2488:D2512,B2488:B2512)</f>
        <v>-1.9532039800995025</v>
      </c>
      <c r="H2488" s="15">
        <f>C2488+G2489*$O$11</f>
        <v>1374.6219302363161</v>
      </c>
      <c r="I2488" s="21">
        <f>_xlfn.FORECAST.LINEAR(A2488+$O$12,C2488:C2490,A2488:A2490)</f>
        <v>1375.5405666666666</v>
      </c>
      <c r="J2488" s="15">
        <f t="shared" si="115"/>
        <v>1374.6311166006196</v>
      </c>
      <c r="K2488" s="16">
        <f t="shared" si="116"/>
        <v>2.0461042514597465</v>
      </c>
      <c r="L2488" s="17">
        <f t="shared" si="117"/>
        <v>0</v>
      </c>
    </row>
    <row r="2489" spans="1:12" x14ac:dyDescent="0.25">
      <c r="A2489">
        <v>31</v>
      </c>
      <c r="B2489" s="1">
        <v>41226</v>
      </c>
      <c r="C2489" s="2">
        <v>1380.03</v>
      </c>
      <c r="D2489" s="2">
        <v>1374.53</v>
      </c>
      <c r="E2489" s="8">
        <v>0.15894999999999998</v>
      </c>
      <c r="F2489" s="9">
        <v>9.3549077897491451</v>
      </c>
      <c r="G2489" s="3">
        <f>SLOPE(D2489:D2513,B2489:B2513)</f>
        <v>-1.8069763684104228</v>
      </c>
      <c r="H2489" s="15">
        <f>C2489+G2490*$O$11</f>
        <v>1380.0125176074723</v>
      </c>
      <c r="I2489" s="21">
        <f>_xlfn.FORECAST.LINEAR(A2489+$O$12,C2489:C2491,A2489:A2491)</f>
        <v>1380.3990666666666</v>
      </c>
      <c r="J2489" s="15">
        <f t="shared" si="115"/>
        <v>1380.0163830980644</v>
      </c>
      <c r="K2489" s="16">
        <f t="shared" si="116"/>
        <v>0.59063504819743406</v>
      </c>
      <c r="L2489" s="17">
        <f t="shared" si="117"/>
        <v>1</v>
      </c>
    </row>
    <row r="2490" spans="1:12" x14ac:dyDescent="0.25">
      <c r="A2490">
        <v>30</v>
      </c>
      <c r="B2490" s="1">
        <v>41225</v>
      </c>
      <c r="C2490" s="2">
        <v>1379.86</v>
      </c>
      <c r="D2490" s="2">
        <v>1380.03</v>
      </c>
      <c r="E2490" s="8">
        <v>0.15784999999999999</v>
      </c>
      <c r="F2490" s="9">
        <v>9.2889562087592594</v>
      </c>
      <c r="G2490" s="3">
        <f>SLOPE(D2490:D2514,B2490:B2514)</f>
        <v>-1.7482392527628519</v>
      </c>
      <c r="H2490" s="15">
        <f>C2490+G2491*$O$11</f>
        <v>1379.8430626451611</v>
      </c>
      <c r="I2490" s="21">
        <f>_xlfn.FORECAST.LINEAR(A2490+$O$12,C2490:C2492,A2490:A2492)</f>
        <v>1376.5716499999999</v>
      </c>
      <c r="J2490" s="15">
        <f t="shared" si="115"/>
        <v>1379.8103485187096</v>
      </c>
      <c r="K2490" s="16">
        <f t="shared" si="116"/>
        <v>2.2282143576303089E-2</v>
      </c>
      <c r="L2490" s="17">
        <f t="shared" si="117"/>
        <v>1</v>
      </c>
    </row>
    <row r="2491" spans="1:12" x14ac:dyDescent="0.25">
      <c r="A2491">
        <v>29</v>
      </c>
      <c r="B2491" s="1">
        <v>41222</v>
      </c>
      <c r="C2491" s="2">
        <v>1377.55</v>
      </c>
      <c r="D2491" s="2">
        <v>1379.85</v>
      </c>
      <c r="E2491" s="8">
        <v>0.1678</v>
      </c>
      <c r="F2491" s="9">
        <v>9.8577356589687426</v>
      </c>
      <c r="G2491" s="3">
        <f>SLOPE(D2491:D2515,B2491:B2515)</f>
        <v>-1.6937354838709688</v>
      </c>
      <c r="H2491" s="15">
        <f>C2491+G2492*$O$11</f>
        <v>1377.534664163725</v>
      </c>
      <c r="I2491" s="21">
        <f>_xlfn.FORECAST.LINEAR(A2491+$O$12,C2491:C2493,A2491:A2493)</f>
        <v>1374.5030666666667</v>
      </c>
      <c r="J2491" s="15">
        <f t="shared" si="115"/>
        <v>1377.5043481887544</v>
      </c>
      <c r="K2491" s="16">
        <f t="shared" si="116"/>
        <v>0.24019948959226065</v>
      </c>
      <c r="L2491" s="17">
        <f t="shared" si="117"/>
        <v>1</v>
      </c>
    </row>
    <row r="2492" spans="1:12" x14ac:dyDescent="0.25">
      <c r="A2492">
        <v>28</v>
      </c>
      <c r="B2492" s="1">
        <v>41221</v>
      </c>
      <c r="C2492" s="2">
        <v>1394.53</v>
      </c>
      <c r="D2492" s="2">
        <v>1377.51</v>
      </c>
      <c r="E2492" s="8">
        <v>0.16420000000000001</v>
      </c>
      <c r="F2492" s="9">
        <v>9.7654321215554614</v>
      </c>
      <c r="G2492" s="3">
        <f>SLOPE(D2492:D2516,B2492:B2516)</f>
        <v>-1.5335836274916945</v>
      </c>
      <c r="H2492" s="15">
        <f>C2492+G2493*$O$11</f>
        <v>1394.5170327267444</v>
      </c>
      <c r="I2492" s="21">
        <f>_xlfn.FORECAST.LINEAR(A2492+$O$12,C2492:C2494,A2492:A2494)</f>
        <v>1401.8746833333335</v>
      </c>
      <c r="J2492" s="15">
        <f t="shared" si="115"/>
        <v>1394.5906092328103</v>
      </c>
      <c r="K2492" s="16">
        <f t="shared" si="116"/>
        <v>1.5935908720984522</v>
      </c>
      <c r="L2492" s="17">
        <f t="shared" si="117"/>
        <v>0</v>
      </c>
    </row>
    <row r="2493" spans="1:12" x14ac:dyDescent="0.25">
      <c r="A2493">
        <v>27</v>
      </c>
      <c r="B2493" s="1">
        <v>41220</v>
      </c>
      <c r="C2493" s="2">
        <v>1428.27</v>
      </c>
      <c r="D2493" s="2">
        <v>1394.53</v>
      </c>
      <c r="E2493" s="8">
        <v>0.17595</v>
      </c>
      <c r="F2493" s="9">
        <v>10.718315178549187</v>
      </c>
      <c r="G2493" s="3">
        <f>SLOPE(D2493:D2517,B2493:B2517)</f>
        <v>-1.2967273255506848</v>
      </c>
      <c r="H2493" s="15">
        <f>C2493+G2494*$O$11</f>
        <v>1428.2587017359599</v>
      </c>
      <c r="I2493" s="21">
        <f>_xlfn.FORECAST.LINEAR(A2493+$O$12,C2493:C2495,A2493:A2495)</f>
        <v>1427.0462499999996</v>
      </c>
      <c r="J2493" s="15">
        <f t="shared" si="115"/>
        <v>1428.2465772186001</v>
      </c>
      <c r="K2493" s="16">
        <f t="shared" si="116"/>
        <v>3.1812494799322968</v>
      </c>
      <c r="L2493" s="17">
        <f>IF(K2493&gt;=0.975, 0, 1)</f>
        <v>0</v>
      </c>
    </row>
    <row r="2494" spans="1:12" x14ac:dyDescent="0.25">
      <c r="A2494">
        <v>26</v>
      </c>
      <c r="B2494" s="1">
        <v>41219</v>
      </c>
      <c r="C2494" s="2">
        <v>1417.26</v>
      </c>
      <c r="D2494" s="2">
        <v>1428.39</v>
      </c>
      <c r="E2494" s="8">
        <v>0.17535000000000001</v>
      </c>
      <c r="F2494" s="9">
        <v>10.598532881903278</v>
      </c>
      <c r="G2494" s="3">
        <f>SLOPE(D2494:D2518,B2494:B2518)</f>
        <v>-1.1298264040052244</v>
      </c>
      <c r="H2494" s="15">
        <f>C2494+G2495*$O$11</f>
        <v>1417.2486447988904</v>
      </c>
      <c r="I2494" s="21">
        <f>_xlfn.FORECAST.LINEAR(A2494+$O$12,C2494:C2496,A2494:A2496)</f>
        <v>1414.4066833333331</v>
      </c>
      <c r="J2494" s="15">
        <f t="shared" si="115"/>
        <v>1417.2202251842348</v>
      </c>
      <c r="K2494" s="16">
        <f t="shared" si="116"/>
        <v>0.99946528520549083</v>
      </c>
      <c r="L2494" s="17">
        <f t="shared" si="117"/>
        <v>0</v>
      </c>
    </row>
    <row r="2495" spans="1:12" x14ac:dyDescent="0.25">
      <c r="A2495">
        <v>25</v>
      </c>
      <c r="B2495" s="1">
        <v>41218</v>
      </c>
      <c r="C2495" s="2">
        <v>1414.02</v>
      </c>
      <c r="D2495" s="2">
        <v>1417.26</v>
      </c>
      <c r="E2495" s="8">
        <v>0.18529999999999999</v>
      </c>
      <c r="F2495" s="9">
        <v>11.175750654980286</v>
      </c>
      <c r="G2495" s="3">
        <f>SLOPE(D2495:D2519,B2495:B2519)</f>
        <v>-1.1355201109570052</v>
      </c>
      <c r="H2495" s="15">
        <f>C2495+G2496*$O$11</f>
        <v>1414.0089560068386</v>
      </c>
      <c r="I2495" s="21">
        <f>_xlfn.FORECAST.LINEAR(A2495+$O$12,C2495:C2497,A2495:A2497)</f>
        <v>1418.8557666666666</v>
      </c>
      <c r="J2495" s="15">
        <f t="shared" si="115"/>
        <v>1414.0574241134368</v>
      </c>
      <c r="K2495" s="16">
        <f t="shared" si="116"/>
        <v>0.32460592710240788</v>
      </c>
      <c r="L2495" s="17">
        <f t="shared" si="117"/>
        <v>1</v>
      </c>
    </row>
    <row r="2496" spans="1:12" x14ac:dyDescent="0.25">
      <c r="A2496">
        <v>24</v>
      </c>
      <c r="B2496" s="1">
        <v>41215</v>
      </c>
      <c r="C2496" s="2">
        <v>1427.59</v>
      </c>
      <c r="D2496" s="2">
        <v>1414.2</v>
      </c>
      <c r="E2496" s="8">
        <v>0.16205</v>
      </c>
      <c r="F2496" s="9">
        <v>9.8660425431875147</v>
      </c>
      <c r="G2496" s="3">
        <f>SLOPE(D2496:D2520,B2496:B2520)</f>
        <v>-1.1043993161312584</v>
      </c>
      <c r="H2496" s="15">
        <f>C2496+G2497*$O$11</f>
        <v>1427.5791355827378</v>
      </c>
      <c r="I2496" s="21">
        <f>_xlfn.FORECAST.LINEAR(A2496+$O$12,C2496:C2498,A2496:A2498)</f>
        <v>1425.3096666666665</v>
      </c>
      <c r="J2496" s="15">
        <f t="shared" si="115"/>
        <v>1427.556440893577</v>
      </c>
      <c r="K2496" s="16">
        <f t="shared" si="116"/>
        <v>1.4518948694424456</v>
      </c>
      <c r="L2496" s="17">
        <f t="shared" si="117"/>
        <v>0</v>
      </c>
    </row>
    <row r="2497" spans="1:12" x14ac:dyDescent="0.25">
      <c r="A2497">
        <v>23</v>
      </c>
      <c r="B2497" s="1">
        <v>41214</v>
      </c>
      <c r="C2497" s="2">
        <v>1412.2</v>
      </c>
      <c r="D2497" s="2">
        <v>1427.59</v>
      </c>
      <c r="E2497" s="8">
        <v>0.15275</v>
      </c>
      <c r="F2497" s="9">
        <v>9.1993168201676294</v>
      </c>
      <c r="G2497" s="3">
        <f>SLOPE(D2497:D2521,B2497:B2521)</f>
        <v>-1.0864417262232018</v>
      </c>
      <c r="H2497" s="15">
        <f>C2497+G2498*$O$11</f>
        <v>1412.1882494446309</v>
      </c>
      <c r="I2497" s="21">
        <f>_xlfn.FORECAST.LINEAR(A2497+$O$12,C2497:C2499,A2497:A2499)</f>
        <v>1411.6644833333332</v>
      </c>
      <c r="J2497" s="15">
        <f t="shared" si="115"/>
        <v>1412.1830117835179</v>
      </c>
      <c r="K2497" s="16">
        <f t="shared" si="116"/>
        <v>1.6323132565705609</v>
      </c>
      <c r="L2497" s="17">
        <f t="shared" si="117"/>
        <v>0</v>
      </c>
    </row>
    <row r="2498" spans="1:12" x14ac:dyDescent="0.25">
      <c r="A2498">
        <v>22</v>
      </c>
      <c r="B2498" s="1">
        <v>41213</v>
      </c>
      <c r="C2498" s="2">
        <v>1410.99</v>
      </c>
      <c r="D2498" s="2">
        <v>1412.16</v>
      </c>
      <c r="E2498" s="8">
        <v>0.15675</v>
      </c>
      <c r="F2498" s="9">
        <v>9.4387447718531536</v>
      </c>
      <c r="G2498" s="3">
        <f>SLOPE(D2498:D2522,B2498:B2522)</f>
        <v>-1.1750555369268181</v>
      </c>
      <c r="H2498" s="15">
        <f>C2498+G2499*$O$11</f>
        <v>1410.9787840681704</v>
      </c>
      <c r="I2498" s="21">
        <f>_xlfn.FORECAST.LINEAR(A2498+$O$12,C2498:C2500,A2498:A2500)</f>
        <v>1411.8645833333333</v>
      </c>
      <c r="J2498" s="15">
        <f t="shared" si="115"/>
        <v>1410.9876420608221</v>
      </c>
      <c r="K2498" s="16">
        <f t="shared" si="116"/>
        <v>0.13931436391659999</v>
      </c>
      <c r="L2498" s="17">
        <f t="shared" si="117"/>
        <v>1</v>
      </c>
    </row>
    <row r="2499" spans="1:12" x14ac:dyDescent="0.25">
      <c r="A2499">
        <v>21</v>
      </c>
      <c r="B2499" s="1">
        <v>41208</v>
      </c>
      <c r="C2499" s="2">
        <v>1412.97</v>
      </c>
      <c r="D2499" s="2">
        <v>1411.94</v>
      </c>
      <c r="E2499" s="8">
        <v>0.13965</v>
      </c>
      <c r="F2499" s="9">
        <v>8.4151978749287846</v>
      </c>
      <c r="G2499" s="3">
        <f>SLOPE(D2499:D2523,B2499:B2523)</f>
        <v>-1.1215931829521306</v>
      </c>
      <c r="H2499" s="15">
        <f>C2499+G2500*$O$11</f>
        <v>1412.9599277303062</v>
      </c>
      <c r="I2499" s="21">
        <f>_xlfn.FORECAST.LINEAR(A2499+$O$12,C2499:C2501,A2499:A2501)</f>
        <v>1411.85385</v>
      </c>
      <c r="J2499" s="15">
        <f t="shared" si="115"/>
        <v>1412.9488669530033</v>
      </c>
      <c r="K2499" s="16">
        <f t="shared" si="116"/>
        <v>0.10661761364754015</v>
      </c>
      <c r="L2499" s="17">
        <f t="shared" si="117"/>
        <v>1</v>
      </c>
    </row>
    <row r="2500" spans="1:12" x14ac:dyDescent="0.25">
      <c r="A2500">
        <v>20</v>
      </c>
      <c r="B2500" s="1">
        <v>41207</v>
      </c>
      <c r="C2500" s="2">
        <v>1409.74</v>
      </c>
      <c r="D2500" s="2">
        <v>1412.97</v>
      </c>
      <c r="E2500" s="8">
        <v>0.1575</v>
      </c>
      <c r="F2500" s="9">
        <v>9.4624792141604193</v>
      </c>
      <c r="G2500" s="3">
        <f>SLOPE(D2500:D2524,B2500:B2524)</f>
        <v>-1.0072269693756655</v>
      </c>
      <c r="H2500" s="15"/>
      <c r="J2500" s="15"/>
      <c r="K2500" s="16"/>
    </row>
    <row r="2501" spans="1:12" x14ac:dyDescent="0.25">
      <c r="A2501">
        <v>19</v>
      </c>
      <c r="B2501" s="1">
        <v>41206</v>
      </c>
      <c r="C2501" s="2">
        <v>1413.2</v>
      </c>
      <c r="D2501" s="2">
        <v>1408.75</v>
      </c>
      <c r="E2501" s="8">
        <v>0.15760000000000002</v>
      </c>
      <c r="F2501" s="9">
        <v>9.4977915590641633</v>
      </c>
      <c r="G2501" s="3"/>
    </row>
    <row r="2502" spans="1:12" x14ac:dyDescent="0.25">
      <c r="A2502">
        <v>18</v>
      </c>
      <c r="B2502" s="1">
        <v>41205</v>
      </c>
      <c r="C2502" s="2">
        <v>1433.74</v>
      </c>
      <c r="D2502" s="2">
        <v>1413.11</v>
      </c>
      <c r="E2502" s="8">
        <v>0.16339999999999999</v>
      </c>
      <c r="F2502" s="9">
        <v>9.9916482713871861</v>
      </c>
      <c r="G2502" s="3"/>
    </row>
    <row r="2503" spans="1:12" x14ac:dyDescent="0.25">
      <c r="A2503">
        <v>17</v>
      </c>
      <c r="B2503" s="1">
        <v>41204</v>
      </c>
      <c r="C2503" s="2">
        <v>1433.21</v>
      </c>
      <c r="D2503" s="2">
        <v>1433.82</v>
      </c>
      <c r="E2503" s="8">
        <v>0.13840000000000002</v>
      </c>
      <c r="F2503" s="9">
        <v>8.45921982149458</v>
      </c>
      <c r="G2503" s="3"/>
    </row>
    <row r="2504" spans="1:12" x14ac:dyDescent="0.25">
      <c r="A2504">
        <v>16</v>
      </c>
      <c r="B2504" s="1">
        <v>41201</v>
      </c>
      <c r="C2504" s="2">
        <v>1457.34</v>
      </c>
      <c r="D2504" s="2">
        <v>1433.19</v>
      </c>
      <c r="E2504" s="8">
        <v>0.13009999999999999</v>
      </c>
      <c r="F2504" s="9">
        <v>8.0859049736479758</v>
      </c>
      <c r="G2504" s="3"/>
    </row>
    <row r="2505" spans="1:12" x14ac:dyDescent="0.25">
      <c r="A2505">
        <v>15</v>
      </c>
      <c r="B2505" s="1">
        <v>41200</v>
      </c>
      <c r="C2505" s="2">
        <v>1460.94</v>
      </c>
      <c r="D2505" s="2">
        <v>1457.34</v>
      </c>
      <c r="E2505" s="8">
        <v>0.1106</v>
      </c>
      <c r="F2505" s="9">
        <v>6.8907904024732325</v>
      </c>
      <c r="G2505" s="3"/>
    </row>
    <row r="2506" spans="1:12" x14ac:dyDescent="0.25">
      <c r="A2506">
        <v>14</v>
      </c>
      <c r="B2506" s="1">
        <v>41199</v>
      </c>
      <c r="C2506" s="2">
        <v>1454.22</v>
      </c>
      <c r="D2506" s="2">
        <v>1460.91</v>
      </c>
      <c r="E2506" s="8">
        <v>0.11460000000000001</v>
      </c>
      <c r="F2506" s="9">
        <v>7.1107299090314351</v>
      </c>
      <c r="G2506" s="3"/>
    </row>
    <row r="2507" spans="1:12" x14ac:dyDescent="0.25">
      <c r="A2507">
        <v>13</v>
      </c>
      <c r="B2507" s="1">
        <v>41198</v>
      </c>
      <c r="C2507" s="2">
        <v>1440.31</v>
      </c>
      <c r="D2507" s="2">
        <v>1454.92</v>
      </c>
      <c r="E2507" s="8">
        <v>0.12204999999999999</v>
      </c>
      <c r="F2507" s="9">
        <v>7.4960061217101659</v>
      </c>
      <c r="G2507" s="3"/>
    </row>
    <row r="2508" spans="1:12" x14ac:dyDescent="0.25">
      <c r="A2508">
        <v>12</v>
      </c>
      <c r="B2508" s="1">
        <v>41197</v>
      </c>
      <c r="C2508" s="2">
        <v>1428.75</v>
      </c>
      <c r="D2508" s="2">
        <v>1440.13</v>
      </c>
      <c r="E2508" s="8">
        <v>0.12479999999999999</v>
      </c>
      <c r="F2508" s="9">
        <v>7.6034841061216261</v>
      </c>
      <c r="G2508" s="3"/>
    </row>
    <row r="2509" spans="1:12" x14ac:dyDescent="0.25">
      <c r="A2509">
        <v>11</v>
      </c>
      <c r="B2509" s="1">
        <v>41194</v>
      </c>
      <c r="C2509" s="2">
        <v>1432.84</v>
      </c>
      <c r="D2509" s="2">
        <v>1428.59</v>
      </c>
      <c r="E2509" s="8">
        <v>0.12714999999999999</v>
      </c>
      <c r="F2509" s="9">
        <v>7.7697046966401908</v>
      </c>
      <c r="G2509" s="3"/>
    </row>
    <row r="2510" spans="1:12" x14ac:dyDescent="0.25">
      <c r="A2510">
        <v>10</v>
      </c>
      <c r="B2510" s="1">
        <v>41193</v>
      </c>
      <c r="C2510" s="2">
        <v>1432.82</v>
      </c>
      <c r="D2510" s="2">
        <v>1432.84</v>
      </c>
      <c r="E2510" s="8">
        <v>0.1215</v>
      </c>
      <c r="F2510" s="9">
        <v>7.4230015266222136</v>
      </c>
      <c r="G2510" s="3"/>
    </row>
    <row r="2511" spans="1:12" x14ac:dyDescent="0.25">
      <c r="A2511">
        <v>9</v>
      </c>
      <c r="B2511" s="1">
        <v>41192</v>
      </c>
      <c r="C2511" s="2">
        <v>1441.48</v>
      </c>
      <c r="D2511" s="2">
        <v>1432.56</v>
      </c>
      <c r="E2511" s="8">
        <v>0.13445000000000001</v>
      </c>
      <c r="F2511" s="9">
        <v>8.2653239321545531</v>
      </c>
      <c r="G2511" s="3"/>
    </row>
    <row r="2512" spans="1:12" x14ac:dyDescent="0.25">
      <c r="A2512">
        <v>8</v>
      </c>
      <c r="B2512" s="1">
        <v>41191</v>
      </c>
      <c r="C2512" s="2">
        <v>1455.9</v>
      </c>
      <c r="D2512" s="2">
        <v>1441.48</v>
      </c>
      <c r="E2512" s="8">
        <v>0.13169999999999998</v>
      </c>
      <c r="F2512" s="9">
        <v>8.1771470224280716</v>
      </c>
      <c r="G2512" s="3"/>
    </row>
    <row r="2513" spans="1:7" x14ac:dyDescent="0.25">
      <c r="A2513">
        <v>7</v>
      </c>
      <c r="B2513" s="1">
        <v>41190</v>
      </c>
      <c r="C2513" s="2">
        <v>1460.93</v>
      </c>
      <c r="D2513" s="2">
        <v>1455.88</v>
      </c>
      <c r="E2513" s="8">
        <v>0.11649999999999999</v>
      </c>
      <c r="F2513" s="9">
        <v>7.2584816635123612</v>
      </c>
      <c r="G2513" s="3"/>
    </row>
    <row r="2514" spans="1:7" x14ac:dyDescent="0.25">
      <c r="A2514">
        <v>6</v>
      </c>
      <c r="B2514" s="1">
        <v>41187</v>
      </c>
      <c r="C2514" s="2">
        <v>1461.4</v>
      </c>
      <c r="D2514" s="2">
        <v>1460.93</v>
      </c>
      <c r="E2514" s="8">
        <v>9.8799999999999999E-2</v>
      </c>
      <c r="F2514" s="9">
        <v>6.1576712522206272</v>
      </c>
      <c r="G2514" s="3"/>
    </row>
    <row r="2515" spans="1:7" x14ac:dyDescent="0.25">
      <c r="A2515">
        <v>5</v>
      </c>
      <c r="B2515" s="1">
        <v>41186</v>
      </c>
      <c r="C2515" s="2">
        <v>1451.08</v>
      </c>
      <c r="D2515" s="2">
        <v>1461.4</v>
      </c>
      <c r="E2515" s="8">
        <v>0.11185</v>
      </c>
      <c r="F2515" s="9">
        <v>6.9213507625759636</v>
      </c>
      <c r="G2515" s="3"/>
    </row>
    <row r="2516" spans="1:7" x14ac:dyDescent="0.25">
      <c r="A2516">
        <v>4</v>
      </c>
      <c r="B2516" s="1">
        <v>41185</v>
      </c>
      <c r="C2516" s="2">
        <v>1446.05</v>
      </c>
      <c r="D2516" s="2">
        <v>1450.99</v>
      </c>
      <c r="E2516" s="8">
        <v>0.11865000000000001</v>
      </c>
      <c r="F2516" s="9">
        <v>7.3156243175277567</v>
      </c>
      <c r="G2516" s="3"/>
    </row>
    <row r="2517" spans="1:7" x14ac:dyDescent="0.25">
      <c r="A2517">
        <v>3</v>
      </c>
      <c r="B2517" s="1">
        <v>41184</v>
      </c>
      <c r="C2517" s="2">
        <v>1444.99</v>
      </c>
      <c r="D2517" s="2">
        <v>1445.75</v>
      </c>
      <c r="E2517" s="8">
        <v>0.12365000000000001</v>
      </c>
      <c r="F2517" s="9">
        <v>7.6172658237387694</v>
      </c>
      <c r="G2517" s="3"/>
    </row>
    <row r="2518" spans="1:7" x14ac:dyDescent="0.25">
      <c r="A2518">
        <v>2</v>
      </c>
      <c r="B2518" s="1">
        <v>41183</v>
      </c>
      <c r="C2518" s="2">
        <v>1440.9</v>
      </c>
      <c r="D2518" s="2">
        <v>1444.49</v>
      </c>
      <c r="E2518" s="8">
        <v>0.13</v>
      </c>
      <c r="F2518" s="9">
        <v>7.9872690957271422</v>
      </c>
      <c r="G2518" s="3"/>
    </row>
    <row r="2519" spans="1:7" x14ac:dyDescent="0.25">
      <c r="A2519">
        <v>1</v>
      </c>
      <c r="B2519" s="1">
        <v>41180</v>
      </c>
      <c r="C2519" s="2">
        <v>1447.13</v>
      </c>
      <c r="D2519" s="2">
        <v>1440.67</v>
      </c>
      <c r="E2519" s="8">
        <v>0.11965000000000001</v>
      </c>
      <c r="F2519" s="9">
        <v>7.3844253280691818</v>
      </c>
      <c r="G2519" s="3"/>
    </row>
    <row r="2520" spans="1:7" x14ac:dyDescent="0.25">
      <c r="A2520">
        <v>0</v>
      </c>
      <c r="B2520" s="1">
        <v>41179</v>
      </c>
      <c r="C2520" s="2">
        <v>1433.36</v>
      </c>
      <c r="D2520" s="2">
        <v>1447.15</v>
      </c>
      <c r="E2520" s="8">
        <v>0.11355</v>
      </c>
      <c r="F2520" s="9">
        <v>0</v>
      </c>
      <c r="G2520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0D50-1614-425A-A41C-7B30BD8B75CC}">
  <sheetPr codeName="Sheet4"/>
  <dimension ref="A1:B2520"/>
  <sheetViews>
    <sheetView topLeftCell="A2470" workbookViewId="0">
      <selection activeCell="B2512" sqref="B2512"/>
    </sheetView>
  </sheetViews>
  <sheetFormatPr defaultRowHeight="15" x14ac:dyDescent="0.25"/>
  <cols>
    <col min="1" max="15" width="40.140625" bestFit="1" customWidth="1"/>
    <col min="16" max="16" width="38.140625" bestFit="1" customWidth="1"/>
    <col min="17" max="18" width="40.140625" bestFit="1" customWidth="1"/>
    <col min="19" max="19" width="39.140625" bestFit="1" customWidth="1"/>
    <col min="20" max="20" width="40.140625" bestFit="1" customWidth="1"/>
    <col min="21" max="21" width="39.140625" bestFit="1" customWidth="1"/>
    <col min="22" max="27" width="40.140625" bestFit="1" customWidth="1"/>
    <col min="28" max="28" width="39.140625" bestFit="1" customWidth="1"/>
    <col min="29" max="49" width="40.140625" bestFit="1" customWidth="1"/>
    <col min="50" max="50" width="39.140625" bestFit="1" customWidth="1"/>
    <col min="51" max="56" width="40.140625" bestFit="1" customWidth="1"/>
    <col min="57" max="57" width="39.140625" bestFit="1" customWidth="1"/>
    <col min="58" max="62" width="40.140625" bestFit="1" customWidth="1"/>
    <col min="63" max="63" width="39.140625" bestFit="1" customWidth="1"/>
    <col min="64" max="68" width="40.140625" bestFit="1" customWidth="1"/>
    <col min="69" max="69" width="39.140625" bestFit="1" customWidth="1"/>
    <col min="70" max="77" width="40.140625" bestFit="1" customWidth="1"/>
    <col min="78" max="78" width="39.140625" bestFit="1" customWidth="1"/>
    <col min="79" max="80" width="40.140625" bestFit="1" customWidth="1"/>
    <col min="81" max="81" width="39.140625" bestFit="1" customWidth="1"/>
    <col min="82" max="96" width="40.140625" bestFit="1" customWidth="1"/>
    <col min="97" max="98" width="39.140625" bestFit="1" customWidth="1"/>
    <col min="99" max="108" width="40.140625" bestFit="1" customWidth="1"/>
    <col min="109" max="109" width="39.140625" bestFit="1" customWidth="1"/>
    <col min="110" max="121" width="40.140625" bestFit="1" customWidth="1"/>
    <col min="122" max="122" width="39.140625" bestFit="1" customWidth="1"/>
    <col min="123" max="125" width="40.140625" bestFit="1" customWidth="1"/>
    <col min="126" max="126" width="39.140625" bestFit="1" customWidth="1"/>
    <col min="127" max="135" width="40.140625" bestFit="1" customWidth="1"/>
    <col min="136" max="137" width="39.140625" bestFit="1" customWidth="1"/>
    <col min="138" max="172" width="40.140625" bestFit="1" customWidth="1"/>
    <col min="173" max="173" width="39.140625" bestFit="1" customWidth="1"/>
    <col min="174" max="177" width="40.140625" bestFit="1" customWidth="1"/>
    <col min="178" max="178" width="39.140625" bestFit="1" customWidth="1"/>
    <col min="179" max="179" width="40.140625" bestFit="1" customWidth="1"/>
    <col min="180" max="180" width="39.140625" bestFit="1" customWidth="1"/>
    <col min="181" max="192" width="40.140625" bestFit="1" customWidth="1"/>
    <col min="193" max="193" width="39.140625" bestFit="1" customWidth="1"/>
    <col min="194" max="194" width="40.140625" bestFit="1" customWidth="1"/>
    <col min="195" max="195" width="39.140625" bestFit="1" customWidth="1"/>
    <col min="196" max="200" width="40.140625" bestFit="1" customWidth="1"/>
    <col min="201" max="201" width="39.140625" bestFit="1" customWidth="1"/>
    <col min="202" max="202" width="40.140625" bestFit="1" customWidth="1"/>
    <col min="203" max="203" width="39.140625" bestFit="1" customWidth="1"/>
    <col min="204" max="205" width="40.140625" bestFit="1" customWidth="1"/>
    <col min="206" max="206" width="39.140625" bestFit="1" customWidth="1"/>
    <col min="207" max="222" width="40.140625" bestFit="1" customWidth="1"/>
    <col min="223" max="223" width="39.140625" bestFit="1" customWidth="1"/>
    <col min="224" max="224" width="38.140625" bestFit="1" customWidth="1"/>
    <col min="225" max="245" width="40.140625" bestFit="1" customWidth="1"/>
    <col min="246" max="246" width="38.140625" bestFit="1" customWidth="1"/>
    <col min="247" max="274" width="40.140625" bestFit="1" customWidth="1"/>
    <col min="275" max="275" width="38.140625" bestFit="1" customWidth="1"/>
    <col min="276" max="279" width="40.140625" bestFit="1" customWidth="1"/>
    <col min="280" max="280" width="39.140625" bestFit="1" customWidth="1"/>
    <col min="281" max="286" width="40.140625" bestFit="1" customWidth="1"/>
    <col min="287" max="287" width="39.140625" bestFit="1" customWidth="1"/>
    <col min="288" max="291" width="40.140625" bestFit="1" customWidth="1"/>
    <col min="292" max="292" width="39.140625" bestFit="1" customWidth="1"/>
    <col min="293" max="293" width="40.140625" bestFit="1" customWidth="1"/>
    <col min="294" max="294" width="37" bestFit="1" customWidth="1"/>
    <col min="295" max="318" width="40.140625" bestFit="1" customWidth="1"/>
    <col min="319" max="319" width="39.140625" bestFit="1" customWidth="1"/>
    <col min="320" max="328" width="40.140625" bestFit="1" customWidth="1"/>
    <col min="329" max="329" width="39.140625" bestFit="1" customWidth="1"/>
    <col min="330" max="342" width="40.140625" bestFit="1" customWidth="1"/>
    <col min="343" max="343" width="39.140625" bestFit="1" customWidth="1"/>
    <col min="344" max="381" width="40.140625" bestFit="1" customWidth="1"/>
    <col min="382" max="382" width="38.140625" bestFit="1" customWidth="1"/>
    <col min="383" max="383" width="40.140625" bestFit="1" customWidth="1"/>
    <col min="384" max="384" width="38.140625" bestFit="1" customWidth="1"/>
    <col min="385" max="399" width="40.140625" bestFit="1" customWidth="1"/>
    <col min="400" max="400" width="39.140625" bestFit="1" customWidth="1"/>
    <col min="401" max="427" width="40.140625" bestFit="1" customWidth="1"/>
    <col min="428" max="428" width="39.140625" bestFit="1" customWidth="1"/>
    <col min="429" max="438" width="40.140625" bestFit="1" customWidth="1"/>
    <col min="439" max="439" width="39.140625" bestFit="1" customWidth="1"/>
    <col min="440" max="443" width="40.140625" bestFit="1" customWidth="1"/>
    <col min="444" max="444" width="39.140625" bestFit="1" customWidth="1"/>
    <col min="445" max="454" width="40.140625" bestFit="1" customWidth="1"/>
    <col min="455" max="455" width="39.140625" bestFit="1" customWidth="1"/>
    <col min="456" max="470" width="40.140625" bestFit="1" customWidth="1"/>
    <col min="471" max="471" width="39.140625" bestFit="1" customWidth="1"/>
    <col min="472" max="480" width="40.140625" bestFit="1" customWidth="1"/>
    <col min="481" max="481" width="39.140625" bestFit="1" customWidth="1"/>
    <col min="482" max="487" width="40.140625" bestFit="1" customWidth="1"/>
    <col min="488" max="488" width="39.140625" bestFit="1" customWidth="1"/>
    <col min="489" max="494" width="40.140625" bestFit="1" customWidth="1"/>
    <col min="495" max="495" width="39.140625" bestFit="1" customWidth="1"/>
    <col min="496" max="496" width="40.140625" bestFit="1" customWidth="1"/>
    <col min="497" max="497" width="39.140625" bestFit="1" customWidth="1"/>
    <col min="498" max="500" width="40.140625" bestFit="1" customWidth="1"/>
    <col min="501" max="501" width="39.140625" bestFit="1" customWidth="1"/>
    <col min="502" max="513" width="40.140625" bestFit="1" customWidth="1"/>
    <col min="514" max="514" width="39.140625" bestFit="1" customWidth="1"/>
    <col min="515" max="520" width="40.140625" bestFit="1" customWidth="1"/>
    <col min="521" max="521" width="38.140625" bestFit="1" customWidth="1"/>
    <col min="522" max="530" width="40.140625" bestFit="1" customWidth="1"/>
    <col min="531" max="531" width="39.140625" bestFit="1" customWidth="1"/>
    <col min="532" max="536" width="40.140625" bestFit="1" customWidth="1"/>
    <col min="537" max="537" width="39.140625" bestFit="1" customWidth="1"/>
    <col min="538" max="553" width="40.140625" bestFit="1" customWidth="1"/>
    <col min="554" max="554" width="39.140625" bestFit="1" customWidth="1"/>
    <col min="555" max="558" width="40.140625" bestFit="1" customWidth="1"/>
    <col min="559" max="559" width="39.140625" bestFit="1" customWidth="1"/>
    <col min="560" max="579" width="40.140625" bestFit="1" customWidth="1"/>
    <col min="580" max="580" width="39.140625" bestFit="1" customWidth="1"/>
    <col min="581" max="590" width="40.140625" bestFit="1" customWidth="1"/>
    <col min="591" max="591" width="39.140625" bestFit="1" customWidth="1"/>
    <col min="592" max="596" width="40.140625" bestFit="1" customWidth="1"/>
    <col min="597" max="597" width="39.140625" bestFit="1" customWidth="1"/>
    <col min="598" max="603" width="40.140625" bestFit="1" customWidth="1"/>
    <col min="604" max="604" width="39.140625" bestFit="1" customWidth="1"/>
    <col min="605" max="625" width="40.140625" bestFit="1" customWidth="1"/>
    <col min="626" max="626" width="39.140625" bestFit="1" customWidth="1"/>
    <col min="627" max="630" width="40.140625" bestFit="1" customWidth="1"/>
    <col min="631" max="631" width="39.140625" bestFit="1" customWidth="1"/>
    <col min="632" max="636" width="40.140625" bestFit="1" customWidth="1"/>
    <col min="637" max="639" width="39.140625" bestFit="1" customWidth="1"/>
    <col min="640" max="646" width="40.140625" bestFit="1" customWidth="1"/>
    <col min="647" max="648" width="39.140625" bestFit="1" customWidth="1"/>
    <col min="649" max="659" width="40.140625" bestFit="1" customWidth="1"/>
    <col min="660" max="660" width="39.140625" bestFit="1" customWidth="1"/>
    <col min="661" max="673" width="40.140625" bestFit="1" customWidth="1"/>
    <col min="674" max="674" width="39.140625" bestFit="1" customWidth="1"/>
    <col min="675" max="714" width="40.140625" bestFit="1" customWidth="1"/>
    <col min="715" max="716" width="39.140625" bestFit="1" customWidth="1"/>
    <col min="717" max="724" width="40.140625" bestFit="1" customWidth="1"/>
    <col min="725" max="725" width="39.140625" bestFit="1" customWidth="1"/>
    <col min="726" max="734" width="40.140625" bestFit="1" customWidth="1"/>
    <col min="735" max="735" width="39.140625" bestFit="1" customWidth="1"/>
    <col min="736" max="746" width="40.140625" bestFit="1" customWidth="1"/>
    <col min="747" max="747" width="38.140625" bestFit="1" customWidth="1"/>
    <col min="748" max="748" width="40.140625" bestFit="1" customWidth="1"/>
    <col min="749" max="749" width="39.140625" bestFit="1" customWidth="1"/>
    <col min="750" max="765" width="40.140625" bestFit="1" customWidth="1"/>
    <col min="766" max="766" width="38.140625" bestFit="1" customWidth="1"/>
    <col min="767" max="774" width="40.140625" bestFit="1" customWidth="1"/>
    <col min="775" max="775" width="38.140625" bestFit="1" customWidth="1"/>
    <col min="776" max="780" width="40.140625" bestFit="1" customWidth="1"/>
    <col min="781" max="781" width="39.140625" bestFit="1" customWidth="1"/>
    <col min="782" max="800" width="40.140625" bestFit="1" customWidth="1"/>
    <col min="801" max="801" width="39.140625" bestFit="1" customWidth="1"/>
    <col min="802" max="803" width="40.140625" bestFit="1" customWidth="1"/>
    <col min="804" max="804" width="39.140625" bestFit="1" customWidth="1"/>
    <col min="805" max="805" width="40.140625" bestFit="1" customWidth="1"/>
    <col min="806" max="807" width="39.140625" bestFit="1" customWidth="1"/>
    <col min="808" max="808" width="40.140625" bestFit="1" customWidth="1"/>
    <col min="809" max="810" width="39.140625" bestFit="1" customWidth="1"/>
    <col min="811" max="817" width="40.140625" bestFit="1" customWidth="1"/>
    <col min="818" max="818" width="39.140625" bestFit="1" customWidth="1"/>
    <col min="819" max="823" width="40.140625" bestFit="1" customWidth="1"/>
    <col min="824" max="824" width="39.140625" bestFit="1" customWidth="1"/>
    <col min="825" max="827" width="40.140625" bestFit="1" customWidth="1"/>
    <col min="828" max="828" width="39.140625" bestFit="1" customWidth="1"/>
    <col min="829" max="842" width="40.140625" bestFit="1" customWidth="1"/>
    <col min="843" max="843" width="39.140625" bestFit="1" customWidth="1"/>
    <col min="844" max="850" width="40.140625" bestFit="1" customWidth="1"/>
    <col min="851" max="851" width="39.140625" bestFit="1" customWidth="1"/>
    <col min="852" max="854" width="40.140625" bestFit="1" customWidth="1"/>
    <col min="855" max="855" width="39.140625" bestFit="1" customWidth="1"/>
    <col min="856" max="866" width="40.140625" bestFit="1" customWidth="1"/>
    <col min="867" max="867" width="39.140625" bestFit="1" customWidth="1"/>
    <col min="868" max="869" width="40.140625" bestFit="1" customWidth="1"/>
    <col min="870" max="870" width="39.140625" bestFit="1" customWidth="1"/>
    <col min="871" max="880" width="40.140625" bestFit="1" customWidth="1"/>
    <col min="881" max="881" width="39.140625" bestFit="1" customWidth="1"/>
    <col min="882" max="891" width="40.140625" bestFit="1" customWidth="1"/>
    <col min="892" max="893" width="39.140625" bestFit="1" customWidth="1"/>
    <col min="894" max="910" width="40.140625" bestFit="1" customWidth="1"/>
    <col min="911" max="911" width="39.140625" bestFit="1" customWidth="1"/>
    <col min="912" max="916" width="40.140625" bestFit="1" customWidth="1"/>
    <col min="917" max="917" width="39.140625" bestFit="1" customWidth="1"/>
    <col min="918" max="929" width="40.140625" bestFit="1" customWidth="1"/>
    <col min="930" max="930" width="38.140625" bestFit="1" customWidth="1"/>
    <col min="931" max="933" width="40.140625" bestFit="1" customWidth="1"/>
    <col min="934" max="934" width="39.140625" bestFit="1" customWidth="1"/>
    <col min="935" max="963" width="40.140625" bestFit="1" customWidth="1"/>
    <col min="964" max="964" width="39.140625" bestFit="1" customWidth="1"/>
    <col min="965" max="969" width="40.140625" bestFit="1" customWidth="1"/>
    <col min="970" max="970" width="38.140625" bestFit="1" customWidth="1"/>
    <col min="971" max="990" width="40.140625" bestFit="1" customWidth="1"/>
    <col min="991" max="991" width="39.140625" bestFit="1" customWidth="1"/>
    <col min="992" max="1001" width="40.140625" bestFit="1" customWidth="1"/>
    <col min="1002" max="1002" width="39.140625" bestFit="1" customWidth="1"/>
    <col min="1003" max="1007" width="40.140625" bestFit="1" customWidth="1"/>
    <col min="1008" max="1008" width="39.140625" bestFit="1" customWidth="1"/>
    <col min="1009" max="1021" width="40.140625" bestFit="1" customWidth="1"/>
    <col min="1022" max="1022" width="39.140625" bestFit="1" customWidth="1"/>
    <col min="1023" max="1030" width="40.140625" bestFit="1" customWidth="1"/>
    <col min="1031" max="1032" width="39.140625" bestFit="1" customWidth="1"/>
    <col min="1033" max="1036" width="40.140625" bestFit="1" customWidth="1"/>
    <col min="1037" max="1037" width="39.140625" bestFit="1" customWidth="1"/>
    <col min="1038" max="1043" width="40.140625" bestFit="1" customWidth="1"/>
    <col min="1044" max="1044" width="39.140625" bestFit="1" customWidth="1"/>
    <col min="1045" max="1046" width="40.140625" bestFit="1" customWidth="1"/>
    <col min="1047" max="1047" width="38.140625" bestFit="1" customWidth="1"/>
    <col min="1048" max="1049" width="40.140625" bestFit="1" customWidth="1"/>
    <col min="1050" max="1050" width="39.140625" bestFit="1" customWidth="1"/>
    <col min="1051" max="1054" width="40.140625" bestFit="1" customWidth="1"/>
    <col min="1055" max="1055" width="39.140625" bestFit="1" customWidth="1"/>
    <col min="1056" max="1058" width="40.140625" bestFit="1" customWidth="1"/>
    <col min="1059" max="1059" width="39.140625" bestFit="1" customWidth="1"/>
    <col min="1060" max="1072" width="40.140625" bestFit="1" customWidth="1"/>
    <col min="1073" max="1073" width="39.140625" bestFit="1" customWidth="1"/>
    <col min="1074" max="1078" width="40.140625" bestFit="1" customWidth="1"/>
    <col min="1079" max="1079" width="39.140625" bestFit="1" customWidth="1"/>
    <col min="1080" max="1089" width="40.140625" bestFit="1" customWidth="1"/>
    <col min="1090" max="1090" width="39.140625" bestFit="1" customWidth="1"/>
    <col min="1091" max="1093" width="40.140625" bestFit="1" customWidth="1"/>
    <col min="1094" max="1095" width="39.140625" bestFit="1" customWidth="1"/>
    <col min="1096" max="1100" width="40.140625" bestFit="1" customWidth="1"/>
    <col min="1101" max="1102" width="39.140625" bestFit="1" customWidth="1"/>
    <col min="1103" max="1103" width="40.140625" bestFit="1" customWidth="1"/>
    <col min="1104" max="1104" width="39.140625" bestFit="1" customWidth="1"/>
    <col min="1105" max="1111" width="40.140625" bestFit="1" customWidth="1"/>
    <col min="1112" max="1112" width="38.140625" bestFit="1" customWidth="1"/>
    <col min="1113" max="1117" width="40.140625" bestFit="1" customWidth="1"/>
    <col min="1118" max="1118" width="39.140625" bestFit="1" customWidth="1"/>
    <col min="1119" max="1131" width="40.140625" bestFit="1" customWidth="1"/>
    <col min="1132" max="1132" width="39.140625" bestFit="1" customWidth="1"/>
    <col min="1133" max="1136" width="40.140625" bestFit="1" customWidth="1"/>
    <col min="1137" max="1137" width="39.140625" bestFit="1" customWidth="1"/>
    <col min="1138" max="1141" width="40.140625" bestFit="1" customWidth="1"/>
    <col min="1142" max="1142" width="39.140625" bestFit="1" customWidth="1"/>
    <col min="1143" max="1145" width="40.140625" bestFit="1" customWidth="1"/>
    <col min="1146" max="1146" width="38.140625" bestFit="1" customWidth="1"/>
    <col min="1147" max="1161" width="40.140625" bestFit="1" customWidth="1"/>
    <col min="1162" max="1162" width="38.140625" bestFit="1" customWidth="1"/>
    <col min="1163" max="1168" width="40.140625" bestFit="1" customWidth="1"/>
    <col min="1169" max="1169" width="38.140625" bestFit="1" customWidth="1"/>
    <col min="1170" max="1175" width="40.140625" bestFit="1" customWidth="1"/>
    <col min="1176" max="1176" width="39.140625" bestFit="1" customWidth="1"/>
    <col min="1177" max="1195" width="40.140625" bestFit="1" customWidth="1"/>
    <col min="1196" max="1196" width="39.140625" bestFit="1" customWidth="1"/>
    <col min="1197" max="1204" width="40.140625" bestFit="1" customWidth="1"/>
    <col min="1205" max="1205" width="38.140625" bestFit="1" customWidth="1"/>
    <col min="1206" max="1214" width="40.140625" bestFit="1" customWidth="1"/>
    <col min="1215" max="1215" width="39.140625" bestFit="1" customWidth="1"/>
    <col min="1216" max="1238" width="40.140625" bestFit="1" customWidth="1"/>
    <col min="1239" max="1239" width="39.140625" bestFit="1" customWidth="1"/>
    <col min="1240" max="1258" width="40.140625" bestFit="1" customWidth="1"/>
    <col min="1259" max="1259" width="39.140625" bestFit="1" customWidth="1"/>
    <col min="1260" max="1267" width="40.140625" bestFit="1" customWidth="1"/>
    <col min="1268" max="1268" width="39.140625" bestFit="1" customWidth="1"/>
    <col min="1269" max="1272" width="40.140625" bestFit="1" customWidth="1"/>
    <col min="1273" max="1273" width="39.140625" bestFit="1" customWidth="1"/>
    <col min="1274" max="1294" width="40.140625" bestFit="1" customWidth="1"/>
    <col min="1295" max="1295" width="39.140625" bestFit="1" customWidth="1"/>
    <col min="1296" max="1301" width="40.140625" bestFit="1" customWidth="1"/>
    <col min="1302" max="1302" width="39.140625" bestFit="1" customWidth="1"/>
    <col min="1303" max="1319" width="40.140625" bestFit="1" customWidth="1"/>
    <col min="1320" max="1320" width="39.140625" bestFit="1" customWidth="1"/>
    <col min="1321" max="1331" width="40.140625" bestFit="1" customWidth="1"/>
    <col min="1332" max="1332" width="39.140625" bestFit="1" customWidth="1"/>
    <col min="1333" max="1333" width="40.140625" bestFit="1" customWidth="1"/>
    <col min="1334" max="1334" width="39.140625" bestFit="1" customWidth="1"/>
    <col min="1335" max="1340" width="40.140625" bestFit="1" customWidth="1"/>
    <col min="1341" max="1341" width="39.140625" bestFit="1" customWidth="1"/>
    <col min="1342" max="1344" width="40.140625" bestFit="1" customWidth="1"/>
    <col min="1345" max="1345" width="38.140625" bestFit="1" customWidth="1"/>
    <col min="1346" max="1369" width="40.140625" bestFit="1" customWidth="1"/>
    <col min="1370" max="1370" width="39.140625" bestFit="1" customWidth="1"/>
    <col min="1371" max="1377" width="40.140625" bestFit="1" customWidth="1"/>
    <col min="1378" max="1378" width="39.140625" bestFit="1" customWidth="1"/>
    <col min="1379" max="1394" width="40.140625" bestFit="1" customWidth="1"/>
    <col min="1395" max="1395" width="39.140625" bestFit="1" customWidth="1"/>
    <col min="1396" max="1397" width="40.140625" bestFit="1" customWidth="1"/>
    <col min="1398" max="1398" width="39.140625" bestFit="1" customWidth="1"/>
    <col min="1399" max="1413" width="40.140625" bestFit="1" customWidth="1"/>
    <col min="1414" max="1414" width="39.140625" bestFit="1" customWidth="1"/>
    <col min="1415" max="1415" width="40.140625" bestFit="1" customWidth="1"/>
    <col min="1416" max="1416" width="39.140625" bestFit="1" customWidth="1"/>
    <col min="1417" max="1431" width="40.140625" bestFit="1" customWidth="1"/>
    <col min="1432" max="1432" width="39.140625" bestFit="1" customWidth="1"/>
    <col min="1433" max="1436" width="40.140625" bestFit="1" customWidth="1"/>
    <col min="1437" max="1437" width="39.140625" bestFit="1" customWidth="1"/>
    <col min="1438" max="1453" width="40.140625" bestFit="1" customWidth="1"/>
    <col min="1454" max="1454" width="39.140625" bestFit="1" customWidth="1"/>
    <col min="1455" max="1457" width="40.140625" bestFit="1" customWidth="1"/>
    <col min="1458" max="1458" width="38.140625" bestFit="1" customWidth="1"/>
    <col min="1459" max="1463" width="40.140625" bestFit="1" customWidth="1"/>
    <col min="1464" max="1464" width="39.140625" bestFit="1" customWidth="1"/>
    <col min="1465" max="1484" width="40.140625" bestFit="1" customWidth="1"/>
    <col min="1485" max="1485" width="39.140625" bestFit="1" customWidth="1"/>
    <col min="1486" max="1488" width="40.140625" bestFit="1" customWidth="1"/>
    <col min="1489" max="1489" width="38.140625" bestFit="1" customWidth="1"/>
    <col min="1490" max="1495" width="40.140625" bestFit="1" customWidth="1"/>
    <col min="1496" max="1496" width="39.140625" bestFit="1" customWidth="1"/>
    <col min="1497" max="1497" width="40.140625" bestFit="1" customWidth="1"/>
    <col min="1498" max="1498" width="39.140625" bestFit="1" customWidth="1"/>
    <col min="1499" max="1513" width="40.140625" bestFit="1" customWidth="1"/>
    <col min="1514" max="1514" width="39.140625" bestFit="1" customWidth="1"/>
    <col min="1515" max="1552" width="40.140625" bestFit="1" customWidth="1"/>
    <col min="1553" max="1553" width="38.140625" bestFit="1" customWidth="1"/>
    <col min="1554" max="1554" width="39.140625" bestFit="1" customWidth="1"/>
    <col min="1555" max="1556" width="40.140625" bestFit="1" customWidth="1"/>
    <col min="1557" max="1557" width="39.140625" bestFit="1" customWidth="1"/>
    <col min="1558" max="1599" width="40.140625" bestFit="1" customWidth="1"/>
    <col min="1600" max="1600" width="39.140625" bestFit="1" customWidth="1"/>
    <col min="1601" max="1602" width="40.140625" bestFit="1" customWidth="1"/>
    <col min="1603" max="1603" width="39.140625" bestFit="1" customWidth="1"/>
    <col min="1604" max="1647" width="40.140625" bestFit="1" customWidth="1"/>
    <col min="1648" max="1648" width="39.140625" bestFit="1" customWidth="1"/>
    <col min="1649" max="1653" width="40.140625" bestFit="1" customWidth="1"/>
    <col min="1654" max="1654" width="39.140625" bestFit="1" customWidth="1"/>
    <col min="1655" max="1657" width="40.140625" bestFit="1" customWidth="1"/>
    <col min="1658" max="1658" width="39.140625" bestFit="1" customWidth="1"/>
    <col min="1659" max="1665" width="40.140625" bestFit="1" customWidth="1"/>
    <col min="1666" max="1666" width="39.140625" bestFit="1" customWidth="1"/>
    <col min="1667" max="1680" width="40.140625" bestFit="1" customWidth="1"/>
    <col min="1681" max="1681" width="39.140625" bestFit="1" customWidth="1"/>
    <col min="1682" max="1686" width="40.140625" bestFit="1" customWidth="1"/>
    <col min="1687" max="1687" width="39.140625" bestFit="1" customWidth="1"/>
    <col min="1688" max="1729" width="40.140625" bestFit="1" customWidth="1"/>
    <col min="1730" max="1730" width="39.140625" bestFit="1" customWidth="1"/>
    <col min="1731" max="1735" width="40.140625" bestFit="1" customWidth="1"/>
    <col min="1736" max="1736" width="39.140625" bestFit="1" customWidth="1"/>
    <col min="1737" max="1767" width="40.140625" bestFit="1" customWidth="1"/>
    <col min="1768" max="1768" width="39.140625" bestFit="1" customWidth="1"/>
    <col min="1769" max="1776" width="40.140625" bestFit="1" customWidth="1"/>
    <col min="1777" max="1777" width="38.140625" bestFit="1" customWidth="1"/>
    <col min="1778" max="1778" width="40.140625" bestFit="1" customWidth="1"/>
    <col min="1779" max="1779" width="39.140625" bestFit="1" customWidth="1"/>
    <col min="1780" max="1784" width="40.140625" bestFit="1" customWidth="1"/>
    <col min="1785" max="1785" width="39.140625" bestFit="1" customWidth="1"/>
    <col min="1786" max="1786" width="40.140625" bestFit="1" customWidth="1"/>
    <col min="1787" max="1787" width="38.140625" bestFit="1" customWidth="1"/>
    <col min="1788" max="1791" width="40.140625" bestFit="1" customWidth="1"/>
    <col min="1792" max="1792" width="39.140625" bestFit="1" customWidth="1"/>
    <col min="1793" max="1795" width="40.140625" bestFit="1" customWidth="1"/>
    <col min="1796" max="1796" width="39.140625" bestFit="1" customWidth="1"/>
    <col min="1797" max="1801" width="40.140625" bestFit="1" customWidth="1"/>
    <col min="1802" max="1802" width="39.140625" bestFit="1" customWidth="1"/>
    <col min="1803" max="1814" width="40.140625" bestFit="1" customWidth="1"/>
    <col min="1815" max="1815" width="39.140625" bestFit="1" customWidth="1"/>
    <col min="1816" max="1824" width="40.140625" bestFit="1" customWidth="1"/>
    <col min="1825" max="1825" width="38.140625" bestFit="1" customWidth="1"/>
    <col min="1826" max="1827" width="39.140625" bestFit="1" customWidth="1"/>
    <col min="1828" max="1840" width="40.140625" bestFit="1" customWidth="1"/>
    <col min="1841" max="1841" width="38.140625" bestFit="1" customWidth="1"/>
    <col min="1842" max="1847" width="40.140625" bestFit="1" customWidth="1"/>
    <col min="1848" max="1848" width="38.140625" bestFit="1" customWidth="1"/>
    <col min="1849" max="1851" width="40.140625" bestFit="1" customWidth="1"/>
    <col min="1852" max="1852" width="39.140625" bestFit="1" customWidth="1"/>
    <col min="1853" max="1879" width="40.140625" bestFit="1" customWidth="1"/>
    <col min="1880" max="1880" width="39.140625" bestFit="1" customWidth="1"/>
    <col min="1881" max="1884" width="40.140625" bestFit="1" customWidth="1"/>
    <col min="1885" max="1885" width="39.140625" bestFit="1" customWidth="1"/>
    <col min="1886" max="1888" width="40.140625" bestFit="1" customWidth="1"/>
    <col min="1889" max="1889" width="39.140625" bestFit="1" customWidth="1"/>
    <col min="1890" max="1905" width="40.140625" bestFit="1" customWidth="1"/>
    <col min="1906" max="1906" width="39.140625" bestFit="1" customWidth="1"/>
    <col min="1907" max="1908" width="40.140625" bestFit="1" customWidth="1"/>
    <col min="1909" max="1909" width="39.140625" bestFit="1" customWidth="1"/>
    <col min="1910" max="1918" width="40.140625" bestFit="1" customWidth="1"/>
    <col min="1919" max="1919" width="39.140625" bestFit="1" customWidth="1"/>
    <col min="1920" max="1922" width="40.140625" bestFit="1" customWidth="1"/>
    <col min="1923" max="1923" width="39.140625" bestFit="1" customWidth="1"/>
    <col min="1924" max="1926" width="40.140625" bestFit="1" customWidth="1"/>
    <col min="1927" max="1927" width="39.140625" bestFit="1" customWidth="1"/>
    <col min="1928" max="1944" width="40.140625" bestFit="1" customWidth="1"/>
    <col min="1945" max="1945" width="39.140625" bestFit="1" customWidth="1"/>
    <col min="1946" max="1955" width="40.140625" bestFit="1" customWidth="1"/>
    <col min="1956" max="1956" width="38.140625" bestFit="1" customWidth="1"/>
    <col min="1957" max="1957" width="39.140625" bestFit="1" customWidth="1"/>
    <col min="1958" max="1972" width="40.140625" bestFit="1" customWidth="1"/>
    <col min="1973" max="1973" width="38.140625" bestFit="1" customWidth="1"/>
    <col min="1974" max="1974" width="39.140625" bestFit="1" customWidth="1"/>
    <col min="1975" max="1976" width="40.140625" bestFit="1" customWidth="1"/>
    <col min="1977" max="1978" width="39.140625" bestFit="1" customWidth="1"/>
    <col min="1979" max="1981" width="40.140625" bestFit="1" customWidth="1"/>
    <col min="1982" max="1982" width="39.140625" bestFit="1" customWidth="1"/>
    <col min="1983" max="1997" width="40.140625" bestFit="1" customWidth="1"/>
    <col min="1998" max="1998" width="39.140625" bestFit="1" customWidth="1"/>
    <col min="1999" max="1999" width="40.140625" bestFit="1" customWidth="1"/>
    <col min="2000" max="2000" width="39.140625" bestFit="1" customWidth="1"/>
    <col min="2001" max="2005" width="40.140625" bestFit="1" customWidth="1"/>
    <col min="2006" max="2006" width="39.140625" bestFit="1" customWidth="1"/>
    <col min="2007" max="2021" width="40.140625" bestFit="1" customWidth="1"/>
    <col min="2022" max="2022" width="39.140625" bestFit="1" customWidth="1"/>
    <col min="2023" max="2026" width="40.140625" bestFit="1" customWidth="1"/>
    <col min="2027" max="2028" width="39.140625" bestFit="1" customWidth="1"/>
    <col min="2029" max="2040" width="40.140625" bestFit="1" customWidth="1"/>
    <col min="2041" max="2041" width="39.140625" bestFit="1" customWidth="1"/>
    <col min="2042" max="2064" width="40.140625" bestFit="1" customWidth="1"/>
    <col min="2065" max="2066" width="39.140625" bestFit="1" customWidth="1"/>
    <col min="2067" max="2067" width="38.140625" bestFit="1" customWidth="1"/>
    <col min="2068" max="2081" width="40.140625" bestFit="1" customWidth="1"/>
    <col min="2082" max="2082" width="39.140625" bestFit="1" customWidth="1"/>
    <col min="2083" max="2113" width="40.140625" bestFit="1" customWidth="1"/>
    <col min="2114" max="2114" width="39.140625" bestFit="1" customWidth="1"/>
    <col min="2115" max="2119" width="40.140625" bestFit="1" customWidth="1"/>
    <col min="2120" max="2120" width="38.140625" bestFit="1" customWidth="1"/>
    <col min="2121" max="2135" width="40.140625" bestFit="1" customWidth="1"/>
    <col min="2136" max="2136" width="39.140625" bestFit="1" customWidth="1"/>
    <col min="2137" max="2173" width="40.140625" bestFit="1" customWidth="1"/>
    <col min="2174" max="2174" width="39.140625" bestFit="1" customWidth="1"/>
    <col min="2175" max="2179" width="40.140625" bestFit="1" customWidth="1"/>
    <col min="2180" max="2180" width="39.140625" bestFit="1" customWidth="1"/>
    <col min="2181" max="2185" width="40.140625" bestFit="1" customWidth="1"/>
    <col min="2186" max="2187" width="39.140625" bestFit="1" customWidth="1"/>
    <col min="2188" max="2191" width="40.140625" bestFit="1" customWidth="1"/>
    <col min="2192" max="2193" width="39.140625" bestFit="1" customWidth="1"/>
    <col min="2194" max="2197" width="40.140625" bestFit="1" customWidth="1"/>
    <col min="2198" max="2198" width="39.140625" bestFit="1" customWidth="1"/>
    <col min="2199" max="2222" width="40.140625" bestFit="1" customWidth="1"/>
    <col min="2223" max="2223" width="39.140625" bestFit="1" customWidth="1"/>
    <col min="2224" max="2224" width="40.140625" bestFit="1" customWidth="1"/>
    <col min="2225" max="2225" width="39.140625" bestFit="1" customWidth="1"/>
    <col min="2226" max="2236" width="40.140625" bestFit="1" customWidth="1"/>
    <col min="2237" max="2237" width="39.140625" bestFit="1" customWidth="1"/>
    <col min="2238" max="2255" width="40.140625" bestFit="1" customWidth="1"/>
    <col min="2256" max="2256" width="39.140625" bestFit="1" customWidth="1"/>
    <col min="2257" max="2278" width="40.140625" bestFit="1" customWidth="1"/>
    <col min="2279" max="2279" width="39.140625" bestFit="1" customWidth="1"/>
    <col min="2280" max="2302" width="40.140625" bestFit="1" customWidth="1"/>
    <col min="2303" max="2303" width="39.140625" bestFit="1" customWidth="1"/>
    <col min="2304" max="2317" width="40.140625" bestFit="1" customWidth="1"/>
    <col min="2318" max="2318" width="39.140625" bestFit="1" customWidth="1"/>
    <col min="2319" max="2330" width="40.140625" bestFit="1" customWidth="1"/>
    <col min="2331" max="2331" width="39.140625" bestFit="1" customWidth="1"/>
    <col min="2332" max="2349" width="40.140625" bestFit="1" customWidth="1"/>
    <col min="2350" max="2350" width="39.140625" bestFit="1" customWidth="1"/>
    <col min="2351" max="2353" width="40.140625" bestFit="1" customWidth="1"/>
    <col min="2354" max="2354" width="39.140625" bestFit="1" customWidth="1"/>
    <col min="2355" max="2355" width="40.140625" bestFit="1" customWidth="1"/>
    <col min="2356" max="2356" width="39.140625" bestFit="1" customWidth="1"/>
    <col min="2357" max="2357" width="40.140625" bestFit="1" customWidth="1"/>
    <col min="2358" max="2358" width="39.140625" bestFit="1" customWidth="1"/>
    <col min="2359" max="2360" width="40.140625" bestFit="1" customWidth="1"/>
    <col min="2361" max="2362" width="39.140625" bestFit="1" customWidth="1"/>
    <col min="2363" max="2371" width="40.140625" bestFit="1" customWidth="1"/>
    <col min="2372" max="2372" width="39.140625" bestFit="1" customWidth="1"/>
    <col min="2373" max="2378" width="40.140625" bestFit="1" customWidth="1"/>
    <col min="2379" max="2379" width="39.140625" bestFit="1" customWidth="1"/>
    <col min="2380" max="2382" width="40.140625" bestFit="1" customWidth="1"/>
    <col min="2383" max="2383" width="39.140625" bestFit="1" customWidth="1"/>
    <col min="2384" max="2395" width="40.140625" bestFit="1" customWidth="1"/>
    <col min="2396" max="2396" width="39.140625" bestFit="1" customWidth="1"/>
    <col min="2397" max="2406" width="40.140625" bestFit="1" customWidth="1"/>
    <col min="2407" max="2407" width="39.140625" bestFit="1" customWidth="1"/>
    <col min="2408" max="2414" width="40.140625" bestFit="1" customWidth="1"/>
    <col min="2415" max="2415" width="37" bestFit="1" customWidth="1"/>
    <col min="2416" max="2426" width="40.140625" bestFit="1" customWidth="1"/>
    <col min="2427" max="2427" width="39.140625" bestFit="1" customWidth="1"/>
    <col min="2428" max="2429" width="40.140625" bestFit="1" customWidth="1"/>
    <col min="2430" max="2430" width="39.140625" bestFit="1" customWidth="1"/>
    <col min="2431" max="2438" width="40.140625" bestFit="1" customWidth="1"/>
    <col min="2439" max="2440" width="39.140625" bestFit="1" customWidth="1"/>
    <col min="2441" max="2519" width="40.140625" bestFit="1" customWidth="1"/>
    <col min="2520" max="2520" width="14.140625" bestFit="1" customWidth="1"/>
  </cols>
  <sheetData>
    <row r="1" spans="1:2" x14ac:dyDescent="0.25">
      <c r="A1" s="4">
        <v>44830</v>
      </c>
      <c r="B1">
        <v>0.30409999999999998</v>
      </c>
    </row>
    <row r="2" spans="1:2" x14ac:dyDescent="0.25">
      <c r="A2" s="4">
        <v>44827</v>
      </c>
      <c r="B2">
        <v>0.2636</v>
      </c>
    </row>
    <row r="3" spans="1:2" x14ac:dyDescent="0.25">
      <c r="A3" s="4">
        <v>44826</v>
      </c>
      <c r="B3">
        <v>0.24629999999999999</v>
      </c>
    </row>
    <row r="4" spans="1:2" x14ac:dyDescent="0.25">
      <c r="A4" s="4">
        <v>44825</v>
      </c>
      <c r="B4">
        <v>0.26650000000000001</v>
      </c>
    </row>
    <row r="5" spans="1:2" x14ac:dyDescent="0.25">
      <c r="A5" s="4">
        <v>44824</v>
      </c>
      <c r="B5">
        <v>0.28449999999999998</v>
      </c>
    </row>
    <row r="6" spans="1:2" x14ac:dyDescent="0.25">
      <c r="A6" s="4">
        <v>44823</v>
      </c>
      <c r="B6">
        <v>0.25459999999999999</v>
      </c>
    </row>
    <row r="7" spans="1:2" x14ac:dyDescent="0.25">
      <c r="A7" s="4">
        <v>44820</v>
      </c>
      <c r="B7">
        <v>0.24859999999999999</v>
      </c>
    </row>
    <row r="8" spans="1:2" x14ac:dyDescent="0.25">
      <c r="A8" s="4">
        <v>44819</v>
      </c>
      <c r="B8">
        <v>0.2077</v>
      </c>
    </row>
    <row r="9" spans="1:2" x14ac:dyDescent="0.25">
      <c r="A9" s="4">
        <v>44818</v>
      </c>
      <c r="B9">
        <v>0.2031</v>
      </c>
    </row>
    <row r="10" spans="1:2" x14ac:dyDescent="0.25">
      <c r="A10" s="4">
        <v>44817</v>
      </c>
      <c r="B10">
        <v>0.2271</v>
      </c>
    </row>
    <row r="11" spans="1:2" x14ac:dyDescent="0.25">
      <c r="A11" s="4">
        <v>44816</v>
      </c>
      <c r="B11">
        <v>0.20349999999999999</v>
      </c>
    </row>
    <row r="12" spans="1:2" x14ac:dyDescent="0.25">
      <c r="A12" s="4">
        <v>44813</v>
      </c>
      <c r="B12">
        <v>0.16009999999999999</v>
      </c>
    </row>
    <row r="13" spans="1:2" x14ac:dyDescent="0.25">
      <c r="A13" s="4">
        <v>44812</v>
      </c>
      <c r="B13">
        <v>0.18029999999999999</v>
      </c>
    </row>
    <row r="14" spans="1:2" x14ac:dyDescent="0.25">
      <c r="A14" s="4">
        <v>44811</v>
      </c>
      <c r="B14">
        <v>0.18990000000000001</v>
      </c>
    </row>
    <row r="15" spans="1:2" x14ac:dyDescent="0.25">
      <c r="A15" s="4">
        <v>44810</v>
      </c>
      <c r="B15">
        <v>0.22259999999999999</v>
      </c>
    </row>
    <row r="16" spans="1:2" x14ac:dyDescent="0.25">
      <c r="A16" s="4">
        <v>44806</v>
      </c>
      <c r="B16">
        <v>0.2099</v>
      </c>
    </row>
    <row r="17" spans="1:2" x14ac:dyDescent="0.25">
      <c r="A17" s="4">
        <v>44805</v>
      </c>
      <c r="B17">
        <v>0.18410000000000001</v>
      </c>
    </row>
    <row r="18" spans="1:2" x14ac:dyDescent="0.25">
      <c r="A18" s="4">
        <v>44804</v>
      </c>
      <c r="B18">
        <v>0.2162</v>
      </c>
    </row>
    <row r="19" spans="1:2" x14ac:dyDescent="0.25">
      <c r="A19" s="4">
        <v>44803</v>
      </c>
      <c r="B19">
        <v>0.22239999999999999</v>
      </c>
    </row>
    <row r="20" spans="1:2" x14ac:dyDescent="0.25">
      <c r="A20" s="4">
        <v>44802</v>
      </c>
      <c r="B20">
        <v>0.2203</v>
      </c>
    </row>
    <row r="21" spans="1:2" x14ac:dyDescent="0.25">
      <c r="A21" s="4">
        <v>44799</v>
      </c>
      <c r="B21">
        <v>0.1895</v>
      </c>
    </row>
    <row r="22" spans="1:2" x14ac:dyDescent="0.25">
      <c r="A22" s="4">
        <v>44798</v>
      </c>
      <c r="B22">
        <v>0.15679999999999999</v>
      </c>
    </row>
    <row r="23" spans="1:2" x14ac:dyDescent="0.25">
      <c r="A23" s="4">
        <v>44797</v>
      </c>
      <c r="B23">
        <v>0.1898</v>
      </c>
    </row>
    <row r="24" spans="1:2" x14ac:dyDescent="0.25">
      <c r="A24" s="4">
        <v>44796</v>
      </c>
      <c r="B24">
        <v>0.20039999999999999</v>
      </c>
    </row>
    <row r="25" spans="1:2" x14ac:dyDescent="0.25">
      <c r="A25" s="4">
        <v>44795</v>
      </c>
      <c r="B25">
        <v>0.21229999999999999</v>
      </c>
    </row>
    <row r="26" spans="1:2" x14ac:dyDescent="0.25">
      <c r="A26" s="4">
        <v>44792</v>
      </c>
      <c r="B26">
        <v>0.1588</v>
      </c>
    </row>
    <row r="27" spans="1:2" x14ac:dyDescent="0.25">
      <c r="A27" s="4">
        <v>44791</v>
      </c>
      <c r="B27">
        <v>0.14169999999999999</v>
      </c>
    </row>
    <row r="28" spans="1:2" x14ac:dyDescent="0.25">
      <c r="A28" s="4">
        <v>44790</v>
      </c>
      <c r="B28">
        <v>0.1711</v>
      </c>
    </row>
    <row r="29" spans="1:2" x14ac:dyDescent="0.25">
      <c r="A29" s="4">
        <v>44789</v>
      </c>
      <c r="B29">
        <v>0.15359999999999999</v>
      </c>
    </row>
    <row r="30" spans="1:2" x14ac:dyDescent="0.25">
      <c r="A30" s="4">
        <v>44788</v>
      </c>
      <c r="B30">
        <v>0.15859999999999999</v>
      </c>
    </row>
    <row r="31" spans="1:2" x14ac:dyDescent="0.25">
      <c r="A31" s="4">
        <v>44785</v>
      </c>
      <c r="B31">
        <v>0.13120000000000001</v>
      </c>
    </row>
    <row r="32" spans="1:2" x14ac:dyDescent="0.25">
      <c r="A32" s="4">
        <v>44784</v>
      </c>
      <c r="B32">
        <v>0.15390000000000001</v>
      </c>
    </row>
    <row r="33" spans="1:2" x14ac:dyDescent="0.25">
      <c r="A33" s="4">
        <v>44783</v>
      </c>
      <c r="B33">
        <v>0.14410000000000001</v>
      </c>
    </row>
    <row r="34" spans="1:2" x14ac:dyDescent="0.25">
      <c r="A34" s="4">
        <v>44782</v>
      </c>
      <c r="B34">
        <v>0.1885</v>
      </c>
    </row>
    <row r="35" spans="1:2" x14ac:dyDescent="0.25">
      <c r="A35" s="4">
        <v>44781</v>
      </c>
      <c r="B35">
        <v>0.18459999999999999</v>
      </c>
    </row>
    <row r="36" spans="1:2" x14ac:dyDescent="0.25">
      <c r="A36" s="4">
        <v>44778</v>
      </c>
      <c r="B36">
        <v>0.15310000000000001</v>
      </c>
    </row>
    <row r="37" spans="1:2" x14ac:dyDescent="0.25">
      <c r="A37" s="4">
        <v>44777</v>
      </c>
      <c r="B37">
        <v>0.16389999999999999</v>
      </c>
    </row>
    <row r="38" spans="1:2" x14ac:dyDescent="0.25">
      <c r="A38" s="4">
        <v>44776</v>
      </c>
      <c r="B38">
        <v>0.16950000000000001</v>
      </c>
    </row>
    <row r="39" spans="1:2" x14ac:dyDescent="0.25">
      <c r="A39" s="4">
        <v>44775</v>
      </c>
      <c r="B39">
        <v>0.20330000000000001</v>
      </c>
    </row>
    <row r="40" spans="1:2" x14ac:dyDescent="0.25">
      <c r="A40" s="4">
        <v>44774</v>
      </c>
      <c r="B40">
        <v>0.19819999999999999</v>
      </c>
    </row>
    <row r="41" spans="1:2" x14ac:dyDescent="0.25">
      <c r="A41" s="4">
        <v>44771</v>
      </c>
      <c r="B41">
        <v>0.15640000000000001</v>
      </c>
    </row>
    <row r="42" spans="1:2" x14ac:dyDescent="0.25">
      <c r="A42" s="4">
        <v>44770</v>
      </c>
      <c r="B42">
        <v>0.1802</v>
      </c>
    </row>
    <row r="43" spans="1:2" x14ac:dyDescent="0.25">
      <c r="A43" s="4">
        <v>44769</v>
      </c>
      <c r="B43">
        <v>0.17369999999999999</v>
      </c>
    </row>
    <row r="44" spans="1:2" x14ac:dyDescent="0.25">
      <c r="A44" s="4">
        <v>44768</v>
      </c>
      <c r="B44">
        <v>0.2389</v>
      </c>
    </row>
    <row r="45" spans="1:2" x14ac:dyDescent="0.25">
      <c r="A45" s="4">
        <v>44767</v>
      </c>
      <c r="B45">
        <v>0.2142</v>
      </c>
    </row>
    <row r="46" spans="1:2" x14ac:dyDescent="0.25">
      <c r="A46" s="4">
        <v>44764</v>
      </c>
      <c r="B46">
        <v>0.18529999999999999</v>
      </c>
    </row>
    <row r="47" spans="1:2" x14ac:dyDescent="0.25">
      <c r="A47" s="4">
        <v>44763</v>
      </c>
      <c r="B47">
        <v>0.17119999999999999</v>
      </c>
    </row>
    <row r="48" spans="1:2" x14ac:dyDescent="0.25">
      <c r="A48" s="4">
        <v>44762</v>
      </c>
      <c r="B48">
        <v>0.21440000000000001</v>
      </c>
    </row>
    <row r="49" spans="1:2" x14ac:dyDescent="0.25">
      <c r="A49" s="4">
        <v>44761</v>
      </c>
      <c r="B49">
        <v>0.24560000000000001</v>
      </c>
    </row>
    <row r="50" spans="1:2" x14ac:dyDescent="0.25">
      <c r="A50" s="4">
        <v>44760</v>
      </c>
      <c r="B50">
        <v>0.25069999999999998</v>
      </c>
    </row>
    <row r="51" spans="1:2" x14ac:dyDescent="0.25">
      <c r="A51" s="4">
        <v>44757</v>
      </c>
      <c r="B51">
        <v>0.19259999999999999</v>
      </c>
    </row>
    <row r="52" spans="1:2" x14ac:dyDescent="0.25">
      <c r="A52" s="4">
        <v>44756</v>
      </c>
      <c r="B52">
        <v>0.2225</v>
      </c>
    </row>
    <row r="53" spans="1:2" x14ac:dyDescent="0.25">
      <c r="A53" s="4">
        <v>44755</v>
      </c>
      <c r="B53">
        <v>0.2225</v>
      </c>
    </row>
    <row r="54" spans="1:2" x14ac:dyDescent="0.25">
      <c r="A54" s="4">
        <v>44754</v>
      </c>
      <c r="B54">
        <v>0.23910000000000001</v>
      </c>
    </row>
    <row r="55" spans="1:2" x14ac:dyDescent="0.25">
      <c r="A55" s="4">
        <v>44753</v>
      </c>
      <c r="B55">
        <v>0.2384</v>
      </c>
    </row>
    <row r="56" spans="1:2" x14ac:dyDescent="0.25">
      <c r="A56" s="4">
        <v>44750</v>
      </c>
      <c r="B56">
        <v>0.2006</v>
      </c>
    </row>
    <row r="57" spans="1:2" x14ac:dyDescent="0.25">
      <c r="A57" s="4">
        <v>44749</v>
      </c>
      <c r="B57">
        <v>0.20219999999999999</v>
      </c>
    </row>
    <row r="58" spans="1:2" x14ac:dyDescent="0.25">
      <c r="A58" s="4">
        <v>44748</v>
      </c>
      <c r="B58">
        <v>0.2419</v>
      </c>
    </row>
    <row r="59" spans="1:2" x14ac:dyDescent="0.25">
      <c r="A59" s="4">
        <v>44747</v>
      </c>
      <c r="B59">
        <v>0.2409</v>
      </c>
    </row>
    <row r="60" spans="1:2" x14ac:dyDescent="0.25">
      <c r="A60" s="4">
        <v>44743</v>
      </c>
      <c r="B60">
        <v>0.20580000000000001</v>
      </c>
    </row>
    <row r="61" spans="1:2" x14ac:dyDescent="0.25">
      <c r="A61" s="4">
        <v>44742</v>
      </c>
      <c r="B61">
        <v>0.2074</v>
      </c>
    </row>
    <row r="62" spans="1:2" x14ac:dyDescent="0.25">
      <c r="A62" s="4">
        <v>44741</v>
      </c>
      <c r="B62">
        <v>0.22950000000000001</v>
      </c>
    </row>
    <row r="63" spans="1:2" x14ac:dyDescent="0.25">
      <c r="A63" s="4">
        <v>44740</v>
      </c>
      <c r="B63">
        <v>0.24260000000000001</v>
      </c>
    </row>
    <row r="64" spans="1:2" x14ac:dyDescent="0.25">
      <c r="A64" s="4">
        <v>44739</v>
      </c>
      <c r="B64">
        <v>0.2379</v>
      </c>
    </row>
    <row r="65" spans="1:2" x14ac:dyDescent="0.25">
      <c r="A65" s="4">
        <v>44736</v>
      </c>
      <c r="B65">
        <v>0.1938</v>
      </c>
    </row>
    <row r="66" spans="1:2" x14ac:dyDescent="0.25">
      <c r="A66" s="4">
        <v>44735</v>
      </c>
      <c r="B66">
        <v>0.2235</v>
      </c>
    </row>
    <row r="67" spans="1:2" x14ac:dyDescent="0.25">
      <c r="A67" s="4">
        <v>44734</v>
      </c>
      <c r="B67">
        <v>0.25919999999999999</v>
      </c>
    </row>
    <row r="68" spans="1:2" x14ac:dyDescent="0.25">
      <c r="A68" s="4">
        <v>44733</v>
      </c>
      <c r="B68">
        <v>0.26819999999999999</v>
      </c>
    </row>
    <row r="69" spans="1:2" x14ac:dyDescent="0.25">
      <c r="A69" s="4">
        <v>44729</v>
      </c>
      <c r="B69">
        <v>0.26479999999999998</v>
      </c>
    </row>
    <row r="70" spans="1:2" x14ac:dyDescent="0.25">
      <c r="A70" s="4">
        <v>44728</v>
      </c>
      <c r="B70">
        <v>0.28089999999999998</v>
      </c>
    </row>
    <row r="71" spans="1:2" x14ac:dyDescent="0.25">
      <c r="A71" s="4">
        <v>44727</v>
      </c>
      <c r="B71">
        <v>0.2432</v>
      </c>
    </row>
    <row r="72" spans="1:2" x14ac:dyDescent="0.25">
      <c r="A72" s="4">
        <v>44726</v>
      </c>
      <c r="B72">
        <v>0.27150000000000002</v>
      </c>
    </row>
    <row r="73" spans="1:2" x14ac:dyDescent="0.25">
      <c r="A73" s="4">
        <v>44725</v>
      </c>
      <c r="B73">
        <v>0.31319999999999998</v>
      </c>
    </row>
    <row r="74" spans="1:2" x14ac:dyDescent="0.25">
      <c r="A74" s="4">
        <v>44722</v>
      </c>
      <c r="B74">
        <v>0.2472</v>
      </c>
    </row>
    <row r="75" spans="1:2" x14ac:dyDescent="0.25">
      <c r="A75" s="4">
        <v>44721</v>
      </c>
      <c r="B75">
        <v>0.2384</v>
      </c>
    </row>
    <row r="76" spans="1:2" x14ac:dyDescent="0.25">
      <c r="A76" s="4">
        <v>44720</v>
      </c>
      <c r="B76">
        <v>0.2094</v>
      </c>
    </row>
    <row r="77" spans="1:2" x14ac:dyDescent="0.25">
      <c r="A77" s="4">
        <v>44719</v>
      </c>
      <c r="B77">
        <v>0.2019</v>
      </c>
    </row>
    <row r="78" spans="1:2" x14ac:dyDescent="0.25">
      <c r="A78" s="4">
        <v>44718</v>
      </c>
      <c r="B78">
        <v>0.22209999999999999</v>
      </c>
    </row>
    <row r="79" spans="1:2" x14ac:dyDescent="0.25">
      <c r="A79" s="4">
        <v>44715</v>
      </c>
      <c r="B79">
        <v>0.21340000000000001</v>
      </c>
    </row>
    <row r="80" spans="1:2" x14ac:dyDescent="0.25">
      <c r="A80" s="4">
        <v>44714</v>
      </c>
      <c r="B80">
        <v>0.188</v>
      </c>
    </row>
    <row r="81" spans="1:2" x14ac:dyDescent="0.25">
      <c r="A81" s="4">
        <v>44713</v>
      </c>
      <c r="B81">
        <v>0.22500000000000001</v>
      </c>
    </row>
    <row r="82" spans="1:2" x14ac:dyDescent="0.25">
      <c r="A82" s="4">
        <v>44712</v>
      </c>
      <c r="B82">
        <v>0.25619999999999998</v>
      </c>
    </row>
    <row r="83" spans="1:2" x14ac:dyDescent="0.25">
      <c r="A83" s="4">
        <v>44708</v>
      </c>
      <c r="B83">
        <v>0.2082</v>
      </c>
    </row>
    <row r="84" spans="1:2" x14ac:dyDescent="0.25">
      <c r="A84" s="4">
        <v>44707</v>
      </c>
      <c r="B84">
        <v>0.20180000000000001</v>
      </c>
    </row>
    <row r="85" spans="1:2" x14ac:dyDescent="0.25">
      <c r="A85" s="4">
        <v>44706</v>
      </c>
      <c r="B85">
        <v>0.2329</v>
      </c>
    </row>
    <row r="86" spans="1:2" x14ac:dyDescent="0.25">
      <c r="A86" s="4">
        <v>44705</v>
      </c>
      <c r="B86">
        <v>0.27239999999999998</v>
      </c>
    </row>
    <row r="87" spans="1:2" x14ac:dyDescent="0.25">
      <c r="A87" s="4">
        <v>44704</v>
      </c>
      <c r="B87">
        <v>0.26750000000000002</v>
      </c>
    </row>
    <row r="88" spans="1:2" x14ac:dyDescent="0.25">
      <c r="A88" s="4">
        <v>44701</v>
      </c>
      <c r="B88">
        <v>0.2407</v>
      </c>
    </row>
    <row r="89" spans="1:2" x14ac:dyDescent="0.25">
      <c r="A89" s="4">
        <v>44700</v>
      </c>
      <c r="B89">
        <v>0.26169999999999999</v>
      </c>
    </row>
    <row r="90" spans="1:2" x14ac:dyDescent="0.25">
      <c r="A90" s="4">
        <v>44699</v>
      </c>
      <c r="B90">
        <v>0.25600000000000001</v>
      </c>
    </row>
    <row r="91" spans="1:2" x14ac:dyDescent="0.25">
      <c r="A91" s="4">
        <v>44698</v>
      </c>
      <c r="B91">
        <v>0.2442</v>
      </c>
    </row>
    <row r="92" spans="1:2" x14ac:dyDescent="0.25">
      <c r="A92" s="4">
        <v>44697</v>
      </c>
      <c r="B92">
        <v>0.26269999999999999</v>
      </c>
    </row>
    <row r="93" spans="1:2" x14ac:dyDescent="0.25">
      <c r="A93" s="4">
        <v>44694</v>
      </c>
      <c r="B93">
        <v>0.24299999999999999</v>
      </c>
    </row>
    <row r="94" spans="1:2" x14ac:dyDescent="0.25">
      <c r="A94" s="4">
        <v>44693</v>
      </c>
      <c r="B94">
        <v>0.28249999999999997</v>
      </c>
    </row>
    <row r="95" spans="1:2" x14ac:dyDescent="0.25">
      <c r="A95" s="4">
        <v>44692</v>
      </c>
      <c r="B95">
        <v>0.32250000000000001</v>
      </c>
    </row>
    <row r="96" spans="1:2" x14ac:dyDescent="0.25">
      <c r="A96" s="4">
        <v>44691</v>
      </c>
      <c r="B96">
        <v>0.31019999999999998</v>
      </c>
    </row>
    <row r="97" spans="1:2" x14ac:dyDescent="0.25">
      <c r="A97" s="4">
        <v>44690</v>
      </c>
      <c r="B97">
        <v>0.35809999999999997</v>
      </c>
    </row>
    <row r="98" spans="1:2" x14ac:dyDescent="0.25">
      <c r="A98" s="4">
        <v>44687</v>
      </c>
      <c r="B98">
        <v>0.24179999999999999</v>
      </c>
    </row>
    <row r="99" spans="1:2" x14ac:dyDescent="0.25">
      <c r="A99" s="4">
        <v>44686</v>
      </c>
      <c r="B99">
        <v>0.29870000000000002</v>
      </c>
    </row>
    <row r="100" spans="1:2" x14ac:dyDescent="0.25">
      <c r="A100" s="4">
        <v>44685</v>
      </c>
      <c r="B100">
        <v>0.20979999999999999</v>
      </c>
    </row>
    <row r="101" spans="1:2" x14ac:dyDescent="0.25">
      <c r="A101" s="4">
        <v>44684</v>
      </c>
      <c r="B101">
        <v>0.28010000000000002</v>
      </c>
    </row>
    <row r="102" spans="1:2" x14ac:dyDescent="0.25">
      <c r="A102" s="4">
        <v>44683</v>
      </c>
      <c r="B102">
        <v>0.29139999999999999</v>
      </c>
    </row>
    <row r="103" spans="1:2" x14ac:dyDescent="0.25">
      <c r="A103" s="4">
        <v>44680</v>
      </c>
      <c r="B103">
        <v>0.31850000000000001</v>
      </c>
    </row>
    <row r="104" spans="1:2" x14ac:dyDescent="0.25">
      <c r="A104" s="4">
        <v>44679</v>
      </c>
      <c r="B104">
        <v>0.2014</v>
      </c>
    </row>
    <row r="105" spans="1:2" x14ac:dyDescent="0.25">
      <c r="A105" s="4">
        <v>44678</v>
      </c>
      <c r="B105">
        <v>0.3</v>
      </c>
    </row>
    <row r="106" spans="1:2" x14ac:dyDescent="0.25">
      <c r="A106" s="4">
        <v>44677</v>
      </c>
      <c r="B106">
        <v>0.28349999999999997</v>
      </c>
    </row>
    <row r="107" spans="1:2" x14ac:dyDescent="0.25">
      <c r="A107" s="4">
        <v>44676</v>
      </c>
      <c r="B107">
        <v>0.2495</v>
      </c>
    </row>
    <row r="108" spans="1:2" x14ac:dyDescent="0.25">
      <c r="A108" s="4">
        <v>44673</v>
      </c>
      <c r="B108">
        <v>0.21820000000000001</v>
      </c>
    </row>
    <row r="109" spans="1:2" x14ac:dyDescent="0.25">
      <c r="A109" s="4">
        <v>44672</v>
      </c>
      <c r="B109">
        <v>0.1767</v>
      </c>
    </row>
    <row r="110" spans="1:2" x14ac:dyDescent="0.25">
      <c r="A110" s="4">
        <v>44671</v>
      </c>
      <c r="B110">
        <v>0.17979999999999999</v>
      </c>
    </row>
    <row r="111" spans="1:2" x14ac:dyDescent="0.25">
      <c r="A111" s="4">
        <v>44670</v>
      </c>
      <c r="B111">
        <v>0.13370000000000001</v>
      </c>
    </row>
    <row r="112" spans="1:2" x14ac:dyDescent="0.25">
      <c r="A112" s="4">
        <v>44669</v>
      </c>
      <c r="B112">
        <v>0.2092</v>
      </c>
    </row>
    <row r="113" spans="1:2" x14ac:dyDescent="0.25">
      <c r="A113" s="4">
        <v>44665</v>
      </c>
      <c r="B113">
        <v>0.161</v>
      </c>
    </row>
    <row r="114" spans="1:2" x14ac:dyDescent="0.25">
      <c r="A114" s="4">
        <v>44664</v>
      </c>
      <c r="B114">
        <v>0.1515</v>
      </c>
    </row>
    <row r="115" spans="1:2" x14ac:dyDescent="0.25">
      <c r="A115" s="4">
        <v>44663</v>
      </c>
      <c r="B115">
        <v>0.1973</v>
      </c>
    </row>
    <row r="116" spans="1:2" x14ac:dyDescent="0.25">
      <c r="A116" s="4">
        <v>44662</v>
      </c>
      <c r="B116">
        <v>0.1956</v>
      </c>
    </row>
    <row r="117" spans="1:2" x14ac:dyDescent="0.25">
      <c r="A117" s="4">
        <v>44659</v>
      </c>
      <c r="B117">
        <v>0.14019999999999999</v>
      </c>
    </row>
    <row r="118" spans="1:2" x14ac:dyDescent="0.25">
      <c r="A118" s="4">
        <v>44658</v>
      </c>
      <c r="B118">
        <v>0.1487</v>
      </c>
    </row>
    <row r="119" spans="1:2" x14ac:dyDescent="0.25">
      <c r="A119" s="4">
        <v>44657</v>
      </c>
      <c r="B119">
        <v>0.15579999999999999</v>
      </c>
    </row>
    <row r="120" spans="1:2" x14ac:dyDescent="0.25">
      <c r="A120" s="4">
        <v>44656</v>
      </c>
      <c r="B120">
        <v>0.15579999999999999</v>
      </c>
    </row>
    <row r="121" spans="1:2" x14ac:dyDescent="0.25">
      <c r="A121" s="4">
        <v>44655</v>
      </c>
      <c r="B121">
        <v>0.12559999999999999</v>
      </c>
    </row>
    <row r="122" spans="1:2" x14ac:dyDescent="0.25">
      <c r="A122" s="4">
        <v>44652</v>
      </c>
      <c r="B122">
        <v>0.1198</v>
      </c>
    </row>
    <row r="123" spans="1:2" x14ac:dyDescent="0.25">
      <c r="A123" s="4">
        <v>44651</v>
      </c>
      <c r="B123">
        <v>0.17630000000000001</v>
      </c>
    </row>
    <row r="124" spans="1:2" x14ac:dyDescent="0.25">
      <c r="A124" s="4">
        <v>44650</v>
      </c>
      <c r="B124">
        <v>0.14799999999999999</v>
      </c>
    </row>
    <row r="125" spans="1:2" x14ac:dyDescent="0.25">
      <c r="A125" s="4">
        <v>44649</v>
      </c>
      <c r="B125">
        <v>0.1318</v>
      </c>
    </row>
    <row r="126" spans="1:2" x14ac:dyDescent="0.25">
      <c r="A126" s="4">
        <v>44648</v>
      </c>
      <c r="B126">
        <v>0.15010000000000001</v>
      </c>
    </row>
    <row r="127" spans="1:2" x14ac:dyDescent="0.25">
      <c r="A127" s="4">
        <v>44645</v>
      </c>
      <c r="B127">
        <v>0.1474</v>
      </c>
    </row>
    <row r="128" spans="1:2" x14ac:dyDescent="0.25">
      <c r="A128" s="4">
        <v>44644</v>
      </c>
      <c r="B128">
        <v>0.16009999999999999</v>
      </c>
    </row>
    <row r="129" spans="1:2" x14ac:dyDescent="0.25">
      <c r="A129" s="4">
        <v>44643</v>
      </c>
      <c r="B129">
        <v>0.19070000000000001</v>
      </c>
    </row>
    <row r="130" spans="1:2" x14ac:dyDescent="0.25">
      <c r="A130" s="4">
        <v>44642</v>
      </c>
      <c r="B130">
        <v>0.18490000000000001</v>
      </c>
    </row>
    <row r="131" spans="1:2" x14ac:dyDescent="0.25">
      <c r="A131" s="4">
        <v>44641</v>
      </c>
      <c r="B131">
        <v>0.20119999999999999</v>
      </c>
    </row>
    <row r="132" spans="1:2" x14ac:dyDescent="0.25">
      <c r="A132" s="4">
        <v>44638</v>
      </c>
      <c r="B132">
        <v>0.18110000000000001</v>
      </c>
    </row>
    <row r="133" spans="1:2" x14ac:dyDescent="0.25">
      <c r="A133" s="4">
        <v>44637</v>
      </c>
      <c r="B133">
        <v>0.15340000000000001</v>
      </c>
    </row>
    <row r="134" spans="1:2" x14ac:dyDescent="0.25">
      <c r="A134" s="4">
        <v>44636</v>
      </c>
      <c r="B134">
        <v>0.19750000000000001</v>
      </c>
    </row>
    <row r="135" spans="1:2" x14ac:dyDescent="0.25">
      <c r="A135" s="4">
        <v>44635</v>
      </c>
      <c r="B135">
        <v>0.22439999999999999</v>
      </c>
    </row>
    <row r="136" spans="1:2" x14ac:dyDescent="0.25">
      <c r="A136" s="4">
        <v>44634</v>
      </c>
      <c r="B136">
        <v>0.28339999999999999</v>
      </c>
    </row>
    <row r="137" spans="1:2" x14ac:dyDescent="0.25">
      <c r="A137" s="4">
        <v>44631</v>
      </c>
      <c r="B137">
        <v>0.24199999999999999</v>
      </c>
    </row>
    <row r="138" spans="1:2" x14ac:dyDescent="0.25">
      <c r="A138" s="4">
        <v>44630</v>
      </c>
      <c r="B138">
        <v>0.2392</v>
      </c>
    </row>
    <row r="139" spans="1:2" x14ac:dyDescent="0.25">
      <c r="A139" s="4">
        <v>44629</v>
      </c>
      <c r="B139">
        <v>0.26079999999999998</v>
      </c>
    </row>
    <row r="140" spans="1:2" x14ac:dyDescent="0.25">
      <c r="A140" s="4">
        <v>44628</v>
      </c>
      <c r="B140">
        <v>0.29310000000000003</v>
      </c>
    </row>
    <row r="141" spans="1:2" x14ac:dyDescent="0.25">
      <c r="A141" s="4">
        <v>44627</v>
      </c>
      <c r="B141">
        <v>0.316</v>
      </c>
    </row>
    <row r="142" spans="1:2" x14ac:dyDescent="0.25">
      <c r="A142" s="4">
        <v>44624</v>
      </c>
      <c r="B142">
        <v>0.25280000000000002</v>
      </c>
    </row>
    <row r="143" spans="1:2" x14ac:dyDescent="0.25">
      <c r="A143" s="4">
        <v>44623</v>
      </c>
      <c r="B143">
        <v>0.24729999999999999</v>
      </c>
    </row>
    <row r="144" spans="1:2" x14ac:dyDescent="0.25">
      <c r="A144" s="4">
        <v>44622</v>
      </c>
      <c r="B144">
        <v>0.23669999999999999</v>
      </c>
    </row>
    <row r="145" spans="1:2" x14ac:dyDescent="0.25">
      <c r="A145" s="4">
        <v>44621</v>
      </c>
      <c r="B145">
        <v>0.30919999999999997</v>
      </c>
    </row>
    <row r="146" spans="1:2" x14ac:dyDescent="0.25">
      <c r="A146" s="4">
        <v>44620</v>
      </c>
      <c r="B146">
        <v>0.25069999999999998</v>
      </c>
    </row>
    <row r="147" spans="1:2" x14ac:dyDescent="0.25">
      <c r="A147" s="4">
        <v>44617</v>
      </c>
      <c r="B147">
        <v>0.2064</v>
      </c>
    </row>
    <row r="148" spans="1:2" x14ac:dyDescent="0.25">
      <c r="A148" s="4">
        <v>44616</v>
      </c>
      <c r="B148">
        <v>0.20599999999999999</v>
      </c>
    </row>
    <row r="149" spans="1:2" x14ac:dyDescent="0.25">
      <c r="A149" s="4">
        <v>44615</v>
      </c>
      <c r="B149">
        <v>0.26869999999999999</v>
      </c>
    </row>
    <row r="150" spans="1:2" x14ac:dyDescent="0.25">
      <c r="A150" s="4">
        <v>44614</v>
      </c>
      <c r="B150">
        <v>0.28510000000000002</v>
      </c>
    </row>
    <row r="151" spans="1:2" x14ac:dyDescent="0.25">
      <c r="A151" s="4">
        <v>44610</v>
      </c>
      <c r="B151">
        <v>0.23760000000000001</v>
      </c>
    </row>
    <row r="152" spans="1:2" x14ac:dyDescent="0.25">
      <c r="A152" s="4">
        <v>44609</v>
      </c>
      <c r="B152">
        <v>0.22939999999999999</v>
      </c>
    </row>
    <row r="153" spans="1:2" x14ac:dyDescent="0.25">
      <c r="A153" s="4">
        <v>44608</v>
      </c>
      <c r="B153">
        <v>0.16639999999999999</v>
      </c>
    </row>
    <row r="154" spans="1:2" x14ac:dyDescent="0.25">
      <c r="A154" s="4">
        <v>44607</v>
      </c>
      <c r="B154">
        <v>0.18110000000000001</v>
      </c>
    </row>
    <row r="155" spans="1:2" x14ac:dyDescent="0.25">
      <c r="A155" s="4">
        <v>44606</v>
      </c>
      <c r="B155">
        <v>0.2387</v>
      </c>
    </row>
    <row r="156" spans="1:2" x14ac:dyDescent="0.25">
      <c r="A156" s="4">
        <v>44603</v>
      </c>
      <c r="B156">
        <v>0.22670000000000001</v>
      </c>
    </row>
    <row r="157" spans="1:2" x14ac:dyDescent="0.25">
      <c r="A157" s="4">
        <v>44602</v>
      </c>
      <c r="B157">
        <v>0.1855</v>
      </c>
    </row>
    <row r="158" spans="1:2" x14ac:dyDescent="0.25">
      <c r="A158" s="4">
        <v>44601</v>
      </c>
      <c r="B158">
        <v>0.155</v>
      </c>
    </row>
    <row r="159" spans="1:2" x14ac:dyDescent="0.25">
      <c r="A159" s="4">
        <v>44600</v>
      </c>
      <c r="B159">
        <v>0.17599999999999999</v>
      </c>
    </row>
    <row r="160" spans="1:2" x14ac:dyDescent="0.25">
      <c r="A160" s="4">
        <v>44599</v>
      </c>
      <c r="B160">
        <v>0.2029</v>
      </c>
    </row>
    <row r="161" spans="1:2" x14ac:dyDescent="0.25">
      <c r="A161" s="4">
        <v>44596</v>
      </c>
      <c r="B161">
        <v>0.1777</v>
      </c>
    </row>
    <row r="162" spans="1:2" x14ac:dyDescent="0.25">
      <c r="A162" s="4">
        <v>44595</v>
      </c>
      <c r="B162">
        <v>0.252</v>
      </c>
    </row>
    <row r="163" spans="1:2" x14ac:dyDescent="0.25">
      <c r="A163" s="4">
        <v>44594</v>
      </c>
      <c r="B163">
        <v>0.1207</v>
      </c>
    </row>
    <row r="164" spans="1:2" x14ac:dyDescent="0.25">
      <c r="A164" s="4">
        <v>44593</v>
      </c>
      <c r="B164">
        <v>0.186</v>
      </c>
    </row>
    <row r="165" spans="1:2" x14ac:dyDescent="0.25">
      <c r="A165" s="4">
        <v>44592</v>
      </c>
      <c r="B165">
        <v>0.1903</v>
      </c>
    </row>
    <row r="166" spans="1:2" x14ac:dyDescent="0.25">
      <c r="A166" s="4">
        <v>44589</v>
      </c>
      <c r="B166">
        <v>0.214</v>
      </c>
    </row>
    <row r="167" spans="1:2" x14ac:dyDescent="0.25">
      <c r="A167" s="4">
        <v>44588</v>
      </c>
      <c r="B167">
        <v>0.28820000000000001</v>
      </c>
    </row>
    <row r="168" spans="1:2" x14ac:dyDescent="0.25">
      <c r="A168" s="4">
        <v>44587</v>
      </c>
      <c r="B168">
        <v>0.2848</v>
      </c>
    </row>
    <row r="169" spans="1:2" x14ac:dyDescent="0.25">
      <c r="A169" s="4">
        <v>44586</v>
      </c>
      <c r="B169">
        <v>0.2757</v>
      </c>
    </row>
    <row r="170" spans="1:2" x14ac:dyDescent="0.25">
      <c r="A170" s="4">
        <v>44585</v>
      </c>
      <c r="B170">
        <v>0.29599999999999999</v>
      </c>
    </row>
    <row r="171" spans="1:2" x14ac:dyDescent="0.25">
      <c r="A171" s="4">
        <v>44582</v>
      </c>
      <c r="B171">
        <v>0.25580000000000003</v>
      </c>
    </row>
    <row r="172" spans="1:2" x14ac:dyDescent="0.25">
      <c r="A172" s="4">
        <v>44581</v>
      </c>
      <c r="B172">
        <v>0.20830000000000001</v>
      </c>
    </row>
    <row r="173" spans="1:2" x14ac:dyDescent="0.25">
      <c r="A173" s="4">
        <v>44580</v>
      </c>
      <c r="B173">
        <v>0.20480000000000001</v>
      </c>
    </row>
    <row r="174" spans="1:2" x14ac:dyDescent="0.25">
      <c r="A174" s="4">
        <v>44579</v>
      </c>
      <c r="B174">
        <v>0.20849999999999999</v>
      </c>
    </row>
    <row r="175" spans="1:2" x14ac:dyDescent="0.25">
      <c r="A175" s="4">
        <v>44575</v>
      </c>
      <c r="B175">
        <v>0.15340000000000001</v>
      </c>
    </row>
    <row r="176" spans="1:2" x14ac:dyDescent="0.25">
      <c r="A176" s="4">
        <v>44574</v>
      </c>
      <c r="B176">
        <v>0.15060000000000001</v>
      </c>
    </row>
    <row r="177" spans="1:2" x14ac:dyDescent="0.25">
      <c r="A177" s="4">
        <v>44573</v>
      </c>
      <c r="B177">
        <v>0.13039999999999999</v>
      </c>
    </row>
    <row r="178" spans="1:2" x14ac:dyDescent="0.25">
      <c r="A178" s="4">
        <v>44572</v>
      </c>
      <c r="B178">
        <v>0.1341</v>
      </c>
    </row>
    <row r="179" spans="1:2" x14ac:dyDescent="0.25">
      <c r="A179" s="4">
        <v>44571</v>
      </c>
      <c r="B179">
        <v>0.14760000000000001</v>
      </c>
    </row>
    <row r="180" spans="1:2" x14ac:dyDescent="0.25">
      <c r="A180" s="4">
        <v>44568</v>
      </c>
      <c r="B180">
        <v>0.12139999999999999</v>
      </c>
    </row>
    <row r="181" spans="1:2" x14ac:dyDescent="0.25">
      <c r="A181" s="4">
        <v>44567</v>
      </c>
      <c r="B181">
        <v>0.14419999999999999</v>
      </c>
    </row>
    <row r="182" spans="1:2" x14ac:dyDescent="0.25">
      <c r="A182" s="4">
        <v>44566</v>
      </c>
      <c r="B182">
        <v>0.15540000000000001</v>
      </c>
    </row>
    <row r="183" spans="1:2" x14ac:dyDescent="0.25">
      <c r="A183" s="4">
        <v>44565</v>
      </c>
      <c r="B183">
        <v>0.1047</v>
      </c>
    </row>
    <row r="184" spans="1:2" x14ac:dyDescent="0.25">
      <c r="A184" s="4">
        <v>44564</v>
      </c>
      <c r="B184">
        <v>0.1066</v>
      </c>
    </row>
    <row r="185" spans="1:2" x14ac:dyDescent="0.25">
      <c r="A185" s="4">
        <v>44561</v>
      </c>
      <c r="B185">
        <v>0.10920000000000001</v>
      </c>
    </row>
    <row r="186" spans="1:2" x14ac:dyDescent="0.25">
      <c r="A186" s="4">
        <v>44560</v>
      </c>
      <c r="B186">
        <v>0.10539999999999999</v>
      </c>
    </row>
    <row r="187" spans="1:2" x14ac:dyDescent="0.25">
      <c r="A187" s="4">
        <v>44559</v>
      </c>
      <c r="B187">
        <v>9.7600000000000006E-2</v>
      </c>
    </row>
    <row r="188" spans="1:2" x14ac:dyDescent="0.25">
      <c r="A188" s="4">
        <v>44558</v>
      </c>
      <c r="B188">
        <v>0.11849999999999999</v>
      </c>
    </row>
    <row r="189" spans="1:2" x14ac:dyDescent="0.25">
      <c r="A189" s="4">
        <v>44557</v>
      </c>
      <c r="B189">
        <v>0.112</v>
      </c>
    </row>
    <row r="190" spans="1:2" x14ac:dyDescent="0.25">
      <c r="A190" s="4">
        <v>44553</v>
      </c>
      <c r="B190">
        <v>0.1082</v>
      </c>
    </row>
    <row r="191" spans="1:2" x14ac:dyDescent="0.25">
      <c r="A191" s="4">
        <v>44552</v>
      </c>
      <c r="B191">
        <v>0.12820000000000001</v>
      </c>
    </row>
    <row r="192" spans="1:2" x14ac:dyDescent="0.25">
      <c r="A192" s="4">
        <v>44551</v>
      </c>
      <c r="B192">
        <v>0.15770000000000001</v>
      </c>
    </row>
    <row r="193" spans="1:2" x14ac:dyDescent="0.25">
      <c r="A193" s="4">
        <v>44550</v>
      </c>
      <c r="B193">
        <v>0.21859999999999999</v>
      </c>
    </row>
    <row r="194" spans="1:2" x14ac:dyDescent="0.25">
      <c r="A194" s="4">
        <v>44547</v>
      </c>
      <c r="B194">
        <v>0.1714</v>
      </c>
    </row>
    <row r="195" spans="1:2" x14ac:dyDescent="0.25">
      <c r="A195" s="4">
        <v>44546</v>
      </c>
      <c r="B195">
        <v>0.11940000000000001</v>
      </c>
    </row>
    <row r="196" spans="1:2" x14ac:dyDescent="0.25">
      <c r="A196" s="4">
        <v>44545</v>
      </c>
      <c r="B196">
        <v>9.9500000000000005E-2</v>
      </c>
    </row>
    <row r="197" spans="1:2" x14ac:dyDescent="0.25">
      <c r="A197" s="4">
        <v>44544</v>
      </c>
      <c r="B197">
        <v>0.1348</v>
      </c>
    </row>
    <row r="198" spans="1:2" x14ac:dyDescent="0.25">
      <c r="A198" s="4">
        <v>44543</v>
      </c>
      <c r="B198">
        <v>0.12590000000000001</v>
      </c>
    </row>
    <row r="199" spans="1:2" x14ac:dyDescent="0.25">
      <c r="A199" s="4">
        <v>44540</v>
      </c>
      <c r="B199">
        <v>9.98E-2</v>
      </c>
    </row>
    <row r="200" spans="1:2" x14ac:dyDescent="0.25">
      <c r="A200" s="4">
        <v>44539</v>
      </c>
      <c r="B200">
        <v>0.1288</v>
      </c>
    </row>
    <row r="201" spans="1:2" x14ac:dyDescent="0.25">
      <c r="A201" s="4">
        <v>44538</v>
      </c>
      <c r="B201">
        <v>0.1211</v>
      </c>
    </row>
    <row r="202" spans="1:2" x14ac:dyDescent="0.25">
      <c r="A202" s="4">
        <v>44537</v>
      </c>
      <c r="B202">
        <v>0.152</v>
      </c>
    </row>
    <row r="203" spans="1:2" x14ac:dyDescent="0.25">
      <c r="A203" s="4">
        <v>44536</v>
      </c>
      <c r="B203">
        <v>0.19420000000000001</v>
      </c>
    </row>
    <row r="204" spans="1:2" x14ac:dyDescent="0.25">
      <c r="A204" s="4">
        <v>44533</v>
      </c>
      <c r="B204">
        <v>0.23960000000000001</v>
      </c>
    </row>
    <row r="205" spans="1:2" x14ac:dyDescent="0.25">
      <c r="A205" s="4">
        <v>44532</v>
      </c>
      <c r="B205">
        <v>0.1983</v>
      </c>
    </row>
    <row r="206" spans="1:2" x14ac:dyDescent="0.25">
      <c r="A206" s="4">
        <v>44531</v>
      </c>
      <c r="B206">
        <v>0.26229999999999998</v>
      </c>
    </row>
    <row r="207" spans="1:2" x14ac:dyDescent="0.25">
      <c r="A207" s="4">
        <v>44530</v>
      </c>
      <c r="B207">
        <v>0.25380000000000003</v>
      </c>
    </row>
    <row r="208" spans="1:2" x14ac:dyDescent="0.25">
      <c r="A208" s="4">
        <v>44529</v>
      </c>
      <c r="B208">
        <v>0.16830000000000001</v>
      </c>
    </row>
    <row r="209" spans="1:2" x14ac:dyDescent="0.25">
      <c r="A209" s="4">
        <v>44526</v>
      </c>
      <c r="B209">
        <v>0.2006</v>
      </c>
    </row>
    <row r="210" spans="1:2" x14ac:dyDescent="0.25">
      <c r="A210" s="4">
        <v>44524</v>
      </c>
      <c r="B210">
        <v>0.1094</v>
      </c>
    </row>
    <row r="211" spans="1:2" x14ac:dyDescent="0.25">
      <c r="A211" s="4">
        <v>44523</v>
      </c>
      <c r="B211">
        <v>0.1101</v>
      </c>
    </row>
    <row r="212" spans="1:2" x14ac:dyDescent="0.25">
      <c r="A212" s="4">
        <v>44522</v>
      </c>
      <c r="B212">
        <v>0.1268</v>
      </c>
    </row>
    <row r="213" spans="1:2" x14ac:dyDescent="0.25">
      <c r="A213" s="4">
        <v>44519</v>
      </c>
      <c r="B213">
        <v>9.35E-2</v>
      </c>
    </row>
    <row r="214" spans="1:2" x14ac:dyDescent="0.25">
      <c r="A214" s="4">
        <v>44518</v>
      </c>
      <c r="B214">
        <v>8.5699999999999998E-2</v>
      </c>
    </row>
    <row r="215" spans="1:2" x14ac:dyDescent="0.25">
      <c r="A215" s="4">
        <v>44517</v>
      </c>
      <c r="B215">
        <v>8.9200000000000002E-2</v>
      </c>
    </row>
    <row r="216" spans="1:2" x14ac:dyDescent="0.25">
      <c r="A216" s="4">
        <v>44516</v>
      </c>
      <c r="B216">
        <v>9.2499999999999999E-2</v>
      </c>
    </row>
    <row r="217" spans="1:2" x14ac:dyDescent="0.25">
      <c r="A217" s="4">
        <v>44515</v>
      </c>
      <c r="B217">
        <v>0.10100000000000001</v>
      </c>
    </row>
    <row r="218" spans="1:2" x14ac:dyDescent="0.25">
      <c r="A218" s="4">
        <v>44512</v>
      </c>
      <c r="B218">
        <v>0.1013</v>
      </c>
    </row>
    <row r="219" spans="1:2" x14ac:dyDescent="0.25">
      <c r="A219" s="4">
        <v>44511</v>
      </c>
      <c r="B219">
        <v>0.11749999999999999</v>
      </c>
    </row>
    <row r="220" spans="1:2" x14ac:dyDescent="0.25">
      <c r="A220" s="4">
        <v>44510</v>
      </c>
      <c r="B220">
        <v>0.12870000000000001</v>
      </c>
    </row>
    <row r="221" spans="1:2" x14ac:dyDescent="0.25">
      <c r="A221" s="4">
        <v>44509</v>
      </c>
      <c r="B221">
        <v>0.1153</v>
      </c>
    </row>
    <row r="222" spans="1:2" x14ac:dyDescent="0.25">
      <c r="A222" s="4">
        <v>44508</v>
      </c>
      <c r="B222">
        <v>0.1089</v>
      </c>
    </row>
    <row r="223" spans="1:2" x14ac:dyDescent="0.25">
      <c r="A223" s="4">
        <v>44505</v>
      </c>
      <c r="B223">
        <v>8.8700000000000001E-2</v>
      </c>
    </row>
    <row r="224" spans="1:2" x14ac:dyDescent="0.25">
      <c r="A224" s="4">
        <v>44504</v>
      </c>
      <c r="B224">
        <v>9.1300000000000006E-2</v>
      </c>
    </row>
    <row r="225" spans="1:2" x14ac:dyDescent="0.25">
      <c r="A225" s="4">
        <v>44503</v>
      </c>
      <c r="B225">
        <v>9.7799999999999998E-2</v>
      </c>
    </row>
    <row r="226" spans="1:2" x14ac:dyDescent="0.25">
      <c r="A226" s="4">
        <v>44502</v>
      </c>
      <c r="B226">
        <v>0.1077</v>
      </c>
    </row>
    <row r="227" spans="1:2" x14ac:dyDescent="0.25">
      <c r="A227" s="4">
        <v>44501</v>
      </c>
      <c r="B227">
        <v>0.1145</v>
      </c>
    </row>
    <row r="228" spans="1:2" x14ac:dyDescent="0.25">
      <c r="A228" s="4">
        <v>44498</v>
      </c>
      <c r="B228">
        <v>0.10639999999999999</v>
      </c>
    </row>
    <row r="229" spans="1:2" x14ac:dyDescent="0.25">
      <c r="A229" s="4">
        <v>44497</v>
      </c>
      <c r="B229">
        <v>9.5899999999999999E-2</v>
      </c>
    </row>
    <row r="230" spans="1:2" x14ac:dyDescent="0.25">
      <c r="A230" s="4">
        <v>44496</v>
      </c>
      <c r="B230">
        <v>0.1242</v>
      </c>
    </row>
    <row r="231" spans="1:2" x14ac:dyDescent="0.25">
      <c r="A231" s="4">
        <v>44495</v>
      </c>
      <c r="B231">
        <v>0.11310000000000001</v>
      </c>
    </row>
    <row r="232" spans="1:2" x14ac:dyDescent="0.25">
      <c r="A232" s="4">
        <v>44494</v>
      </c>
      <c r="B232">
        <v>0.1031</v>
      </c>
    </row>
    <row r="233" spans="1:2" x14ac:dyDescent="0.25">
      <c r="A233" s="4">
        <v>44491</v>
      </c>
      <c r="B233">
        <v>8.8400000000000006E-2</v>
      </c>
    </row>
    <row r="234" spans="1:2" x14ac:dyDescent="0.25">
      <c r="A234" s="4">
        <v>44490</v>
      </c>
      <c r="B234">
        <v>8.3599999999999994E-2</v>
      </c>
    </row>
    <row r="235" spans="1:2" x14ac:dyDescent="0.25">
      <c r="A235" s="4">
        <v>44489</v>
      </c>
      <c r="B235">
        <v>8.7599999999999997E-2</v>
      </c>
    </row>
    <row r="236" spans="1:2" x14ac:dyDescent="0.25">
      <c r="A236" s="4">
        <v>44488</v>
      </c>
      <c r="B236">
        <v>0.1056</v>
      </c>
    </row>
    <row r="237" spans="1:2" x14ac:dyDescent="0.25">
      <c r="A237" s="4">
        <v>44487</v>
      </c>
      <c r="B237">
        <v>0.1081</v>
      </c>
    </row>
    <row r="238" spans="1:2" x14ac:dyDescent="0.25">
      <c r="A238" s="4">
        <v>44484</v>
      </c>
      <c r="B238">
        <v>9.5399999999999999E-2</v>
      </c>
    </row>
    <row r="239" spans="1:2" x14ac:dyDescent="0.25">
      <c r="A239" s="4">
        <v>44483</v>
      </c>
      <c r="B239">
        <v>0.11020000000000001</v>
      </c>
    </row>
    <row r="240" spans="1:2" x14ac:dyDescent="0.25">
      <c r="A240" s="4">
        <v>44482</v>
      </c>
      <c r="B240">
        <v>0.1343</v>
      </c>
    </row>
    <row r="241" spans="1:2" x14ac:dyDescent="0.25">
      <c r="A241" s="4">
        <v>44481</v>
      </c>
      <c r="B241">
        <v>0.14499999999999999</v>
      </c>
    </row>
    <row r="242" spans="1:2" x14ac:dyDescent="0.25">
      <c r="A242" s="4">
        <v>44480</v>
      </c>
      <c r="B242">
        <v>0.1615</v>
      </c>
    </row>
    <row r="243" spans="1:2" x14ac:dyDescent="0.25">
      <c r="A243" s="4">
        <v>44477</v>
      </c>
      <c r="B243">
        <v>0.12820000000000001</v>
      </c>
    </row>
    <row r="244" spans="1:2" x14ac:dyDescent="0.25">
      <c r="A244" s="4">
        <v>44476</v>
      </c>
      <c r="B244">
        <v>0.14460000000000001</v>
      </c>
    </row>
    <row r="245" spans="1:2" x14ac:dyDescent="0.25">
      <c r="A245" s="4">
        <v>44475</v>
      </c>
      <c r="B245">
        <v>0.1678</v>
      </c>
    </row>
    <row r="246" spans="1:2" x14ac:dyDescent="0.25">
      <c r="A246" s="4">
        <v>44474</v>
      </c>
      <c r="B246">
        <v>0.1709</v>
      </c>
    </row>
    <row r="247" spans="1:2" x14ac:dyDescent="0.25">
      <c r="A247" s="4">
        <v>44473</v>
      </c>
      <c r="B247">
        <v>0.20619999999999999</v>
      </c>
    </row>
    <row r="248" spans="1:2" x14ac:dyDescent="0.25">
      <c r="A248" s="4">
        <v>44470</v>
      </c>
      <c r="B248">
        <v>0.15939999999999999</v>
      </c>
    </row>
    <row r="249" spans="1:2" x14ac:dyDescent="0.25">
      <c r="A249" s="4">
        <v>44469</v>
      </c>
      <c r="B249">
        <v>0.19989999999999999</v>
      </c>
    </row>
    <row r="250" spans="1:2" x14ac:dyDescent="0.25">
      <c r="A250" s="4">
        <v>44468</v>
      </c>
      <c r="B250">
        <v>0.18890000000000001</v>
      </c>
    </row>
    <row r="251" spans="1:2" x14ac:dyDescent="0.25">
      <c r="A251" s="4">
        <v>44467</v>
      </c>
      <c r="B251">
        <v>0.19950000000000001</v>
      </c>
    </row>
    <row r="252" spans="1:2" x14ac:dyDescent="0.25">
      <c r="A252" s="4">
        <v>44466</v>
      </c>
      <c r="B252">
        <v>0.12590000000000001</v>
      </c>
    </row>
    <row r="253" spans="1:2" x14ac:dyDescent="0.25">
      <c r="A253" s="4">
        <v>44463</v>
      </c>
      <c r="B253">
        <v>0.1082</v>
      </c>
    </row>
    <row r="254" spans="1:2" x14ac:dyDescent="0.25">
      <c r="A254" s="4">
        <v>44462</v>
      </c>
      <c r="B254">
        <v>0.1236</v>
      </c>
    </row>
    <row r="255" spans="1:2" x14ac:dyDescent="0.25">
      <c r="A255" s="4">
        <v>44461</v>
      </c>
      <c r="B255">
        <v>0.1532</v>
      </c>
    </row>
    <row r="256" spans="1:2" x14ac:dyDescent="0.25">
      <c r="A256" s="4">
        <v>44460</v>
      </c>
      <c r="B256">
        <v>0.18640000000000001</v>
      </c>
    </row>
    <row r="257" spans="1:2" x14ac:dyDescent="0.25">
      <c r="A257" s="4">
        <v>44459</v>
      </c>
      <c r="B257">
        <v>0.20469999999999999</v>
      </c>
    </row>
    <row r="258" spans="1:2" x14ac:dyDescent="0.25">
      <c r="A258" s="4">
        <v>44456</v>
      </c>
      <c r="B258">
        <v>0.13170000000000001</v>
      </c>
    </row>
    <row r="259" spans="1:2" x14ac:dyDescent="0.25">
      <c r="A259" s="4">
        <v>44455</v>
      </c>
      <c r="B259">
        <v>8.4900000000000003E-2</v>
      </c>
    </row>
    <row r="260" spans="1:2" x14ac:dyDescent="0.25">
      <c r="A260" s="4">
        <v>44454</v>
      </c>
      <c r="B260">
        <v>8.8499999999999995E-2</v>
      </c>
    </row>
    <row r="261" spans="1:2" x14ac:dyDescent="0.25">
      <c r="A261" s="4">
        <v>44453</v>
      </c>
      <c r="B261">
        <v>0.1177</v>
      </c>
    </row>
    <row r="262" spans="1:2" x14ac:dyDescent="0.25">
      <c r="A262" s="4">
        <v>44452</v>
      </c>
      <c r="B262">
        <v>0.1203</v>
      </c>
    </row>
    <row r="263" spans="1:2" x14ac:dyDescent="0.25">
      <c r="A263" s="4">
        <v>44449</v>
      </c>
      <c r="B263">
        <v>0.12809999999999999</v>
      </c>
    </row>
    <row r="264" spans="1:2" x14ac:dyDescent="0.25">
      <c r="A264" s="4">
        <v>44448</v>
      </c>
      <c r="B264">
        <v>9.2999999999999999E-2</v>
      </c>
    </row>
    <row r="265" spans="1:2" x14ac:dyDescent="0.25">
      <c r="A265" s="4">
        <v>44447</v>
      </c>
      <c r="B265">
        <v>8.4699999999999998E-2</v>
      </c>
    </row>
    <row r="266" spans="1:2" x14ac:dyDescent="0.25">
      <c r="A266" s="4">
        <v>44446</v>
      </c>
      <c r="B266">
        <v>8.9499999999999996E-2</v>
      </c>
    </row>
    <row r="267" spans="1:2" x14ac:dyDescent="0.25">
      <c r="A267" s="4">
        <v>44442</v>
      </c>
      <c r="B267">
        <v>7.1800000000000003E-2</v>
      </c>
    </row>
    <row r="268" spans="1:2" x14ac:dyDescent="0.25">
      <c r="A268" s="4">
        <v>44441</v>
      </c>
      <c r="B268">
        <v>8.2500000000000004E-2</v>
      </c>
    </row>
    <row r="269" spans="1:2" x14ac:dyDescent="0.25">
      <c r="A269" s="4">
        <v>44440</v>
      </c>
      <c r="B269">
        <v>8.9200000000000002E-2</v>
      </c>
    </row>
    <row r="270" spans="1:2" x14ac:dyDescent="0.25">
      <c r="A270" s="4">
        <v>44439</v>
      </c>
      <c r="B270">
        <v>9.8900000000000002E-2</v>
      </c>
    </row>
    <row r="271" spans="1:2" x14ac:dyDescent="0.25">
      <c r="A271" s="4">
        <v>44438</v>
      </c>
      <c r="B271">
        <v>8.48E-2</v>
      </c>
    </row>
    <row r="272" spans="1:2" x14ac:dyDescent="0.25">
      <c r="A272" s="4">
        <v>44435</v>
      </c>
      <c r="B272">
        <v>7.2400000000000006E-2</v>
      </c>
    </row>
    <row r="273" spans="1:2" x14ac:dyDescent="0.25">
      <c r="A273" s="4">
        <v>44434</v>
      </c>
      <c r="B273">
        <v>0.1158</v>
      </c>
    </row>
    <row r="274" spans="1:2" x14ac:dyDescent="0.25">
      <c r="A274" s="4">
        <v>44433</v>
      </c>
      <c r="B274">
        <v>8.8200000000000001E-2</v>
      </c>
    </row>
    <row r="275" spans="1:2" x14ac:dyDescent="0.25">
      <c r="A275" s="4">
        <v>44432</v>
      </c>
      <c r="B275">
        <v>9.1700000000000004E-2</v>
      </c>
    </row>
    <row r="276" spans="1:2" x14ac:dyDescent="0.25">
      <c r="A276" s="4">
        <v>44431</v>
      </c>
      <c r="B276">
        <v>0.1024</v>
      </c>
    </row>
    <row r="277" spans="1:2" x14ac:dyDescent="0.25">
      <c r="A277" s="4">
        <v>44428</v>
      </c>
      <c r="B277">
        <v>0.1022</v>
      </c>
    </row>
    <row r="278" spans="1:2" x14ac:dyDescent="0.25">
      <c r="A278" s="4">
        <v>44427</v>
      </c>
      <c r="B278">
        <v>0.1497</v>
      </c>
    </row>
    <row r="279" spans="1:2" x14ac:dyDescent="0.25">
      <c r="A279" s="4">
        <v>44426</v>
      </c>
      <c r="B279">
        <v>0.15820000000000001</v>
      </c>
    </row>
    <row r="280" spans="1:2" x14ac:dyDescent="0.25">
      <c r="A280" s="4">
        <v>44425</v>
      </c>
      <c r="B280">
        <v>0.1055</v>
      </c>
    </row>
    <row r="281" spans="1:2" x14ac:dyDescent="0.25">
      <c r="A281" s="4">
        <v>44424</v>
      </c>
      <c r="B281">
        <v>9.0499999999999997E-2</v>
      </c>
    </row>
    <row r="282" spans="1:2" x14ac:dyDescent="0.25">
      <c r="A282" s="4">
        <v>44421</v>
      </c>
      <c r="B282">
        <v>6.6199999999999995E-2</v>
      </c>
    </row>
    <row r="283" spans="1:2" x14ac:dyDescent="0.25">
      <c r="A283" s="4">
        <v>44420</v>
      </c>
      <c r="B283">
        <v>7.3999999999999996E-2</v>
      </c>
    </row>
    <row r="284" spans="1:2" x14ac:dyDescent="0.25">
      <c r="A284" s="4">
        <v>44419</v>
      </c>
      <c r="B284">
        <v>8.1600000000000006E-2</v>
      </c>
    </row>
    <row r="285" spans="1:2" x14ac:dyDescent="0.25">
      <c r="A285" s="4">
        <v>44418</v>
      </c>
      <c r="B285">
        <v>8.9899999999999994E-2</v>
      </c>
    </row>
    <row r="286" spans="1:2" x14ac:dyDescent="0.25">
      <c r="A286" s="4">
        <v>44417</v>
      </c>
      <c r="B286">
        <v>9.8699999999999996E-2</v>
      </c>
    </row>
    <row r="287" spans="1:2" x14ac:dyDescent="0.25">
      <c r="A287" s="4">
        <v>44414</v>
      </c>
      <c r="B287">
        <v>8.4199999999999997E-2</v>
      </c>
    </row>
    <row r="288" spans="1:2" x14ac:dyDescent="0.25">
      <c r="A288" s="4">
        <v>44413</v>
      </c>
      <c r="B288">
        <v>9.2100000000000001E-2</v>
      </c>
    </row>
    <row r="289" spans="1:2" x14ac:dyDescent="0.25">
      <c r="A289" s="4">
        <v>44412</v>
      </c>
      <c r="B289">
        <v>0.1081</v>
      </c>
    </row>
    <row r="290" spans="1:2" x14ac:dyDescent="0.25">
      <c r="A290" s="4">
        <v>44411</v>
      </c>
      <c r="B290">
        <v>9.0300000000000005E-2</v>
      </c>
    </row>
    <row r="291" spans="1:2" x14ac:dyDescent="0.25">
      <c r="A291" s="4">
        <v>44410</v>
      </c>
      <c r="B291">
        <v>0.12989999999999999</v>
      </c>
    </row>
    <row r="292" spans="1:2" x14ac:dyDescent="0.25">
      <c r="A292" s="4">
        <v>44407</v>
      </c>
      <c r="B292">
        <v>0.1124</v>
      </c>
    </row>
    <row r="293" spans="1:2" x14ac:dyDescent="0.25">
      <c r="A293" s="4">
        <v>44406</v>
      </c>
      <c r="B293">
        <v>8.7400000000000005E-2</v>
      </c>
    </row>
    <row r="294" spans="1:2" x14ac:dyDescent="0.25">
      <c r="A294" s="4">
        <v>44405</v>
      </c>
      <c r="B294">
        <v>0.1079</v>
      </c>
    </row>
    <row r="295" spans="1:2" x14ac:dyDescent="0.25">
      <c r="A295" s="4">
        <v>44404</v>
      </c>
      <c r="B295">
        <v>0.111</v>
      </c>
    </row>
    <row r="296" spans="1:2" x14ac:dyDescent="0.25">
      <c r="A296" s="4">
        <v>44403</v>
      </c>
      <c r="B296">
        <v>0.10879999999999999</v>
      </c>
    </row>
    <row r="297" spans="1:2" x14ac:dyDescent="0.25">
      <c r="A297" s="4">
        <v>44400</v>
      </c>
      <c r="B297">
        <v>8.7999999999999995E-2</v>
      </c>
    </row>
    <row r="298" spans="1:2" x14ac:dyDescent="0.25">
      <c r="A298" s="4">
        <v>44399</v>
      </c>
      <c r="B298">
        <v>0.1085</v>
      </c>
    </row>
    <row r="299" spans="1:2" x14ac:dyDescent="0.25">
      <c r="A299" s="4">
        <v>44398</v>
      </c>
      <c r="B299">
        <v>0.11559999999999999</v>
      </c>
    </row>
    <row r="300" spans="1:2" x14ac:dyDescent="0.25">
      <c r="A300" s="4">
        <v>44397</v>
      </c>
      <c r="B300">
        <v>0.1479</v>
      </c>
    </row>
    <row r="301" spans="1:2" x14ac:dyDescent="0.25">
      <c r="A301" s="4">
        <v>44396</v>
      </c>
      <c r="B301">
        <v>0.17879999999999999</v>
      </c>
    </row>
    <row r="302" spans="1:2" x14ac:dyDescent="0.25">
      <c r="A302" s="4">
        <v>44393</v>
      </c>
      <c r="B302">
        <v>0.1166</v>
      </c>
    </row>
    <row r="303" spans="1:2" x14ac:dyDescent="0.25">
      <c r="A303" s="4">
        <v>44392</v>
      </c>
      <c r="B303">
        <v>9.4299999999999995E-2</v>
      </c>
    </row>
    <row r="304" spans="1:2" x14ac:dyDescent="0.25">
      <c r="A304" s="4">
        <v>44391</v>
      </c>
      <c r="B304">
        <v>9.9699999999999997E-2</v>
      </c>
    </row>
    <row r="305" spans="1:2" x14ac:dyDescent="0.25">
      <c r="A305" s="4">
        <v>44390</v>
      </c>
      <c r="B305">
        <v>0.11020000000000001</v>
      </c>
    </row>
    <row r="306" spans="1:2" x14ac:dyDescent="0.25">
      <c r="A306" s="4">
        <v>44389</v>
      </c>
      <c r="B306">
        <v>0.1004</v>
      </c>
    </row>
    <row r="307" spans="1:2" x14ac:dyDescent="0.25">
      <c r="A307" s="4">
        <v>44386</v>
      </c>
      <c r="B307">
        <v>8.8800000000000004E-2</v>
      </c>
    </row>
    <row r="308" spans="1:2" x14ac:dyDescent="0.25">
      <c r="A308" s="4">
        <v>44385</v>
      </c>
      <c r="B308">
        <v>0.1123</v>
      </c>
    </row>
    <row r="309" spans="1:2" x14ac:dyDescent="0.25">
      <c r="A309" s="4">
        <v>44384</v>
      </c>
      <c r="B309">
        <v>9.4200000000000006E-2</v>
      </c>
    </row>
    <row r="310" spans="1:2" x14ac:dyDescent="0.25">
      <c r="A310" s="4">
        <v>44383</v>
      </c>
      <c r="B310">
        <v>9.1899999999999996E-2</v>
      </c>
    </row>
    <row r="311" spans="1:2" x14ac:dyDescent="0.25">
      <c r="A311" s="4">
        <v>44379</v>
      </c>
      <c r="B311">
        <v>6.8500000000000005E-2</v>
      </c>
    </row>
    <row r="312" spans="1:2" x14ac:dyDescent="0.25">
      <c r="A312" s="4">
        <v>44378</v>
      </c>
      <c r="B312">
        <v>7.3099999999999998E-2</v>
      </c>
    </row>
    <row r="313" spans="1:2" x14ac:dyDescent="0.25">
      <c r="A313" s="4">
        <v>44377</v>
      </c>
      <c r="B313">
        <v>9.0800000000000006E-2</v>
      </c>
    </row>
    <row r="314" spans="1:2" x14ac:dyDescent="0.25">
      <c r="A314" s="4">
        <v>44376</v>
      </c>
      <c r="B314">
        <v>8.8200000000000001E-2</v>
      </c>
    </row>
    <row r="315" spans="1:2" x14ac:dyDescent="0.25">
      <c r="A315" s="4">
        <v>44375</v>
      </c>
      <c r="B315">
        <v>8.4900000000000003E-2</v>
      </c>
    </row>
    <row r="316" spans="1:2" x14ac:dyDescent="0.25">
      <c r="A316" s="4">
        <v>44372</v>
      </c>
      <c r="B316">
        <v>7.2300000000000003E-2</v>
      </c>
    </row>
    <row r="317" spans="1:2" x14ac:dyDescent="0.25">
      <c r="A317" s="4">
        <v>44371</v>
      </c>
      <c r="B317">
        <v>8.9499999999999996E-2</v>
      </c>
    </row>
    <row r="318" spans="1:2" x14ac:dyDescent="0.25">
      <c r="A318" s="4">
        <v>44370</v>
      </c>
      <c r="B318">
        <v>9.98E-2</v>
      </c>
    </row>
    <row r="319" spans="1:2" x14ac:dyDescent="0.25">
      <c r="A319" s="4">
        <v>44369</v>
      </c>
      <c r="B319">
        <v>9.8900000000000002E-2</v>
      </c>
    </row>
    <row r="320" spans="1:2" x14ac:dyDescent="0.25">
      <c r="A320" s="4">
        <v>44368</v>
      </c>
      <c r="B320">
        <v>0.12709999999999999</v>
      </c>
    </row>
    <row r="321" spans="1:2" x14ac:dyDescent="0.25">
      <c r="A321" s="4">
        <v>44365</v>
      </c>
      <c r="B321">
        <v>0.14430000000000001</v>
      </c>
    </row>
    <row r="322" spans="1:2" x14ac:dyDescent="0.25">
      <c r="A322" s="4">
        <v>44364</v>
      </c>
      <c r="B322">
        <v>8.3000000000000004E-2</v>
      </c>
    </row>
    <row r="323" spans="1:2" x14ac:dyDescent="0.25">
      <c r="A323" s="4">
        <v>44363</v>
      </c>
      <c r="B323">
        <v>9.8500000000000004E-2</v>
      </c>
    </row>
    <row r="324" spans="1:2" x14ac:dyDescent="0.25">
      <c r="A324" s="4">
        <v>44362</v>
      </c>
      <c r="B324">
        <v>8.8400000000000006E-2</v>
      </c>
    </row>
    <row r="325" spans="1:2" x14ac:dyDescent="0.25">
      <c r="A325" s="4">
        <v>44361</v>
      </c>
      <c r="B325">
        <v>8.3400000000000002E-2</v>
      </c>
    </row>
    <row r="326" spans="1:2" x14ac:dyDescent="0.25">
      <c r="A326" s="4">
        <v>44358</v>
      </c>
      <c r="B326">
        <v>7.1599999999999997E-2</v>
      </c>
    </row>
    <row r="327" spans="1:2" x14ac:dyDescent="0.25">
      <c r="A327" s="4">
        <v>44357</v>
      </c>
      <c r="B327">
        <v>7.8E-2</v>
      </c>
    </row>
    <row r="328" spans="1:2" x14ac:dyDescent="0.25">
      <c r="A328" s="4">
        <v>44356</v>
      </c>
      <c r="B328">
        <v>0.115</v>
      </c>
    </row>
    <row r="329" spans="1:2" x14ac:dyDescent="0.25">
      <c r="A329" s="4">
        <v>44355</v>
      </c>
      <c r="B329">
        <v>0.10639999999999999</v>
      </c>
    </row>
    <row r="330" spans="1:2" x14ac:dyDescent="0.25">
      <c r="A330" s="4">
        <v>44354</v>
      </c>
      <c r="B330">
        <v>0.10290000000000001</v>
      </c>
    </row>
    <row r="331" spans="1:2" x14ac:dyDescent="0.25">
      <c r="A331" s="4">
        <v>44351</v>
      </c>
      <c r="B331">
        <v>8.9200000000000002E-2</v>
      </c>
    </row>
    <row r="332" spans="1:2" x14ac:dyDescent="0.25">
      <c r="A332" s="4">
        <v>44350</v>
      </c>
      <c r="B332">
        <v>0.10979999999999999</v>
      </c>
    </row>
    <row r="333" spans="1:2" x14ac:dyDescent="0.25">
      <c r="A333" s="4">
        <v>44349</v>
      </c>
      <c r="B333">
        <v>0.10199999999999999</v>
      </c>
    </row>
    <row r="334" spans="1:2" x14ac:dyDescent="0.25">
      <c r="A334" s="4">
        <v>44348</v>
      </c>
      <c r="B334">
        <v>0.115</v>
      </c>
    </row>
    <row r="335" spans="1:2" x14ac:dyDescent="0.25">
      <c r="A335" s="4">
        <v>44344</v>
      </c>
      <c r="B335">
        <v>8.77E-2</v>
      </c>
    </row>
    <row r="336" spans="1:2" x14ac:dyDescent="0.25">
      <c r="A336" s="4">
        <v>44343</v>
      </c>
      <c r="B336">
        <v>0.11609999999999999</v>
      </c>
    </row>
    <row r="337" spans="1:2" x14ac:dyDescent="0.25">
      <c r="A337" s="4">
        <v>44342</v>
      </c>
      <c r="B337">
        <v>0.1007</v>
      </c>
    </row>
    <row r="338" spans="1:2" x14ac:dyDescent="0.25">
      <c r="A338" s="4">
        <v>44341</v>
      </c>
      <c r="B338">
        <v>0.1177</v>
      </c>
    </row>
    <row r="339" spans="1:2" x14ac:dyDescent="0.25">
      <c r="A339" s="4">
        <v>44340</v>
      </c>
      <c r="B339">
        <v>0.1178</v>
      </c>
    </row>
    <row r="340" spans="1:2" x14ac:dyDescent="0.25">
      <c r="A340" s="4">
        <v>44337</v>
      </c>
      <c r="B340">
        <v>0.13500000000000001</v>
      </c>
    </row>
    <row r="341" spans="1:2" x14ac:dyDescent="0.25">
      <c r="A341" s="4">
        <v>44336</v>
      </c>
      <c r="B341">
        <v>0.1328</v>
      </c>
    </row>
    <row r="342" spans="1:2" x14ac:dyDescent="0.25">
      <c r="A342" s="4">
        <v>44335</v>
      </c>
      <c r="B342">
        <v>0.15679999999999999</v>
      </c>
    </row>
    <row r="343" spans="1:2" x14ac:dyDescent="0.25">
      <c r="A343" s="4">
        <v>44334</v>
      </c>
      <c r="B343">
        <v>0.16539999999999999</v>
      </c>
    </row>
    <row r="344" spans="1:2" x14ac:dyDescent="0.25">
      <c r="A344" s="4">
        <v>44333</v>
      </c>
      <c r="B344">
        <v>0.15279999999999999</v>
      </c>
    </row>
    <row r="345" spans="1:2" x14ac:dyDescent="0.25">
      <c r="A345" s="4">
        <v>44330</v>
      </c>
      <c r="B345">
        <v>0.13850000000000001</v>
      </c>
    </row>
    <row r="346" spans="1:2" x14ac:dyDescent="0.25">
      <c r="A346" s="4">
        <v>44329</v>
      </c>
      <c r="B346">
        <v>0.17399999999999999</v>
      </c>
    </row>
    <row r="347" spans="1:2" x14ac:dyDescent="0.25">
      <c r="A347" s="4">
        <v>44328</v>
      </c>
      <c r="B347">
        <v>0.2268</v>
      </c>
    </row>
    <row r="348" spans="1:2" x14ac:dyDescent="0.25">
      <c r="A348" s="4">
        <v>44327</v>
      </c>
      <c r="B348">
        <v>0.1628</v>
      </c>
    </row>
    <row r="349" spans="1:2" x14ac:dyDescent="0.25">
      <c r="A349" s="4">
        <v>44326</v>
      </c>
      <c r="B349">
        <v>0.14749999999999999</v>
      </c>
    </row>
    <row r="350" spans="1:2" x14ac:dyDescent="0.25">
      <c r="A350" s="4">
        <v>44323</v>
      </c>
      <c r="B350">
        <v>0.1046</v>
      </c>
    </row>
    <row r="351" spans="1:2" x14ac:dyDescent="0.25">
      <c r="A351" s="4">
        <v>44322</v>
      </c>
      <c r="B351">
        <v>0.1139</v>
      </c>
    </row>
    <row r="352" spans="1:2" x14ac:dyDescent="0.25">
      <c r="A352" s="4">
        <v>44321</v>
      </c>
      <c r="B352">
        <v>0.1326</v>
      </c>
    </row>
    <row r="353" spans="1:2" x14ac:dyDescent="0.25">
      <c r="A353" s="4">
        <v>44320</v>
      </c>
      <c r="B353">
        <v>0.13150000000000001</v>
      </c>
    </row>
    <row r="354" spans="1:2" x14ac:dyDescent="0.25">
      <c r="A354" s="4">
        <v>44319</v>
      </c>
      <c r="B354">
        <v>0.1181</v>
      </c>
    </row>
    <row r="355" spans="1:2" x14ac:dyDescent="0.25">
      <c r="A355" s="4">
        <v>44316</v>
      </c>
      <c r="B355">
        <v>0.12379999999999999</v>
      </c>
    </row>
    <row r="356" spans="1:2" x14ac:dyDescent="0.25">
      <c r="A356" s="4">
        <v>44315</v>
      </c>
      <c r="B356">
        <v>9.5600000000000004E-2</v>
      </c>
    </row>
    <row r="357" spans="1:2" x14ac:dyDescent="0.25">
      <c r="A357" s="4">
        <v>44314</v>
      </c>
      <c r="B357">
        <v>0.1118</v>
      </c>
    </row>
    <row r="358" spans="1:2" x14ac:dyDescent="0.25">
      <c r="A358" s="4">
        <v>44313</v>
      </c>
      <c r="B358">
        <v>0.1174</v>
      </c>
    </row>
    <row r="359" spans="1:2" x14ac:dyDescent="0.25">
      <c r="A359" s="4">
        <v>44312</v>
      </c>
      <c r="B359">
        <v>0.11650000000000001</v>
      </c>
    </row>
    <row r="360" spans="1:2" x14ac:dyDescent="0.25">
      <c r="A360" s="4">
        <v>44309</v>
      </c>
      <c r="B360">
        <v>0.1021</v>
      </c>
    </row>
    <row r="361" spans="1:2" x14ac:dyDescent="0.25">
      <c r="A361" s="4">
        <v>44308</v>
      </c>
      <c r="B361">
        <v>0.1381</v>
      </c>
    </row>
    <row r="362" spans="1:2" x14ac:dyDescent="0.25">
      <c r="A362" s="4">
        <v>44307</v>
      </c>
      <c r="B362">
        <v>0.1095</v>
      </c>
    </row>
    <row r="363" spans="1:2" x14ac:dyDescent="0.25">
      <c r="A363" s="4">
        <v>44306</v>
      </c>
      <c r="B363">
        <v>0.1358</v>
      </c>
    </row>
    <row r="364" spans="1:2" x14ac:dyDescent="0.25">
      <c r="A364" s="4">
        <v>44305</v>
      </c>
      <c r="B364">
        <v>0.1343</v>
      </c>
    </row>
    <row r="365" spans="1:2" x14ac:dyDescent="0.25">
      <c r="A365" s="4">
        <v>44302</v>
      </c>
      <c r="B365">
        <v>9.4600000000000004E-2</v>
      </c>
    </row>
    <row r="366" spans="1:2" x14ac:dyDescent="0.25">
      <c r="A366" s="4">
        <v>44301</v>
      </c>
      <c r="B366">
        <v>0.1019</v>
      </c>
    </row>
    <row r="367" spans="1:2" x14ac:dyDescent="0.25">
      <c r="A367" s="4">
        <v>44300</v>
      </c>
      <c r="B367">
        <v>0.1202</v>
      </c>
    </row>
    <row r="368" spans="1:2" x14ac:dyDescent="0.25">
      <c r="A368" s="4">
        <v>44299</v>
      </c>
      <c r="B368">
        <v>0.1152</v>
      </c>
    </row>
    <row r="369" spans="1:2" x14ac:dyDescent="0.25">
      <c r="A369" s="4">
        <v>44298</v>
      </c>
      <c r="B369">
        <v>0.1196</v>
      </c>
    </row>
    <row r="370" spans="1:2" x14ac:dyDescent="0.25">
      <c r="A370" s="4">
        <v>44295</v>
      </c>
      <c r="B370">
        <v>9.3100000000000002E-2</v>
      </c>
    </row>
    <row r="371" spans="1:2" x14ac:dyDescent="0.25">
      <c r="A371" s="4">
        <v>44294</v>
      </c>
      <c r="B371">
        <v>0.1166</v>
      </c>
    </row>
    <row r="372" spans="1:2" x14ac:dyDescent="0.25">
      <c r="A372" s="4">
        <v>44293</v>
      </c>
      <c r="B372">
        <v>0.1212</v>
      </c>
    </row>
    <row r="373" spans="1:2" x14ac:dyDescent="0.25">
      <c r="A373" s="4">
        <v>44292</v>
      </c>
      <c r="B373">
        <v>0.12280000000000001</v>
      </c>
    </row>
    <row r="374" spans="1:2" x14ac:dyDescent="0.25">
      <c r="A374" s="4">
        <v>44291</v>
      </c>
      <c r="B374">
        <v>0.12759999999999999</v>
      </c>
    </row>
    <row r="375" spans="1:2" x14ac:dyDescent="0.25">
      <c r="A375" s="4">
        <v>44287</v>
      </c>
      <c r="B375">
        <v>0.10929999999999999</v>
      </c>
    </row>
    <row r="376" spans="1:2" x14ac:dyDescent="0.25">
      <c r="A376" s="4">
        <v>44286</v>
      </c>
      <c r="B376">
        <v>0.1153</v>
      </c>
    </row>
    <row r="377" spans="1:2" x14ac:dyDescent="0.25">
      <c r="A377" s="4">
        <v>44285</v>
      </c>
      <c r="B377">
        <v>0.13009999999999999</v>
      </c>
    </row>
    <row r="378" spans="1:2" x14ac:dyDescent="0.25">
      <c r="A378" s="4">
        <v>44284</v>
      </c>
      <c r="B378">
        <v>0.1489</v>
      </c>
    </row>
    <row r="379" spans="1:2" x14ac:dyDescent="0.25">
      <c r="A379" s="4">
        <v>44281</v>
      </c>
      <c r="B379">
        <v>0.1193</v>
      </c>
    </row>
    <row r="380" spans="1:2" x14ac:dyDescent="0.25">
      <c r="A380" s="4">
        <v>44280</v>
      </c>
      <c r="B380">
        <v>0.1328</v>
      </c>
    </row>
    <row r="381" spans="1:2" x14ac:dyDescent="0.25">
      <c r="A381" s="4">
        <v>44279</v>
      </c>
      <c r="B381">
        <v>0.15060000000000001</v>
      </c>
    </row>
    <row r="382" spans="1:2" x14ac:dyDescent="0.25">
      <c r="A382" s="4">
        <v>44278</v>
      </c>
      <c r="B382">
        <v>0.15379999999999999</v>
      </c>
    </row>
    <row r="383" spans="1:2" x14ac:dyDescent="0.25">
      <c r="A383" s="4">
        <v>44277</v>
      </c>
      <c r="B383">
        <v>0.13220000000000001</v>
      </c>
    </row>
    <row r="384" spans="1:2" x14ac:dyDescent="0.25">
      <c r="A384" s="4">
        <v>44274</v>
      </c>
      <c r="B384">
        <v>0.13600000000000001</v>
      </c>
    </row>
    <row r="385" spans="1:2" x14ac:dyDescent="0.25">
      <c r="A385" s="4">
        <v>44273</v>
      </c>
      <c r="B385">
        <v>0.13120000000000001</v>
      </c>
    </row>
    <row r="386" spans="1:2" x14ac:dyDescent="0.25">
      <c r="A386" s="4">
        <v>44272</v>
      </c>
      <c r="B386">
        <v>0.1055</v>
      </c>
    </row>
    <row r="387" spans="1:2" x14ac:dyDescent="0.25">
      <c r="A387" s="4">
        <v>44271</v>
      </c>
      <c r="B387">
        <v>0.12590000000000001</v>
      </c>
    </row>
    <row r="388" spans="1:2" x14ac:dyDescent="0.25">
      <c r="A388" s="4">
        <v>44270</v>
      </c>
      <c r="B388">
        <v>0.1176</v>
      </c>
    </row>
    <row r="389" spans="1:2" x14ac:dyDescent="0.25">
      <c r="A389" s="4">
        <v>44267</v>
      </c>
      <c r="B389">
        <v>0.12139999999999999</v>
      </c>
    </row>
    <row r="390" spans="1:2" x14ac:dyDescent="0.25">
      <c r="A390" s="4">
        <v>44266</v>
      </c>
      <c r="B390">
        <v>0.13589999999999999</v>
      </c>
    </row>
    <row r="391" spans="1:2" x14ac:dyDescent="0.25">
      <c r="A391" s="4">
        <v>44265</v>
      </c>
      <c r="B391">
        <v>0.16839999999999999</v>
      </c>
    </row>
    <row r="392" spans="1:2" x14ac:dyDescent="0.25">
      <c r="A392" s="4">
        <v>44264</v>
      </c>
      <c r="B392">
        <v>0.17949999999999999</v>
      </c>
    </row>
    <row r="393" spans="1:2" x14ac:dyDescent="0.25">
      <c r="A393" s="4">
        <v>44263</v>
      </c>
      <c r="B393">
        <v>0.22919999999999999</v>
      </c>
    </row>
    <row r="394" spans="1:2" x14ac:dyDescent="0.25">
      <c r="A394" s="4">
        <v>44260</v>
      </c>
      <c r="B394">
        <v>0.19209999999999999</v>
      </c>
    </row>
    <row r="395" spans="1:2" x14ac:dyDescent="0.25">
      <c r="A395" s="4">
        <v>44259</v>
      </c>
      <c r="B395">
        <v>0.2412</v>
      </c>
    </row>
    <row r="396" spans="1:2" x14ac:dyDescent="0.25">
      <c r="A396" s="4">
        <v>44258</v>
      </c>
      <c r="B396">
        <v>0.2117</v>
      </c>
    </row>
    <row r="397" spans="1:2" x14ac:dyDescent="0.25">
      <c r="A397" s="4">
        <v>44257</v>
      </c>
      <c r="B397">
        <v>0.19189999999999999</v>
      </c>
    </row>
    <row r="398" spans="1:2" x14ac:dyDescent="0.25">
      <c r="A398" s="4">
        <v>44256</v>
      </c>
      <c r="B398">
        <v>0.1729</v>
      </c>
    </row>
    <row r="399" spans="1:2" x14ac:dyDescent="0.25">
      <c r="A399" s="4">
        <v>44253</v>
      </c>
      <c r="B399">
        <v>0.22889999999999999</v>
      </c>
    </row>
    <row r="400" spans="1:2" x14ac:dyDescent="0.25">
      <c r="A400" s="4">
        <v>44252</v>
      </c>
      <c r="B400">
        <v>0.25</v>
      </c>
    </row>
    <row r="401" spans="1:2" x14ac:dyDescent="0.25">
      <c r="A401" s="4">
        <v>44251</v>
      </c>
      <c r="B401">
        <v>0.15129999999999999</v>
      </c>
    </row>
    <row r="402" spans="1:2" x14ac:dyDescent="0.25">
      <c r="A402" s="4">
        <v>44250</v>
      </c>
      <c r="B402">
        <v>0.16370000000000001</v>
      </c>
    </row>
    <row r="403" spans="1:2" x14ac:dyDescent="0.25">
      <c r="A403" s="4">
        <v>44249</v>
      </c>
      <c r="B403">
        <v>0.17469999999999999</v>
      </c>
    </row>
    <row r="404" spans="1:2" x14ac:dyDescent="0.25">
      <c r="A404" s="4">
        <v>44246</v>
      </c>
      <c r="B404">
        <v>0.12859999999999999</v>
      </c>
    </row>
    <row r="405" spans="1:2" x14ac:dyDescent="0.25">
      <c r="A405" s="4">
        <v>44245</v>
      </c>
      <c r="B405">
        <v>0.14349999999999999</v>
      </c>
    </row>
    <row r="406" spans="1:2" x14ac:dyDescent="0.25">
      <c r="A406" s="4">
        <v>44244</v>
      </c>
      <c r="B406">
        <v>0.13500000000000001</v>
      </c>
    </row>
    <row r="407" spans="1:2" x14ac:dyDescent="0.25">
      <c r="A407" s="4">
        <v>44243</v>
      </c>
      <c r="B407">
        <v>0.14610000000000001</v>
      </c>
    </row>
    <row r="408" spans="1:2" x14ac:dyDescent="0.25">
      <c r="A408" s="4">
        <v>44239</v>
      </c>
      <c r="B408">
        <v>0.1255</v>
      </c>
    </row>
    <row r="409" spans="1:2" x14ac:dyDescent="0.25">
      <c r="A409" s="4">
        <v>44238</v>
      </c>
      <c r="B409">
        <v>0.12720000000000001</v>
      </c>
    </row>
    <row r="410" spans="1:2" x14ac:dyDescent="0.25">
      <c r="A410" s="4">
        <v>44237</v>
      </c>
      <c r="B410">
        <v>0.1497</v>
      </c>
    </row>
    <row r="411" spans="1:2" x14ac:dyDescent="0.25">
      <c r="A411" s="4">
        <v>44236</v>
      </c>
      <c r="B411">
        <v>0.14280000000000001</v>
      </c>
    </row>
    <row r="412" spans="1:2" x14ac:dyDescent="0.25">
      <c r="A412" s="4">
        <v>44235</v>
      </c>
      <c r="B412">
        <v>0.1361</v>
      </c>
    </row>
    <row r="413" spans="1:2" x14ac:dyDescent="0.25">
      <c r="A413" s="4">
        <v>44232</v>
      </c>
      <c r="B413">
        <v>0.1217</v>
      </c>
    </row>
    <row r="414" spans="1:2" x14ac:dyDescent="0.25">
      <c r="A414" s="4">
        <v>44231</v>
      </c>
      <c r="B414">
        <v>0.1351</v>
      </c>
    </row>
    <row r="415" spans="1:2" x14ac:dyDescent="0.25">
      <c r="A415" s="4">
        <v>44230</v>
      </c>
      <c r="B415">
        <v>0.16919999999999999</v>
      </c>
    </row>
    <row r="416" spans="1:2" x14ac:dyDescent="0.25">
      <c r="A416" s="4">
        <v>44229</v>
      </c>
      <c r="B416">
        <v>0.18579999999999999</v>
      </c>
    </row>
    <row r="417" spans="1:2" x14ac:dyDescent="0.25">
      <c r="A417" s="4">
        <v>44228</v>
      </c>
      <c r="B417">
        <v>0.21210000000000001</v>
      </c>
    </row>
    <row r="418" spans="1:2" x14ac:dyDescent="0.25">
      <c r="A418" s="4">
        <v>44225</v>
      </c>
      <c r="B418">
        <v>0.25459999999999999</v>
      </c>
    </row>
    <row r="419" spans="1:2" x14ac:dyDescent="0.25">
      <c r="A419" s="4">
        <v>44224</v>
      </c>
      <c r="B419">
        <v>0.21659999999999999</v>
      </c>
    </row>
    <row r="420" spans="1:2" x14ac:dyDescent="0.25">
      <c r="A420" s="4">
        <v>44223</v>
      </c>
      <c r="B420">
        <v>0.25140000000000001</v>
      </c>
    </row>
    <row r="421" spans="1:2" x14ac:dyDescent="0.25">
      <c r="A421" s="4">
        <v>44222</v>
      </c>
      <c r="B421">
        <v>0.1774</v>
      </c>
    </row>
    <row r="422" spans="1:2" x14ac:dyDescent="0.25">
      <c r="A422" s="4">
        <v>44221</v>
      </c>
      <c r="B422">
        <v>0.15770000000000001</v>
      </c>
    </row>
    <row r="423" spans="1:2" x14ac:dyDescent="0.25">
      <c r="A423" s="4">
        <v>44218</v>
      </c>
      <c r="B423">
        <v>0.1338</v>
      </c>
    </row>
    <row r="424" spans="1:2" x14ac:dyDescent="0.25">
      <c r="A424" s="4">
        <v>44217</v>
      </c>
      <c r="B424">
        <v>0.1288</v>
      </c>
    </row>
    <row r="425" spans="1:2" x14ac:dyDescent="0.25">
      <c r="A425" s="4">
        <v>44216</v>
      </c>
      <c r="B425">
        <v>0.1439</v>
      </c>
    </row>
    <row r="426" spans="1:2" x14ac:dyDescent="0.25">
      <c r="A426" s="4">
        <v>44215</v>
      </c>
      <c r="B426">
        <v>0.1651</v>
      </c>
    </row>
    <row r="427" spans="1:2" x14ac:dyDescent="0.25">
      <c r="A427" s="4">
        <v>44211</v>
      </c>
      <c r="B427">
        <v>0.14360000000000001</v>
      </c>
    </row>
    <row r="428" spans="1:2" x14ac:dyDescent="0.25">
      <c r="A428" s="4">
        <v>44210</v>
      </c>
      <c r="B428">
        <v>0.15989999999999999</v>
      </c>
    </row>
    <row r="429" spans="1:2" x14ac:dyDescent="0.25">
      <c r="A429" s="4">
        <v>44209</v>
      </c>
      <c r="B429">
        <v>0.15060000000000001</v>
      </c>
    </row>
    <row r="430" spans="1:2" x14ac:dyDescent="0.25">
      <c r="A430" s="4">
        <v>44208</v>
      </c>
      <c r="B430">
        <v>0.16209999999999999</v>
      </c>
    </row>
    <row r="431" spans="1:2" x14ac:dyDescent="0.25">
      <c r="A431" s="4">
        <v>44207</v>
      </c>
      <c r="B431">
        <v>0.18179999999999999</v>
      </c>
    </row>
    <row r="432" spans="1:2" x14ac:dyDescent="0.25">
      <c r="A432" s="4">
        <v>44204</v>
      </c>
      <c r="B432">
        <v>0.14349999999999999</v>
      </c>
    </row>
    <row r="433" spans="1:2" x14ac:dyDescent="0.25">
      <c r="A433" s="4">
        <v>44203</v>
      </c>
      <c r="B433">
        <v>0.1416</v>
      </c>
    </row>
    <row r="434" spans="1:2" x14ac:dyDescent="0.25">
      <c r="A434" s="4">
        <v>44202</v>
      </c>
      <c r="B434">
        <v>0.19020000000000001</v>
      </c>
    </row>
    <row r="435" spans="1:2" x14ac:dyDescent="0.25">
      <c r="A435" s="4">
        <v>44201</v>
      </c>
      <c r="B435">
        <v>0.18410000000000001</v>
      </c>
    </row>
    <row r="436" spans="1:2" x14ac:dyDescent="0.25">
      <c r="A436" s="4">
        <v>44200</v>
      </c>
      <c r="B436">
        <v>0.2117</v>
      </c>
    </row>
    <row r="437" spans="1:2" x14ac:dyDescent="0.25">
      <c r="A437" s="4">
        <v>44196</v>
      </c>
      <c r="B437">
        <v>0.15640000000000001</v>
      </c>
    </row>
    <row r="438" spans="1:2" x14ac:dyDescent="0.25">
      <c r="A438" s="4">
        <v>44195</v>
      </c>
      <c r="B438">
        <v>0.153</v>
      </c>
    </row>
    <row r="439" spans="1:2" x14ac:dyDescent="0.25">
      <c r="A439" s="4">
        <v>44194</v>
      </c>
      <c r="B439">
        <v>0.17230000000000001</v>
      </c>
    </row>
    <row r="440" spans="1:2" x14ac:dyDescent="0.25">
      <c r="A440" s="4">
        <v>44193</v>
      </c>
      <c r="B440">
        <v>0.16070000000000001</v>
      </c>
    </row>
    <row r="441" spans="1:2" x14ac:dyDescent="0.25">
      <c r="A441" s="4">
        <v>44189</v>
      </c>
      <c r="B441">
        <v>0.1128</v>
      </c>
    </row>
    <row r="442" spans="1:2" x14ac:dyDescent="0.25">
      <c r="A442" s="4">
        <v>44188</v>
      </c>
      <c r="B442">
        <v>0.13159999999999999</v>
      </c>
    </row>
    <row r="443" spans="1:2" x14ac:dyDescent="0.25">
      <c r="A443" s="4">
        <v>44187</v>
      </c>
      <c r="B443">
        <v>0.15279999999999999</v>
      </c>
    </row>
    <row r="444" spans="1:2" x14ac:dyDescent="0.25">
      <c r="A444" s="4">
        <v>44186</v>
      </c>
      <c r="B444">
        <v>0.17119999999999999</v>
      </c>
    </row>
    <row r="445" spans="1:2" x14ac:dyDescent="0.25">
      <c r="A445" s="4">
        <v>44183</v>
      </c>
      <c r="B445">
        <v>0.15129999999999999</v>
      </c>
    </row>
    <row r="446" spans="1:2" x14ac:dyDescent="0.25">
      <c r="A446" s="4">
        <v>44182</v>
      </c>
      <c r="B446">
        <v>8.8499999999999995E-2</v>
      </c>
    </row>
    <row r="447" spans="1:2" x14ac:dyDescent="0.25">
      <c r="A447" s="4">
        <v>44181</v>
      </c>
      <c r="B447">
        <v>0.1011</v>
      </c>
    </row>
    <row r="448" spans="1:2" x14ac:dyDescent="0.25">
      <c r="A448" s="4">
        <v>44180</v>
      </c>
      <c r="B448">
        <v>0.1079</v>
      </c>
    </row>
    <row r="449" spans="1:2" x14ac:dyDescent="0.25">
      <c r="A449" s="4">
        <v>44179</v>
      </c>
      <c r="B449">
        <v>0.15179999999999999</v>
      </c>
    </row>
    <row r="450" spans="1:2" x14ac:dyDescent="0.25">
      <c r="A450" s="4">
        <v>44176</v>
      </c>
      <c r="B450">
        <v>0.13139999999999999</v>
      </c>
    </row>
    <row r="451" spans="1:2" x14ac:dyDescent="0.25">
      <c r="A451" s="4">
        <v>44175</v>
      </c>
      <c r="B451">
        <v>0.12570000000000001</v>
      </c>
    </row>
    <row r="452" spans="1:2" x14ac:dyDescent="0.25">
      <c r="A452" s="4">
        <v>44174</v>
      </c>
      <c r="B452">
        <v>0.14849999999999999</v>
      </c>
    </row>
    <row r="453" spans="1:2" x14ac:dyDescent="0.25">
      <c r="A453" s="4">
        <v>44173</v>
      </c>
      <c r="B453">
        <v>0.13</v>
      </c>
    </row>
    <row r="454" spans="1:2" x14ac:dyDescent="0.25">
      <c r="A454" s="4">
        <v>44172</v>
      </c>
      <c r="B454">
        <v>0.14199999999999999</v>
      </c>
    </row>
    <row r="455" spans="1:2" x14ac:dyDescent="0.25">
      <c r="A455" s="4">
        <v>44169</v>
      </c>
      <c r="B455">
        <v>0.123</v>
      </c>
    </row>
    <row r="456" spans="1:2" x14ac:dyDescent="0.25">
      <c r="A456" s="4">
        <v>44168</v>
      </c>
      <c r="B456">
        <v>0.15160000000000001</v>
      </c>
    </row>
    <row r="457" spans="1:2" x14ac:dyDescent="0.25">
      <c r="A457" s="4">
        <v>44167</v>
      </c>
      <c r="B457">
        <v>0.15590000000000001</v>
      </c>
    </row>
    <row r="458" spans="1:2" x14ac:dyDescent="0.25">
      <c r="A458" s="4">
        <v>44166</v>
      </c>
      <c r="B458">
        <v>0.1686</v>
      </c>
    </row>
    <row r="459" spans="1:2" x14ac:dyDescent="0.25">
      <c r="A459" s="4">
        <v>44165</v>
      </c>
      <c r="B459">
        <v>0.13639999999999999</v>
      </c>
    </row>
    <row r="460" spans="1:2" x14ac:dyDescent="0.25">
      <c r="A460" s="4">
        <v>44164</v>
      </c>
      <c r="B460">
        <v>0.16139999999999999</v>
      </c>
    </row>
    <row r="461" spans="1:2" x14ac:dyDescent="0.25">
      <c r="A461" s="4">
        <v>44163</v>
      </c>
      <c r="B461">
        <v>0.15060000000000001</v>
      </c>
    </row>
    <row r="462" spans="1:2" x14ac:dyDescent="0.25">
      <c r="A462" s="4">
        <v>44162</v>
      </c>
      <c r="B462">
        <v>0.14410000000000001</v>
      </c>
    </row>
    <row r="463" spans="1:2" x14ac:dyDescent="0.25">
      <c r="A463" s="4">
        <v>44161</v>
      </c>
      <c r="B463">
        <v>0.14779999999999999</v>
      </c>
    </row>
    <row r="464" spans="1:2" x14ac:dyDescent="0.25">
      <c r="A464" s="4">
        <v>44160</v>
      </c>
      <c r="B464">
        <v>0.1414</v>
      </c>
    </row>
    <row r="465" spans="1:2" x14ac:dyDescent="0.25">
      <c r="A465" s="4">
        <v>44159</v>
      </c>
      <c r="B465">
        <v>0.1532</v>
      </c>
    </row>
    <row r="466" spans="1:2" x14ac:dyDescent="0.25">
      <c r="A466" s="4">
        <v>44158</v>
      </c>
      <c r="B466">
        <v>0.1658</v>
      </c>
    </row>
    <row r="467" spans="1:2" x14ac:dyDescent="0.25">
      <c r="A467" s="4">
        <v>44155</v>
      </c>
      <c r="B467">
        <v>0.14419999999999999</v>
      </c>
    </row>
    <row r="468" spans="1:2" x14ac:dyDescent="0.25">
      <c r="A468" s="4">
        <v>44154</v>
      </c>
      <c r="B468">
        <v>0.1469</v>
      </c>
    </row>
    <row r="469" spans="1:2" x14ac:dyDescent="0.25">
      <c r="A469" s="4">
        <v>44153</v>
      </c>
      <c r="B469">
        <v>0.1618</v>
      </c>
    </row>
    <row r="470" spans="1:2" x14ac:dyDescent="0.25">
      <c r="A470" s="4">
        <v>44152</v>
      </c>
      <c r="B470">
        <v>0.1192</v>
      </c>
    </row>
    <row r="471" spans="1:2" x14ac:dyDescent="0.25">
      <c r="A471" s="4">
        <v>44151</v>
      </c>
      <c r="B471">
        <v>0.2868</v>
      </c>
    </row>
    <row r="472" spans="1:2" x14ac:dyDescent="0.25">
      <c r="A472" s="4">
        <v>44150</v>
      </c>
      <c r="B472">
        <v>0.1915</v>
      </c>
    </row>
    <row r="473" spans="1:2" x14ac:dyDescent="0.25">
      <c r="A473" s="4">
        <v>44149</v>
      </c>
      <c r="B473">
        <v>0.1794</v>
      </c>
    </row>
    <row r="474" spans="1:2" x14ac:dyDescent="0.25">
      <c r="A474" s="4">
        <v>44148</v>
      </c>
      <c r="B474">
        <v>0.31230000000000002</v>
      </c>
    </row>
    <row r="475" spans="1:2" x14ac:dyDescent="0.25">
      <c r="A475" s="4">
        <v>44147</v>
      </c>
      <c r="B475">
        <v>0.20419999999999999</v>
      </c>
    </row>
    <row r="476" spans="1:2" x14ac:dyDescent="0.25">
      <c r="A476" s="4">
        <v>44146</v>
      </c>
      <c r="B476">
        <v>0.18809999999999999</v>
      </c>
    </row>
    <row r="477" spans="1:2" x14ac:dyDescent="0.25">
      <c r="A477" s="4">
        <v>44145</v>
      </c>
      <c r="B477">
        <v>0.21510000000000001</v>
      </c>
    </row>
    <row r="478" spans="1:2" x14ac:dyDescent="0.25">
      <c r="A478" s="4">
        <v>44144</v>
      </c>
      <c r="B478">
        <v>0.20280000000000001</v>
      </c>
    </row>
    <row r="479" spans="1:2" x14ac:dyDescent="0.25">
      <c r="A479" s="4">
        <v>44141</v>
      </c>
      <c r="B479">
        <v>0.20100000000000001</v>
      </c>
    </row>
    <row r="480" spans="1:2" x14ac:dyDescent="0.25">
      <c r="A480" s="4">
        <v>44140</v>
      </c>
      <c r="B480">
        <v>0.2238</v>
      </c>
    </row>
    <row r="481" spans="1:2" x14ac:dyDescent="0.25">
      <c r="A481" s="4">
        <v>44139</v>
      </c>
      <c r="B481">
        <v>0.25979999999999998</v>
      </c>
    </row>
    <row r="482" spans="1:2" x14ac:dyDescent="0.25">
      <c r="A482" s="4">
        <v>44138</v>
      </c>
      <c r="B482">
        <v>0.3327</v>
      </c>
    </row>
    <row r="483" spans="1:2" x14ac:dyDescent="0.25">
      <c r="A483" s="4">
        <v>44137</v>
      </c>
      <c r="B483">
        <v>0.3629</v>
      </c>
    </row>
    <row r="484" spans="1:2" x14ac:dyDescent="0.25">
      <c r="A484" s="4">
        <v>44134</v>
      </c>
      <c r="B484">
        <v>0.37919999999999998</v>
      </c>
    </row>
    <row r="485" spans="1:2" x14ac:dyDescent="0.25">
      <c r="A485" s="4">
        <v>44133</v>
      </c>
      <c r="B485">
        <v>0.36059999999999998</v>
      </c>
    </row>
    <row r="486" spans="1:2" x14ac:dyDescent="0.25">
      <c r="A486" s="4">
        <v>44132</v>
      </c>
      <c r="B486">
        <v>0.38819999999999999</v>
      </c>
    </row>
    <row r="487" spans="1:2" x14ac:dyDescent="0.25">
      <c r="A487" s="4">
        <v>44131</v>
      </c>
      <c r="B487">
        <v>0.31830000000000003</v>
      </c>
    </row>
    <row r="488" spans="1:2" x14ac:dyDescent="0.25">
      <c r="A488" s="4">
        <v>44130</v>
      </c>
      <c r="B488">
        <v>0.33279999999999998</v>
      </c>
    </row>
    <row r="489" spans="1:2" x14ac:dyDescent="0.25">
      <c r="A489" s="4">
        <v>44127</v>
      </c>
      <c r="B489">
        <v>0.20710000000000001</v>
      </c>
    </row>
    <row r="490" spans="1:2" x14ac:dyDescent="0.25">
      <c r="A490" s="4">
        <v>44126</v>
      </c>
      <c r="B490">
        <v>0.19209999999999999</v>
      </c>
    </row>
    <row r="491" spans="1:2" x14ac:dyDescent="0.25">
      <c r="A491" s="4">
        <v>44125</v>
      </c>
      <c r="B491">
        <v>0.21609999999999999</v>
      </c>
    </row>
    <row r="492" spans="1:2" x14ac:dyDescent="0.25">
      <c r="A492" s="4">
        <v>44124</v>
      </c>
      <c r="B492">
        <v>0.214</v>
      </c>
    </row>
    <row r="493" spans="1:2" x14ac:dyDescent="0.25">
      <c r="A493" s="4">
        <v>44123</v>
      </c>
      <c r="B493">
        <v>0.223</v>
      </c>
    </row>
    <row r="494" spans="1:2" x14ac:dyDescent="0.25">
      <c r="A494" s="4">
        <v>44120</v>
      </c>
      <c r="B494">
        <v>0.15920000000000001</v>
      </c>
    </row>
    <row r="495" spans="1:2" x14ac:dyDescent="0.25">
      <c r="A495" s="4">
        <v>44119</v>
      </c>
      <c r="B495">
        <v>0.17630000000000001</v>
      </c>
    </row>
    <row r="496" spans="1:2" x14ac:dyDescent="0.25">
      <c r="A496" s="4">
        <v>44118</v>
      </c>
      <c r="B496">
        <v>0.18440000000000001</v>
      </c>
    </row>
    <row r="497" spans="1:2" x14ac:dyDescent="0.25">
      <c r="A497" s="4">
        <v>44117</v>
      </c>
      <c r="B497">
        <v>0.19189999999999999</v>
      </c>
    </row>
    <row r="498" spans="1:2" x14ac:dyDescent="0.25">
      <c r="A498" s="4">
        <v>44116</v>
      </c>
      <c r="B498">
        <v>0.192</v>
      </c>
    </row>
    <row r="499" spans="1:2" x14ac:dyDescent="0.25">
      <c r="A499" s="4">
        <v>44113</v>
      </c>
      <c r="B499">
        <v>0.15870000000000001</v>
      </c>
    </row>
    <row r="500" spans="1:2" x14ac:dyDescent="0.25">
      <c r="A500" s="4">
        <v>44112</v>
      </c>
      <c r="B500">
        <v>0.16309999999999999</v>
      </c>
    </row>
    <row r="501" spans="1:2" x14ac:dyDescent="0.25">
      <c r="A501" s="4">
        <v>44111</v>
      </c>
      <c r="B501">
        <v>0.1867</v>
      </c>
    </row>
    <row r="502" spans="1:2" x14ac:dyDescent="0.25">
      <c r="A502" s="4">
        <v>44110</v>
      </c>
      <c r="B502">
        <v>0.21740000000000001</v>
      </c>
    </row>
    <row r="503" spans="1:2" x14ac:dyDescent="0.25">
      <c r="A503" s="4">
        <v>44109</v>
      </c>
      <c r="B503">
        <v>0.19950000000000001</v>
      </c>
    </row>
    <row r="504" spans="1:2" x14ac:dyDescent="0.25">
      <c r="A504" s="4">
        <v>44106</v>
      </c>
      <c r="B504">
        <v>0.2132</v>
      </c>
    </row>
    <row r="505" spans="1:2" x14ac:dyDescent="0.25">
      <c r="A505" s="4">
        <v>44105</v>
      </c>
      <c r="B505">
        <v>0.21010000000000001</v>
      </c>
    </row>
    <row r="506" spans="1:2" x14ac:dyDescent="0.25">
      <c r="A506" s="4">
        <v>44104</v>
      </c>
      <c r="B506">
        <v>0.2172</v>
      </c>
    </row>
    <row r="507" spans="1:2" x14ac:dyDescent="0.25">
      <c r="A507" s="4">
        <v>44103</v>
      </c>
      <c r="B507">
        <v>0.24779999999999999</v>
      </c>
    </row>
    <row r="508" spans="1:2" x14ac:dyDescent="0.25">
      <c r="A508" s="4">
        <v>44102</v>
      </c>
      <c r="B508">
        <v>0.22650000000000001</v>
      </c>
    </row>
    <row r="509" spans="1:2" x14ac:dyDescent="0.25">
      <c r="A509" s="4">
        <v>44099</v>
      </c>
      <c r="B509">
        <v>0.20569999999999999</v>
      </c>
    </row>
    <row r="510" spans="1:2" x14ac:dyDescent="0.25">
      <c r="A510" s="4">
        <v>44098</v>
      </c>
      <c r="B510">
        <v>0.22919999999999999</v>
      </c>
    </row>
    <row r="511" spans="1:2" x14ac:dyDescent="0.25">
      <c r="A511" s="4">
        <v>44097</v>
      </c>
      <c r="B511">
        <v>0.2359</v>
      </c>
    </row>
    <row r="512" spans="1:2" x14ac:dyDescent="0.25">
      <c r="A512" s="4">
        <v>44096</v>
      </c>
      <c r="B512">
        <v>0.21970000000000001</v>
      </c>
    </row>
    <row r="513" spans="1:2" x14ac:dyDescent="0.25">
      <c r="A513" s="4">
        <v>44095</v>
      </c>
      <c r="B513">
        <v>0.25769999999999998</v>
      </c>
    </row>
    <row r="514" spans="1:2" x14ac:dyDescent="0.25">
      <c r="A514" s="4">
        <v>44092</v>
      </c>
      <c r="B514">
        <v>0.20100000000000001</v>
      </c>
    </row>
    <row r="515" spans="1:2" x14ac:dyDescent="0.25">
      <c r="A515" s="4">
        <v>44091</v>
      </c>
      <c r="B515">
        <v>0.17080000000000001</v>
      </c>
    </row>
    <row r="516" spans="1:2" x14ac:dyDescent="0.25">
      <c r="A516" s="4">
        <v>44090</v>
      </c>
      <c r="B516">
        <v>0.17069999999999999</v>
      </c>
    </row>
    <row r="517" spans="1:2" x14ac:dyDescent="0.25">
      <c r="A517" s="4">
        <v>44089</v>
      </c>
      <c r="B517">
        <v>0.17519999999999999</v>
      </c>
    </row>
    <row r="518" spans="1:2" x14ac:dyDescent="0.25">
      <c r="A518" s="4">
        <v>44088</v>
      </c>
      <c r="B518">
        <v>0.18870000000000001</v>
      </c>
    </row>
    <row r="519" spans="1:2" x14ac:dyDescent="0.25">
      <c r="A519" s="4">
        <v>44085</v>
      </c>
      <c r="B519">
        <v>0.19359999999999999</v>
      </c>
    </row>
    <row r="520" spans="1:2" x14ac:dyDescent="0.25">
      <c r="A520" s="4">
        <v>44084</v>
      </c>
      <c r="B520">
        <v>0.23300000000000001</v>
      </c>
    </row>
    <row r="521" spans="1:2" x14ac:dyDescent="0.25">
      <c r="A521" s="4">
        <v>44083</v>
      </c>
      <c r="B521">
        <v>0.21659999999999999</v>
      </c>
    </row>
    <row r="522" spans="1:2" x14ac:dyDescent="0.25">
      <c r="A522" s="4">
        <v>44082</v>
      </c>
      <c r="B522">
        <v>0.26500000000000001</v>
      </c>
    </row>
    <row r="523" spans="1:2" x14ac:dyDescent="0.25">
      <c r="A523" s="4">
        <v>44078</v>
      </c>
      <c r="B523">
        <v>0.2152</v>
      </c>
    </row>
    <row r="524" spans="1:2" x14ac:dyDescent="0.25">
      <c r="A524" s="4">
        <v>44077</v>
      </c>
      <c r="B524">
        <v>0.24890000000000001</v>
      </c>
    </row>
    <row r="525" spans="1:2" x14ac:dyDescent="0.25">
      <c r="A525" s="4">
        <v>44076</v>
      </c>
      <c r="B525">
        <v>0.16009999999999999</v>
      </c>
    </row>
    <row r="526" spans="1:2" x14ac:dyDescent="0.25">
      <c r="A526" s="4">
        <v>44075</v>
      </c>
      <c r="B526">
        <v>0.15640000000000001</v>
      </c>
    </row>
    <row r="527" spans="1:2" x14ac:dyDescent="0.25">
      <c r="A527" s="4">
        <v>44074</v>
      </c>
      <c r="B527">
        <v>0.15720000000000001</v>
      </c>
    </row>
    <row r="528" spans="1:2" x14ac:dyDescent="0.25">
      <c r="A528" s="4">
        <v>44071</v>
      </c>
      <c r="B528">
        <v>0.12520000000000001</v>
      </c>
    </row>
    <row r="529" spans="1:2" x14ac:dyDescent="0.25">
      <c r="A529" s="4">
        <v>44070</v>
      </c>
      <c r="B529">
        <v>0.15110000000000001</v>
      </c>
    </row>
    <row r="530" spans="1:2" x14ac:dyDescent="0.25">
      <c r="A530" s="4">
        <v>44069</v>
      </c>
      <c r="B530">
        <v>0.1497</v>
      </c>
    </row>
    <row r="531" spans="1:2" x14ac:dyDescent="0.25">
      <c r="A531" s="4">
        <v>44068</v>
      </c>
      <c r="B531">
        <v>0.13880000000000001</v>
      </c>
    </row>
    <row r="532" spans="1:2" x14ac:dyDescent="0.25">
      <c r="A532" s="4">
        <v>44067</v>
      </c>
      <c r="B532">
        <v>0.1472</v>
      </c>
    </row>
    <row r="533" spans="1:2" x14ac:dyDescent="0.25">
      <c r="A533" s="4">
        <v>44064</v>
      </c>
      <c r="B533">
        <v>0.1346</v>
      </c>
    </row>
    <row r="534" spans="1:2" x14ac:dyDescent="0.25">
      <c r="A534" s="4">
        <v>44063</v>
      </c>
      <c r="B534">
        <v>0.13880000000000001</v>
      </c>
    </row>
    <row r="535" spans="1:2" x14ac:dyDescent="0.25">
      <c r="A535" s="4">
        <v>44062</v>
      </c>
      <c r="B535">
        <v>0.1439</v>
      </c>
    </row>
    <row r="536" spans="1:2" x14ac:dyDescent="0.25">
      <c r="A536" s="4">
        <v>44061</v>
      </c>
      <c r="B536">
        <v>0.14119999999999999</v>
      </c>
    </row>
    <row r="537" spans="1:2" x14ac:dyDescent="0.25">
      <c r="A537" s="4">
        <v>44060</v>
      </c>
      <c r="B537">
        <v>0.1454</v>
      </c>
    </row>
    <row r="538" spans="1:2" x14ac:dyDescent="0.25">
      <c r="A538" s="4">
        <v>44057</v>
      </c>
      <c r="B538">
        <v>0.125</v>
      </c>
    </row>
    <row r="539" spans="1:2" x14ac:dyDescent="0.25">
      <c r="A539" s="4">
        <v>44056</v>
      </c>
      <c r="B539">
        <v>0.14180000000000001</v>
      </c>
    </row>
    <row r="540" spans="1:2" x14ac:dyDescent="0.25">
      <c r="A540" s="4">
        <v>44055</v>
      </c>
      <c r="B540">
        <v>0.1401</v>
      </c>
    </row>
    <row r="541" spans="1:2" x14ac:dyDescent="0.25">
      <c r="A541" s="4">
        <v>44054</v>
      </c>
      <c r="B541">
        <v>0.1784</v>
      </c>
    </row>
    <row r="542" spans="1:2" x14ac:dyDescent="0.25">
      <c r="A542" s="4">
        <v>44053</v>
      </c>
      <c r="B542">
        <v>0.14599999999999999</v>
      </c>
    </row>
    <row r="543" spans="1:2" x14ac:dyDescent="0.25">
      <c r="A543" s="4">
        <v>44050</v>
      </c>
      <c r="B543">
        <v>0.14099999999999999</v>
      </c>
    </row>
    <row r="544" spans="1:2" x14ac:dyDescent="0.25">
      <c r="A544" s="4">
        <v>44049</v>
      </c>
      <c r="B544">
        <v>0.1452</v>
      </c>
    </row>
    <row r="545" spans="1:2" x14ac:dyDescent="0.25">
      <c r="A545" s="4">
        <v>44048</v>
      </c>
      <c r="B545">
        <v>0.15679999999999999</v>
      </c>
    </row>
    <row r="546" spans="1:2" x14ac:dyDescent="0.25">
      <c r="A546" s="4">
        <v>44047</v>
      </c>
      <c r="B546">
        <v>0.17199999999999999</v>
      </c>
    </row>
    <row r="547" spans="1:2" x14ac:dyDescent="0.25">
      <c r="A547" s="4">
        <v>44046</v>
      </c>
      <c r="B547">
        <v>0.18</v>
      </c>
    </row>
    <row r="548" spans="1:2" x14ac:dyDescent="0.25">
      <c r="A548" s="4">
        <v>44043</v>
      </c>
      <c r="B548">
        <v>0.16769999999999999</v>
      </c>
    </row>
    <row r="549" spans="1:2" x14ac:dyDescent="0.25">
      <c r="A549" s="4">
        <v>44042</v>
      </c>
      <c r="B549">
        <v>0.18410000000000001</v>
      </c>
    </row>
    <row r="550" spans="1:2" x14ac:dyDescent="0.25">
      <c r="A550" s="4">
        <v>44041</v>
      </c>
      <c r="B550">
        <v>0.17929999999999999</v>
      </c>
    </row>
    <row r="551" spans="1:2" x14ac:dyDescent="0.25">
      <c r="A551" s="4">
        <v>44040</v>
      </c>
      <c r="B551">
        <v>0.19550000000000001</v>
      </c>
    </row>
    <row r="552" spans="1:2" x14ac:dyDescent="0.25">
      <c r="A552" s="4">
        <v>44039</v>
      </c>
      <c r="B552">
        <v>0.1923</v>
      </c>
    </row>
    <row r="553" spans="1:2" x14ac:dyDescent="0.25">
      <c r="A553" s="4">
        <v>44036</v>
      </c>
      <c r="B553">
        <v>0.18790000000000001</v>
      </c>
    </row>
    <row r="554" spans="1:2" x14ac:dyDescent="0.25">
      <c r="A554" s="4">
        <v>44035</v>
      </c>
      <c r="B554">
        <v>0.1857</v>
      </c>
    </row>
    <row r="555" spans="1:2" x14ac:dyDescent="0.25">
      <c r="A555" s="4">
        <v>44034</v>
      </c>
      <c r="B555">
        <v>0.1787</v>
      </c>
    </row>
    <row r="556" spans="1:2" x14ac:dyDescent="0.25">
      <c r="A556" s="4">
        <v>44033</v>
      </c>
      <c r="B556">
        <v>0.1991</v>
      </c>
    </row>
    <row r="557" spans="1:2" x14ac:dyDescent="0.25">
      <c r="A557" s="4">
        <v>44032</v>
      </c>
      <c r="B557">
        <v>0.1958</v>
      </c>
    </row>
    <row r="558" spans="1:2" x14ac:dyDescent="0.25">
      <c r="A558" s="4">
        <v>44029</v>
      </c>
      <c r="B558">
        <v>0.18290000000000001</v>
      </c>
    </row>
    <row r="559" spans="1:2" x14ac:dyDescent="0.25">
      <c r="A559" s="4">
        <v>44028</v>
      </c>
      <c r="B559">
        <v>0.1966</v>
      </c>
    </row>
    <row r="560" spans="1:2" x14ac:dyDescent="0.25">
      <c r="A560" s="4">
        <v>44027</v>
      </c>
      <c r="B560">
        <v>0.21079999999999999</v>
      </c>
    </row>
    <row r="561" spans="1:2" x14ac:dyDescent="0.25">
      <c r="A561" s="4">
        <v>44026</v>
      </c>
      <c r="B561">
        <v>0.22819999999999999</v>
      </c>
    </row>
    <row r="562" spans="1:2" x14ac:dyDescent="0.25">
      <c r="A562" s="4">
        <v>44025</v>
      </c>
      <c r="B562">
        <v>0.25850000000000001</v>
      </c>
    </row>
    <row r="563" spans="1:2" x14ac:dyDescent="0.25">
      <c r="A563" s="4">
        <v>44022</v>
      </c>
      <c r="B563">
        <v>0.189</v>
      </c>
    </row>
    <row r="564" spans="1:2" x14ac:dyDescent="0.25">
      <c r="A564" s="4">
        <v>44021</v>
      </c>
      <c r="B564">
        <v>0.21</v>
      </c>
    </row>
    <row r="565" spans="1:2" x14ac:dyDescent="0.25">
      <c r="A565" s="4">
        <v>44020</v>
      </c>
      <c r="B565">
        <v>0.20230000000000001</v>
      </c>
    </row>
    <row r="566" spans="1:2" x14ac:dyDescent="0.25">
      <c r="A566" s="4">
        <v>44019</v>
      </c>
      <c r="B566">
        <v>0.21079999999999999</v>
      </c>
    </row>
    <row r="567" spans="1:2" x14ac:dyDescent="0.25">
      <c r="A567" s="4">
        <v>44018</v>
      </c>
      <c r="B567">
        <v>0.2112</v>
      </c>
    </row>
    <row r="568" spans="1:2" x14ac:dyDescent="0.25">
      <c r="A568" s="4">
        <v>44014</v>
      </c>
      <c r="B568">
        <v>0.1938</v>
      </c>
    </row>
    <row r="569" spans="1:2" x14ac:dyDescent="0.25">
      <c r="A569" s="4">
        <v>44013</v>
      </c>
      <c r="B569">
        <v>0.2001</v>
      </c>
    </row>
    <row r="570" spans="1:2" x14ac:dyDescent="0.25">
      <c r="A570" s="4">
        <v>44012</v>
      </c>
      <c r="B570">
        <v>0.2266</v>
      </c>
    </row>
    <row r="571" spans="1:2" x14ac:dyDescent="0.25">
      <c r="A571" s="4">
        <v>44011</v>
      </c>
      <c r="B571">
        <v>0.2626</v>
      </c>
    </row>
    <row r="572" spans="1:2" x14ac:dyDescent="0.25">
      <c r="A572" s="4">
        <v>44008</v>
      </c>
      <c r="B572">
        <v>0.28739999999999999</v>
      </c>
    </row>
    <row r="573" spans="1:2" x14ac:dyDescent="0.25">
      <c r="A573" s="4">
        <v>44007</v>
      </c>
      <c r="B573">
        <v>0.23930000000000001</v>
      </c>
    </row>
    <row r="574" spans="1:2" x14ac:dyDescent="0.25">
      <c r="A574" s="4">
        <v>44006</v>
      </c>
      <c r="B574">
        <v>0.30680000000000002</v>
      </c>
    </row>
    <row r="575" spans="1:2" x14ac:dyDescent="0.25">
      <c r="A575" s="4">
        <v>44005</v>
      </c>
      <c r="B575">
        <v>0.246</v>
      </c>
    </row>
    <row r="576" spans="1:2" x14ac:dyDescent="0.25">
      <c r="A576" s="4">
        <v>44004</v>
      </c>
      <c r="B576">
        <v>0.28179999999999999</v>
      </c>
    </row>
    <row r="577" spans="1:2" x14ac:dyDescent="0.25">
      <c r="A577" s="4">
        <v>44001</v>
      </c>
      <c r="B577">
        <v>0.26329999999999998</v>
      </c>
    </row>
    <row r="578" spans="1:2" x14ac:dyDescent="0.25">
      <c r="A578" s="4">
        <v>44000</v>
      </c>
      <c r="B578">
        <v>0.2117</v>
      </c>
    </row>
    <row r="579" spans="1:2" x14ac:dyDescent="0.25">
      <c r="A579" s="4">
        <v>43999</v>
      </c>
      <c r="B579">
        <v>0.25380000000000003</v>
      </c>
    </row>
    <row r="580" spans="1:2" x14ac:dyDescent="0.25">
      <c r="A580" s="4">
        <v>43998</v>
      </c>
      <c r="B580">
        <v>0.26960000000000001</v>
      </c>
    </row>
    <row r="581" spans="1:2" x14ac:dyDescent="0.25">
      <c r="A581" s="4">
        <v>43997</v>
      </c>
      <c r="B581">
        <v>0.28760000000000002</v>
      </c>
    </row>
    <row r="582" spans="1:2" x14ac:dyDescent="0.25">
      <c r="A582" s="4">
        <v>43994</v>
      </c>
      <c r="B582">
        <v>0.27150000000000002</v>
      </c>
    </row>
    <row r="583" spans="1:2" x14ac:dyDescent="0.25">
      <c r="A583" s="4">
        <v>43993</v>
      </c>
      <c r="B583">
        <v>0.34320000000000001</v>
      </c>
    </row>
    <row r="584" spans="1:2" x14ac:dyDescent="0.25">
      <c r="A584" s="4">
        <v>43992</v>
      </c>
      <c r="B584">
        <v>0.2029</v>
      </c>
    </row>
    <row r="585" spans="1:2" x14ac:dyDescent="0.25">
      <c r="A585" s="4">
        <v>43991</v>
      </c>
      <c r="B585">
        <v>0.20730000000000001</v>
      </c>
    </row>
    <row r="586" spans="1:2" x14ac:dyDescent="0.25">
      <c r="A586" s="4">
        <v>43990</v>
      </c>
      <c r="B586">
        <v>0.19420000000000001</v>
      </c>
    </row>
    <row r="587" spans="1:2" x14ac:dyDescent="0.25">
      <c r="A587" s="4">
        <v>43987</v>
      </c>
      <c r="B587">
        <v>0.17219999999999999</v>
      </c>
    </row>
    <row r="588" spans="1:2" x14ac:dyDescent="0.25">
      <c r="A588" s="4">
        <v>43986</v>
      </c>
      <c r="B588">
        <v>0.18659999999999999</v>
      </c>
    </row>
    <row r="589" spans="1:2" x14ac:dyDescent="0.25">
      <c r="A589" s="4">
        <v>43985</v>
      </c>
      <c r="B589">
        <v>0.1893</v>
      </c>
    </row>
    <row r="590" spans="1:2" x14ac:dyDescent="0.25">
      <c r="A590" s="4">
        <v>43984</v>
      </c>
      <c r="B590">
        <v>0.2029</v>
      </c>
    </row>
    <row r="591" spans="1:2" x14ac:dyDescent="0.25">
      <c r="A591" s="4">
        <v>43983</v>
      </c>
      <c r="B591">
        <v>0.23230000000000001</v>
      </c>
    </row>
    <row r="592" spans="1:2" x14ac:dyDescent="0.25">
      <c r="A592" s="4">
        <v>43980</v>
      </c>
      <c r="B592">
        <v>0.2394</v>
      </c>
    </row>
    <row r="593" spans="1:2" x14ac:dyDescent="0.25">
      <c r="A593" s="4">
        <v>43979</v>
      </c>
      <c r="B593">
        <v>0.23499999999999999</v>
      </c>
    </row>
    <row r="594" spans="1:2" x14ac:dyDescent="0.25">
      <c r="A594" s="4">
        <v>43978</v>
      </c>
      <c r="B594">
        <v>0.2145</v>
      </c>
    </row>
    <row r="595" spans="1:2" x14ac:dyDescent="0.25">
      <c r="A595" s="4">
        <v>43977</v>
      </c>
      <c r="B595">
        <v>0.23039999999999999</v>
      </c>
    </row>
    <row r="596" spans="1:2" x14ac:dyDescent="0.25">
      <c r="A596" s="4">
        <v>43973</v>
      </c>
      <c r="B596">
        <v>0.20349999999999999</v>
      </c>
    </row>
    <row r="597" spans="1:2" x14ac:dyDescent="0.25">
      <c r="A597" s="4">
        <v>43972</v>
      </c>
      <c r="B597">
        <v>0.193</v>
      </c>
    </row>
    <row r="598" spans="1:2" x14ac:dyDescent="0.25">
      <c r="A598" s="4">
        <v>43971</v>
      </c>
      <c r="B598">
        <v>0.2147</v>
      </c>
    </row>
    <row r="599" spans="1:2" x14ac:dyDescent="0.25">
      <c r="A599" s="4">
        <v>43970</v>
      </c>
      <c r="B599">
        <v>0.23050000000000001</v>
      </c>
    </row>
    <row r="600" spans="1:2" x14ac:dyDescent="0.25">
      <c r="A600" s="4">
        <v>43969</v>
      </c>
      <c r="B600">
        <v>0.22270000000000001</v>
      </c>
    </row>
    <row r="601" spans="1:2" x14ac:dyDescent="0.25">
      <c r="A601" s="4">
        <v>43966</v>
      </c>
      <c r="B601">
        <v>0.246</v>
      </c>
    </row>
    <row r="602" spans="1:2" x14ac:dyDescent="0.25">
      <c r="A602" s="4">
        <v>43965</v>
      </c>
      <c r="B602">
        <v>0.27560000000000001</v>
      </c>
    </row>
    <row r="603" spans="1:2" x14ac:dyDescent="0.25">
      <c r="A603" s="4">
        <v>43964</v>
      </c>
      <c r="B603">
        <v>0.30740000000000001</v>
      </c>
    </row>
    <row r="604" spans="1:2" x14ac:dyDescent="0.25">
      <c r="A604" s="4">
        <v>43963</v>
      </c>
      <c r="B604">
        <v>0.24640000000000001</v>
      </c>
    </row>
    <row r="605" spans="1:2" x14ac:dyDescent="0.25">
      <c r="A605" s="4">
        <v>43962</v>
      </c>
      <c r="B605">
        <v>0.21510000000000001</v>
      </c>
    </row>
    <row r="606" spans="1:2" x14ac:dyDescent="0.25">
      <c r="A606" s="4">
        <v>43959</v>
      </c>
      <c r="B606">
        <v>0.20419999999999999</v>
      </c>
    </row>
    <row r="607" spans="1:2" x14ac:dyDescent="0.25">
      <c r="A607" s="4">
        <v>43958</v>
      </c>
      <c r="B607">
        <v>0.24260000000000001</v>
      </c>
    </row>
    <row r="608" spans="1:2" x14ac:dyDescent="0.25">
      <c r="A608" s="4">
        <v>43957</v>
      </c>
      <c r="B608">
        <v>0.2681</v>
      </c>
    </row>
    <row r="609" spans="1:2" x14ac:dyDescent="0.25">
      <c r="A609" s="4">
        <v>43956</v>
      </c>
      <c r="B609">
        <v>0.27579999999999999</v>
      </c>
    </row>
    <row r="610" spans="1:2" x14ac:dyDescent="0.25">
      <c r="A610" s="4">
        <v>43955</v>
      </c>
      <c r="B610">
        <v>0.3115</v>
      </c>
    </row>
    <row r="611" spans="1:2" x14ac:dyDescent="0.25">
      <c r="A611" s="4">
        <v>43952</v>
      </c>
      <c r="B611">
        <v>0.30199999999999999</v>
      </c>
    </row>
    <row r="612" spans="1:2" x14ac:dyDescent="0.25">
      <c r="A612" s="4">
        <v>43951</v>
      </c>
      <c r="B612">
        <v>0.25629999999999997</v>
      </c>
    </row>
    <row r="613" spans="1:2" x14ac:dyDescent="0.25">
      <c r="A613" s="4">
        <v>43950</v>
      </c>
      <c r="B613">
        <v>0.2389</v>
      </c>
    </row>
    <row r="614" spans="1:2" x14ac:dyDescent="0.25">
      <c r="A614" s="4">
        <v>43949</v>
      </c>
      <c r="B614">
        <v>0.26800000000000002</v>
      </c>
    </row>
    <row r="615" spans="1:2" x14ac:dyDescent="0.25">
      <c r="A615" s="4">
        <v>43948</v>
      </c>
      <c r="B615">
        <v>0.26419999999999999</v>
      </c>
    </row>
    <row r="616" spans="1:2" x14ac:dyDescent="0.25">
      <c r="A616" s="4">
        <v>43945</v>
      </c>
      <c r="B616">
        <v>0.26860000000000001</v>
      </c>
    </row>
    <row r="617" spans="1:2" x14ac:dyDescent="0.25">
      <c r="A617" s="4">
        <v>43944</v>
      </c>
      <c r="B617">
        <v>0.31719999999999998</v>
      </c>
    </row>
    <row r="618" spans="1:2" x14ac:dyDescent="0.25">
      <c r="A618" s="4">
        <v>43943</v>
      </c>
      <c r="B618">
        <v>0.34339999999999998</v>
      </c>
    </row>
    <row r="619" spans="1:2" x14ac:dyDescent="0.25">
      <c r="A619" s="4">
        <v>43942</v>
      </c>
      <c r="B619">
        <v>0.39960000000000001</v>
      </c>
    </row>
    <row r="620" spans="1:2" x14ac:dyDescent="0.25">
      <c r="A620" s="4">
        <v>43941</v>
      </c>
      <c r="B620">
        <v>0.3735</v>
      </c>
    </row>
    <row r="621" spans="1:2" x14ac:dyDescent="0.25">
      <c r="A621" s="4">
        <v>43938</v>
      </c>
      <c r="B621">
        <v>0.3044</v>
      </c>
    </row>
    <row r="622" spans="1:2" x14ac:dyDescent="0.25">
      <c r="A622" s="4">
        <v>43937</v>
      </c>
      <c r="B622">
        <v>0.33660000000000001</v>
      </c>
    </row>
    <row r="623" spans="1:2" x14ac:dyDescent="0.25">
      <c r="A623" s="4">
        <v>43936</v>
      </c>
      <c r="B623">
        <v>0.34960000000000002</v>
      </c>
    </row>
    <row r="624" spans="1:2" x14ac:dyDescent="0.25">
      <c r="A624" s="4">
        <v>43935</v>
      </c>
      <c r="B624">
        <v>0.33079999999999998</v>
      </c>
    </row>
    <row r="625" spans="1:2" x14ac:dyDescent="0.25">
      <c r="A625" s="4">
        <v>43934</v>
      </c>
      <c r="B625">
        <v>0.3765</v>
      </c>
    </row>
    <row r="626" spans="1:2" x14ac:dyDescent="0.25">
      <c r="A626" s="4">
        <v>43930</v>
      </c>
      <c r="B626">
        <v>0.34189999999999998</v>
      </c>
    </row>
    <row r="627" spans="1:2" x14ac:dyDescent="0.25">
      <c r="A627" s="4">
        <v>43929</v>
      </c>
      <c r="B627">
        <v>0.37119999999999997</v>
      </c>
    </row>
    <row r="628" spans="1:2" x14ac:dyDescent="0.25">
      <c r="A628" s="4">
        <v>43928</v>
      </c>
      <c r="B628">
        <v>0.40629999999999999</v>
      </c>
    </row>
    <row r="629" spans="1:2" x14ac:dyDescent="0.25">
      <c r="A629" s="4">
        <v>43927</v>
      </c>
      <c r="B629">
        <v>0.38109999999999999</v>
      </c>
    </row>
    <row r="630" spans="1:2" x14ac:dyDescent="0.25">
      <c r="A630" s="4">
        <v>43924</v>
      </c>
      <c r="B630">
        <v>0.4052</v>
      </c>
    </row>
    <row r="631" spans="1:2" x14ac:dyDescent="0.25">
      <c r="A631" s="4">
        <v>43923</v>
      </c>
      <c r="B631">
        <v>0.438</v>
      </c>
    </row>
    <row r="632" spans="1:2" x14ac:dyDescent="0.25">
      <c r="A632" s="4">
        <v>43922</v>
      </c>
      <c r="B632">
        <v>0.48909999999999998</v>
      </c>
    </row>
    <row r="633" spans="1:2" x14ac:dyDescent="0.25">
      <c r="A633" s="4">
        <v>43921</v>
      </c>
      <c r="B633">
        <v>0.4269</v>
      </c>
    </row>
    <row r="634" spans="1:2" x14ac:dyDescent="0.25">
      <c r="A634" s="4">
        <v>43920</v>
      </c>
      <c r="B634">
        <v>0.51670000000000005</v>
      </c>
    </row>
    <row r="635" spans="1:2" x14ac:dyDescent="0.25">
      <c r="A635" s="4">
        <v>43917</v>
      </c>
      <c r="B635">
        <v>0.59899999999999998</v>
      </c>
    </row>
    <row r="636" spans="1:2" x14ac:dyDescent="0.25">
      <c r="A636" s="4">
        <v>43916</v>
      </c>
      <c r="B636">
        <v>0.59540000000000004</v>
      </c>
    </row>
    <row r="637" spans="1:2" x14ac:dyDescent="0.25">
      <c r="A637" s="4">
        <v>43915</v>
      </c>
      <c r="B637">
        <v>0.71479999999999999</v>
      </c>
    </row>
    <row r="638" spans="1:2" x14ac:dyDescent="0.25">
      <c r="A638" s="4">
        <v>43914</v>
      </c>
      <c r="B638">
        <v>0.72689999999999999</v>
      </c>
    </row>
    <row r="639" spans="1:2" x14ac:dyDescent="0.25">
      <c r="A639" s="4">
        <v>43913</v>
      </c>
      <c r="B639">
        <v>0.73650000000000004</v>
      </c>
    </row>
    <row r="640" spans="1:2" x14ac:dyDescent="0.25">
      <c r="A640" s="4">
        <v>43910</v>
      </c>
      <c r="B640">
        <v>0.74299999999999999</v>
      </c>
    </row>
    <row r="641" spans="1:2" x14ac:dyDescent="0.25">
      <c r="A641" s="4">
        <v>43909</v>
      </c>
      <c r="B641">
        <v>0.72970000000000002</v>
      </c>
    </row>
    <row r="642" spans="1:2" x14ac:dyDescent="0.25">
      <c r="A642" s="4">
        <v>43908</v>
      </c>
      <c r="B642">
        <v>0.88770000000000004</v>
      </c>
    </row>
    <row r="643" spans="1:2" x14ac:dyDescent="0.25">
      <c r="A643" s="4">
        <v>43907</v>
      </c>
      <c r="B643">
        <v>0.68159999999999998</v>
      </c>
    </row>
    <row r="644" spans="1:2" x14ac:dyDescent="0.25">
      <c r="A644" s="4">
        <v>43906</v>
      </c>
      <c r="B644">
        <v>1.0059</v>
      </c>
    </row>
    <row r="645" spans="1:2" x14ac:dyDescent="0.25">
      <c r="A645" s="4">
        <v>43903</v>
      </c>
      <c r="B645">
        <v>0.60880000000000001</v>
      </c>
    </row>
    <row r="646" spans="1:2" x14ac:dyDescent="0.25">
      <c r="A646" s="4">
        <v>43902</v>
      </c>
      <c r="B646">
        <v>0.88239999999999996</v>
      </c>
    </row>
    <row r="647" spans="1:2" x14ac:dyDescent="0.25">
      <c r="A647" s="4">
        <v>43901</v>
      </c>
      <c r="B647">
        <v>0.59819999999999995</v>
      </c>
    </row>
    <row r="648" spans="1:2" x14ac:dyDescent="0.25">
      <c r="A648" s="4">
        <v>43900</v>
      </c>
      <c r="B648">
        <v>0.44030000000000002</v>
      </c>
    </row>
    <row r="649" spans="1:2" x14ac:dyDescent="0.25">
      <c r="A649" s="4">
        <v>43899</v>
      </c>
      <c r="B649">
        <v>0.66549999999999998</v>
      </c>
    </row>
    <row r="650" spans="1:2" x14ac:dyDescent="0.25">
      <c r="A650" s="4">
        <v>43896</v>
      </c>
      <c r="B650">
        <v>0.3957</v>
      </c>
    </row>
    <row r="651" spans="1:2" x14ac:dyDescent="0.25">
      <c r="A651" s="4">
        <v>43895</v>
      </c>
      <c r="B651">
        <v>0.3821</v>
      </c>
    </row>
    <row r="652" spans="1:2" x14ac:dyDescent="0.25">
      <c r="A652" s="4">
        <v>43894</v>
      </c>
      <c r="B652">
        <v>0.2651</v>
      </c>
    </row>
    <row r="653" spans="1:2" x14ac:dyDescent="0.25">
      <c r="A653" s="4">
        <v>43893</v>
      </c>
      <c r="B653">
        <v>0.18840000000000001</v>
      </c>
    </row>
    <row r="654" spans="1:2" x14ac:dyDescent="0.25">
      <c r="A654" s="4">
        <v>43892</v>
      </c>
      <c r="B654">
        <v>0.51639999999999997</v>
      </c>
    </row>
    <row r="655" spans="1:2" x14ac:dyDescent="0.25">
      <c r="A655" s="4">
        <v>43889</v>
      </c>
      <c r="B655">
        <v>0.49759999999999999</v>
      </c>
    </row>
    <row r="656" spans="1:2" x14ac:dyDescent="0.25">
      <c r="A656" s="4">
        <v>43888</v>
      </c>
      <c r="B656">
        <v>0.40339999999999998</v>
      </c>
    </row>
    <row r="657" spans="1:2" x14ac:dyDescent="0.25">
      <c r="A657" s="4">
        <v>43887</v>
      </c>
      <c r="B657">
        <v>0.28029999999999999</v>
      </c>
    </row>
    <row r="658" spans="1:2" x14ac:dyDescent="0.25">
      <c r="A658" s="4">
        <v>43886</v>
      </c>
      <c r="B658">
        <v>0.3231</v>
      </c>
    </row>
    <row r="659" spans="1:2" x14ac:dyDescent="0.25">
      <c r="A659" s="4">
        <v>43885</v>
      </c>
      <c r="B659">
        <v>0.26860000000000001</v>
      </c>
    </row>
    <row r="660" spans="1:2" x14ac:dyDescent="0.25">
      <c r="A660" s="4">
        <v>43882</v>
      </c>
      <c r="B660">
        <v>0.14849999999999999</v>
      </c>
    </row>
    <row r="661" spans="1:2" x14ac:dyDescent="0.25">
      <c r="A661" s="4">
        <v>43881</v>
      </c>
      <c r="B661">
        <v>0.1031</v>
      </c>
    </row>
    <row r="662" spans="1:2" x14ac:dyDescent="0.25">
      <c r="A662" s="4">
        <v>43880</v>
      </c>
      <c r="B662">
        <v>9.8199999999999996E-2</v>
      </c>
    </row>
    <row r="663" spans="1:2" x14ac:dyDescent="0.25">
      <c r="A663" s="4">
        <v>43879</v>
      </c>
      <c r="B663">
        <v>0.1081</v>
      </c>
    </row>
    <row r="664" spans="1:2" x14ac:dyDescent="0.25">
      <c r="A664" s="4">
        <v>43875</v>
      </c>
      <c r="B664">
        <v>9.5100000000000004E-2</v>
      </c>
    </row>
    <row r="665" spans="1:2" x14ac:dyDescent="0.25">
      <c r="A665" s="4">
        <v>43874</v>
      </c>
      <c r="B665">
        <v>0.10340000000000001</v>
      </c>
    </row>
    <row r="666" spans="1:2" x14ac:dyDescent="0.25">
      <c r="A666" s="4">
        <v>43873</v>
      </c>
      <c r="B666">
        <v>9.8299999999999998E-2</v>
      </c>
    </row>
    <row r="667" spans="1:2" x14ac:dyDescent="0.25">
      <c r="A667" s="4">
        <v>43872</v>
      </c>
      <c r="B667">
        <v>0.1152</v>
      </c>
    </row>
    <row r="668" spans="1:2" x14ac:dyDescent="0.25">
      <c r="A668" s="4">
        <v>43871</v>
      </c>
      <c r="B668">
        <v>0.11899999999999999</v>
      </c>
    </row>
    <row r="669" spans="1:2" x14ac:dyDescent="0.25">
      <c r="A669" s="4">
        <v>43868</v>
      </c>
      <c r="B669">
        <v>0.10970000000000001</v>
      </c>
    </row>
    <row r="670" spans="1:2" x14ac:dyDescent="0.25">
      <c r="A670" s="4">
        <v>43867</v>
      </c>
      <c r="B670">
        <v>0.1048</v>
      </c>
    </row>
    <row r="671" spans="1:2" x14ac:dyDescent="0.25">
      <c r="A671" s="4">
        <v>43866</v>
      </c>
      <c r="B671">
        <v>0.1192</v>
      </c>
    </row>
    <row r="672" spans="1:2" x14ac:dyDescent="0.25">
      <c r="A672" s="4">
        <v>43865</v>
      </c>
      <c r="B672">
        <v>0.15</v>
      </c>
    </row>
    <row r="673" spans="1:2" x14ac:dyDescent="0.25">
      <c r="A673" s="4">
        <v>43864</v>
      </c>
      <c r="B673">
        <v>0.17460000000000001</v>
      </c>
    </row>
    <row r="674" spans="1:2" x14ac:dyDescent="0.25">
      <c r="A674" s="4">
        <v>43861</v>
      </c>
      <c r="B674">
        <v>0.19969999999999999</v>
      </c>
    </row>
    <row r="675" spans="1:2" x14ac:dyDescent="0.25">
      <c r="A675" s="4">
        <v>43860</v>
      </c>
      <c r="B675">
        <v>0.1555</v>
      </c>
    </row>
    <row r="676" spans="1:2" x14ac:dyDescent="0.25">
      <c r="A676" s="4">
        <v>43859</v>
      </c>
      <c r="B676">
        <v>0.1525</v>
      </c>
    </row>
    <row r="677" spans="1:2" x14ac:dyDescent="0.25">
      <c r="A677" s="4">
        <v>43858</v>
      </c>
      <c r="B677">
        <v>0.16470000000000001</v>
      </c>
    </row>
    <row r="678" spans="1:2" x14ac:dyDescent="0.25">
      <c r="A678" s="4">
        <v>43857</v>
      </c>
      <c r="B678">
        <v>0.18279999999999999</v>
      </c>
    </row>
    <row r="679" spans="1:2" x14ac:dyDescent="0.25">
      <c r="A679" s="4">
        <v>43854</v>
      </c>
      <c r="B679">
        <v>0.12</v>
      </c>
    </row>
    <row r="680" spans="1:2" x14ac:dyDescent="0.25">
      <c r="A680" s="4">
        <v>43853</v>
      </c>
      <c r="B680">
        <v>9.1899999999999996E-2</v>
      </c>
    </row>
    <row r="681" spans="1:2" x14ac:dyDescent="0.25">
      <c r="A681" s="4">
        <v>43852</v>
      </c>
      <c r="B681">
        <v>9.1899999999999996E-2</v>
      </c>
    </row>
    <row r="682" spans="1:2" x14ac:dyDescent="0.25">
      <c r="A682" s="4">
        <v>43851</v>
      </c>
      <c r="B682">
        <v>9.2700000000000005E-2</v>
      </c>
    </row>
    <row r="683" spans="1:2" x14ac:dyDescent="0.25">
      <c r="A683" s="4">
        <v>43847</v>
      </c>
      <c r="B683">
        <v>6.4799999999999996E-2</v>
      </c>
    </row>
    <row r="684" spans="1:2" x14ac:dyDescent="0.25">
      <c r="A684" s="4">
        <v>43846</v>
      </c>
      <c r="B684">
        <v>6.9400000000000003E-2</v>
      </c>
    </row>
    <row r="685" spans="1:2" x14ac:dyDescent="0.25">
      <c r="A685" s="4">
        <v>43845</v>
      </c>
      <c r="B685">
        <v>8.7599999999999997E-2</v>
      </c>
    </row>
    <row r="686" spans="1:2" x14ac:dyDescent="0.25">
      <c r="A686" s="4">
        <v>43844</v>
      </c>
      <c r="B686">
        <v>8.8300000000000003E-2</v>
      </c>
    </row>
    <row r="687" spans="1:2" x14ac:dyDescent="0.25">
      <c r="A687" s="4">
        <v>43843</v>
      </c>
      <c r="B687">
        <v>8.9499999999999996E-2</v>
      </c>
    </row>
    <row r="688" spans="1:2" x14ac:dyDescent="0.25">
      <c r="A688" s="4">
        <v>43840</v>
      </c>
      <c r="B688">
        <v>8.0699999999999994E-2</v>
      </c>
    </row>
    <row r="689" spans="1:2" x14ac:dyDescent="0.25">
      <c r="A689" s="4">
        <v>43839</v>
      </c>
      <c r="B689">
        <v>8.6099999999999996E-2</v>
      </c>
    </row>
    <row r="690" spans="1:2" x14ac:dyDescent="0.25">
      <c r="A690" s="4">
        <v>43838</v>
      </c>
      <c r="B690">
        <v>0.11650000000000001</v>
      </c>
    </row>
    <row r="691" spans="1:2" x14ac:dyDescent="0.25">
      <c r="A691" s="4">
        <v>43837</v>
      </c>
      <c r="B691">
        <v>0.1046</v>
      </c>
    </row>
    <row r="692" spans="1:2" x14ac:dyDescent="0.25">
      <c r="A692" s="4">
        <v>43836</v>
      </c>
      <c r="B692">
        <v>0.1037</v>
      </c>
    </row>
    <row r="693" spans="1:2" x14ac:dyDescent="0.25">
      <c r="A693" s="4">
        <v>43833</v>
      </c>
      <c r="B693">
        <v>0.104</v>
      </c>
    </row>
    <row r="694" spans="1:2" x14ac:dyDescent="0.25">
      <c r="A694" s="4">
        <v>43832</v>
      </c>
      <c r="B694">
        <v>7.8E-2</v>
      </c>
    </row>
    <row r="695" spans="1:2" x14ac:dyDescent="0.25">
      <c r="A695" s="4">
        <v>43830</v>
      </c>
      <c r="B695">
        <v>0.11</v>
      </c>
    </row>
    <row r="696" spans="1:2" x14ac:dyDescent="0.25">
      <c r="A696" s="4">
        <v>43829</v>
      </c>
      <c r="B696">
        <v>0.1137</v>
      </c>
    </row>
    <row r="697" spans="1:2" x14ac:dyDescent="0.25">
      <c r="A697" s="4">
        <v>43826</v>
      </c>
      <c r="B697">
        <v>7.4300000000000005E-2</v>
      </c>
    </row>
    <row r="698" spans="1:2" x14ac:dyDescent="0.25">
      <c r="A698" s="4">
        <v>43825</v>
      </c>
      <c r="B698">
        <v>7.5399999999999995E-2</v>
      </c>
    </row>
    <row r="699" spans="1:2" x14ac:dyDescent="0.25">
      <c r="A699" s="4">
        <v>43823</v>
      </c>
      <c r="B699">
        <v>7.5700000000000003E-2</v>
      </c>
    </row>
    <row r="700" spans="1:2" x14ac:dyDescent="0.25">
      <c r="A700" s="4">
        <v>43822</v>
      </c>
      <c r="B700">
        <v>7.9200000000000007E-2</v>
      </c>
    </row>
    <row r="701" spans="1:2" x14ac:dyDescent="0.25">
      <c r="A701" s="4">
        <v>43819</v>
      </c>
      <c r="B701">
        <v>8.1500000000000003E-2</v>
      </c>
    </row>
    <row r="702" spans="1:2" x14ac:dyDescent="0.25">
      <c r="A702" s="4">
        <v>43818</v>
      </c>
      <c r="B702">
        <v>6.4699999999999994E-2</v>
      </c>
    </row>
    <row r="703" spans="1:2" x14ac:dyDescent="0.25">
      <c r="A703" s="4">
        <v>43817</v>
      </c>
      <c r="B703">
        <v>4.9599999999999998E-2</v>
      </c>
    </row>
    <row r="704" spans="1:2" x14ac:dyDescent="0.25">
      <c r="A704" s="4">
        <v>43816</v>
      </c>
      <c r="B704">
        <v>4.9500000000000002E-2</v>
      </c>
    </row>
    <row r="705" spans="1:2" x14ac:dyDescent="0.25">
      <c r="A705" s="4">
        <v>43815</v>
      </c>
      <c r="B705">
        <v>6.2E-2</v>
      </c>
    </row>
    <row r="706" spans="1:2" x14ac:dyDescent="0.25">
      <c r="A706" s="4">
        <v>43812</v>
      </c>
      <c r="B706">
        <v>7.0400000000000004E-2</v>
      </c>
    </row>
    <row r="707" spans="1:2" x14ac:dyDescent="0.25">
      <c r="A707" s="4">
        <v>43811</v>
      </c>
      <c r="B707">
        <v>9.35E-2</v>
      </c>
    </row>
    <row r="708" spans="1:2" x14ac:dyDescent="0.25">
      <c r="A708" s="4">
        <v>43810</v>
      </c>
      <c r="B708">
        <v>0.11119999999999999</v>
      </c>
    </row>
    <row r="709" spans="1:2" x14ac:dyDescent="0.25">
      <c r="A709" s="4">
        <v>43809</v>
      </c>
      <c r="B709">
        <v>0.12970000000000001</v>
      </c>
    </row>
    <row r="710" spans="1:2" x14ac:dyDescent="0.25">
      <c r="A710" s="4">
        <v>43808</v>
      </c>
      <c r="B710">
        <v>0.1222</v>
      </c>
    </row>
    <row r="711" spans="1:2" x14ac:dyDescent="0.25">
      <c r="A711" s="4">
        <v>43805</v>
      </c>
      <c r="B711">
        <v>0.1016</v>
      </c>
    </row>
    <row r="712" spans="1:2" x14ac:dyDescent="0.25">
      <c r="A712" s="4">
        <v>43804</v>
      </c>
      <c r="B712">
        <v>0.1147</v>
      </c>
    </row>
    <row r="713" spans="1:2" x14ac:dyDescent="0.25">
      <c r="A713" s="4">
        <v>43803</v>
      </c>
      <c r="B713">
        <v>0.1208</v>
      </c>
    </row>
    <row r="714" spans="1:2" x14ac:dyDescent="0.25">
      <c r="A714" s="4">
        <v>43802</v>
      </c>
      <c r="B714">
        <v>0.13389999999999999</v>
      </c>
    </row>
    <row r="715" spans="1:2" x14ac:dyDescent="0.25">
      <c r="A715" s="4">
        <v>43801</v>
      </c>
      <c r="B715">
        <v>0.12189999999999999</v>
      </c>
    </row>
    <row r="716" spans="1:2" x14ac:dyDescent="0.25">
      <c r="A716" s="4">
        <v>43798</v>
      </c>
      <c r="B716">
        <v>8.8400000000000006E-2</v>
      </c>
    </row>
    <row r="717" spans="1:2" x14ac:dyDescent="0.25">
      <c r="A717" s="4">
        <v>43796</v>
      </c>
      <c r="B717">
        <v>7.2800000000000004E-2</v>
      </c>
    </row>
    <row r="718" spans="1:2" x14ac:dyDescent="0.25">
      <c r="A718" s="4">
        <v>43795</v>
      </c>
      <c r="B718">
        <v>8.3000000000000004E-2</v>
      </c>
    </row>
    <row r="719" spans="1:2" x14ac:dyDescent="0.25">
      <c r="A719" s="4">
        <v>43794</v>
      </c>
      <c r="B719">
        <v>7.7299999999999994E-2</v>
      </c>
    </row>
    <row r="720" spans="1:2" x14ac:dyDescent="0.25">
      <c r="A720" s="4">
        <v>43791</v>
      </c>
      <c r="B720">
        <v>7.8899999999999998E-2</v>
      </c>
    </row>
    <row r="721" spans="1:2" x14ac:dyDescent="0.25">
      <c r="A721" s="4">
        <v>43790</v>
      </c>
      <c r="B721">
        <v>8.3099999999999993E-2</v>
      </c>
    </row>
    <row r="722" spans="1:2" x14ac:dyDescent="0.25">
      <c r="A722" s="4">
        <v>43789</v>
      </c>
      <c r="B722">
        <v>8.14E-2</v>
      </c>
    </row>
    <row r="723" spans="1:2" x14ac:dyDescent="0.25">
      <c r="A723" s="4">
        <v>43788</v>
      </c>
      <c r="B723">
        <v>7.6499999999999999E-2</v>
      </c>
    </row>
    <row r="724" spans="1:2" x14ac:dyDescent="0.25">
      <c r="A724" s="4">
        <v>43787</v>
      </c>
      <c r="B724">
        <v>8.5000000000000006E-2</v>
      </c>
    </row>
    <row r="725" spans="1:2" x14ac:dyDescent="0.25">
      <c r="A725" s="4">
        <v>43784</v>
      </c>
      <c r="B725">
        <v>7.5899999999999995E-2</v>
      </c>
    </row>
    <row r="726" spans="1:2" x14ac:dyDescent="0.25">
      <c r="A726" s="4">
        <v>43783</v>
      </c>
      <c r="B726">
        <v>8.7300000000000003E-2</v>
      </c>
    </row>
    <row r="727" spans="1:2" x14ac:dyDescent="0.25">
      <c r="A727" s="4">
        <v>43782</v>
      </c>
      <c r="B727">
        <v>9.8799999999999999E-2</v>
      </c>
    </row>
    <row r="728" spans="1:2" x14ac:dyDescent="0.25">
      <c r="A728" s="4">
        <v>43781</v>
      </c>
      <c r="B728">
        <v>9.1999999999999998E-2</v>
      </c>
    </row>
    <row r="729" spans="1:2" x14ac:dyDescent="0.25">
      <c r="A729" s="4">
        <v>43780</v>
      </c>
      <c r="B729">
        <v>9.9400000000000002E-2</v>
      </c>
    </row>
    <row r="730" spans="1:2" x14ac:dyDescent="0.25">
      <c r="A730" s="4">
        <v>43777</v>
      </c>
      <c r="B730">
        <v>7.3599999999999999E-2</v>
      </c>
    </row>
    <row r="731" spans="1:2" x14ac:dyDescent="0.25">
      <c r="A731" s="4">
        <v>43776</v>
      </c>
      <c r="B731">
        <v>8.5800000000000001E-2</v>
      </c>
    </row>
    <row r="732" spans="1:2" x14ac:dyDescent="0.25">
      <c r="A732" s="4">
        <v>43775</v>
      </c>
      <c r="B732">
        <v>8.8400000000000006E-2</v>
      </c>
    </row>
    <row r="733" spans="1:2" x14ac:dyDescent="0.25">
      <c r="A733" s="4">
        <v>43774</v>
      </c>
      <c r="B733">
        <v>0.09</v>
      </c>
    </row>
    <row r="734" spans="1:2" x14ac:dyDescent="0.25">
      <c r="A734" s="4">
        <v>43773</v>
      </c>
      <c r="B734">
        <v>8.9899999999999994E-2</v>
      </c>
    </row>
    <row r="735" spans="1:2" x14ac:dyDescent="0.25">
      <c r="A735" s="4">
        <v>43770</v>
      </c>
      <c r="B735">
        <v>7.3999999999999996E-2</v>
      </c>
    </row>
    <row r="736" spans="1:2" x14ac:dyDescent="0.25">
      <c r="A736" s="4">
        <v>43769</v>
      </c>
      <c r="B736">
        <v>8.5699999999999998E-2</v>
      </c>
    </row>
    <row r="737" spans="1:2" x14ac:dyDescent="0.25">
      <c r="A737" s="4">
        <v>43768</v>
      </c>
      <c r="B737">
        <v>9.4500000000000001E-2</v>
      </c>
    </row>
    <row r="738" spans="1:2" x14ac:dyDescent="0.25">
      <c r="A738" s="4">
        <v>43767</v>
      </c>
      <c r="B738">
        <v>9.5899999999999999E-2</v>
      </c>
    </row>
    <row r="739" spans="1:2" x14ac:dyDescent="0.25">
      <c r="A739" s="4">
        <v>43766</v>
      </c>
      <c r="B739">
        <v>9.4500000000000001E-2</v>
      </c>
    </row>
    <row r="740" spans="1:2" x14ac:dyDescent="0.25">
      <c r="A740" s="4">
        <v>43763</v>
      </c>
      <c r="B740">
        <v>8.1799999999999998E-2</v>
      </c>
    </row>
    <row r="741" spans="1:2" x14ac:dyDescent="0.25">
      <c r="A741" s="4">
        <v>43762</v>
      </c>
      <c r="B741">
        <v>8.4000000000000005E-2</v>
      </c>
    </row>
    <row r="742" spans="1:2" x14ac:dyDescent="0.25">
      <c r="A742" s="4">
        <v>43761</v>
      </c>
      <c r="B742">
        <v>0.1075</v>
      </c>
    </row>
    <row r="743" spans="1:2" x14ac:dyDescent="0.25">
      <c r="A743" s="4">
        <v>43760</v>
      </c>
      <c r="B743">
        <v>0.11</v>
      </c>
    </row>
    <row r="744" spans="1:2" x14ac:dyDescent="0.25">
      <c r="A744" s="4">
        <v>43759</v>
      </c>
      <c r="B744">
        <v>0.1125</v>
      </c>
    </row>
    <row r="745" spans="1:2" x14ac:dyDescent="0.25">
      <c r="A745" s="4">
        <v>43756</v>
      </c>
      <c r="B745">
        <v>0.1094</v>
      </c>
    </row>
    <row r="746" spans="1:2" x14ac:dyDescent="0.25">
      <c r="A746" s="4">
        <v>43755</v>
      </c>
      <c r="B746">
        <v>9.01E-2</v>
      </c>
    </row>
    <row r="747" spans="1:2" x14ac:dyDescent="0.25">
      <c r="A747" s="4">
        <v>43754</v>
      </c>
      <c r="B747">
        <v>0.1028</v>
      </c>
    </row>
    <row r="748" spans="1:2" x14ac:dyDescent="0.25">
      <c r="A748" s="4">
        <v>43753</v>
      </c>
      <c r="B748">
        <v>0.1106</v>
      </c>
    </row>
    <row r="749" spans="1:2" x14ac:dyDescent="0.25">
      <c r="A749" s="4">
        <v>43752</v>
      </c>
      <c r="B749">
        <v>0.12529999999999999</v>
      </c>
    </row>
    <row r="750" spans="1:2" x14ac:dyDescent="0.25">
      <c r="A750" s="4">
        <v>43749</v>
      </c>
      <c r="B750">
        <v>0.13170000000000001</v>
      </c>
    </row>
    <row r="751" spans="1:2" x14ac:dyDescent="0.25">
      <c r="A751" s="4">
        <v>43748</v>
      </c>
      <c r="B751">
        <v>0.16120000000000001</v>
      </c>
    </row>
    <row r="752" spans="1:2" x14ac:dyDescent="0.25">
      <c r="A752" s="4">
        <v>43747</v>
      </c>
      <c r="B752">
        <v>0.16700000000000001</v>
      </c>
    </row>
    <row r="753" spans="1:2" x14ac:dyDescent="0.25">
      <c r="A753" s="4">
        <v>43746</v>
      </c>
      <c r="B753">
        <v>0.1923</v>
      </c>
    </row>
    <row r="754" spans="1:2" x14ac:dyDescent="0.25">
      <c r="A754" s="4">
        <v>43745</v>
      </c>
      <c r="B754">
        <v>0.16209999999999999</v>
      </c>
    </row>
    <row r="755" spans="1:2" x14ac:dyDescent="0.25">
      <c r="A755" s="4">
        <v>43742</v>
      </c>
      <c r="B755">
        <v>0.14069999999999999</v>
      </c>
    </row>
    <row r="756" spans="1:2" x14ac:dyDescent="0.25">
      <c r="A756" s="4">
        <v>43741</v>
      </c>
      <c r="B756">
        <v>0.16889999999999999</v>
      </c>
    </row>
    <row r="757" spans="1:2" x14ac:dyDescent="0.25">
      <c r="A757" s="4">
        <v>43740</v>
      </c>
      <c r="B757">
        <v>0.17050000000000001</v>
      </c>
    </row>
    <row r="758" spans="1:2" x14ac:dyDescent="0.25">
      <c r="A758" s="4">
        <v>43739</v>
      </c>
      <c r="B758">
        <v>0.15790000000000001</v>
      </c>
    </row>
    <row r="759" spans="1:2" x14ac:dyDescent="0.25">
      <c r="A759" s="4">
        <v>43738</v>
      </c>
      <c r="B759">
        <v>0.15529999999999999</v>
      </c>
    </row>
    <row r="760" spans="1:2" x14ac:dyDescent="0.25">
      <c r="A760" s="4">
        <v>43735</v>
      </c>
      <c r="B760">
        <v>0.13489999999999999</v>
      </c>
    </row>
    <row r="761" spans="1:2" x14ac:dyDescent="0.25">
      <c r="A761" s="4">
        <v>43734</v>
      </c>
      <c r="B761">
        <v>0.1168</v>
      </c>
    </row>
    <row r="762" spans="1:2" x14ac:dyDescent="0.25">
      <c r="A762" s="4">
        <v>43733</v>
      </c>
      <c r="B762">
        <v>0.1192</v>
      </c>
    </row>
    <row r="763" spans="1:2" x14ac:dyDescent="0.25">
      <c r="A763" s="4">
        <v>43732</v>
      </c>
      <c r="B763">
        <v>0.14940000000000001</v>
      </c>
    </row>
    <row r="764" spans="1:2" x14ac:dyDescent="0.25">
      <c r="A764" s="4">
        <v>43731</v>
      </c>
      <c r="B764">
        <v>0.1275</v>
      </c>
    </row>
    <row r="765" spans="1:2" x14ac:dyDescent="0.25">
      <c r="A765" s="4">
        <v>43728</v>
      </c>
      <c r="B765">
        <v>0.10050000000000001</v>
      </c>
    </row>
    <row r="766" spans="1:2" x14ac:dyDescent="0.25">
      <c r="A766" s="4">
        <v>43727</v>
      </c>
      <c r="B766">
        <v>9.1300000000000006E-2</v>
      </c>
    </row>
    <row r="767" spans="1:2" x14ac:dyDescent="0.25">
      <c r="A767" s="4">
        <v>43726</v>
      </c>
      <c r="B767">
        <v>7.5399999999999995E-2</v>
      </c>
    </row>
    <row r="768" spans="1:2" x14ac:dyDescent="0.25">
      <c r="A768" s="4">
        <v>43725</v>
      </c>
      <c r="B768">
        <v>8.5699999999999998E-2</v>
      </c>
    </row>
    <row r="769" spans="1:2" x14ac:dyDescent="0.25">
      <c r="A769" s="4">
        <v>43724</v>
      </c>
      <c r="B769">
        <v>9.4899999999999998E-2</v>
      </c>
    </row>
    <row r="770" spans="1:2" x14ac:dyDescent="0.25">
      <c r="A770" s="4">
        <v>43721</v>
      </c>
      <c r="B770">
        <v>8.0600000000000005E-2</v>
      </c>
    </row>
    <row r="771" spans="1:2" x14ac:dyDescent="0.25">
      <c r="A771" s="4">
        <v>43720</v>
      </c>
      <c r="B771">
        <v>9.1700000000000004E-2</v>
      </c>
    </row>
    <row r="772" spans="1:2" x14ac:dyDescent="0.25">
      <c r="A772" s="4">
        <v>43719</v>
      </c>
      <c r="B772">
        <v>0.1052</v>
      </c>
    </row>
    <row r="773" spans="1:2" x14ac:dyDescent="0.25">
      <c r="A773" s="4">
        <v>43718</v>
      </c>
      <c r="B773">
        <v>0.10929999999999999</v>
      </c>
    </row>
    <row r="774" spans="1:2" x14ac:dyDescent="0.25">
      <c r="A774" s="4">
        <v>43717</v>
      </c>
      <c r="B774">
        <v>0.10929999999999999</v>
      </c>
    </row>
    <row r="775" spans="1:2" x14ac:dyDescent="0.25">
      <c r="A775" s="4">
        <v>43714</v>
      </c>
      <c r="B775">
        <v>0.1042</v>
      </c>
    </row>
    <row r="776" spans="1:2" x14ac:dyDescent="0.25">
      <c r="A776" s="4">
        <v>43713</v>
      </c>
      <c r="B776">
        <v>9.6299999999999997E-2</v>
      </c>
    </row>
    <row r="777" spans="1:2" x14ac:dyDescent="0.25">
      <c r="A777" s="4">
        <v>43712</v>
      </c>
      <c r="B777">
        <v>0.12970000000000001</v>
      </c>
    </row>
    <row r="778" spans="1:2" x14ac:dyDescent="0.25">
      <c r="A778" s="4">
        <v>43711</v>
      </c>
      <c r="B778">
        <v>0.16520000000000001</v>
      </c>
    </row>
    <row r="779" spans="1:2" x14ac:dyDescent="0.25">
      <c r="A779" s="4">
        <v>43707</v>
      </c>
      <c r="B779">
        <v>0.14480000000000001</v>
      </c>
    </row>
    <row r="780" spans="1:2" x14ac:dyDescent="0.25">
      <c r="A780" s="4">
        <v>43706</v>
      </c>
      <c r="B780">
        <v>0.13730000000000001</v>
      </c>
    </row>
    <row r="781" spans="1:2" x14ac:dyDescent="0.25">
      <c r="A781" s="4">
        <v>43705</v>
      </c>
      <c r="B781">
        <v>0.16689999999999999</v>
      </c>
    </row>
    <row r="782" spans="1:2" x14ac:dyDescent="0.25">
      <c r="A782" s="4">
        <v>43704</v>
      </c>
      <c r="B782">
        <v>0.1797</v>
      </c>
    </row>
    <row r="783" spans="1:2" x14ac:dyDescent="0.25">
      <c r="A783" s="4">
        <v>43703</v>
      </c>
      <c r="B783">
        <v>0.1893</v>
      </c>
    </row>
    <row r="784" spans="1:2" x14ac:dyDescent="0.25">
      <c r="A784" s="4">
        <v>43700</v>
      </c>
      <c r="B784">
        <v>0.20599999999999999</v>
      </c>
    </row>
    <row r="785" spans="1:2" x14ac:dyDescent="0.25">
      <c r="A785" s="4">
        <v>43699</v>
      </c>
      <c r="B785">
        <v>0.13139999999999999</v>
      </c>
    </row>
    <row r="786" spans="1:2" x14ac:dyDescent="0.25">
      <c r="A786" s="4">
        <v>43698</v>
      </c>
      <c r="B786">
        <v>0.1474</v>
      </c>
    </row>
    <row r="787" spans="1:2" x14ac:dyDescent="0.25">
      <c r="A787" s="4">
        <v>43697</v>
      </c>
      <c r="B787">
        <v>0.15079999999999999</v>
      </c>
    </row>
    <row r="788" spans="1:2" x14ac:dyDescent="0.25">
      <c r="A788" s="4">
        <v>43696</v>
      </c>
      <c r="B788">
        <v>0.14530000000000001</v>
      </c>
    </row>
    <row r="789" spans="1:2" x14ac:dyDescent="0.25">
      <c r="A789" s="4">
        <v>43693</v>
      </c>
      <c r="B789">
        <v>0.16270000000000001</v>
      </c>
    </row>
    <row r="790" spans="1:2" x14ac:dyDescent="0.25">
      <c r="A790" s="4">
        <v>43692</v>
      </c>
      <c r="B790">
        <v>0.19400000000000001</v>
      </c>
    </row>
    <row r="791" spans="1:2" x14ac:dyDescent="0.25">
      <c r="A791" s="4">
        <v>43691</v>
      </c>
      <c r="B791">
        <v>0.21390000000000001</v>
      </c>
    </row>
    <row r="792" spans="1:2" x14ac:dyDescent="0.25">
      <c r="A792" s="4">
        <v>43690</v>
      </c>
      <c r="B792">
        <v>0.16220000000000001</v>
      </c>
    </row>
    <row r="793" spans="1:2" x14ac:dyDescent="0.25">
      <c r="A793" s="4">
        <v>43689</v>
      </c>
      <c r="B793">
        <v>0.1895</v>
      </c>
    </row>
    <row r="794" spans="1:2" x14ac:dyDescent="0.25">
      <c r="A794" s="4">
        <v>43686</v>
      </c>
      <c r="B794">
        <v>0.14560000000000001</v>
      </c>
    </row>
    <row r="795" spans="1:2" x14ac:dyDescent="0.25">
      <c r="A795" s="4">
        <v>43685</v>
      </c>
      <c r="B795">
        <v>0.1351</v>
      </c>
    </row>
    <row r="796" spans="1:2" x14ac:dyDescent="0.25">
      <c r="A796" s="4">
        <v>43684</v>
      </c>
      <c r="B796">
        <v>0.1744</v>
      </c>
    </row>
    <row r="797" spans="1:2" x14ac:dyDescent="0.25">
      <c r="A797" s="4">
        <v>43683</v>
      </c>
      <c r="B797">
        <v>0.1754</v>
      </c>
    </row>
    <row r="798" spans="1:2" x14ac:dyDescent="0.25">
      <c r="A798" s="4">
        <v>43682</v>
      </c>
      <c r="B798">
        <v>0.21940000000000001</v>
      </c>
    </row>
    <row r="799" spans="1:2" x14ac:dyDescent="0.25">
      <c r="A799" s="4">
        <v>43679</v>
      </c>
      <c r="B799">
        <v>0.1474</v>
      </c>
    </row>
    <row r="800" spans="1:2" x14ac:dyDescent="0.25">
      <c r="A800" s="4">
        <v>43678</v>
      </c>
      <c r="B800">
        <v>0.1462</v>
      </c>
    </row>
    <row r="801" spans="1:2" x14ac:dyDescent="0.25">
      <c r="A801" s="4">
        <v>43677</v>
      </c>
      <c r="B801">
        <v>0.13719999999999999</v>
      </c>
    </row>
    <row r="802" spans="1:2" x14ac:dyDescent="0.25">
      <c r="A802" s="4">
        <v>43676</v>
      </c>
      <c r="B802">
        <v>0.1149</v>
      </c>
    </row>
    <row r="803" spans="1:2" x14ac:dyDescent="0.25">
      <c r="A803" s="4">
        <v>43675</v>
      </c>
      <c r="B803">
        <v>0.1051</v>
      </c>
    </row>
    <row r="804" spans="1:2" x14ac:dyDescent="0.25">
      <c r="A804" s="4">
        <v>43672</v>
      </c>
      <c r="B804">
        <v>8.5199999999999998E-2</v>
      </c>
    </row>
    <row r="805" spans="1:2" x14ac:dyDescent="0.25">
      <c r="A805" s="4">
        <v>43671</v>
      </c>
      <c r="B805">
        <v>9.5699999999999993E-2</v>
      </c>
    </row>
    <row r="806" spans="1:2" x14ac:dyDescent="0.25">
      <c r="A806" s="4">
        <v>43670</v>
      </c>
      <c r="B806">
        <v>9.7199999999999995E-2</v>
      </c>
    </row>
    <row r="807" spans="1:2" x14ac:dyDescent="0.25">
      <c r="A807" s="4">
        <v>43669</v>
      </c>
      <c r="B807">
        <v>0.1062</v>
      </c>
    </row>
    <row r="808" spans="1:2" x14ac:dyDescent="0.25">
      <c r="A808" s="4">
        <v>43668</v>
      </c>
      <c r="B808">
        <v>0.1235</v>
      </c>
    </row>
    <row r="809" spans="1:2" x14ac:dyDescent="0.25">
      <c r="A809" s="4">
        <v>43665</v>
      </c>
      <c r="B809">
        <v>9.9199999999999997E-2</v>
      </c>
    </row>
    <row r="810" spans="1:2" x14ac:dyDescent="0.25">
      <c r="A810" s="4">
        <v>43664</v>
      </c>
      <c r="B810">
        <v>9.2899999999999996E-2</v>
      </c>
    </row>
    <row r="811" spans="1:2" x14ac:dyDescent="0.25">
      <c r="A811" s="4">
        <v>43663</v>
      </c>
      <c r="B811">
        <v>9.6199999999999994E-2</v>
      </c>
    </row>
    <row r="812" spans="1:2" x14ac:dyDescent="0.25">
      <c r="A812" s="4">
        <v>43662</v>
      </c>
      <c r="B812">
        <v>8.7499999999999994E-2</v>
      </c>
    </row>
    <row r="813" spans="1:2" x14ac:dyDescent="0.25">
      <c r="A813" s="4">
        <v>43661</v>
      </c>
      <c r="B813">
        <v>8.5099999999999995E-2</v>
      </c>
    </row>
    <row r="814" spans="1:2" x14ac:dyDescent="0.25">
      <c r="A814" s="4">
        <v>43658</v>
      </c>
      <c r="B814">
        <v>6.9099999999999995E-2</v>
      </c>
    </row>
    <row r="815" spans="1:2" x14ac:dyDescent="0.25">
      <c r="A815" s="4">
        <v>43657</v>
      </c>
      <c r="B815">
        <v>7.7100000000000002E-2</v>
      </c>
    </row>
    <row r="816" spans="1:2" x14ac:dyDescent="0.25">
      <c r="A816" s="4">
        <v>43656</v>
      </c>
      <c r="B816">
        <v>8.43E-2</v>
      </c>
    </row>
    <row r="817" spans="1:2" x14ac:dyDescent="0.25">
      <c r="A817" s="4">
        <v>43655</v>
      </c>
      <c r="B817">
        <v>9.1600000000000001E-2</v>
      </c>
    </row>
    <row r="818" spans="1:2" x14ac:dyDescent="0.25">
      <c r="A818" s="4">
        <v>43654</v>
      </c>
      <c r="B818">
        <v>9.0399999999999994E-2</v>
      </c>
    </row>
    <row r="819" spans="1:2" x14ac:dyDescent="0.25">
      <c r="A819" s="4">
        <v>43651</v>
      </c>
      <c r="B819">
        <v>6.59E-2</v>
      </c>
    </row>
    <row r="820" spans="1:2" x14ac:dyDescent="0.25">
      <c r="A820" s="4">
        <v>43649</v>
      </c>
      <c r="B820">
        <v>7.9699999999999993E-2</v>
      </c>
    </row>
    <row r="821" spans="1:2" x14ac:dyDescent="0.25">
      <c r="A821" s="4">
        <v>43648</v>
      </c>
      <c r="B821">
        <v>9.3200000000000005E-2</v>
      </c>
    </row>
    <row r="822" spans="1:2" x14ac:dyDescent="0.25">
      <c r="A822" s="4">
        <v>43647</v>
      </c>
      <c r="B822">
        <v>0.10290000000000001</v>
      </c>
    </row>
    <row r="823" spans="1:2" x14ac:dyDescent="0.25">
      <c r="A823" s="4">
        <v>43644</v>
      </c>
      <c r="B823">
        <v>0.16159999999999999</v>
      </c>
    </row>
    <row r="824" spans="1:2" x14ac:dyDescent="0.25">
      <c r="A824" s="4">
        <v>43643</v>
      </c>
      <c r="B824">
        <v>0.1409</v>
      </c>
    </row>
    <row r="825" spans="1:2" x14ac:dyDescent="0.25">
      <c r="A825" s="4">
        <v>43642</v>
      </c>
      <c r="B825">
        <v>0.14130000000000001</v>
      </c>
    </row>
    <row r="826" spans="1:2" x14ac:dyDescent="0.25">
      <c r="A826" s="4">
        <v>43641</v>
      </c>
      <c r="B826">
        <v>0.14990000000000001</v>
      </c>
    </row>
    <row r="827" spans="1:2" x14ac:dyDescent="0.25">
      <c r="A827" s="4">
        <v>43640</v>
      </c>
      <c r="B827">
        <v>0.14449999999999999</v>
      </c>
    </row>
    <row r="828" spans="1:2" x14ac:dyDescent="0.25">
      <c r="A828" s="4">
        <v>43637</v>
      </c>
      <c r="B828">
        <v>0.12620000000000001</v>
      </c>
    </row>
    <row r="829" spans="1:2" x14ac:dyDescent="0.25">
      <c r="A829" s="4">
        <v>43636</v>
      </c>
      <c r="B829">
        <v>0.1038</v>
      </c>
    </row>
    <row r="830" spans="1:2" x14ac:dyDescent="0.25">
      <c r="A830" s="4">
        <v>43635</v>
      </c>
      <c r="B830">
        <v>9.9400000000000002E-2</v>
      </c>
    </row>
    <row r="831" spans="1:2" x14ac:dyDescent="0.25">
      <c r="A831" s="4">
        <v>43634</v>
      </c>
      <c r="B831">
        <v>0.10929999999999999</v>
      </c>
    </row>
    <row r="832" spans="1:2" x14ac:dyDescent="0.25">
      <c r="A832" s="4">
        <v>43633</v>
      </c>
      <c r="B832">
        <v>0.11020000000000001</v>
      </c>
    </row>
    <row r="833" spans="1:2" x14ac:dyDescent="0.25">
      <c r="A833" s="4">
        <v>43630</v>
      </c>
      <c r="B833">
        <v>0.10100000000000001</v>
      </c>
    </row>
    <row r="834" spans="1:2" x14ac:dyDescent="0.25">
      <c r="A834" s="4">
        <v>43629</v>
      </c>
      <c r="B834">
        <v>0.1154</v>
      </c>
    </row>
    <row r="835" spans="1:2" x14ac:dyDescent="0.25">
      <c r="A835" s="4">
        <v>43628</v>
      </c>
      <c r="B835">
        <v>0.1195</v>
      </c>
    </row>
    <row r="836" spans="1:2" x14ac:dyDescent="0.25">
      <c r="A836" s="4">
        <v>43627</v>
      </c>
      <c r="B836">
        <v>0.13120000000000001</v>
      </c>
    </row>
    <row r="837" spans="1:2" x14ac:dyDescent="0.25">
      <c r="A837" s="4">
        <v>43626</v>
      </c>
      <c r="B837">
        <v>0.14149999999999999</v>
      </c>
    </row>
    <row r="838" spans="1:2" x14ac:dyDescent="0.25">
      <c r="A838" s="4">
        <v>43623</v>
      </c>
      <c r="B838">
        <v>0.12740000000000001</v>
      </c>
    </row>
    <row r="839" spans="1:2" x14ac:dyDescent="0.25">
      <c r="A839" s="4">
        <v>43622</v>
      </c>
      <c r="B839">
        <v>0.122</v>
      </c>
    </row>
    <row r="840" spans="1:2" x14ac:dyDescent="0.25">
      <c r="A840" s="4">
        <v>43621</v>
      </c>
      <c r="B840">
        <v>0.1358</v>
      </c>
    </row>
    <row r="841" spans="1:2" x14ac:dyDescent="0.25">
      <c r="A841" s="4">
        <v>43620</v>
      </c>
      <c r="B841">
        <v>0.1547</v>
      </c>
    </row>
    <row r="842" spans="1:2" x14ac:dyDescent="0.25">
      <c r="A842" s="4">
        <v>43619</v>
      </c>
      <c r="B842">
        <v>0.1908</v>
      </c>
    </row>
    <row r="843" spans="1:2" x14ac:dyDescent="0.25">
      <c r="A843" s="4">
        <v>43616</v>
      </c>
      <c r="B843">
        <v>0.16619999999999999</v>
      </c>
    </row>
    <row r="844" spans="1:2" x14ac:dyDescent="0.25">
      <c r="A844" s="4">
        <v>43615</v>
      </c>
      <c r="B844">
        <v>0.14990000000000001</v>
      </c>
    </row>
    <row r="845" spans="1:2" x14ac:dyDescent="0.25">
      <c r="A845" s="4">
        <v>43614</v>
      </c>
      <c r="B845">
        <v>0.15559999999999999</v>
      </c>
    </row>
    <row r="846" spans="1:2" x14ac:dyDescent="0.25">
      <c r="A846" s="4">
        <v>43613</v>
      </c>
      <c r="B846">
        <v>0.17330000000000001</v>
      </c>
    </row>
    <row r="847" spans="1:2" x14ac:dyDescent="0.25">
      <c r="A847" s="4">
        <v>43609</v>
      </c>
      <c r="B847">
        <v>0.1447</v>
      </c>
    </row>
    <row r="848" spans="1:2" x14ac:dyDescent="0.25">
      <c r="A848" s="4">
        <v>43608</v>
      </c>
      <c r="B848">
        <v>0.13780000000000001</v>
      </c>
    </row>
    <row r="849" spans="1:2" x14ac:dyDescent="0.25">
      <c r="A849" s="4">
        <v>43607</v>
      </c>
      <c r="B849">
        <v>0.1193</v>
      </c>
    </row>
    <row r="850" spans="1:2" x14ac:dyDescent="0.25">
      <c r="A850" s="4">
        <v>43606</v>
      </c>
      <c r="B850">
        <v>0.12709999999999999</v>
      </c>
    </row>
    <row r="851" spans="1:2" x14ac:dyDescent="0.25">
      <c r="A851" s="4">
        <v>43605</v>
      </c>
      <c r="B851">
        <v>0.16350000000000001</v>
      </c>
    </row>
    <row r="852" spans="1:2" x14ac:dyDescent="0.25">
      <c r="A852" s="4">
        <v>43602</v>
      </c>
      <c r="B852">
        <v>0.13780000000000001</v>
      </c>
    </row>
    <row r="853" spans="1:2" x14ac:dyDescent="0.25">
      <c r="A853" s="4">
        <v>43601</v>
      </c>
      <c r="B853">
        <v>0.1226</v>
      </c>
    </row>
    <row r="854" spans="1:2" x14ac:dyDescent="0.25">
      <c r="A854" s="4">
        <v>43600</v>
      </c>
      <c r="B854">
        <v>0.14899999999999999</v>
      </c>
    </row>
    <row r="855" spans="1:2" x14ac:dyDescent="0.25">
      <c r="A855" s="4">
        <v>43599</v>
      </c>
      <c r="B855">
        <v>0.1769</v>
      </c>
    </row>
    <row r="856" spans="1:2" x14ac:dyDescent="0.25">
      <c r="A856" s="4">
        <v>43598</v>
      </c>
      <c r="B856">
        <v>0.1951</v>
      </c>
    </row>
    <row r="857" spans="1:2" x14ac:dyDescent="0.25">
      <c r="A857" s="4">
        <v>43595</v>
      </c>
      <c r="B857">
        <v>0.14829999999999999</v>
      </c>
    </row>
    <row r="858" spans="1:2" x14ac:dyDescent="0.25">
      <c r="A858" s="4">
        <v>43594</v>
      </c>
      <c r="B858">
        <v>0.19420000000000001</v>
      </c>
    </row>
    <row r="859" spans="1:2" x14ac:dyDescent="0.25">
      <c r="A859" s="4">
        <v>43593</v>
      </c>
      <c r="B859">
        <v>0.20569999999999999</v>
      </c>
    </row>
    <row r="860" spans="1:2" x14ac:dyDescent="0.25">
      <c r="A860" s="4">
        <v>43592</v>
      </c>
      <c r="B860">
        <v>0.20369999999999999</v>
      </c>
    </row>
    <row r="861" spans="1:2" x14ac:dyDescent="0.25">
      <c r="A861" s="4">
        <v>43591</v>
      </c>
      <c r="B861">
        <v>0.1263</v>
      </c>
    </row>
    <row r="862" spans="1:2" x14ac:dyDescent="0.25">
      <c r="A862" s="4">
        <v>43588</v>
      </c>
      <c r="B862">
        <v>8.8999999999999996E-2</v>
      </c>
    </row>
    <row r="863" spans="1:2" x14ac:dyDescent="0.25">
      <c r="A863" s="4">
        <v>43587</v>
      </c>
      <c r="B863">
        <v>0.1027</v>
      </c>
    </row>
    <row r="864" spans="1:2" x14ac:dyDescent="0.25">
      <c r="A864" s="4">
        <v>43586</v>
      </c>
      <c r="B864">
        <v>0.1087</v>
      </c>
    </row>
    <row r="865" spans="1:2" x14ac:dyDescent="0.25">
      <c r="A865" s="4">
        <v>43585</v>
      </c>
      <c r="B865">
        <v>0.1042</v>
      </c>
    </row>
    <row r="866" spans="1:2" x14ac:dyDescent="0.25">
      <c r="A866" s="4">
        <v>43584</v>
      </c>
      <c r="B866">
        <v>9.0999999999999998E-2</v>
      </c>
    </row>
    <row r="867" spans="1:2" x14ac:dyDescent="0.25">
      <c r="A867" s="4">
        <v>43581</v>
      </c>
      <c r="B867">
        <v>8.8300000000000003E-2</v>
      </c>
    </row>
    <row r="868" spans="1:2" x14ac:dyDescent="0.25">
      <c r="A868" s="4">
        <v>43580</v>
      </c>
      <c r="B868">
        <v>8.6699999999999999E-2</v>
      </c>
    </row>
    <row r="869" spans="1:2" x14ac:dyDescent="0.25">
      <c r="A869" s="4">
        <v>43579</v>
      </c>
      <c r="B869">
        <v>9.8900000000000002E-2</v>
      </c>
    </row>
    <row r="870" spans="1:2" x14ac:dyDescent="0.25">
      <c r="A870" s="4">
        <v>43578</v>
      </c>
      <c r="B870">
        <v>9.6600000000000005E-2</v>
      </c>
    </row>
    <row r="871" spans="1:2" x14ac:dyDescent="0.25">
      <c r="A871" s="4">
        <v>43577</v>
      </c>
      <c r="B871">
        <v>0.1019</v>
      </c>
    </row>
    <row r="872" spans="1:2" x14ac:dyDescent="0.25">
      <c r="A872" s="4">
        <v>43573</v>
      </c>
      <c r="B872">
        <v>7.9000000000000001E-2</v>
      </c>
    </row>
    <row r="873" spans="1:2" x14ac:dyDescent="0.25">
      <c r="A873" s="4">
        <v>43572</v>
      </c>
      <c r="B873">
        <v>7.6899999999999996E-2</v>
      </c>
    </row>
    <row r="874" spans="1:2" x14ac:dyDescent="0.25">
      <c r="A874" s="4">
        <v>43571</v>
      </c>
      <c r="B874">
        <v>8.6699999999999999E-2</v>
      </c>
    </row>
    <row r="875" spans="1:2" x14ac:dyDescent="0.25">
      <c r="A875" s="4">
        <v>43570</v>
      </c>
      <c r="B875">
        <v>8.8800000000000004E-2</v>
      </c>
    </row>
    <row r="876" spans="1:2" x14ac:dyDescent="0.25">
      <c r="A876" s="4">
        <v>43567</v>
      </c>
      <c r="B876">
        <v>7.6200000000000004E-2</v>
      </c>
    </row>
    <row r="877" spans="1:2" x14ac:dyDescent="0.25">
      <c r="A877" s="4">
        <v>43566</v>
      </c>
      <c r="B877">
        <v>7.4099999999999999E-2</v>
      </c>
    </row>
    <row r="878" spans="1:2" x14ac:dyDescent="0.25">
      <c r="A878" s="4">
        <v>43565</v>
      </c>
      <c r="B878">
        <v>8.5900000000000004E-2</v>
      </c>
    </row>
    <row r="879" spans="1:2" x14ac:dyDescent="0.25">
      <c r="A879" s="4">
        <v>43564</v>
      </c>
      <c r="B879">
        <v>9.4500000000000001E-2</v>
      </c>
    </row>
    <row r="880" spans="1:2" x14ac:dyDescent="0.25">
      <c r="A880" s="4">
        <v>43563</v>
      </c>
      <c r="B880">
        <v>9.01E-2</v>
      </c>
    </row>
    <row r="881" spans="1:2" x14ac:dyDescent="0.25">
      <c r="A881" s="4">
        <v>43560</v>
      </c>
      <c r="B881">
        <v>8.1900000000000001E-2</v>
      </c>
    </row>
    <row r="882" spans="1:2" x14ac:dyDescent="0.25">
      <c r="A882" s="4">
        <v>43559</v>
      </c>
      <c r="B882">
        <v>9.0399999999999994E-2</v>
      </c>
    </row>
    <row r="883" spans="1:2" x14ac:dyDescent="0.25">
      <c r="A883" s="4">
        <v>43558</v>
      </c>
      <c r="B883">
        <v>0.1113</v>
      </c>
    </row>
    <row r="884" spans="1:2" x14ac:dyDescent="0.25">
      <c r="A884" s="4">
        <v>43557</v>
      </c>
      <c r="B884">
        <v>8.5900000000000004E-2</v>
      </c>
    </row>
    <row r="885" spans="1:2" x14ac:dyDescent="0.25">
      <c r="A885" s="4">
        <v>43556</v>
      </c>
      <c r="B885">
        <v>0.10390000000000001</v>
      </c>
    </row>
    <row r="886" spans="1:2" x14ac:dyDescent="0.25">
      <c r="A886" s="4">
        <v>43553</v>
      </c>
      <c r="B886">
        <v>0.1114</v>
      </c>
    </row>
    <row r="887" spans="1:2" x14ac:dyDescent="0.25">
      <c r="A887" s="4">
        <v>43552</v>
      </c>
      <c r="B887">
        <v>0.1179</v>
      </c>
    </row>
    <row r="888" spans="1:2" x14ac:dyDescent="0.25">
      <c r="A888" s="4">
        <v>43551</v>
      </c>
      <c r="B888">
        <v>0.1318</v>
      </c>
    </row>
    <row r="889" spans="1:2" x14ac:dyDescent="0.25">
      <c r="A889" s="4">
        <v>43550</v>
      </c>
      <c r="B889">
        <v>0.11990000000000001</v>
      </c>
    </row>
    <row r="890" spans="1:2" x14ac:dyDescent="0.25">
      <c r="A890" s="4">
        <v>43549</v>
      </c>
      <c r="B890">
        <v>0.15759999999999999</v>
      </c>
    </row>
    <row r="891" spans="1:2" x14ac:dyDescent="0.25">
      <c r="A891" s="4">
        <v>43546</v>
      </c>
      <c r="B891">
        <v>0.15379999999999999</v>
      </c>
    </row>
    <row r="892" spans="1:2" x14ac:dyDescent="0.25">
      <c r="A892" s="4">
        <v>43545</v>
      </c>
      <c r="B892">
        <v>0.1086</v>
      </c>
    </row>
    <row r="893" spans="1:2" x14ac:dyDescent="0.25">
      <c r="A893" s="4">
        <v>43544</v>
      </c>
      <c r="B893">
        <v>0.1028</v>
      </c>
    </row>
    <row r="894" spans="1:2" x14ac:dyDescent="0.25">
      <c r="A894" s="4">
        <v>43543</v>
      </c>
      <c r="B894">
        <v>0.1057</v>
      </c>
    </row>
    <row r="895" spans="1:2" x14ac:dyDescent="0.25">
      <c r="A895" s="4">
        <v>43542</v>
      </c>
      <c r="B895">
        <v>0.11559999999999999</v>
      </c>
    </row>
    <row r="896" spans="1:2" x14ac:dyDescent="0.25">
      <c r="A896" s="4">
        <v>43539</v>
      </c>
      <c r="B896">
        <v>9.6799999999999997E-2</v>
      </c>
    </row>
    <row r="897" spans="1:2" x14ac:dyDescent="0.25">
      <c r="A897" s="4">
        <v>43538</v>
      </c>
      <c r="B897">
        <v>6.4500000000000002E-2</v>
      </c>
    </row>
    <row r="898" spans="1:2" x14ac:dyDescent="0.25">
      <c r="A898" s="4">
        <v>43537</v>
      </c>
      <c r="B898">
        <v>8.1100000000000005E-2</v>
      </c>
    </row>
    <row r="899" spans="1:2" x14ac:dyDescent="0.25">
      <c r="A899" s="4">
        <v>43536</v>
      </c>
      <c r="B899">
        <v>7.8899999999999998E-2</v>
      </c>
    </row>
    <row r="900" spans="1:2" x14ac:dyDescent="0.25">
      <c r="A900" s="4">
        <v>43535</v>
      </c>
      <c r="B900">
        <v>9.4200000000000006E-2</v>
      </c>
    </row>
    <row r="901" spans="1:2" x14ac:dyDescent="0.25">
      <c r="A901" s="4">
        <v>43532</v>
      </c>
      <c r="B901">
        <v>0.1186</v>
      </c>
    </row>
    <row r="902" spans="1:2" x14ac:dyDescent="0.25">
      <c r="A902" s="4">
        <v>43531</v>
      </c>
      <c r="B902">
        <v>0.1221</v>
      </c>
    </row>
    <row r="903" spans="1:2" x14ac:dyDescent="0.25">
      <c r="A903" s="4">
        <v>43530</v>
      </c>
      <c r="B903">
        <v>0.10879999999999999</v>
      </c>
    </row>
    <row r="904" spans="1:2" x14ac:dyDescent="0.25">
      <c r="A904" s="4">
        <v>43529</v>
      </c>
      <c r="B904">
        <v>0.11070000000000001</v>
      </c>
    </row>
    <row r="905" spans="1:2" x14ac:dyDescent="0.25">
      <c r="A905" s="4">
        <v>43528</v>
      </c>
      <c r="B905">
        <v>0.1041</v>
      </c>
    </row>
    <row r="906" spans="1:2" x14ac:dyDescent="0.25">
      <c r="A906" s="4">
        <v>43525</v>
      </c>
      <c r="B906">
        <v>9.1200000000000003E-2</v>
      </c>
    </row>
    <row r="907" spans="1:2" x14ac:dyDescent="0.25">
      <c r="A907" s="4">
        <v>43524</v>
      </c>
      <c r="B907">
        <v>0.10680000000000001</v>
      </c>
    </row>
    <row r="908" spans="1:2" x14ac:dyDescent="0.25">
      <c r="A908" s="4">
        <v>43523</v>
      </c>
      <c r="B908">
        <v>0.11269999999999999</v>
      </c>
    </row>
    <row r="909" spans="1:2" x14ac:dyDescent="0.25">
      <c r="A909" s="4">
        <v>43522</v>
      </c>
      <c r="B909">
        <v>0.1089</v>
      </c>
    </row>
    <row r="910" spans="1:2" x14ac:dyDescent="0.25">
      <c r="A910" s="4">
        <v>43521</v>
      </c>
      <c r="B910">
        <v>0.11849999999999999</v>
      </c>
    </row>
    <row r="911" spans="1:2" x14ac:dyDescent="0.25">
      <c r="A911" s="4">
        <v>43518</v>
      </c>
      <c r="B911">
        <v>8.9800000000000005E-2</v>
      </c>
    </row>
    <row r="912" spans="1:2" x14ac:dyDescent="0.25">
      <c r="A912" s="4">
        <v>43517</v>
      </c>
      <c r="B912">
        <v>0.10340000000000001</v>
      </c>
    </row>
    <row r="913" spans="1:2" x14ac:dyDescent="0.25">
      <c r="A913" s="4">
        <v>43516</v>
      </c>
      <c r="B913">
        <v>0.1076</v>
      </c>
    </row>
    <row r="914" spans="1:2" x14ac:dyDescent="0.25">
      <c r="A914" s="4">
        <v>43515</v>
      </c>
      <c r="B914">
        <v>0.1079</v>
      </c>
    </row>
    <row r="915" spans="1:2" x14ac:dyDescent="0.25">
      <c r="A915" s="4">
        <v>43511</v>
      </c>
      <c r="B915">
        <v>0.1008</v>
      </c>
    </row>
    <row r="916" spans="1:2" x14ac:dyDescent="0.25">
      <c r="A916" s="4">
        <v>43510</v>
      </c>
      <c r="B916">
        <v>0.1052</v>
      </c>
    </row>
    <row r="917" spans="1:2" x14ac:dyDescent="0.25">
      <c r="A917" s="4">
        <v>43509</v>
      </c>
      <c r="B917">
        <v>0.10299999999999999</v>
      </c>
    </row>
    <row r="918" spans="1:2" x14ac:dyDescent="0.25">
      <c r="A918" s="4">
        <v>43508</v>
      </c>
      <c r="B918">
        <v>0.1162</v>
      </c>
    </row>
    <row r="919" spans="1:2" x14ac:dyDescent="0.25">
      <c r="A919" s="4">
        <v>43507</v>
      </c>
      <c r="B919">
        <v>0.1263</v>
      </c>
    </row>
    <row r="920" spans="1:2" x14ac:dyDescent="0.25">
      <c r="A920" s="4">
        <v>43504</v>
      </c>
      <c r="B920">
        <v>0.105</v>
      </c>
    </row>
    <row r="921" spans="1:2" x14ac:dyDescent="0.25">
      <c r="A921" s="4">
        <v>43503</v>
      </c>
      <c r="B921">
        <v>0.1191</v>
      </c>
    </row>
    <row r="922" spans="1:2" x14ac:dyDescent="0.25">
      <c r="A922" s="4">
        <v>43502</v>
      </c>
      <c r="B922">
        <v>0.1023</v>
      </c>
    </row>
    <row r="923" spans="1:2" x14ac:dyDescent="0.25">
      <c r="A923" s="4">
        <v>43501</v>
      </c>
      <c r="B923">
        <v>0.10639999999999999</v>
      </c>
    </row>
    <row r="924" spans="1:2" x14ac:dyDescent="0.25">
      <c r="A924" s="4">
        <v>43500</v>
      </c>
      <c r="B924">
        <v>0.10979999999999999</v>
      </c>
    </row>
    <row r="925" spans="1:2" x14ac:dyDescent="0.25">
      <c r="A925" s="4">
        <v>43497</v>
      </c>
      <c r="B925">
        <v>0.1152</v>
      </c>
    </row>
    <row r="926" spans="1:2" x14ac:dyDescent="0.25">
      <c r="A926" s="4">
        <v>43496</v>
      </c>
      <c r="B926">
        <v>0.13370000000000001</v>
      </c>
    </row>
    <row r="927" spans="1:2" x14ac:dyDescent="0.25">
      <c r="A927" s="4">
        <v>43495</v>
      </c>
      <c r="B927">
        <v>0.1512</v>
      </c>
    </row>
    <row r="928" spans="1:2" x14ac:dyDescent="0.25">
      <c r="A928" s="4">
        <v>43494</v>
      </c>
      <c r="B928">
        <v>0.17430000000000001</v>
      </c>
    </row>
    <row r="929" spans="1:2" x14ac:dyDescent="0.25">
      <c r="A929" s="4">
        <v>43493</v>
      </c>
      <c r="B929">
        <v>0.16520000000000001</v>
      </c>
    </row>
    <row r="930" spans="1:2" x14ac:dyDescent="0.25">
      <c r="A930" s="4">
        <v>43490</v>
      </c>
      <c r="B930">
        <v>0.13619999999999999</v>
      </c>
    </row>
    <row r="931" spans="1:2" x14ac:dyDescent="0.25">
      <c r="A931" s="4">
        <v>43489</v>
      </c>
      <c r="B931">
        <v>0.12479999999999999</v>
      </c>
    </row>
    <row r="932" spans="1:2" x14ac:dyDescent="0.25">
      <c r="A932" s="4">
        <v>43488</v>
      </c>
      <c r="B932">
        <v>0.1585</v>
      </c>
    </row>
    <row r="933" spans="1:2" x14ac:dyDescent="0.25">
      <c r="A933" s="4">
        <v>43487</v>
      </c>
      <c r="B933">
        <v>0.1734</v>
      </c>
    </row>
    <row r="934" spans="1:2" x14ac:dyDescent="0.25">
      <c r="A934" s="4">
        <v>43483</v>
      </c>
      <c r="B934">
        <v>0.1212</v>
      </c>
    </row>
    <row r="935" spans="1:2" x14ac:dyDescent="0.25">
      <c r="A935" s="4">
        <v>43482</v>
      </c>
      <c r="B935">
        <v>0.1174</v>
      </c>
    </row>
    <row r="936" spans="1:2" x14ac:dyDescent="0.25">
      <c r="A936" s="4">
        <v>43481</v>
      </c>
      <c r="B936">
        <v>0.1235</v>
      </c>
    </row>
    <row r="937" spans="1:2" x14ac:dyDescent="0.25">
      <c r="A937" s="4">
        <v>43480</v>
      </c>
      <c r="B937">
        <v>0.1211</v>
      </c>
    </row>
    <row r="938" spans="1:2" x14ac:dyDescent="0.25">
      <c r="A938" s="4">
        <v>43479</v>
      </c>
      <c r="B938">
        <v>0.15060000000000001</v>
      </c>
    </row>
    <row r="939" spans="1:2" x14ac:dyDescent="0.25">
      <c r="A939" s="4">
        <v>43476</v>
      </c>
      <c r="B939">
        <v>0.1245</v>
      </c>
    </row>
    <row r="940" spans="1:2" x14ac:dyDescent="0.25">
      <c r="A940" s="4">
        <v>43475</v>
      </c>
      <c r="B940">
        <v>0.1411</v>
      </c>
    </row>
    <row r="941" spans="1:2" x14ac:dyDescent="0.25">
      <c r="A941" s="4">
        <v>43474</v>
      </c>
      <c r="B941">
        <v>0.14960000000000001</v>
      </c>
    </row>
    <row r="942" spans="1:2" x14ac:dyDescent="0.25">
      <c r="A942" s="4">
        <v>43473</v>
      </c>
      <c r="B942">
        <v>0.16919999999999999</v>
      </c>
    </row>
    <row r="943" spans="1:2" x14ac:dyDescent="0.25">
      <c r="A943" s="4">
        <v>43472</v>
      </c>
      <c r="B943">
        <v>0.1933</v>
      </c>
    </row>
    <row r="944" spans="1:2" x14ac:dyDescent="0.25">
      <c r="A944" s="4">
        <v>43469</v>
      </c>
      <c r="B944">
        <v>0.17849999999999999</v>
      </c>
    </row>
    <row r="945" spans="1:2" x14ac:dyDescent="0.25">
      <c r="A945" s="4">
        <v>43468</v>
      </c>
      <c r="B945">
        <v>0.2243</v>
      </c>
    </row>
    <row r="946" spans="1:2" x14ac:dyDescent="0.25">
      <c r="A946" s="4">
        <v>43467</v>
      </c>
      <c r="B946">
        <v>0.19620000000000001</v>
      </c>
    </row>
    <row r="947" spans="1:2" x14ac:dyDescent="0.25">
      <c r="A947" s="4">
        <v>43465</v>
      </c>
      <c r="B947">
        <v>0.24129999999999999</v>
      </c>
    </row>
    <row r="948" spans="1:2" x14ac:dyDescent="0.25">
      <c r="A948" s="4">
        <v>43462</v>
      </c>
      <c r="B948">
        <v>0.26619999999999999</v>
      </c>
    </row>
    <row r="949" spans="1:2" x14ac:dyDescent="0.25">
      <c r="A949" s="4">
        <v>43461</v>
      </c>
      <c r="B949">
        <v>0.2928</v>
      </c>
    </row>
    <row r="950" spans="1:2" x14ac:dyDescent="0.25">
      <c r="A950" s="4">
        <v>43460</v>
      </c>
      <c r="B950">
        <v>0.2878</v>
      </c>
    </row>
    <row r="951" spans="1:2" x14ac:dyDescent="0.25">
      <c r="A951" s="4">
        <v>43458</v>
      </c>
      <c r="B951">
        <v>0.33090000000000003</v>
      </c>
    </row>
    <row r="952" spans="1:2" x14ac:dyDescent="0.25">
      <c r="A952" s="4">
        <v>43455</v>
      </c>
      <c r="B952">
        <v>0.25940000000000002</v>
      </c>
    </row>
    <row r="953" spans="1:2" x14ac:dyDescent="0.25">
      <c r="A953" s="4">
        <v>43454</v>
      </c>
      <c r="B953">
        <v>0.2676</v>
      </c>
    </row>
    <row r="954" spans="1:2" x14ac:dyDescent="0.25">
      <c r="A954" s="4">
        <v>43453</v>
      </c>
      <c r="B954">
        <v>0.17680000000000001</v>
      </c>
    </row>
    <row r="955" spans="1:2" x14ac:dyDescent="0.25">
      <c r="A955" s="4">
        <v>43452</v>
      </c>
      <c r="B955">
        <v>0.1799</v>
      </c>
    </row>
    <row r="956" spans="1:2" x14ac:dyDescent="0.25">
      <c r="A956" s="4">
        <v>43451</v>
      </c>
      <c r="B956">
        <v>0.2099</v>
      </c>
    </row>
    <row r="957" spans="1:2" x14ac:dyDescent="0.25">
      <c r="A957" s="4">
        <v>43448</v>
      </c>
      <c r="B957">
        <v>0.16669999999999999</v>
      </c>
    </row>
    <row r="958" spans="1:2" x14ac:dyDescent="0.25">
      <c r="A958" s="4">
        <v>43447</v>
      </c>
      <c r="B958">
        <v>0.1434</v>
      </c>
    </row>
    <row r="959" spans="1:2" x14ac:dyDescent="0.25">
      <c r="A959" s="4">
        <v>43446</v>
      </c>
      <c r="B959">
        <v>0.1865</v>
      </c>
    </row>
    <row r="960" spans="1:2" x14ac:dyDescent="0.25">
      <c r="A960" s="4">
        <v>43445</v>
      </c>
      <c r="B960">
        <v>0.2026</v>
      </c>
    </row>
    <row r="961" spans="1:2" x14ac:dyDescent="0.25">
      <c r="A961" s="4">
        <v>43444</v>
      </c>
      <c r="B961">
        <v>0.2278</v>
      </c>
    </row>
    <row r="962" spans="1:2" x14ac:dyDescent="0.25">
      <c r="A962" s="4">
        <v>43441</v>
      </c>
      <c r="B962">
        <v>0.23469999999999999</v>
      </c>
    </row>
    <row r="963" spans="1:2" x14ac:dyDescent="0.25">
      <c r="A963" s="4">
        <v>43440</v>
      </c>
      <c r="B963">
        <v>0.187</v>
      </c>
    </row>
    <row r="964" spans="1:2" x14ac:dyDescent="0.25">
      <c r="A964" s="4">
        <v>43438</v>
      </c>
      <c r="B964">
        <v>0.21190000000000001</v>
      </c>
    </row>
    <row r="965" spans="1:2" x14ac:dyDescent="0.25">
      <c r="A965" s="4">
        <v>43437</v>
      </c>
      <c r="B965">
        <v>0.14760000000000001</v>
      </c>
    </row>
    <row r="966" spans="1:2" x14ac:dyDescent="0.25">
      <c r="A966" s="4">
        <v>43434</v>
      </c>
      <c r="B966">
        <v>0.20799999999999999</v>
      </c>
    </row>
    <row r="967" spans="1:2" x14ac:dyDescent="0.25">
      <c r="A967" s="4">
        <v>43433</v>
      </c>
      <c r="B967">
        <v>0.18</v>
      </c>
    </row>
    <row r="968" spans="1:2" x14ac:dyDescent="0.25">
      <c r="A968" s="4">
        <v>43432</v>
      </c>
      <c r="B968">
        <v>0.17510000000000001</v>
      </c>
    </row>
    <row r="969" spans="1:2" x14ac:dyDescent="0.25">
      <c r="A969" s="4">
        <v>43431</v>
      </c>
      <c r="B969">
        <v>0.18779999999999999</v>
      </c>
    </row>
    <row r="970" spans="1:2" x14ac:dyDescent="0.25">
      <c r="A970" s="4">
        <v>43430</v>
      </c>
      <c r="B970">
        <v>0.16109999999999999</v>
      </c>
    </row>
    <row r="971" spans="1:2" x14ac:dyDescent="0.25">
      <c r="A971" s="4">
        <v>43427</v>
      </c>
      <c r="B971">
        <v>0.17580000000000001</v>
      </c>
    </row>
    <row r="972" spans="1:2" x14ac:dyDescent="0.25">
      <c r="A972" s="4">
        <v>43425</v>
      </c>
      <c r="B972">
        <v>0.16439999999999999</v>
      </c>
    </row>
    <row r="973" spans="1:2" x14ac:dyDescent="0.25">
      <c r="A973" s="4">
        <v>43424</v>
      </c>
      <c r="B973">
        <v>0.19919999999999999</v>
      </c>
    </row>
    <row r="974" spans="1:2" x14ac:dyDescent="0.25">
      <c r="A974" s="4">
        <v>43423</v>
      </c>
      <c r="B974">
        <v>0.1958</v>
      </c>
    </row>
    <row r="975" spans="1:2" x14ac:dyDescent="0.25">
      <c r="A975" s="4">
        <v>43420</v>
      </c>
      <c r="B975">
        <v>0.14729999999999999</v>
      </c>
    </row>
    <row r="976" spans="1:2" x14ac:dyDescent="0.25">
      <c r="A976" s="4">
        <v>43419</v>
      </c>
      <c r="B976">
        <v>0.15790000000000001</v>
      </c>
    </row>
    <row r="977" spans="1:2" x14ac:dyDescent="0.25">
      <c r="A977" s="4">
        <v>43418</v>
      </c>
      <c r="B977">
        <v>0.16339999999999999</v>
      </c>
    </row>
    <row r="978" spans="1:2" x14ac:dyDescent="0.25">
      <c r="A978" s="4">
        <v>43417</v>
      </c>
      <c r="B978">
        <v>0.1681</v>
      </c>
    </row>
    <row r="979" spans="1:2" x14ac:dyDescent="0.25">
      <c r="A979" s="4">
        <v>43416</v>
      </c>
      <c r="B979">
        <v>0.17480000000000001</v>
      </c>
    </row>
    <row r="980" spans="1:2" x14ac:dyDescent="0.25">
      <c r="A980" s="4">
        <v>43413</v>
      </c>
      <c r="B980">
        <v>0.12909999999999999</v>
      </c>
    </row>
    <row r="981" spans="1:2" x14ac:dyDescent="0.25">
      <c r="A981" s="4">
        <v>43412</v>
      </c>
      <c r="B981">
        <v>0.1206</v>
      </c>
    </row>
    <row r="982" spans="1:2" x14ac:dyDescent="0.25">
      <c r="A982" s="4">
        <v>43411</v>
      </c>
      <c r="B982">
        <v>0.13159999999999999</v>
      </c>
    </row>
    <row r="983" spans="1:2" x14ac:dyDescent="0.25">
      <c r="A983" s="4">
        <v>43410</v>
      </c>
      <c r="B983">
        <v>0.17960000000000001</v>
      </c>
    </row>
    <row r="984" spans="1:2" x14ac:dyDescent="0.25">
      <c r="A984" s="4">
        <v>43409</v>
      </c>
      <c r="B984">
        <v>0.19370000000000001</v>
      </c>
    </row>
    <row r="985" spans="1:2" x14ac:dyDescent="0.25">
      <c r="A985" s="4">
        <v>43406</v>
      </c>
      <c r="B985">
        <v>0.1855</v>
      </c>
    </row>
    <row r="986" spans="1:2" x14ac:dyDescent="0.25">
      <c r="A986" s="4">
        <v>43405</v>
      </c>
      <c r="B986">
        <v>0.1739</v>
      </c>
    </row>
    <row r="987" spans="1:2" x14ac:dyDescent="0.25">
      <c r="A987" s="4">
        <v>43404</v>
      </c>
      <c r="B987">
        <v>0.2009</v>
      </c>
    </row>
    <row r="988" spans="1:2" x14ac:dyDescent="0.25">
      <c r="A988" s="4">
        <v>43403</v>
      </c>
      <c r="B988">
        <v>0.24790000000000001</v>
      </c>
    </row>
    <row r="989" spans="1:2" x14ac:dyDescent="0.25">
      <c r="A989" s="4">
        <v>43402</v>
      </c>
      <c r="B989">
        <v>0.28949999999999998</v>
      </c>
    </row>
    <row r="990" spans="1:2" x14ac:dyDescent="0.25">
      <c r="A990" s="4">
        <v>43399</v>
      </c>
      <c r="B990">
        <v>0.26419999999999999</v>
      </c>
    </row>
    <row r="991" spans="1:2" x14ac:dyDescent="0.25">
      <c r="A991" s="4">
        <v>43398</v>
      </c>
      <c r="B991">
        <v>0.2087</v>
      </c>
    </row>
    <row r="992" spans="1:2" x14ac:dyDescent="0.25">
      <c r="A992" s="4">
        <v>43397</v>
      </c>
      <c r="B992">
        <v>0.23619999999999999</v>
      </c>
    </row>
    <row r="993" spans="1:2" x14ac:dyDescent="0.25">
      <c r="A993" s="4">
        <v>43396</v>
      </c>
      <c r="B993">
        <v>0.18240000000000001</v>
      </c>
    </row>
    <row r="994" spans="1:2" x14ac:dyDescent="0.25">
      <c r="A994" s="4">
        <v>43395</v>
      </c>
      <c r="B994">
        <v>0.16950000000000001</v>
      </c>
    </row>
    <row r="995" spans="1:2" x14ac:dyDescent="0.25">
      <c r="A995" s="4">
        <v>43392</v>
      </c>
      <c r="B995">
        <v>0.16020000000000001</v>
      </c>
    </row>
    <row r="996" spans="1:2" x14ac:dyDescent="0.25">
      <c r="A996" s="4">
        <v>43391</v>
      </c>
      <c r="B996">
        <v>0.17449999999999999</v>
      </c>
    </row>
    <row r="997" spans="1:2" x14ac:dyDescent="0.25">
      <c r="A997" s="4">
        <v>43390</v>
      </c>
      <c r="B997">
        <v>0.1421</v>
      </c>
    </row>
    <row r="998" spans="1:2" x14ac:dyDescent="0.25">
      <c r="A998" s="4">
        <v>43389</v>
      </c>
      <c r="B998">
        <v>0.1462</v>
      </c>
    </row>
    <row r="999" spans="1:2" x14ac:dyDescent="0.25">
      <c r="A999" s="4">
        <v>43388</v>
      </c>
      <c r="B999">
        <v>0.1883</v>
      </c>
    </row>
    <row r="1000" spans="1:2" x14ac:dyDescent="0.25">
      <c r="A1000" s="4">
        <v>43385</v>
      </c>
      <c r="B1000">
        <v>0.1946</v>
      </c>
    </row>
    <row r="1001" spans="1:2" x14ac:dyDescent="0.25">
      <c r="A1001" s="4">
        <v>43384</v>
      </c>
      <c r="B1001">
        <v>0.2369</v>
      </c>
    </row>
    <row r="1002" spans="1:2" x14ac:dyDescent="0.25">
      <c r="A1002" s="4">
        <v>43383</v>
      </c>
      <c r="B1002">
        <v>0.18210000000000001</v>
      </c>
    </row>
    <row r="1003" spans="1:2" x14ac:dyDescent="0.25">
      <c r="A1003" s="4">
        <v>43382</v>
      </c>
      <c r="B1003">
        <v>0.13719999999999999</v>
      </c>
    </row>
    <row r="1004" spans="1:2" x14ac:dyDescent="0.25">
      <c r="A1004" s="4">
        <v>43381</v>
      </c>
      <c r="B1004">
        <v>0.1231</v>
      </c>
    </row>
    <row r="1005" spans="1:2" x14ac:dyDescent="0.25">
      <c r="A1005" s="4">
        <v>43378</v>
      </c>
      <c r="B1005">
        <v>0.12280000000000001</v>
      </c>
    </row>
    <row r="1006" spans="1:2" x14ac:dyDescent="0.25">
      <c r="A1006" s="4">
        <v>43377</v>
      </c>
      <c r="B1006">
        <v>0.111</v>
      </c>
    </row>
    <row r="1007" spans="1:2" x14ac:dyDescent="0.25">
      <c r="A1007" s="4">
        <v>43376</v>
      </c>
      <c r="B1007">
        <v>8.1100000000000005E-2</v>
      </c>
    </row>
    <row r="1008" spans="1:2" x14ac:dyDescent="0.25">
      <c r="A1008" s="4">
        <v>43375</v>
      </c>
      <c r="B1008">
        <v>7.8399999999999997E-2</v>
      </c>
    </row>
    <row r="1009" spans="1:2" x14ac:dyDescent="0.25">
      <c r="A1009" s="4">
        <v>43374</v>
      </c>
      <c r="B1009">
        <v>8.3699999999999997E-2</v>
      </c>
    </row>
    <row r="1010" spans="1:2" x14ac:dyDescent="0.25">
      <c r="A1010" s="4">
        <v>43371</v>
      </c>
      <c r="B1010">
        <v>8.1100000000000005E-2</v>
      </c>
    </row>
    <row r="1011" spans="1:2" x14ac:dyDescent="0.25">
      <c r="A1011" s="4">
        <v>43370</v>
      </c>
      <c r="B1011">
        <v>8.1100000000000005E-2</v>
      </c>
    </row>
    <row r="1012" spans="1:2" x14ac:dyDescent="0.25">
      <c r="A1012" s="4">
        <v>43369</v>
      </c>
      <c r="B1012">
        <v>8.3400000000000002E-2</v>
      </c>
    </row>
    <row r="1013" spans="1:2" x14ac:dyDescent="0.25">
      <c r="A1013" s="4">
        <v>43368</v>
      </c>
      <c r="B1013">
        <v>9.06E-2</v>
      </c>
    </row>
    <row r="1014" spans="1:2" x14ac:dyDescent="0.25">
      <c r="A1014" s="4">
        <v>43367</v>
      </c>
      <c r="B1014">
        <v>9.3799999999999994E-2</v>
      </c>
    </row>
    <row r="1015" spans="1:2" x14ac:dyDescent="0.25">
      <c r="A1015" s="4">
        <v>43364</v>
      </c>
      <c r="B1015">
        <v>7.46E-2</v>
      </c>
    </row>
    <row r="1016" spans="1:2" x14ac:dyDescent="0.25">
      <c r="A1016" s="4">
        <v>43363</v>
      </c>
      <c r="B1016">
        <v>4.0800000000000003E-2</v>
      </c>
    </row>
    <row r="1017" spans="1:2" x14ac:dyDescent="0.25">
      <c r="A1017" s="4">
        <v>43362</v>
      </c>
      <c r="B1017">
        <v>4.6800000000000001E-2</v>
      </c>
    </row>
    <row r="1018" spans="1:2" x14ac:dyDescent="0.25">
      <c r="A1018" s="4">
        <v>43361</v>
      </c>
      <c r="B1018">
        <v>5.4800000000000001E-2</v>
      </c>
    </row>
    <row r="1019" spans="1:2" x14ac:dyDescent="0.25">
      <c r="A1019" s="4">
        <v>43360</v>
      </c>
      <c r="B1019">
        <v>6.8400000000000002E-2</v>
      </c>
    </row>
    <row r="1020" spans="1:2" x14ac:dyDescent="0.25">
      <c r="A1020" s="4">
        <v>43357</v>
      </c>
      <c r="B1020">
        <v>5.1400000000000001E-2</v>
      </c>
    </row>
    <row r="1021" spans="1:2" x14ac:dyDescent="0.25">
      <c r="A1021" s="4">
        <v>43356</v>
      </c>
      <c r="B1021">
        <v>5.7099999999999998E-2</v>
      </c>
    </row>
    <row r="1022" spans="1:2" x14ac:dyDescent="0.25">
      <c r="A1022" s="4">
        <v>43355</v>
      </c>
      <c r="B1022">
        <v>6.5000000000000002E-2</v>
      </c>
    </row>
    <row r="1023" spans="1:2" x14ac:dyDescent="0.25">
      <c r="A1023" s="4">
        <v>43354</v>
      </c>
      <c r="B1023">
        <v>7.4700000000000003E-2</v>
      </c>
    </row>
    <row r="1024" spans="1:2" x14ac:dyDescent="0.25">
      <c r="A1024" s="4">
        <v>43353</v>
      </c>
      <c r="B1024">
        <v>8.5999999999999993E-2</v>
      </c>
    </row>
    <row r="1025" spans="1:2" x14ac:dyDescent="0.25">
      <c r="A1025" s="4">
        <v>43350</v>
      </c>
      <c r="B1025">
        <v>9.1700000000000004E-2</v>
      </c>
    </row>
    <row r="1026" spans="1:2" x14ac:dyDescent="0.25">
      <c r="A1026" s="4">
        <v>43349</v>
      </c>
      <c r="B1026">
        <v>8.9300000000000004E-2</v>
      </c>
    </row>
    <row r="1027" spans="1:2" x14ac:dyDescent="0.25">
      <c r="A1027" s="4">
        <v>43348</v>
      </c>
      <c r="B1027">
        <v>8.7900000000000006E-2</v>
      </c>
    </row>
    <row r="1028" spans="1:2" x14ac:dyDescent="0.25">
      <c r="A1028" s="4">
        <v>43347</v>
      </c>
      <c r="B1028">
        <v>8.8800000000000004E-2</v>
      </c>
    </row>
    <row r="1029" spans="1:2" x14ac:dyDescent="0.25">
      <c r="A1029" s="4">
        <v>43343</v>
      </c>
      <c r="B1029">
        <v>7.3400000000000007E-2</v>
      </c>
    </row>
    <row r="1030" spans="1:2" x14ac:dyDescent="0.25">
      <c r="A1030" s="4">
        <v>43342</v>
      </c>
      <c r="B1030">
        <v>7.3300000000000004E-2</v>
      </c>
    </row>
    <row r="1031" spans="1:2" x14ac:dyDescent="0.25">
      <c r="A1031" s="4">
        <v>43341</v>
      </c>
      <c r="B1031">
        <v>7.0000000000000007E-2</v>
      </c>
    </row>
    <row r="1032" spans="1:2" x14ac:dyDescent="0.25">
      <c r="A1032" s="4">
        <v>43340</v>
      </c>
      <c r="B1032">
        <v>7.1900000000000006E-2</v>
      </c>
    </row>
    <row r="1033" spans="1:2" x14ac:dyDescent="0.25">
      <c r="A1033" s="4">
        <v>43339</v>
      </c>
      <c r="B1033">
        <v>7.4800000000000005E-2</v>
      </c>
    </row>
    <row r="1034" spans="1:2" x14ac:dyDescent="0.25">
      <c r="A1034" s="4">
        <v>43336</v>
      </c>
      <c r="B1034">
        <v>6.7199999999999996E-2</v>
      </c>
    </row>
    <row r="1035" spans="1:2" x14ac:dyDescent="0.25">
      <c r="A1035" s="4">
        <v>43335</v>
      </c>
      <c r="B1035">
        <v>7.4999999999999997E-2</v>
      </c>
    </row>
    <row r="1036" spans="1:2" x14ac:dyDescent="0.25">
      <c r="A1036" s="4">
        <v>43334</v>
      </c>
      <c r="B1036">
        <v>7.3800000000000004E-2</v>
      </c>
    </row>
    <row r="1037" spans="1:2" x14ac:dyDescent="0.25">
      <c r="A1037" s="4">
        <v>43333</v>
      </c>
      <c r="B1037">
        <v>8.0199999999999994E-2</v>
      </c>
    </row>
    <row r="1038" spans="1:2" x14ac:dyDescent="0.25">
      <c r="A1038" s="4">
        <v>43332</v>
      </c>
      <c r="B1038">
        <v>8.4199999999999997E-2</v>
      </c>
    </row>
    <row r="1039" spans="1:2" x14ac:dyDescent="0.25">
      <c r="A1039" s="4">
        <v>43329</v>
      </c>
      <c r="B1039">
        <v>7.8299999999999995E-2</v>
      </c>
    </row>
    <row r="1040" spans="1:2" x14ac:dyDescent="0.25">
      <c r="A1040" s="4">
        <v>43328</v>
      </c>
      <c r="B1040">
        <v>8.3400000000000002E-2</v>
      </c>
    </row>
    <row r="1041" spans="1:2" x14ac:dyDescent="0.25">
      <c r="A1041" s="4">
        <v>43327</v>
      </c>
      <c r="B1041">
        <v>0.10680000000000001</v>
      </c>
    </row>
    <row r="1042" spans="1:2" x14ac:dyDescent="0.25">
      <c r="A1042" s="4">
        <v>43326</v>
      </c>
      <c r="B1042">
        <v>8.8900000000000007E-2</v>
      </c>
    </row>
    <row r="1043" spans="1:2" x14ac:dyDescent="0.25">
      <c r="A1043" s="4">
        <v>43325</v>
      </c>
      <c r="B1043">
        <v>0.1147</v>
      </c>
    </row>
    <row r="1044" spans="1:2" x14ac:dyDescent="0.25">
      <c r="A1044" s="4">
        <v>43322</v>
      </c>
      <c r="B1044">
        <v>8.6599999999999996E-2</v>
      </c>
    </row>
    <row r="1045" spans="1:2" x14ac:dyDescent="0.25">
      <c r="A1045" s="4">
        <v>43321</v>
      </c>
      <c r="B1045">
        <v>6.3200000000000006E-2</v>
      </c>
    </row>
    <row r="1046" spans="1:2" x14ac:dyDescent="0.25">
      <c r="A1046" s="4">
        <v>43320</v>
      </c>
      <c r="B1046">
        <v>6.5199999999999994E-2</v>
      </c>
    </row>
    <row r="1047" spans="1:2" x14ac:dyDescent="0.25">
      <c r="A1047" s="4">
        <v>43319</v>
      </c>
      <c r="B1047">
        <v>7.2099999999999997E-2</v>
      </c>
    </row>
    <row r="1048" spans="1:2" x14ac:dyDescent="0.25">
      <c r="A1048" s="4">
        <v>43318</v>
      </c>
      <c r="B1048">
        <v>7.46E-2</v>
      </c>
    </row>
    <row r="1049" spans="1:2" x14ac:dyDescent="0.25">
      <c r="A1049" s="4">
        <v>43315</v>
      </c>
      <c r="B1049">
        <v>6.6100000000000006E-2</v>
      </c>
    </row>
    <row r="1050" spans="1:2" x14ac:dyDescent="0.25">
      <c r="A1050" s="4">
        <v>43314</v>
      </c>
      <c r="B1050">
        <v>7.5600000000000001E-2</v>
      </c>
    </row>
    <row r="1051" spans="1:2" x14ac:dyDescent="0.25">
      <c r="A1051" s="4">
        <v>43313</v>
      </c>
      <c r="B1051">
        <v>8.4099999999999994E-2</v>
      </c>
    </row>
    <row r="1052" spans="1:2" x14ac:dyDescent="0.25">
      <c r="A1052" s="4">
        <v>43312</v>
      </c>
      <c r="B1052">
        <v>9.0200000000000002E-2</v>
      </c>
    </row>
    <row r="1053" spans="1:2" x14ac:dyDescent="0.25">
      <c r="A1053" s="4">
        <v>43311</v>
      </c>
      <c r="B1053">
        <v>0.10589999999999999</v>
      </c>
    </row>
    <row r="1054" spans="1:2" x14ac:dyDescent="0.25">
      <c r="A1054" s="4">
        <v>43308</v>
      </c>
      <c r="B1054">
        <v>7.6200000000000004E-2</v>
      </c>
    </row>
    <row r="1055" spans="1:2" x14ac:dyDescent="0.25">
      <c r="A1055" s="4">
        <v>43307</v>
      </c>
      <c r="B1055">
        <v>7.8299999999999995E-2</v>
      </c>
    </row>
    <row r="1056" spans="1:2" x14ac:dyDescent="0.25">
      <c r="A1056" s="4">
        <v>43306</v>
      </c>
      <c r="B1056">
        <v>7.5999999999999998E-2</v>
      </c>
    </row>
    <row r="1057" spans="1:2" x14ac:dyDescent="0.25">
      <c r="A1057" s="4">
        <v>43305</v>
      </c>
      <c r="B1057">
        <v>8.4699999999999998E-2</v>
      </c>
    </row>
    <row r="1058" spans="1:2" x14ac:dyDescent="0.25">
      <c r="A1058" s="4">
        <v>43304</v>
      </c>
      <c r="B1058">
        <v>8.72E-2</v>
      </c>
    </row>
    <row r="1059" spans="1:2" x14ac:dyDescent="0.25">
      <c r="A1059" s="4">
        <v>43301</v>
      </c>
      <c r="B1059">
        <v>7.9299999999999995E-2</v>
      </c>
    </row>
    <row r="1060" spans="1:2" x14ac:dyDescent="0.25">
      <c r="A1060" s="4">
        <v>43300</v>
      </c>
      <c r="B1060">
        <v>7.7399999999999997E-2</v>
      </c>
    </row>
    <row r="1061" spans="1:2" x14ac:dyDescent="0.25">
      <c r="A1061" s="4">
        <v>43299</v>
      </c>
      <c r="B1061">
        <v>7.4300000000000005E-2</v>
      </c>
    </row>
    <row r="1062" spans="1:2" x14ac:dyDescent="0.25">
      <c r="A1062" s="4">
        <v>43298</v>
      </c>
      <c r="B1062">
        <v>0.08</v>
      </c>
    </row>
    <row r="1063" spans="1:2" x14ac:dyDescent="0.25">
      <c r="A1063" s="4">
        <v>43297</v>
      </c>
      <c r="B1063">
        <v>8.6499999999999994E-2</v>
      </c>
    </row>
    <row r="1064" spans="1:2" x14ac:dyDescent="0.25">
      <c r="A1064" s="4">
        <v>43294</v>
      </c>
      <c r="B1064">
        <v>7.5899999999999995E-2</v>
      </c>
    </row>
    <row r="1065" spans="1:2" x14ac:dyDescent="0.25">
      <c r="A1065" s="4">
        <v>43293</v>
      </c>
      <c r="B1065">
        <v>7.2400000000000006E-2</v>
      </c>
    </row>
    <row r="1066" spans="1:2" x14ac:dyDescent="0.25">
      <c r="A1066" s="4">
        <v>43292</v>
      </c>
      <c r="B1066">
        <v>8.6999999999999994E-2</v>
      </c>
    </row>
    <row r="1067" spans="1:2" x14ac:dyDescent="0.25">
      <c r="A1067" s="4">
        <v>43291</v>
      </c>
      <c r="B1067">
        <v>8.1199999999999994E-2</v>
      </c>
    </row>
    <row r="1068" spans="1:2" x14ac:dyDescent="0.25">
      <c r="A1068" s="4">
        <v>43290</v>
      </c>
      <c r="B1068">
        <v>8.8099999999999998E-2</v>
      </c>
    </row>
    <row r="1069" spans="1:2" x14ac:dyDescent="0.25">
      <c r="A1069" s="4">
        <v>43287</v>
      </c>
      <c r="B1069">
        <v>8.7800000000000003E-2</v>
      </c>
    </row>
    <row r="1070" spans="1:2" x14ac:dyDescent="0.25">
      <c r="A1070" s="4">
        <v>43286</v>
      </c>
      <c r="B1070">
        <v>0.1042</v>
      </c>
    </row>
    <row r="1071" spans="1:2" x14ac:dyDescent="0.25">
      <c r="A1071" s="4">
        <v>43284</v>
      </c>
      <c r="B1071">
        <v>0.1225</v>
      </c>
    </row>
    <row r="1072" spans="1:2" x14ac:dyDescent="0.25">
      <c r="A1072" s="4">
        <v>43283</v>
      </c>
      <c r="B1072">
        <v>0.12139999999999999</v>
      </c>
    </row>
    <row r="1073" spans="1:2" x14ac:dyDescent="0.25">
      <c r="A1073" s="4">
        <v>43280</v>
      </c>
      <c r="B1073">
        <v>0.1106</v>
      </c>
    </row>
    <row r="1074" spans="1:2" x14ac:dyDescent="0.25">
      <c r="A1074" s="4">
        <v>43279</v>
      </c>
      <c r="B1074">
        <v>0.1193</v>
      </c>
    </row>
    <row r="1075" spans="1:2" x14ac:dyDescent="0.25">
      <c r="A1075" s="4">
        <v>43278</v>
      </c>
      <c r="B1075">
        <v>0.13819999999999999</v>
      </c>
    </row>
    <row r="1076" spans="1:2" x14ac:dyDescent="0.25">
      <c r="A1076" s="4">
        <v>43277</v>
      </c>
      <c r="B1076">
        <v>0.1177</v>
      </c>
    </row>
    <row r="1077" spans="1:2" x14ac:dyDescent="0.25">
      <c r="A1077" s="4">
        <v>43276</v>
      </c>
      <c r="B1077">
        <v>0.13619999999999999</v>
      </c>
    </row>
    <row r="1078" spans="1:2" x14ac:dyDescent="0.25">
      <c r="A1078" s="4">
        <v>43273</v>
      </c>
      <c r="B1078">
        <v>9.0300000000000005E-2</v>
      </c>
    </row>
    <row r="1079" spans="1:2" x14ac:dyDescent="0.25">
      <c r="A1079" s="4">
        <v>43272</v>
      </c>
      <c r="B1079">
        <v>0.1084</v>
      </c>
    </row>
    <row r="1080" spans="1:2" x14ac:dyDescent="0.25">
      <c r="A1080" s="4">
        <v>43271</v>
      </c>
      <c r="B1080">
        <v>8.8599999999999998E-2</v>
      </c>
    </row>
    <row r="1081" spans="1:2" x14ac:dyDescent="0.25">
      <c r="A1081" s="4">
        <v>43270</v>
      </c>
      <c r="B1081">
        <v>9.9299999999999999E-2</v>
      </c>
    </row>
    <row r="1082" spans="1:2" x14ac:dyDescent="0.25">
      <c r="A1082" s="4">
        <v>43269</v>
      </c>
      <c r="B1082">
        <v>9.4100000000000003E-2</v>
      </c>
    </row>
    <row r="1083" spans="1:2" x14ac:dyDescent="0.25">
      <c r="A1083" s="4">
        <v>43266</v>
      </c>
      <c r="B1083">
        <v>7.5999999999999998E-2</v>
      </c>
    </row>
    <row r="1084" spans="1:2" x14ac:dyDescent="0.25">
      <c r="A1084" s="4">
        <v>43265</v>
      </c>
      <c r="B1084">
        <v>4.7199999999999999E-2</v>
      </c>
    </row>
    <row r="1085" spans="1:2" x14ac:dyDescent="0.25">
      <c r="A1085" s="4">
        <v>43264</v>
      </c>
      <c r="B1085">
        <v>5.7700000000000001E-2</v>
      </c>
    </row>
    <row r="1086" spans="1:2" x14ac:dyDescent="0.25">
      <c r="A1086" s="4">
        <v>43263</v>
      </c>
      <c r="B1086">
        <v>6.0499999999999998E-2</v>
      </c>
    </row>
    <row r="1087" spans="1:2" x14ac:dyDescent="0.25">
      <c r="A1087" s="4">
        <v>43262</v>
      </c>
      <c r="B1087">
        <v>6.9800000000000001E-2</v>
      </c>
    </row>
    <row r="1088" spans="1:2" x14ac:dyDescent="0.25">
      <c r="A1088" s="4">
        <v>43259</v>
      </c>
      <c r="B1088">
        <v>6.8000000000000005E-2</v>
      </c>
    </row>
    <row r="1089" spans="1:2" x14ac:dyDescent="0.25">
      <c r="A1089" s="4">
        <v>43258</v>
      </c>
      <c r="B1089">
        <v>7.4099999999999999E-2</v>
      </c>
    </row>
    <row r="1090" spans="1:2" x14ac:dyDescent="0.25">
      <c r="A1090" s="4">
        <v>43257</v>
      </c>
      <c r="B1090">
        <v>7.5499999999999998E-2</v>
      </c>
    </row>
    <row r="1091" spans="1:2" x14ac:dyDescent="0.25">
      <c r="A1091" s="4">
        <v>43256</v>
      </c>
      <c r="B1091">
        <v>8.5599999999999996E-2</v>
      </c>
    </row>
    <row r="1092" spans="1:2" x14ac:dyDescent="0.25">
      <c r="A1092" s="4">
        <v>43255</v>
      </c>
      <c r="B1092">
        <v>8.9800000000000005E-2</v>
      </c>
    </row>
    <row r="1093" spans="1:2" x14ac:dyDescent="0.25">
      <c r="A1093" s="4">
        <v>43252</v>
      </c>
      <c r="B1093">
        <v>8.6800000000000002E-2</v>
      </c>
    </row>
    <row r="1094" spans="1:2" x14ac:dyDescent="0.25">
      <c r="A1094" s="4">
        <v>43251</v>
      </c>
      <c r="B1094">
        <v>9.4700000000000006E-2</v>
      </c>
    </row>
    <row r="1095" spans="1:2" x14ac:dyDescent="0.25">
      <c r="A1095" s="4">
        <v>43250</v>
      </c>
      <c r="B1095">
        <v>9.9199999999999997E-2</v>
      </c>
    </row>
    <row r="1096" spans="1:2" x14ac:dyDescent="0.25">
      <c r="A1096" s="4">
        <v>43249</v>
      </c>
      <c r="B1096">
        <v>0.13439999999999999</v>
      </c>
    </row>
    <row r="1097" spans="1:2" x14ac:dyDescent="0.25">
      <c r="A1097" s="4">
        <v>43245</v>
      </c>
      <c r="B1097">
        <v>7.8399999999999997E-2</v>
      </c>
    </row>
    <row r="1098" spans="1:2" x14ac:dyDescent="0.25">
      <c r="A1098" s="4">
        <v>43244</v>
      </c>
      <c r="B1098">
        <v>7.4200000000000002E-2</v>
      </c>
    </row>
    <row r="1099" spans="1:2" x14ac:dyDescent="0.25">
      <c r="A1099" s="4">
        <v>43243</v>
      </c>
      <c r="B1099">
        <v>8.0600000000000005E-2</v>
      </c>
    </row>
    <row r="1100" spans="1:2" x14ac:dyDescent="0.25">
      <c r="A1100" s="4">
        <v>43242</v>
      </c>
      <c r="B1100">
        <v>8.7900000000000006E-2</v>
      </c>
    </row>
    <row r="1101" spans="1:2" x14ac:dyDescent="0.25">
      <c r="A1101" s="4">
        <v>43241</v>
      </c>
      <c r="B1101">
        <v>9.1300000000000006E-2</v>
      </c>
    </row>
    <row r="1102" spans="1:2" x14ac:dyDescent="0.25">
      <c r="A1102" s="4">
        <v>43238</v>
      </c>
      <c r="B1102">
        <v>8.4900000000000003E-2</v>
      </c>
    </row>
    <row r="1103" spans="1:2" x14ac:dyDescent="0.25">
      <c r="A1103" s="4">
        <v>43237</v>
      </c>
      <c r="B1103">
        <v>9.0800000000000006E-2</v>
      </c>
    </row>
    <row r="1104" spans="1:2" x14ac:dyDescent="0.25">
      <c r="A1104" s="4">
        <v>43236</v>
      </c>
      <c r="B1104">
        <v>9.7000000000000003E-2</v>
      </c>
    </row>
    <row r="1105" spans="1:2" x14ac:dyDescent="0.25">
      <c r="A1105" s="4">
        <v>43235</v>
      </c>
      <c r="B1105">
        <v>0.1152</v>
      </c>
    </row>
    <row r="1106" spans="1:2" x14ac:dyDescent="0.25">
      <c r="A1106" s="4">
        <v>43234</v>
      </c>
      <c r="B1106">
        <v>9.9000000000000005E-2</v>
      </c>
    </row>
    <row r="1107" spans="1:2" x14ac:dyDescent="0.25">
      <c r="A1107" s="4">
        <v>43231</v>
      </c>
      <c r="B1107">
        <v>8.9700000000000002E-2</v>
      </c>
    </row>
    <row r="1108" spans="1:2" x14ac:dyDescent="0.25">
      <c r="A1108" s="4">
        <v>43230</v>
      </c>
      <c r="B1108">
        <v>9.4799999999999995E-2</v>
      </c>
    </row>
    <row r="1109" spans="1:2" x14ac:dyDescent="0.25">
      <c r="A1109" s="4">
        <v>43229</v>
      </c>
      <c r="B1109">
        <v>0.10349999999999999</v>
      </c>
    </row>
    <row r="1110" spans="1:2" x14ac:dyDescent="0.25">
      <c r="A1110" s="4">
        <v>43228</v>
      </c>
      <c r="B1110">
        <v>0.1201</v>
      </c>
    </row>
    <row r="1111" spans="1:2" x14ac:dyDescent="0.25">
      <c r="A1111" s="4">
        <v>43227</v>
      </c>
      <c r="B1111">
        <v>0.1242</v>
      </c>
    </row>
    <row r="1112" spans="1:2" x14ac:dyDescent="0.25">
      <c r="A1112" s="4">
        <v>43224</v>
      </c>
      <c r="B1112">
        <v>0.1128</v>
      </c>
    </row>
    <row r="1113" spans="1:2" x14ac:dyDescent="0.25">
      <c r="A1113" s="4">
        <v>43223</v>
      </c>
      <c r="B1113">
        <v>0.13320000000000001</v>
      </c>
    </row>
    <row r="1114" spans="1:2" x14ac:dyDescent="0.25">
      <c r="A1114" s="4">
        <v>43222</v>
      </c>
      <c r="B1114">
        <v>0.1293</v>
      </c>
    </row>
    <row r="1115" spans="1:2" x14ac:dyDescent="0.25">
      <c r="A1115" s="4">
        <v>43221</v>
      </c>
      <c r="B1115">
        <v>0.1381</v>
      </c>
    </row>
    <row r="1116" spans="1:2" x14ac:dyDescent="0.25">
      <c r="A1116" s="4">
        <v>43220</v>
      </c>
      <c r="B1116">
        <v>0.1409</v>
      </c>
    </row>
    <row r="1117" spans="1:2" x14ac:dyDescent="0.25">
      <c r="A1117" s="4">
        <v>43217</v>
      </c>
      <c r="B1117">
        <v>0.11749999999999999</v>
      </c>
    </row>
    <row r="1118" spans="1:2" x14ac:dyDescent="0.25">
      <c r="A1118" s="4">
        <v>43216</v>
      </c>
      <c r="B1118">
        <v>0.13039999999999999</v>
      </c>
    </row>
    <row r="1119" spans="1:2" x14ac:dyDescent="0.25">
      <c r="A1119" s="4">
        <v>43215</v>
      </c>
      <c r="B1119">
        <v>0.16420000000000001</v>
      </c>
    </row>
    <row r="1120" spans="1:2" x14ac:dyDescent="0.25">
      <c r="A1120" s="4">
        <v>43214</v>
      </c>
      <c r="B1120">
        <v>0.1711</v>
      </c>
    </row>
    <row r="1121" spans="1:2" x14ac:dyDescent="0.25">
      <c r="A1121" s="4">
        <v>43213</v>
      </c>
      <c r="B1121">
        <v>0.1462</v>
      </c>
    </row>
    <row r="1122" spans="1:2" x14ac:dyDescent="0.25">
      <c r="A1122" s="4">
        <v>43210</v>
      </c>
      <c r="B1122">
        <v>0.13900000000000001</v>
      </c>
    </row>
    <row r="1123" spans="1:2" x14ac:dyDescent="0.25">
      <c r="A1123" s="4">
        <v>43209</v>
      </c>
      <c r="B1123">
        <v>0.1111</v>
      </c>
    </row>
    <row r="1124" spans="1:2" x14ac:dyDescent="0.25">
      <c r="A1124" s="4">
        <v>43208</v>
      </c>
      <c r="B1124">
        <v>0.1124</v>
      </c>
    </row>
    <row r="1125" spans="1:2" x14ac:dyDescent="0.25">
      <c r="A1125" s="4">
        <v>43207</v>
      </c>
      <c r="B1125">
        <v>0.11700000000000001</v>
      </c>
    </row>
    <row r="1126" spans="1:2" x14ac:dyDescent="0.25">
      <c r="A1126" s="4">
        <v>43206</v>
      </c>
      <c r="B1126">
        <v>0.13220000000000001</v>
      </c>
    </row>
    <row r="1127" spans="1:2" x14ac:dyDescent="0.25">
      <c r="A1127" s="4">
        <v>43203</v>
      </c>
      <c r="B1127">
        <v>0.1366</v>
      </c>
    </row>
    <row r="1128" spans="1:2" x14ac:dyDescent="0.25">
      <c r="A1128" s="4">
        <v>43202</v>
      </c>
      <c r="B1128">
        <v>0.1444</v>
      </c>
    </row>
    <row r="1129" spans="1:2" x14ac:dyDescent="0.25">
      <c r="A1129" s="4">
        <v>43201</v>
      </c>
      <c r="B1129">
        <v>0.17150000000000001</v>
      </c>
    </row>
    <row r="1130" spans="1:2" x14ac:dyDescent="0.25">
      <c r="A1130" s="4">
        <v>43200</v>
      </c>
      <c r="B1130">
        <v>0.1779</v>
      </c>
    </row>
    <row r="1131" spans="1:2" x14ac:dyDescent="0.25">
      <c r="A1131" s="4">
        <v>43199</v>
      </c>
      <c r="B1131">
        <v>0.20069999999999999</v>
      </c>
    </row>
    <row r="1132" spans="1:2" x14ac:dyDescent="0.25">
      <c r="A1132" s="4">
        <v>43196</v>
      </c>
      <c r="B1132">
        <v>0.1996</v>
      </c>
    </row>
    <row r="1133" spans="1:2" x14ac:dyDescent="0.25">
      <c r="A1133" s="4">
        <v>43195</v>
      </c>
      <c r="B1133">
        <v>0.16489999999999999</v>
      </c>
    </row>
    <row r="1134" spans="1:2" x14ac:dyDescent="0.25">
      <c r="A1134" s="4">
        <v>43194</v>
      </c>
      <c r="B1134">
        <v>0.20469999999999999</v>
      </c>
    </row>
    <row r="1135" spans="1:2" x14ac:dyDescent="0.25">
      <c r="A1135" s="4">
        <v>43193</v>
      </c>
      <c r="B1135">
        <v>0.2046</v>
      </c>
    </row>
    <row r="1136" spans="1:2" x14ac:dyDescent="0.25">
      <c r="A1136" s="4">
        <v>43192</v>
      </c>
      <c r="B1136">
        <v>0.2427</v>
      </c>
    </row>
    <row r="1137" spans="1:2" x14ac:dyDescent="0.25">
      <c r="A1137" s="4">
        <v>43188</v>
      </c>
      <c r="B1137">
        <v>0.16289999999999999</v>
      </c>
    </row>
    <row r="1138" spans="1:2" x14ac:dyDescent="0.25">
      <c r="A1138" s="4">
        <v>43187</v>
      </c>
      <c r="B1138">
        <v>0.21190000000000001</v>
      </c>
    </row>
    <row r="1139" spans="1:2" x14ac:dyDescent="0.25">
      <c r="A1139" s="4">
        <v>43186</v>
      </c>
      <c r="B1139">
        <v>0.20549999999999999</v>
      </c>
    </row>
    <row r="1140" spans="1:2" x14ac:dyDescent="0.25">
      <c r="A1140" s="4">
        <v>43185</v>
      </c>
      <c r="B1140">
        <v>0.18529999999999999</v>
      </c>
    </row>
    <row r="1141" spans="1:2" x14ac:dyDescent="0.25">
      <c r="A1141" s="4">
        <v>43182</v>
      </c>
      <c r="B1141">
        <v>0.2344</v>
      </c>
    </row>
    <row r="1142" spans="1:2" x14ac:dyDescent="0.25">
      <c r="A1142" s="4">
        <v>43181</v>
      </c>
      <c r="B1142">
        <v>0.17899999999999999</v>
      </c>
    </row>
    <row r="1143" spans="1:2" x14ac:dyDescent="0.25">
      <c r="A1143" s="4">
        <v>43180</v>
      </c>
      <c r="B1143">
        <v>0.13439999999999999</v>
      </c>
    </row>
    <row r="1144" spans="1:2" x14ac:dyDescent="0.25">
      <c r="A1144" s="4">
        <v>43179</v>
      </c>
      <c r="B1144">
        <v>0.13750000000000001</v>
      </c>
    </row>
    <row r="1145" spans="1:2" x14ac:dyDescent="0.25">
      <c r="A1145" s="4">
        <v>43178</v>
      </c>
      <c r="B1145">
        <v>0.15279999999999999</v>
      </c>
    </row>
    <row r="1146" spans="1:2" x14ac:dyDescent="0.25">
      <c r="A1146" s="4">
        <v>43175</v>
      </c>
      <c r="B1146">
        <v>0.10050000000000001</v>
      </c>
    </row>
    <row r="1147" spans="1:2" x14ac:dyDescent="0.25">
      <c r="A1147" s="4">
        <v>43174</v>
      </c>
      <c r="B1147">
        <v>7.6600000000000001E-2</v>
      </c>
    </row>
    <row r="1148" spans="1:2" x14ac:dyDescent="0.25">
      <c r="A1148" s="4">
        <v>43173</v>
      </c>
      <c r="B1148">
        <v>9.3600000000000003E-2</v>
      </c>
    </row>
    <row r="1149" spans="1:2" x14ac:dyDescent="0.25">
      <c r="A1149" s="4">
        <v>43172</v>
      </c>
      <c r="B1149">
        <v>9.8799999999999999E-2</v>
      </c>
    </row>
    <row r="1150" spans="1:2" x14ac:dyDescent="0.25">
      <c r="A1150" s="4">
        <v>43171</v>
      </c>
      <c r="B1150">
        <v>9.6000000000000002E-2</v>
      </c>
    </row>
    <row r="1151" spans="1:2" x14ac:dyDescent="0.25">
      <c r="A1151" s="4">
        <v>43168</v>
      </c>
      <c r="B1151">
        <v>9.0200000000000002E-2</v>
      </c>
    </row>
    <row r="1152" spans="1:2" x14ac:dyDescent="0.25">
      <c r="A1152" s="4">
        <v>43167</v>
      </c>
      <c r="B1152">
        <v>0.1069</v>
      </c>
    </row>
    <row r="1153" spans="1:2" x14ac:dyDescent="0.25">
      <c r="A1153" s="4">
        <v>43166</v>
      </c>
      <c r="B1153">
        <v>0.1179</v>
      </c>
    </row>
    <row r="1154" spans="1:2" x14ac:dyDescent="0.25">
      <c r="A1154" s="4">
        <v>43165</v>
      </c>
      <c r="B1154">
        <v>0.1263</v>
      </c>
    </row>
    <row r="1155" spans="1:2" x14ac:dyDescent="0.25">
      <c r="A1155" s="4">
        <v>43164</v>
      </c>
      <c r="B1155">
        <v>0.1394</v>
      </c>
    </row>
    <row r="1156" spans="1:2" x14ac:dyDescent="0.25">
      <c r="A1156" s="4">
        <v>43161</v>
      </c>
      <c r="B1156">
        <v>0.15529999999999999</v>
      </c>
    </row>
    <row r="1157" spans="1:2" x14ac:dyDescent="0.25">
      <c r="A1157" s="4">
        <v>43160</v>
      </c>
      <c r="B1157">
        <v>0.16769999999999999</v>
      </c>
    </row>
    <row r="1158" spans="1:2" x14ac:dyDescent="0.25">
      <c r="A1158" s="4">
        <v>43159</v>
      </c>
      <c r="B1158">
        <v>0.14940000000000001</v>
      </c>
    </row>
    <row r="1159" spans="1:2" x14ac:dyDescent="0.25">
      <c r="A1159" s="4">
        <v>43158</v>
      </c>
      <c r="B1159">
        <v>0.1535</v>
      </c>
    </row>
    <row r="1160" spans="1:2" x14ac:dyDescent="0.25">
      <c r="A1160" s="4">
        <v>43157</v>
      </c>
      <c r="B1160">
        <v>0.13439999999999999</v>
      </c>
    </row>
    <row r="1161" spans="1:2" x14ac:dyDescent="0.25">
      <c r="A1161" s="4">
        <v>43154</v>
      </c>
      <c r="B1161">
        <v>0.1129</v>
      </c>
    </row>
    <row r="1162" spans="1:2" x14ac:dyDescent="0.25">
      <c r="A1162" s="4">
        <v>43153</v>
      </c>
      <c r="B1162">
        <v>0.14829999999999999</v>
      </c>
    </row>
    <row r="1163" spans="1:2" x14ac:dyDescent="0.25">
      <c r="A1163" s="4">
        <v>43152</v>
      </c>
      <c r="B1163">
        <v>0.1487</v>
      </c>
    </row>
    <row r="1164" spans="1:2" x14ac:dyDescent="0.25">
      <c r="A1164" s="4">
        <v>43151</v>
      </c>
      <c r="B1164">
        <v>0.15770000000000001</v>
      </c>
    </row>
    <row r="1165" spans="1:2" x14ac:dyDescent="0.25">
      <c r="A1165" s="4">
        <v>43147</v>
      </c>
      <c r="B1165">
        <v>0.14449999999999999</v>
      </c>
    </row>
    <row r="1166" spans="1:2" x14ac:dyDescent="0.25">
      <c r="A1166" s="4">
        <v>43146</v>
      </c>
      <c r="B1166">
        <v>0.14069999999999999</v>
      </c>
    </row>
    <row r="1167" spans="1:2" x14ac:dyDescent="0.25">
      <c r="A1167" s="4">
        <v>43145</v>
      </c>
      <c r="B1167">
        <v>0.1502</v>
      </c>
    </row>
    <row r="1168" spans="1:2" x14ac:dyDescent="0.25">
      <c r="A1168" s="4">
        <v>43144</v>
      </c>
      <c r="B1168">
        <v>0.18529999999999999</v>
      </c>
    </row>
    <row r="1169" spans="1:2" x14ac:dyDescent="0.25">
      <c r="A1169" s="4">
        <v>43143</v>
      </c>
      <c r="B1169">
        <v>0.19769999999999999</v>
      </c>
    </row>
    <row r="1170" spans="1:2" x14ac:dyDescent="0.25">
      <c r="A1170" s="4">
        <v>43140</v>
      </c>
      <c r="B1170">
        <v>0.24709999999999999</v>
      </c>
    </row>
    <row r="1171" spans="1:2" x14ac:dyDescent="0.25">
      <c r="A1171" s="4">
        <v>43139</v>
      </c>
      <c r="B1171">
        <v>0.29820000000000002</v>
      </c>
    </row>
    <row r="1172" spans="1:2" x14ac:dyDescent="0.25">
      <c r="A1172" s="4">
        <v>43138</v>
      </c>
      <c r="B1172">
        <v>0.1764</v>
      </c>
    </row>
    <row r="1173" spans="1:2" x14ac:dyDescent="0.25">
      <c r="A1173" s="4">
        <v>43137</v>
      </c>
      <c r="B1173">
        <v>0.25040000000000001</v>
      </c>
    </row>
    <row r="1174" spans="1:2" x14ac:dyDescent="0.25">
      <c r="A1174" s="4">
        <v>43136</v>
      </c>
      <c r="B1174">
        <v>0.2797</v>
      </c>
    </row>
    <row r="1175" spans="1:2" x14ac:dyDescent="0.25">
      <c r="A1175" s="4">
        <v>43133</v>
      </c>
      <c r="B1175">
        <v>0.15</v>
      </c>
    </row>
    <row r="1176" spans="1:2" x14ac:dyDescent="0.25">
      <c r="A1176" s="4">
        <v>43132</v>
      </c>
      <c r="B1176">
        <v>0.1116</v>
      </c>
    </row>
    <row r="1177" spans="1:2" x14ac:dyDescent="0.25">
      <c r="A1177" s="4">
        <v>43131</v>
      </c>
      <c r="B1177">
        <v>0.1275</v>
      </c>
    </row>
    <row r="1178" spans="1:2" x14ac:dyDescent="0.25">
      <c r="A1178" s="4">
        <v>43130</v>
      </c>
      <c r="B1178">
        <v>0.12820000000000001</v>
      </c>
    </row>
    <row r="1179" spans="1:2" x14ac:dyDescent="0.25">
      <c r="A1179" s="4">
        <v>43129</v>
      </c>
      <c r="B1179">
        <v>0.127</v>
      </c>
    </row>
    <row r="1180" spans="1:2" x14ac:dyDescent="0.25">
      <c r="A1180" s="4">
        <v>43126</v>
      </c>
      <c r="B1180">
        <v>8.9800000000000005E-2</v>
      </c>
    </row>
    <row r="1181" spans="1:2" x14ac:dyDescent="0.25">
      <c r="A1181" s="4">
        <v>43125</v>
      </c>
      <c r="B1181">
        <v>9.9900000000000003E-2</v>
      </c>
    </row>
    <row r="1182" spans="1:2" x14ac:dyDescent="0.25">
      <c r="A1182" s="4">
        <v>43124</v>
      </c>
      <c r="B1182">
        <v>9.7799999999999998E-2</v>
      </c>
    </row>
    <row r="1183" spans="1:2" x14ac:dyDescent="0.25">
      <c r="A1183" s="4">
        <v>43123</v>
      </c>
      <c r="B1183">
        <v>8.8300000000000003E-2</v>
      </c>
    </row>
    <row r="1184" spans="1:2" x14ac:dyDescent="0.25">
      <c r="A1184" s="4">
        <v>43122</v>
      </c>
      <c r="B1184">
        <v>8.8900000000000007E-2</v>
      </c>
    </row>
    <row r="1185" spans="1:2" x14ac:dyDescent="0.25">
      <c r="A1185" s="4">
        <v>43119</v>
      </c>
      <c r="B1185">
        <v>8.0600000000000005E-2</v>
      </c>
    </row>
    <row r="1186" spans="1:2" x14ac:dyDescent="0.25">
      <c r="A1186" s="4">
        <v>43118</v>
      </c>
      <c r="B1186">
        <v>8.6999999999999994E-2</v>
      </c>
    </row>
    <row r="1187" spans="1:2" x14ac:dyDescent="0.25">
      <c r="A1187" s="4">
        <v>43117</v>
      </c>
      <c r="B1187">
        <v>8.9399999999999993E-2</v>
      </c>
    </row>
    <row r="1188" spans="1:2" x14ac:dyDescent="0.25">
      <c r="A1188" s="4">
        <v>43116</v>
      </c>
      <c r="B1188">
        <v>9.7000000000000003E-2</v>
      </c>
    </row>
    <row r="1189" spans="1:2" x14ac:dyDescent="0.25">
      <c r="A1189" s="4">
        <v>43112</v>
      </c>
      <c r="B1189">
        <v>7.2400000000000006E-2</v>
      </c>
    </row>
    <row r="1190" spans="1:2" x14ac:dyDescent="0.25">
      <c r="A1190" s="4">
        <v>43111</v>
      </c>
      <c r="B1190">
        <v>6.4699999999999994E-2</v>
      </c>
    </row>
    <row r="1191" spans="1:2" x14ac:dyDescent="0.25">
      <c r="A1191" s="4">
        <v>43110</v>
      </c>
      <c r="B1191">
        <v>6.9599999999999995E-2</v>
      </c>
    </row>
    <row r="1192" spans="1:2" x14ac:dyDescent="0.25">
      <c r="A1192" s="4">
        <v>43109</v>
      </c>
      <c r="B1192">
        <v>6.9400000000000003E-2</v>
      </c>
    </row>
    <row r="1193" spans="1:2" x14ac:dyDescent="0.25">
      <c r="A1193" s="4">
        <v>43108</v>
      </c>
      <c r="B1193">
        <v>6.3500000000000001E-2</v>
      </c>
    </row>
    <row r="1194" spans="1:2" x14ac:dyDescent="0.25">
      <c r="A1194" s="4">
        <v>43105</v>
      </c>
      <c r="B1194">
        <v>5.8599999999999999E-2</v>
      </c>
    </row>
    <row r="1195" spans="1:2" x14ac:dyDescent="0.25">
      <c r="A1195" s="4">
        <v>43104</v>
      </c>
      <c r="B1195">
        <v>5.7799999999999997E-2</v>
      </c>
    </row>
    <row r="1196" spans="1:2" x14ac:dyDescent="0.25">
      <c r="A1196" s="4">
        <v>43103</v>
      </c>
      <c r="B1196">
        <v>5.8700000000000002E-2</v>
      </c>
    </row>
    <row r="1197" spans="1:2" x14ac:dyDescent="0.25">
      <c r="A1197" s="4">
        <v>43102</v>
      </c>
      <c r="B1197">
        <v>5.79E-2</v>
      </c>
    </row>
    <row r="1198" spans="1:2" x14ac:dyDescent="0.25">
      <c r="A1198" s="4">
        <v>43098</v>
      </c>
      <c r="B1198">
        <v>6.6500000000000004E-2</v>
      </c>
    </row>
    <row r="1199" spans="1:2" x14ac:dyDescent="0.25">
      <c r="A1199" s="4">
        <v>43097</v>
      </c>
      <c r="B1199">
        <v>5.6899999999999999E-2</v>
      </c>
    </row>
    <row r="1200" spans="1:2" x14ac:dyDescent="0.25">
      <c r="A1200" s="4">
        <v>43096</v>
      </c>
      <c r="B1200">
        <v>7.6999999999999999E-2</v>
      </c>
    </row>
    <row r="1201" spans="1:2" x14ac:dyDescent="0.25">
      <c r="A1201" s="4">
        <v>43095</v>
      </c>
      <c r="B1201">
        <v>7.4200000000000002E-2</v>
      </c>
    </row>
    <row r="1202" spans="1:2" x14ac:dyDescent="0.25">
      <c r="A1202" s="4">
        <v>43091</v>
      </c>
      <c r="B1202">
        <v>5.21E-2</v>
      </c>
    </row>
    <row r="1203" spans="1:2" x14ac:dyDescent="0.25">
      <c r="A1203" s="4">
        <v>43090</v>
      </c>
      <c r="B1203">
        <v>6.6100000000000006E-2</v>
      </c>
    </row>
    <row r="1204" spans="1:2" x14ac:dyDescent="0.25">
      <c r="A1204" s="4">
        <v>43089</v>
      </c>
      <c r="B1204">
        <v>6.8400000000000002E-2</v>
      </c>
    </row>
    <row r="1205" spans="1:2" x14ac:dyDescent="0.25">
      <c r="A1205" s="4">
        <v>43088</v>
      </c>
      <c r="B1205">
        <v>7.5600000000000001E-2</v>
      </c>
    </row>
    <row r="1206" spans="1:2" x14ac:dyDescent="0.25">
      <c r="A1206" s="4">
        <v>43087</v>
      </c>
      <c r="B1206">
        <v>6.6400000000000001E-2</v>
      </c>
    </row>
    <row r="1207" spans="1:2" x14ac:dyDescent="0.25">
      <c r="A1207" s="4">
        <v>43084</v>
      </c>
      <c r="B1207">
        <v>7.4700000000000003E-2</v>
      </c>
    </row>
    <row r="1208" spans="1:2" x14ac:dyDescent="0.25">
      <c r="A1208" s="4">
        <v>43083</v>
      </c>
      <c r="B1208">
        <v>4.0500000000000001E-2</v>
      </c>
    </row>
    <row r="1209" spans="1:2" x14ac:dyDescent="0.25">
      <c r="A1209" s="4">
        <v>43082</v>
      </c>
      <c r="B1209">
        <v>4.4900000000000002E-2</v>
      </c>
    </row>
    <row r="1210" spans="1:2" x14ac:dyDescent="0.25">
      <c r="A1210" s="4">
        <v>43081</v>
      </c>
      <c r="B1210">
        <v>5.11E-2</v>
      </c>
    </row>
    <row r="1211" spans="1:2" x14ac:dyDescent="0.25">
      <c r="A1211" s="4">
        <v>43080</v>
      </c>
      <c r="B1211">
        <v>5.3400000000000003E-2</v>
      </c>
    </row>
    <row r="1212" spans="1:2" x14ac:dyDescent="0.25">
      <c r="A1212" s="4">
        <v>43077</v>
      </c>
      <c r="B1212">
        <v>5.74E-2</v>
      </c>
    </row>
    <row r="1213" spans="1:2" x14ac:dyDescent="0.25">
      <c r="A1213" s="4">
        <v>43076</v>
      </c>
      <c r="B1213">
        <v>6.7100000000000007E-2</v>
      </c>
    </row>
    <row r="1214" spans="1:2" x14ac:dyDescent="0.25">
      <c r="A1214" s="4">
        <v>43075</v>
      </c>
      <c r="B1214">
        <v>7.4800000000000005E-2</v>
      </c>
    </row>
    <row r="1215" spans="1:2" x14ac:dyDescent="0.25">
      <c r="A1215" s="4">
        <v>43074</v>
      </c>
      <c r="B1215">
        <v>8.0799999999999997E-2</v>
      </c>
    </row>
    <row r="1216" spans="1:2" x14ac:dyDescent="0.25">
      <c r="A1216" s="4">
        <v>43073</v>
      </c>
      <c r="B1216">
        <v>9.0700000000000003E-2</v>
      </c>
    </row>
    <row r="1217" spans="1:2" x14ac:dyDescent="0.25">
      <c r="A1217" s="4">
        <v>43070</v>
      </c>
      <c r="B1217">
        <v>9.2700000000000005E-2</v>
      </c>
    </row>
    <row r="1218" spans="1:2" x14ac:dyDescent="0.25">
      <c r="A1218" s="4">
        <v>43069</v>
      </c>
      <c r="B1218">
        <v>8.8999999999999996E-2</v>
      </c>
    </row>
    <row r="1219" spans="1:2" x14ac:dyDescent="0.25">
      <c r="A1219" s="4">
        <v>43068</v>
      </c>
      <c r="B1219">
        <v>7.8399999999999997E-2</v>
      </c>
    </row>
    <row r="1220" spans="1:2" x14ac:dyDescent="0.25">
      <c r="A1220" s="4">
        <v>43067</v>
      </c>
      <c r="B1220">
        <v>7.0400000000000004E-2</v>
      </c>
    </row>
    <row r="1221" spans="1:2" x14ac:dyDescent="0.25">
      <c r="A1221" s="4">
        <v>43066</v>
      </c>
      <c r="B1221">
        <v>6.7699999999999996E-2</v>
      </c>
    </row>
    <row r="1222" spans="1:2" x14ac:dyDescent="0.25">
      <c r="A1222" s="4">
        <v>43063</v>
      </c>
      <c r="B1222">
        <v>5.5899999999999998E-2</v>
      </c>
    </row>
    <row r="1223" spans="1:2" x14ac:dyDescent="0.25">
      <c r="A1223" s="4">
        <v>43061</v>
      </c>
      <c r="B1223">
        <v>5.6800000000000003E-2</v>
      </c>
    </row>
    <row r="1224" spans="1:2" x14ac:dyDescent="0.25">
      <c r="A1224" s="4">
        <v>43060</v>
      </c>
      <c r="B1224">
        <v>5.5500000000000001E-2</v>
      </c>
    </row>
    <row r="1225" spans="1:2" x14ac:dyDescent="0.25">
      <c r="A1225" s="4">
        <v>43059</v>
      </c>
      <c r="B1225">
        <v>6.5000000000000002E-2</v>
      </c>
    </row>
    <row r="1226" spans="1:2" x14ac:dyDescent="0.25">
      <c r="A1226" s="4">
        <v>43056</v>
      </c>
      <c r="B1226">
        <v>6.0100000000000001E-2</v>
      </c>
    </row>
    <row r="1227" spans="1:2" x14ac:dyDescent="0.25">
      <c r="A1227" s="4">
        <v>43055</v>
      </c>
      <c r="B1227">
        <v>6.1499999999999999E-2</v>
      </c>
    </row>
    <row r="1228" spans="1:2" x14ac:dyDescent="0.25">
      <c r="A1228" s="4">
        <v>43054</v>
      </c>
      <c r="B1228">
        <v>8.5400000000000004E-2</v>
      </c>
    </row>
    <row r="1229" spans="1:2" x14ac:dyDescent="0.25">
      <c r="A1229" s="4">
        <v>43053</v>
      </c>
      <c r="B1229">
        <v>7.5499999999999998E-2</v>
      </c>
    </row>
    <row r="1230" spans="1:2" x14ac:dyDescent="0.25">
      <c r="A1230" s="4">
        <v>43052</v>
      </c>
      <c r="B1230">
        <v>6.8500000000000005E-2</v>
      </c>
    </row>
    <row r="1231" spans="1:2" x14ac:dyDescent="0.25">
      <c r="A1231" s="4">
        <v>43049</v>
      </c>
      <c r="B1231">
        <v>7.1800000000000003E-2</v>
      </c>
    </row>
    <row r="1232" spans="1:2" x14ac:dyDescent="0.25">
      <c r="A1232" s="4">
        <v>43048</v>
      </c>
      <c r="B1232">
        <v>7.5600000000000001E-2</v>
      </c>
    </row>
    <row r="1233" spans="1:2" x14ac:dyDescent="0.25">
      <c r="A1233" s="4">
        <v>43047</v>
      </c>
      <c r="B1233">
        <v>6.0499999999999998E-2</v>
      </c>
    </row>
    <row r="1234" spans="1:2" x14ac:dyDescent="0.25">
      <c r="A1234" s="4">
        <v>43046</v>
      </c>
      <c r="B1234">
        <v>6.8599999999999994E-2</v>
      </c>
    </row>
    <row r="1235" spans="1:2" x14ac:dyDescent="0.25">
      <c r="A1235" s="4">
        <v>43045</v>
      </c>
      <c r="B1235">
        <v>6.2199999999999998E-2</v>
      </c>
    </row>
    <row r="1236" spans="1:2" x14ac:dyDescent="0.25">
      <c r="A1236" s="4">
        <v>43042</v>
      </c>
      <c r="B1236">
        <v>5.7200000000000001E-2</v>
      </c>
    </row>
    <row r="1237" spans="1:2" x14ac:dyDescent="0.25">
      <c r="A1237" s="4">
        <v>43041</v>
      </c>
      <c r="B1237">
        <v>6.6900000000000001E-2</v>
      </c>
    </row>
    <row r="1238" spans="1:2" x14ac:dyDescent="0.25">
      <c r="A1238" s="4">
        <v>43040</v>
      </c>
      <c r="B1238">
        <v>6.9900000000000004E-2</v>
      </c>
    </row>
    <row r="1239" spans="1:2" x14ac:dyDescent="0.25">
      <c r="A1239" s="4">
        <v>43039</v>
      </c>
      <c r="B1239">
        <v>6.9400000000000003E-2</v>
      </c>
    </row>
    <row r="1240" spans="1:2" x14ac:dyDescent="0.25">
      <c r="A1240" s="4">
        <v>43038</v>
      </c>
      <c r="B1240">
        <v>7.3899999999999993E-2</v>
      </c>
    </row>
    <row r="1241" spans="1:2" x14ac:dyDescent="0.25">
      <c r="A1241" s="4">
        <v>43035</v>
      </c>
      <c r="B1241">
        <v>6.1699999999999998E-2</v>
      </c>
    </row>
    <row r="1242" spans="1:2" x14ac:dyDescent="0.25">
      <c r="A1242" s="4">
        <v>43034</v>
      </c>
      <c r="B1242">
        <v>8.0299999999999996E-2</v>
      </c>
    </row>
    <row r="1243" spans="1:2" x14ac:dyDescent="0.25">
      <c r="A1243" s="4">
        <v>43033</v>
      </c>
      <c r="B1243">
        <v>8.9099999999999999E-2</v>
      </c>
    </row>
    <row r="1244" spans="1:2" x14ac:dyDescent="0.25">
      <c r="A1244" s="4">
        <v>43032</v>
      </c>
      <c r="B1244">
        <v>7.46E-2</v>
      </c>
    </row>
    <row r="1245" spans="1:2" x14ac:dyDescent="0.25">
      <c r="A1245" s="4">
        <v>43031</v>
      </c>
      <c r="B1245">
        <v>7.7899999999999997E-2</v>
      </c>
    </row>
    <row r="1246" spans="1:2" x14ac:dyDescent="0.25">
      <c r="A1246" s="4">
        <v>43028</v>
      </c>
      <c r="B1246">
        <v>5.3100000000000001E-2</v>
      </c>
    </row>
    <row r="1247" spans="1:2" x14ac:dyDescent="0.25">
      <c r="A1247" s="4">
        <v>43027</v>
      </c>
      <c r="B1247">
        <v>5.6000000000000001E-2</v>
      </c>
    </row>
    <row r="1248" spans="1:2" x14ac:dyDescent="0.25">
      <c r="A1248" s="4">
        <v>43026</v>
      </c>
      <c r="B1248">
        <v>5.7799999999999997E-2</v>
      </c>
    </row>
    <row r="1249" spans="1:2" x14ac:dyDescent="0.25">
      <c r="A1249" s="4">
        <v>43025</v>
      </c>
      <c r="B1249">
        <v>5.96E-2</v>
      </c>
    </row>
    <row r="1250" spans="1:2" x14ac:dyDescent="0.25">
      <c r="A1250" s="4">
        <v>43024</v>
      </c>
      <c r="B1250">
        <v>5.8900000000000001E-2</v>
      </c>
    </row>
    <row r="1251" spans="1:2" x14ac:dyDescent="0.25">
      <c r="A1251" s="4">
        <v>43021</v>
      </c>
      <c r="B1251">
        <v>5.33E-2</v>
      </c>
    </row>
    <row r="1252" spans="1:2" x14ac:dyDescent="0.25">
      <c r="A1252" s="4">
        <v>43020</v>
      </c>
      <c r="B1252">
        <v>5.8999999999999997E-2</v>
      </c>
    </row>
    <row r="1253" spans="1:2" x14ac:dyDescent="0.25">
      <c r="A1253" s="4">
        <v>43019</v>
      </c>
      <c r="B1253">
        <v>5.8200000000000002E-2</v>
      </c>
    </row>
    <row r="1254" spans="1:2" x14ac:dyDescent="0.25">
      <c r="A1254" s="4">
        <v>43018</v>
      </c>
      <c r="B1254">
        <v>6.2300000000000001E-2</v>
      </c>
    </row>
    <row r="1255" spans="1:2" x14ac:dyDescent="0.25">
      <c r="A1255" s="4">
        <v>43017</v>
      </c>
      <c r="B1255">
        <v>6.6400000000000001E-2</v>
      </c>
    </row>
    <row r="1256" spans="1:2" x14ac:dyDescent="0.25">
      <c r="A1256" s="4">
        <v>43014</v>
      </c>
      <c r="B1256">
        <v>5.2299999999999999E-2</v>
      </c>
    </row>
    <row r="1257" spans="1:2" x14ac:dyDescent="0.25">
      <c r="A1257" s="4">
        <v>43013</v>
      </c>
      <c r="B1257">
        <v>5.3900000000000003E-2</v>
      </c>
    </row>
    <row r="1258" spans="1:2" x14ac:dyDescent="0.25">
      <c r="A1258" s="4">
        <v>43012</v>
      </c>
      <c r="B1258">
        <v>5.6599999999999998E-2</v>
      </c>
    </row>
    <row r="1259" spans="1:2" x14ac:dyDescent="0.25">
      <c r="A1259" s="4">
        <v>43011</v>
      </c>
      <c r="B1259">
        <v>5.7299999999999997E-2</v>
      </c>
    </row>
    <row r="1260" spans="1:2" x14ac:dyDescent="0.25">
      <c r="A1260" s="4">
        <v>43010</v>
      </c>
      <c r="B1260">
        <v>5.79E-2</v>
      </c>
    </row>
    <row r="1261" spans="1:2" x14ac:dyDescent="0.25">
      <c r="A1261" s="4">
        <v>43007</v>
      </c>
      <c r="B1261">
        <v>5.8000000000000003E-2</v>
      </c>
    </row>
    <row r="1262" spans="1:2" x14ac:dyDescent="0.25">
      <c r="A1262" s="4">
        <v>43006</v>
      </c>
      <c r="B1262">
        <v>6.08E-2</v>
      </c>
    </row>
    <row r="1263" spans="1:2" x14ac:dyDescent="0.25">
      <c r="A1263" s="4">
        <v>43005</v>
      </c>
      <c r="B1263">
        <v>6.8400000000000002E-2</v>
      </c>
    </row>
    <row r="1264" spans="1:2" x14ac:dyDescent="0.25">
      <c r="A1264" s="4">
        <v>43004</v>
      </c>
      <c r="B1264">
        <v>7.0400000000000004E-2</v>
      </c>
    </row>
    <row r="1265" spans="1:2" x14ac:dyDescent="0.25">
      <c r="A1265" s="4">
        <v>43003</v>
      </c>
      <c r="B1265">
        <v>7.0900000000000005E-2</v>
      </c>
    </row>
    <row r="1266" spans="1:2" x14ac:dyDescent="0.25">
      <c r="A1266" s="4">
        <v>43000</v>
      </c>
      <c r="B1266">
        <v>5.8599999999999999E-2</v>
      </c>
    </row>
    <row r="1267" spans="1:2" x14ac:dyDescent="0.25">
      <c r="A1267" s="4">
        <v>42999</v>
      </c>
      <c r="B1267">
        <v>6.3600000000000004E-2</v>
      </c>
    </row>
    <row r="1268" spans="1:2" x14ac:dyDescent="0.25">
      <c r="A1268" s="4">
        <v>42998</v>
      </c>
      <c r="B1268">
        <v>6.7500000000000004E-2</v>
      </c>
    </row>
    <row r="1269" spans="1:2" x14ac:dyDescent="0.25">
      <c r="A1269" s="4">
        <v>42997</v>
      </c>
      <c r="B1269">
        <v>6.8099999999999994E-2</v>
      </c>
    </row>
    <row r="1270" spans="1:2" x14ac:dyDescent="0.25">
      <c r="A1270" s="4">
        <v>42996</v>
      </c>
      <c r="B1270">
        <v>6.5799999999999997E-2</v>
      </c>
    </row>
    <row r="1271" spans="1:2" x14ac:dyDescent="0.25">
      <c r="A1271" s="4">
        <v>42993</v>
      </c>
      <c r="B1271">
        <v>5.9200000000000003E-2</v>
      </c>
    </row>
    <row r="1272" spans="1:2" x14ac:dyDescent="0.25">
      <c r="A1272" s="4">
        <v>42992</v>
      </c>
      <c r="B1272">
        <v>3.0499999999999999E-2</v>
      </c>
    </row>
    <row r="1273" spans="1:2" x14ac:dyDescent="0.25">
      <c r="A1273" s="4">
        <v>42991</v>
      </c>
      <c r="B1273">
        <v>3.5499999999999997E-2</v>
      </c>
    </row>
    <row r="1274" spans="1:2" x14ac:dyDescent="0.25">
      <c r="A1274" s="4">
        <v>42990</v>
      </c>
      <c r="B1274">
        <v>4.0300000000000002E-2</v>
      </c>
    </row>
    <row r="1275" spans="1:2" x14ac:dyDescent="0.25">
      <c r="A1275" s="4">
        <v>42989</v>
      </c>
      <c r="B1275">
        <v>4.3499999999999997E-2</v>
      </c>
    </row>
    <row r="1276" spans="1:2" x14ac:dyDescent="0.25">
      <c r="A1276" s="4">
        <v>42986</v>
      </c>
      <c r="B1276">
        <v>6.4799999999999996E-2</v>
      </c>
    </row>
    <row r="1277" spans="1:2" x14ac:dyDescent="0.25">
      <c r="A1277" s="4">
        <v>42985</v>
      </c>
      <c r="B1277">
        <v>5.96E-2</v>
      </c>
    </row>
    <row r="1278" spans="1:2" x14ac:dyDescent="0.25">
      <c r="A1278" s="4">
        <v>42984</v>
      </c>
      <c r="B1278">
        <v>6.7900000000000002E-2</v>
      </c>
    </row>
    <row r="1279" spans="1:2" x14ac:dyDescent="0.25">
      <c r="A1279" s="4">
        <v>42983</v>
      </c>
      <c r="B1279">
        <v>8.3699999999999997E-2</v>
      </c>
    </row>
    <row r="1280" spans="1:2" x14ac:dyDescent="0.25">
      <c r="A1280" s="4">
        <v>42979</v>
      </c>
      <c r="B1280">
        <v>5.6599999999999998E-2</v>
      </c>
    </row>
    <row r="1281" spans="1:2" x14ac:dyDescent="0.25">
      <c r="A1281" s="4">
        <v>42978</v>
      </c>
      <c r="B1281">
        <v>6.4000000000000001E-2</v>
      </c>
    </row>
    <row r="1282" spans="1:2" x14ac:dyDescent="0.25">
      <c r="A1282" s="4">
        <v>42977</v>
      </c>
      <c r="B1282">
        <v>7.0300000000000001E-2</v>
      </c>
    </row>
    <row r="1283" spans="1:2" x14ac:dyDescent="0.25">
      <c r="A1283" s="4">
        <v>42976</v>
      </c>
      <c r="B1283">
        <v>8.0600000000000005E-2</v>
      </c>
    </row>
    <row r="1284" spans="1:2" x14ac:dyDescent="0.25">
      <c r="A1284" s="4">
        <v>42975</v>
      </c>
      <c r="B1284">
        <v>7.7600000000000002E-2</v>
      </c>
    </row>
    <row r="1285" spans="1:2" x14ac:dyDescent="0.25">
      <c r="A1285" s="4">
        <v>42972</v>
      </c>
      <c r="B1285">
        <v>7.3899999999999993E-2</v>
      </c>
    </row>
    <row r="1286" spans="1:2" x14ac:dyDescent="0.25">
      <c r="A1286" s="4">
        <v>42971</v>
      </c>
      <c r="B1286">
        <v>8.8099999999999998E-2</v>
      </c>
    </row>
    <row r="1287" spans="1:2" x14ac:dyDescent="0.25">
      <c r="A1287" s="4">
        <v>42970</v>
      </c>
      <c r="B1287">
        <v>8.6400000000000005E-2</v>
      </c>
    </row>
    <row r="1288" spans="1:2" x14ac:dyDescent="0.25">
      <c r="A1288" s="4">
        <v>42969</v>
      </c>
      <c r="B1288">
        <v>8.3599999999999994E-2</v>
      </c>
    </row>
    <row r="1289" spans="1:2" x14ac:dyDescent="0.25">
      <c r="A1289" s="4">
        <v>42968</v>
      </c>
      <c r="B1289">
        <v>0.1123</v>
      </c>
    </row>
    <row r="1290" spans="1:2" x14ac:dyDescent="0.25">
      <c r="A1290" s="4">
        <v>42965</v>
      </c>
      <c r="B1290">
        <v>0.1124</v>
      </c>
    </row>
    <row r="1291" spans="1:2" x14ac:dyDescent="0.25">
      <c r="A1291" s="4">
        <v>42964</v>
      </c>
      <c r="B1291">
        <v>0.1163</v>
      </c>
    </row>
    <row r="1292" spans="1:2" x14ac:dyDescent="0.25">
      <c r="A1292" s="4">
        <v>42963</v>
      </c>
      <c r="B1292">
        <v>7.3400000000000007E-2</v>
      </c>
    </row>
    <row r="1293" spans="1:2" x14ac:dyDescent="0.25">
      <c r="A1293" s="4">
        <v>42962</v>
      </c>
      <c r="B1293">
        <v>7.8899999999999998E-2</v>
      </c>
    </row>
    <row r="1294" spans="1:2" x14ac:dyDescent="0.25">
      <c r="A1294" s="4">
        <v>42961</v>
      </c>
      <c r="B1294">
        <v>8.5199999999999998E-2</v>
      </c>
    </row>
    <row r="1295" spans="1:2" x14ac:dyDescent="0.25">
      <c r="A1295" s="4">
        <v>42958</v>
      </c>
      <c r="B1295">
        <v>0.1142</v>
      </c>
    </row>
    <row r="1296" spans="1:2" x14ac:dyDescent="0.25">
      <c r="A1296" s="4">
        <v>42957</v>
      </c>
      <c r="B1296">
        <v>0.1241</v>
      </c>
    </row>
    <row r="1297" spans="1:2" x14ac:dyDescent="0.25">
      <c r="A1297" s="4">
        <v>42956</v>
      </c>
      <c r="B1297">
        <v>7.9799999999999996E-2</v>
      </c>
    </row>
    <row r="1298" spans="1:2" x14ac:dyDescent="0.25">
      <c r="A1298" s="4">
        <v>42955</v>
      </c>
      <c r="B1298">
        <v>7.8700000000000006E-2</v>
      </c>
    </row>
    <row r="1299" spans="1:2" x14ac:dyDescent="0.25">
      <c r="A1299" s="4">
        <v>42954</v>
      </c>
      <c r="B1299">
        <v>6.2799999999999995E-2</v>
      </c>
    </row>
    <row r="1300" spans="1:2" x14ac:dyDescent="0.25">
      <c r="A1300" s="4">
        <v>42951</v>
      </c>
      <c r="B1300">
        <v>5.6099999999999997E-2</v>
      </c>
    </row>
    <row r="1301" spans="1:2" x14ac:dyDescent="0.25">
      <c r="A1301" s="4">
        <v>42950</v>
      </c>
      <c r="B1301">
        <v>6.1199999999999997E-2</v>
      </c>
    </row>
    <row r="1302" spans="1:2" x14ac:dyDescent="0.25">
      <c r="A1302" s="4">
        <v>42949</v>
      </c>
      <c r="B1302">
        <v>6.0600000000000001E-2</v>
      </c>
    </row>
    <row r="1303" spans="1:2" x14ac:dyDescent="0.25">
      <c r="A1303" s="4">
        <v>42948</v>
      </c>
      <c r="B1303">
        <v>6.1899999999999997E-2</v>
      </c>
    </row>
    <row r="1304" spans="1:2" x14ac:dyDescent="0.25">
      <c r="A1304" s="4">
        <v>42947</v>
      </c>
      <c r="B1304">
        <v>6.6100000000000006E-2</v>
      </c>
    </row>
    <row r="1305" spans="1:2" x14ac:dyDescent="0.25">
      <c r="A1305" s="4">
        <v>42944</v>
      </c>
      <c r="B1305">
        <v>6.0999999999999999E-2</v>
      </c>
    </row>
    <row r="1306" spans="1:2" x14ac:dyDescent="0.25">
      <c r="A1306" s="4">
        <v>42943</v>
      </c>
      <c r="B1306">
        <v>6.4199999999999993E-2</v>
      </c>
    </row>
    <row r="1307" spans="1:2" x14ac:dyDescent="0.25">
      <c r="A1307" s="4">
        <v>42942</v>
      </c>
      <c r="B1307">
        <v>5.9499999999999997E-2</v>
      </c>
    </row>
    <row r="1308" spans="1:2" x14ac:dyDescent="0.25">
      <c r="A1308" s="4">
        <v>42941</v>
      </c>
      <c r="B1308">
        <v>6.1400000000000003E-2</v>
      </c>
    </row>
    <row r="1309" spans="1:2" x14ac:dyDescent="0.25">
      <c r="A1309" s="4">
        <v>42940</v>
      </c>
      <c r="B1309">
        <v>5.9299999999999999E-2</v>
      </c>
    </row>
    <row r="1310" spans="1:2" x14ac:dyDescent="0.25">
      <c r="A1310" s="4">
        <v>42937</v>
      </c>
      <c r="B1310">
        <v>5.2499999999999998E-2</v>
      </c>
    </row>
    <row r="1311" spans="1:2" x14ac:dyDescent="0.25">
      <c r="A1311" s="4">
        <v>42936</v>
      </c>
      <c r="B1311">
        <v>5.6899999999999999E-2</v>
      </c>
    </row>
    <row r="1312" spans="1:2" x14ac:dyDescent="0.25">
      <c r="A1312" s="4">
        <v>42935</v>
      </c>
      <c r="B1312">
        <v>6.2899999999999998E-2</v>
      </c>
    </row>
    <row r="1313" spans="1:2" x14ac:dyDescent="0.25">
      <c r="A1313" s="4">
        <v>42934</v>
      </c>
      <c r="B1313">
        <v>6.6900000000000001E-2</v>
      </c>
    </row>
    <row r="1314" spans="1:2" x14ac:dyDescent="0.25">
      <c r="A1314" s="4">
        <v>42933</v>
      </c>
      <c r="B1314">
        <v>6.8400000000000002E-2</v>
      </c>
    </row>
    <row r="1315" spans="1:2" x14ac:dyDescent="0.25">
      <c r="A1315" s="4">
        <v>42930</v>
      </c>
      <c r="B1315">
        <v>0.06</v>
      </c>
    </row>
    <row r="1316" spans="1:2" x14ac:dyDescent="0.25">
      <c r="A1316" s="4">
        <v>42929</v>
      </c>
      <c r="B1316">
        <v>6.4299999999999996E-2</v>
      </c>
    </row>
    <row r="1317" spans="1:2" x14ac:dyDescent="0.25">
      <c r="A1317" s="4">
        <v>42928</v>
      </c>
      <c r="B1317">
        <v>6.8599999999999994E-2</v>
      </c>
    </row>
    <row r="1318" spans="1:2" x14ac:dyDescent="0.25">
      <c r="A1318" s="4">
        <v>42927</v>
      </c>
      <c r="B1318">
        <v>8.0600000000000005E-2</v>
      </c>
    </row>
    <row r="1319" spans="1:2" x14ac:dyDescent="0.25">
      <c r="A1319" s="4">
        <v>42926</v>
      </c>
      <c r="B1319">
        <v>8.0699999999999994E-2</v>
      </c>
    </row>
    <row r="1320" spans="1:2" x14ac:dyDescent="0.25">
      <c r="A1320" s="4">
        <v>42923</v>
      </c>
      <c r="B1320">
        <v>7.5700000000000003E-2</v>
      </c>
    </row>
    <row r="1321" spans="1:2" x14ac:dyDescent="0.25">
      <c r="A1321" s="4">
        <v>42922</v>
      </c>
      <c r="B1321">
        <v>9.8199999999999996E-2</v>
      </c>
    </row>
    <row r="1322" spans="1:2" x14ac:dyDescent="0.25">
      <c r="A1322" s="4">
        <v>42921</v>
      </c>
      <c r="B1322">
        <v>7.6899999999999996E-2</v>
      </c>
    </row>
    <row r="1323" spans="1:2" x14ac:dyDescent="0.25">
      <c r="A1323" s="4">
        <v>42919</v>
      </c>
      <c r="B1323">
        <v>8.2400000000000001E-2</v>
      </c>
    </row>
    <row r="1324" spans="1:2" x14ac:dyDescent="0.25">
      <c r="A1324" s="4">
        <v>42916</v>
      </c>
      <c r="B1324">
        <v>7.8E-2</v>
      </c>
    </row>
    <row r="1325" spans="1:2" x14ac:dyDescent="0.25">
      <c r="A1325" s="4">
        <v>42915</v>
      </c>
      <c r="B1325">
        <v>9.1499999999999998E-2</v>
      </c>
    </row>
    <row r="1326" spans="1:2" x14ac:dyDescent="0.25">
      <c r="A1326" s="4">
        <v>42914</v>
      </c>
      <c r="B1326">
        <v>6.6199999999999995E-2</v>
      </c>
    </row>
    <row r="1327" spans="1:2" x14ac:dyDescent="0.25">
      <c r="A1327" s="4">
        <v>42913</v>
      </c>
      <c r="B1327">
        <v>9.7299999999999998E-2</v>
      </c>
    </row>
    <row r="1328" spans="1:2" x14ac:dyDescent="0.25">
      <c r="A1328" s="4">
        <v>42912</v>
      </c>
      <c r="B1328">
        <v>6.5199999999999994E-2</v>
      </c>
    </row>
    <row r="1329" spans="1:2" x14ac:dyDescent="0.25">
      <c r="A1329" s="4">
        <v>42909</v>
      </c>
      <c r="B1329">
        <v>6.1100000000000002E-2</v>
      </c>
    </row>
    <row r="1330" spans="1:2" x14ac:dyDescent="0.25">
      <c r="A1330" s="4">
        <v>42908</v>
      </c>
      <c r="B1330">
        <v>6.8699999999999997E-2</v>
      </c>
    </row>
    <row r="1331" spans="1:2" x14ac:dyDescent="0.25">
      <c r="A1331" s="4">
        <v>42907</v>
      </c>
      <c r="B1331">
        <v>7.3700000000000002E-2</v>
      </c>
    </row>
    <row r="1332" spans="1:2" x14ac:dyDescent="0.25">
      <c r="A1332" s="4">
        <v>42906</v>
      </c>
      <c r="B1332">
        <v>7.7100000000000002E-2</v>
      </c>
    </row>
    <row r="1333" spans="1:2" x14ac:dyDescent="0.25">
      <c r="A1333" s="4">
        <v>42905</v>
      </c>
      <c r="B1333">
        <v>6.5199999999999994E-2</v>
      </c>
    </row>
    <row r="1334" spans="1:2" x14ac:dyDescent="0.25">
      <c r="A1334" s="4">
        <v>42902</v>
      </c>
      <c r="B1334">
        <v>6.7699999999999996E-2</v>
      </c>
    </row>
    <row r="1335" spans="1:2" x14ac:dyDescent="0.25">
      <c r="A1335" s="4">
        <v>42901</v>
      </c>
      <c r="B1335">
        <v>3.9399999999999998E-2</v>
      </c>
    </row>
    <row r="1336" spans="1:2" x14ac:dyDescent="0.25">
      <c r="A1336" s="4">
        <v>42900</v>
      </c>
      <c r="B1336">
        <v>4.24E-2</v>
      </c>
    </row>
    <row r="1337" spans="1:2" x14ac:dyDescent="0.25">
      <c r="A1337" s="4">
        <v>42899</v>
      </c>
      <c r="B1337">
        <v>4.0899999999999999E-2</v>
      </c>
    </row>
    <row r="1338" spans="1:2" x14ac:dyDescent="0.25">
      <c r="A1338" s="4">
        <v>42898</v>
      </c>
      <c r="B1338">
        <v>5.6899999999999999E-2</v>
      </c>
    </row>
    <row r="1339" spans="1:2" x14ac:dyDescent="0.25">
      <c r="A1339" s="4">
        <v>42895</v>
      </c>
      <c r="B1339">
        <v>6.4899999999999999E-2</v>
      </c>
    </row>
    <row r="1340" spans="1:2" x14ac:dyDescent="0.25">
      <c r="A1340" s="4">
        <v>42894</v>
      </c>
      <c r="B1340">
        <v>6.4600000000000005E-2</v>
      </c>
    </row>
    <row r="1341" spans="1:2" x14ac:dyDescent="0.25">
      <c r="A1341" s="4">
        <v>42893</v>
      </c>
      <c r="B1341">
        <v>7.2599999999999998E-2</v>
      </c>
    </row>
    <row r="1342" spans="1:2" x14ac:dyDescent="0.25">
      <c r="A1342" s="4">
        <v>42892</v>
      </c>
      <c r="B1342">
        <v>7.9299999999999995E-2</v>
      </c>
    </row>
    <row r="1343" spans="1:2" x14ac:dyDescent="0.25">
      <c r="A1343" s="4">
        <v>42891</v>
      </c>
      <c r="B1343">
        <v>7.2499999999999995E-2</v>
      </c>
    </row>
    <row r="1344" spans="1:2" x14ac:dyDescent="0.25">
      <c r="A1344" s="4">
        <v>42888</v>
      </c>
      <c r="B1344">
        <v>6.8000000000000005E-2</v>
      </c>
    </row>
    <row r="1345" spans="1:2" x14ac:dyDescent="0.25">
      <c r="A1345" s="4">
        <v>42887</v>
      </c>
      <c r="B1345">
        <v>6.8199999999999997E-2</v>
      </c>
    </row>
    <row r="1346" spans="1:2" x14ac:dyDescent="0.25">
      <c r="A1346" s="4">
        <v>42886</v>
      </c>
      <c r="B1346">
        <v>7.1800000000000003E-2</v>
      </c>
    </row>
    <row r="1347" spans="1:2" x14ac:dyDescent="0.25">
      <c r="A1347" s="4">
        <v>42885</v>
      </c>
      <c r="B1347">
        <v>6.9199999999999998E-2</v>
      </c>
    </row>
    <row r="1348" spans="1:2" x14ac:dyDescent="0.25">
      <c r="A1348" s="4">
        <v>42881</v>
      </c>
      <c r="B1348">
        <v>5.7099999999999998E-2</v>
      </c>
    </row>
    <row r="1349" spans="1:2" x14ac:dyDescent="0.25">
      <c r="A1349" s="4">
        <v>42880</v>
      </c>
      <c r="B1349">
        <v>5.9900000000000002E-2</v>
      </c>
    </row>
    <row r="1350" spans="1:2" x14ac:dyDescent="0.25">
      <c r="A1350" s="4">
        <v>42879</v>
      </c>
      <c r="B1350">
        <v>6.3500000000000001E-2</v>
      </c>
    </row>
    <row r="1351" spans="1:2" x14ac:dyDescent="0.25">
      <c r="A1351" s="4">
        <v>42878</v>
      </c>
      <c r="B1351">
        <v>7.0000000000000007E-2</v>
      </c>
    </row>
    <row r="1352" spans="1:2" x14ac:dyDescent="0.25">
      <c r="A1352" s="4">
        <v>42877</v>
      </c>
      <c r="B1352">
        <v>7.1400000000000005E-2</v>
      </c>
    </row>
    <row r="1353" spans="1:2" x14ac:dyDescent="0.25">
      <c r="A1353" s="4">
        <v>42874</v>
      </c>
      <c r="B1353">
        <v>8.2299999999999998E-2</v>
      </c>
    </row>
    <row r="1354" spans="1:2" x14ac:dyDescent="0.25">
      <c r="A1354" s="4">
        <v>42873</v>
      </c>
      <c r="B1354">
        <v>0.1042</v>
      </c>
    </row>
    <row r="1355" spans="1:2" x14ac:dyDescent="0.25">
      <c r="A1355" s="4">
        <v>42872</v>
      </c>
      <c r="B1355">
        <v>0.14130000000000001</v>
      </c>
    </row>
    <row r="1356" spans="1:2" x14ac:dyDescent="0.25">
      <c r="A1356" s="4">
        <v>42871</v>
      </c>
      <c r="B1356">
        <v>6.4100000000000004E-2</v>
      </c>
    </row>
    <row r="1357" spans="1:2" x14ac:dyDescent="0.25">
      <c r="A1357" s="4">
        <v>42870</v>
      </c>
      <c r="B1357">
        <v>6.59E-2</v>
      </c>
    </row>
    <row r="1358" spans="1:2" x14ac:dyDescent="0.25">
      <c r="A1358" s="4">
        <v>42867</v>
      </c>
      <c r="B1358">
        <v>7.0000000000000007E-2</v>
      </c>
    </row>
    <row r="1359" spans="1:2" x14ac:dyDescent="0.25">
      <c r="A1359" s="4">
        <v>42866</v>
      </c>
      <c r="B1359">
        <v>7.2499999999999995E-2</v>
      </c>
    </row>
    <row r="1360" spans="1:2" x14ac:dyDescent="0.25">
      <c r="A1360" s="4">
        <v>42865</v>
      </c>
      <c r="B1360">
        <v>6.9199999999999998E-2</v>
      </c>
    </row>
    <row r="1361" spans="1:2" x14ac:dyDescent="0.25">
      <c r="A1361" s="4">
        <v>42864</v>
      </c>
      <c r="B1361">
        <v>7.3300000000000004E-2</v>
      </c>
    </row>
    <row r="1362" spans="1:2" x14ac:dyDescent="0.25">
      <c r="A1362" s="4">
        <v>42863</v>
      </c>
      <c r="B1362">
        <v>7.0400000000000004E-2</v>
      </c>
    </row>
    <row r="1363" spans="1:2" x14ac:dyDescent="0.25">
      <c r="A1363" s="4">
        <v>42860</v>
      </c>
      <c r="B1363">
        <v>7.5499999999999998E-2</v>
      </c>
    </row>
    <row r="1364" spans="1:2" x14ac:dyDescent="0.25">
      <c r="A1364" s="4">
        <v>42859</v>
      </c>
      <c r="B1364">
        <v>7.6499999999999999E-2</v>
      </c>
    </row>
    <row r="1365" spans="1:2" x14ac:dyDescent="0.25">
      <c r="A1365" s="4">
        <v>42858</v>
      </c>
      <c r="B1365">
        <v>7.6499999999999999E-2</v>
      </c>
    </row>
    <row r="1366" spans="1:2" x14ac:dyDescent="0.25">
      <c r="A1366" s="4">
        <v>42857</v>
      </c>
      <c r="B1366">
        <v>8.0199999999999994E-2</v>
      </c>
    </row>
    <row r="1367" spans="1:2" x14ac:dyDescent="0.25">
      <c r="A1367" s="4">
        <v>42856</v>
      </c>
      <c r="B1367">
        <v>7.9200000000000007E-2</v>
      </c>
    </row>
    <row r="1368" spans="1:2" x14ac:dyDescent="0.25">
      <c r="A1368" s="4">
        <v>42853</v>
      </c>
      <c r="B1368">
        <v>7.6300000000000007E-2</v>
      </c>
    </row>
    <row r="1369" spans="1:2" x14ac:dyDescent="0.25">
      <c r="A1369" s="4">
        <v>42852</v>
      </c>
      <c r="B1369">
        <v>7.6100000000000001E-2</v>
      </c>
    </row>
    <row r="1370" spans="1:2" x14ac:dyDescent="0.25">
      <c r="A1370" s="4">
        <v>42851</v>
      </c>
      <c r="B1370">
        <v>7.6499999999999999E-2</v>
      </c>
    </row>
    <row r="1371" spans="1:2" x14ac:dyDescent="0.25">
      <c r="A1371" s="4">
        <v>42850</v>
      </c>
      <c r="B1371">
        <v>7.5499999999999998E-2</v>
      </c>
    </row>
    <row r="1372" spans="1:2" x14ac:dyDescent="0.25">
      <c r="A1372" s="4">
        <v>42849</v>
      </c>
      <c r="B1372">
        <v>7.1800000000000003E-2</v>
      </c>
    </row>
    <row r="1373" spans="1:2" x14ac:dyDescent="0.25">
      <c r="A1373" s="4">
        <v>42846</v>
      </c>
      <c r="B1373">
        <v>0.13789999999999999</v>
      </c>
    </row>
    <row r="1374" spans="1:2" x14ac:dyDescent="0.25">
      <c r="A1374" s="4">
        <v>42845</v>
      </c>
      <c r="B1374">
        <v>0.11</v>
      </c>
    </row>
    <row r="1375" spans="1:2" x14ac:dyDescent="0.25">
      <c r="A1375" s="4">
        <v>42844</v>
      </c>
      <c r="B1375">
        <v>0.12690000000000001</v>
      </c>
    </row>
    <row r="1376" spans="1:2" x14ac:dyDescent="0.25">
      <c r="A1376" s="4">
        <v>42843</v>
      </c>
      <c r="B1376">
        <v>0.11940000000000001</v>
      </c>
    </row>
    <row r="1377" spans="1:2" x14ac:dyDescent="0.25">
      <c r="A1377" s="4">
        <v>42842</v>
      </c>
      <c r="B1377">
        <v>0.1168</v>
      </c>
    </row>
    <row r="1378" spans="1:2" x14ac:dyDescent="0.25">
      <c r="A1378" s="4">
        <v>42838</v>
      </c>
      <c r="B1378">
        <v>0.123</v>
      </c>
    </row>
    <row r="1379" spans="1:2" x14ac:dyDescent="0.25">
      <c r="A1379" s="4">
        <v>42837</v>
      </c>
      <c r="B1379">
        <v>0.1018</v>
      </c>
    </row>
    <row r="1380" spans="1:2" x14ac:dyDescent="0.25">
      <c r="A1380" s="4">
        <v>42836</v>
      </c>
      <c r="B1380">
        <v>9.4600000000000004E-2</v>
      </c>
    </row>
    <row r="1381" spans="1:2" x14ac:dyDescent="0.25">
      <c r="A1381" s="4">
        <v>42835</v>
      </c>
      <c r="B1381">
        <v>8.3400000000000002E-2</v>
      </c>
    </row>
    <row r="1382" spans="1:2" x14ac:dyDescent="0.25">
      <c r="A1382" s="4">
        <v>42832</v>
      </c>
      <c r="B1382">
        <v>7.9399999999999998E-2</v>
      </c>
    </row>
    <row r="1383" spans="1:2" x14ac:dyDescent="0.25">
      <c r="A1383" s="4">
        <v>42831</v>
      </c>
      <c r="B1383">
        <v>7.9000000000000001E-2</v>
      </c>
    </row>
    <row r="1384" spans="1:2" x14ac:dyDescent="0.25">
      <c r="A1384" s="4">
        <v>42830</v>
      </c>
      <c r="B1384">
        <v>8.7400000000000005E-2</v>
      </c>
    </row>
    <row r="1385" spans="1:2" x14ac:dyDescent="0.25">
      <c r="A1385" s="4">
        <v>42829</v>
      </c>
      <c r="B1385">
        <v>8.2400000000000001E-2</v>
      </c>
    </row>
    <row r="1386" spans="1:2" x14ac:dyDescent="0.25">
      <c r="A1386" s="4">
        <v>42828</v>
      </c>
      <c r="B1386">
        <v>8.8400000000000006E-2</v>
      </c>
    </row>
    <row r="1387" spans="1:2" x14ac:dyDescent="0.25">
      <c r="A1387" s="4">
        <v>42825</v>
      </c>
      <c r="B1387">
        <v>7.5899999999999995E-2</v>
      </c>
    </row>
    <row r="1388" spans="1:2" x14ac:dyDescent="0.25">
      <c r="A1388" s="4">
        <v>42824</v>
      </c>
      <c r="B1388">
        <v>7.6999999999999999E-2</v>
      </c>
    </row>
    <row r="1389" spans="1:2" x14ac:dyDescent="0.25">
      <c r="A1389" s="4">
        <v>42823</v>
      </c>
      <c r="B1389">
        <v>8.2799999999999999E-2</v>
      </c>
    </row>
    <row r="1390" spans="1:2" x14ac:dyDescent="0.25">
      <c r="A1390" s="4">
        <v>42822</v>
      </c>
      <c r="B1390">
        <v>7.5800000000000006E-2</v>
      </c>
    </row>
    <row r="1391" spans="1:2" x14ac:dyDescent="0.25">
      <c r="A1391" s="4">
        <v>42821</v>
      </c>
      <c r="B1391">
        <v>0.1014</v>
      </c>
    </row>
    <row r="1392" spans="1:2" x14ac:dyDescent="0.25">
      <c r="A1392" s="4">
        <v>42818</v>
      </c>
      <c r="B1392">
        <v>0.12180000000000001</v>
      </c>
    </row>
    <row r="1393" spans="1:2" x14ac:dyDescent="0.25">
      <c r="A1393" s="4">
        <v>42817</v>
      </c>
      <c r="B1393">
        <v>0.11409999999999999</v>
      </c>
    </row>
    <row r="1394" spans="1:2" x14ac:dyDescent="0.25">
      <c r="A1394" s="4">
        <v>42816</v>
      </c>
      <c r="B1394">
        <v>0.10630000000000001</v>
      </c>
    </row>
    <row r="1395" spans="1:2" x14ac:dyDescent="0.25">
      <c r="A1395" s="4">
        <v>42815</v>
      </c>
      <c r="B1395">
        <v>0.1158</v>
      </c>
    </row>
    <row r="1396" spans="1:2" x14ac:dyDescent="0.25">
      <c r="A1396" s="4">
        <v>42814</v>
      </c>
      <c r="B1396">
        <v>7.9200000000000007E-2</v>
      </c>
    </row>
    <row r="1397" spans="1:2" x14ac:dyDescent="0.25">
      <c r="A1397" s="4">
        <v>42811</v>
      </c>
      <c r="B1397">
        <v>7.6899999999999996E-2</v>
      </c>
    </row>
    <row r="1398" spans="1:2" x14ac:dyDescent="0.25">
      <c r="A1398" s="4">
        <v>42810</v>
      </c>
      <c r="B1398">
        <v>4.3499999999999997E-2</v>
      </c>
    </row>
    <row r="1399" spans="1:2" x14ac:dyDescent="0.25">
      <c r="A1399" s="4">
        <v>42809</v>
      </c>
      <c r="B1399">
        <v>7.8799999999999995E-2</v>
      </c>
    </row>
    <row r="1400" spans="1:2" x14ac:dyDescent="0.25">
      <c r="A1400" s="4">
        <v>42808</v>
      </c>
      <c r="B1400">
        <v>6.8699999999999997E-2</v>
      </c>
    </row>
    <row r="1401" spans="1:2" x14ac:dyDescent="0.25">
      <c r="A1401" s="4">
        <v>42807</v>
      </c>
      <c r="B1401">
        <v>6.1499999999999999E-2</v>
      </c>
    </row>
    <row r="1402" spans="1:2" x14ac:dyDescent="0.25">
      <c r="A1402" s="4">
        <v>42804</v>
      </c>
      <c r="B1402">
        <v>6.2E-2</v>
      </c>
    </row>
    <row r="1403" spans="1:2" x14ac:dyDescent="0.25">
      <c r="A1403" s="4">
        <v>42803</v>
      </c>
      <c r="B1403">
        <v>8.3099999999999993E-2</v>
      </c>
    </row>
    <row r="1404" spans="1:2" x14ac:dyDescent="0.25">
      <c r="A1404" s="4">
        <v>42802</v>
      </c>
      <c r="B1404">
        <v>8.6199999999999999E-2</v>
      </c>
    </row>
    <row r="1405" spans="1:2" x14ac:dyDescent="0.25">
      <c r="A1405" s="4">
        <v>42801</v>
      </c>
      <c r="B1405">
        <v>7.9699999999999993E-2</v>
      </c>
    </row>
    <row r="1406" spans="1:2" x14ac:dyDescent="0.25">
      <c r="A1406" s="4">
        <v>42800</v>
      </c>
      <c r="B1406">
        <v>8.2600000000000007E-2</v>
      </c>
    </row>
    <row r="1407" spans="1:2" x14ac:dyDescent="0.25">
      <c r="A1407" s="4">
        <v>42797</v>
      </c>
      <c r="B1407">
        <v>7.1800000000000003E-2</v>
      </c>
    </row>
    <row r="1408" spans="1:2" x14ac:dyDescent="0.25">
      <c r="A1408" s="4">
        <v>42796</v>
      </c>
      <c r="B1408">
        <v>0.09</v>
      </c>
    </row>
    <row r="1409" spans="1:2" x14ac:dyDescent="0.25">
      <c r="A1409" s="4">
        <v>42795</v>
      </c>
      <c r="B1409">
        <v>8.5400000000000004E-2</v>
      </c>
    </row>
    <row r="1410" spans="1:2" x14ac:dyDescent="0.25">
      <c r="A1410" s="4">
        <v>42794</v>
      </c>
      <c r="B1410">
        <v>9.7600000000000006E-2</v>
      </c>
    </row>
    <row r="1411" spans="1:2" x14ac:dyDescent="0.25">
      <c r="A1411" s="4">
        <v>42793</v>
      </c>
      <c r="B1411">
        <v>8.5099999999999995E-2</v>
      </c>
    </row>
    <row r="1412" spans="1:2" x14ac:dyDescent="0.25">
      <c r="A1412" s="4">
        <v>42790</v>
      </c>
      <c r="B1412">
        <v>7.2900000000000006E-2</v>
      </c>
    </row>
    <row r="1413" spans="1:2" x14ac:dyDescent="0.25">
      <c r="A1413" s="4">
        <v>42789</v>
      </c>
      <c r="B1413">
        <v>8.3299999999999999E-2</v>
      </c>
    </row>
    <row r="1414" spans="1:2" x14ac:dyDescent="0.25">
      <c r="A1414" s="4">
        <v>42788</v>
      </c>
      <c r="B1414">
        <v>8.5400000000000004E-2</v>
      </c>
    </row>
    <row r="1415" spans="1:2" x14ac:dyDescent="0.25">
      <c r="A1415" s="4">
        <v>42787</v>
      </c>
      <c r="B1415">
        <v>7.3099999999999998E-2</v>
      </c>
    </row>
    <row r="1416" spans="1:2" x14ac:dyDescent="0.25">
      <c r="A1416" s="4">
        <v>42783</v>
      </c>
      <c r="B1416">
        <v>6.8000000000000005E-2</v>
      </c>
    </row>
    <row r="1417" spans="1:2" x14ac:dyDescent="0.25">
      <c r="A1417" s="4">
        <v>42782</v>
      </c>
      <c r="B1417">
        <v>8.0799999999999997E-2</v>
      </c>
    </row>
    <row r="1418" spans="1:2" x14ac:dyDescent="0.25">
      <c r="A1418" s="4">
        <v>42781</v>
      </c>
      <c r="B1418">
        <v>8.8999999999999996E-2</v>
      </c>
    </row>
    <row r="1419" spans="1:2" x14ac:dyDescent="0.25">
      <c r="A1419" s="4">
        <v>42780</v>
      </c>
      <c r="B1419">
        <v>7.5999999999999998E-2</v>
      </c>
    </row>
    <row r="1420" spans="1:2" x14ac:dyDescent="0.25">
      <c r="A1420" s="4">
        <v>42779</v>
      </c>
      <c r="B1420">
        <v>7.2900000000000006E-2</v>
      </c>
    </row>
    <row r="1421" spans="1:2" x14ac:dyDescent="0.25">
      <c r="A1421" s="4">
        <v>42776</v>
      </c>
      <c r="B1421">
        <v>6.4399999999999999E-2</v>
      </c>
    </row>
    <row r="1422" spans="1:2" x14ac:dyDescent="0.25">
      <c r="A1422" s="4">
        <v>42775</v>
      </c>
      <c r="B1422">
        <v>6.7400000000000002E-2</v>
      </c>
    </row>
    <row r="1423" spans="1:2" x14ac:dyDescent="0.25">
      <c r="A1423" s="4">
        <v>42774</v>
      </c>
      <c r="B1423">
        <v>6.9900000000000004E-2</v>
      </c>
    </row>
    <row r="1424" spans="1:2" x14ac:dyDescent="0.25">
      <c r="A1424" s="4">
        <v>42773</v>
      </c>
      <c r="B1424">
        <v>7.5399999999999995E-2</v>
      </c>
    </row>
    <row r="1425" spans="1:2" x14ac:dyDescent="0.25">
      <c r="A1425" s="4">
        <v>42772</v>
      </c>
      <c r="B1425">
        <v>7.3999999999999996E-2</v>
      </c>
    </row>
    <row r="1426" spans="1:2" x14ac:dyDescent="0.25">
      <c r="A1426" s="4">
        <v>42769</v>
      </c>
      <c r="B1426">
        <v>6.6000000000000003E-2</v>
      </c>
    </row>
    <row r="1427" spans="1:2" x14ac:dyDescent="0.25">
      <c r="A1427" s="4">
        <v>42768</v>
      </c>
      <c r="B1427">
        <v>7.9399999999999998E-2</v>
      </c>
    </row>
    <row r="1428" spans="1:2" x14ac:dyDescent="0.25">
      <c r="A1428" s="4">
        <v>42767</v>
      </c>
      <c r="B1428">
        <v>8.4099999999999994E-2</v>
      </c>
    </row>
    <row r="1429" spans="1:2" x14ac:dyDescent="0.25">
      <c r="A1429" s="4">
        <v>42766</v>
      </c>
      <c r="B1429">
        <v>8.8900000000000007E-2</v>
      </c>
    </row>
    <row r="1430" spans="1:2" x14ac:dyDescent="0.25">
      <c r="A1430" s="4">
        <v>42765</v>
      </c>
      <c r="B1430">
        <v>9.2999999999999999E-2</v>
      </c>
    </row>
    <row r="1431" spans="1:2" x14ac:dyDescent="0.25">
      <c r="A1431" s="4">
        <v>42762</v>
      </c>
      <c r="B1431">
        <v>7.0499999999999993E-2</v>
      </c>
    </row>
    <row r="1432" spans="1:2" x14ac:dyDescent="0.25">
      <c r="A1432" s="4">
        <v>42761</v>
      </c>
      <c r="B1432">
        <v>7.9399999999999998E-2</v>
      </c>
    </row>
    <row r="1433" spans="1:2" x14ac:dyDescent="0.25">
      <c r="A1433" s="4">
        <v>42760</v>
      </c>
      <c r="B1433">
        <v>7.3300000000000004E-2</v>
      </c>
    </row>
    <row r="1434" spans="1:2" x14ac:dyDescent="0.25">
      <c r="A1434" s="4">
        <v>42759</v>
      </c>
      <c r="B1434">
        <v>7.7899999999999997E-2</v>
      </c>
    </row>
    <row r="1435" spans="1:2" x14ac:dyDescent="0.25">
      <c r="A1435" s="4">
        <v>42758</v>
      </c>
      <c r="B1435">
        <v>8.8700000000000001E-2</v>
      </c>
    </row>
    <row r="1436" spans="1:2" x14ac:dyDescent="0.25">
      <c r="A1436" s="4">
        <v>42755</v>
      </c>
      <c r="B1436">
        <v>7.0400000000000004E-2</v>
      </c>
    </row>
    <row r="1437" spans="1:2" x14ac:dyDescent="0.25">
      <c r="A1437" s="4">
        <v>42754</v>
      </c>
      <c r="B1437">
        <v>9.6600000000000005E-2</v>
      </c>
    </row>
    <row r="1438" spans="1:2" x14ac:dyDescent="0.25">
      <c r="A1438" s="4">
        <v>42753</v>
      </c>
      <c r="B1438">
        <v>7.7899999999999997E-2</v>
      </c>
    </row>
    <row r="1439" spans="1:2" x14ac:dyDescent="0.25">
      <c r="A1439" s="4">
        <v>42752</v>
      </c>
      <c r="B1439">
        <v>8.3500000000000005E-2</v>
      </c>
    </row>
    <row r="1440" spans="1:2" x14ac:dyDescent="0.25">
      <c r="A1440" s="4">
        <v>42748</v>
      </c>
      <c r="B1440">
        <v>7.51E-2</v>
      </c>
    </row>
    <row r="1441" spans="1:2" x14ac:dyDescent="0.25">
      <c r="A1441" s="4">
        <v>42747</v>
      </c>
      <c r="B1441">
        <v>7.0999999999999994E-2</v>
      </c>
    </row>
    <row r="1442" spans="1:2" x14ac:dyDescent="0.25">
      <c r="A1442" s="4">
        <v>42746</v>
      </c>
      <c r="B1442">
        <v>7.5800000000000006E-2</v>
      </c>
    </row>
    <row r="1443" spans="1:2" x14ac:dyDescent="0.25">
      <c r="A1443" s="4">
        <v>42745</v>
      </c>
      <c r="B1443">
        <v>7.6700000000000004E-2</v>
      </c>
    </row>
    <row r="1444" spans="1:2" x14ac:dyDescent="0.25">
      <c r="A1444" s="4">
        <v>42744</v>
      </c>
      <c r="B1444">
        <v>8.4500000000000006E-2</v>
      </c>
    </row>
    <row r="1445" spans="1:2" x14ac:dyDescent="0.25">
      <c r="A1445" s="4">
        <v>42741</v>
      </c>
      <c r="B1445">
        <v>7.3200000000000001E-2</v>
      </c>
    </row>
    <row r="1446" spans="1:2" x14ac:dyDescent="0.25">
      <c r="A1446" s="4">
        <v>42740</v>
      </c>
      <c r="B1446">
        <v>8.2600000000000007E-2</v>
      </c>
    </row>
    <row r="1447" spans="1:2" x14ac:dyDescent="0.25">
      <c r="A1447" s="4">
        <v>42739</v>
      </c>
      <c r="B1447">
        <v>8.3000000000000004E-2</v>
      </c>
    </row>
    <row r="1448" spans="1:2" x14ac:dyDescent="0.25">
      <c r="A1448" s="4">
        <v>42738</v>
      </c>
      <c r="B1448">
        <v>9.8599999999999993E-2</v>
      </c>
    </row>
    <row r="1449" spans="1:2" x14ac:dyDescent="0.25">
      <c r="A1449" s="4">
        <v>42734</v>
      </c>
      <c r="B1449">
        <v>9.4899999999999998E-2</v>
      </c>
    </row>
    <row r="1450" spans="1:2" x14ac:dyDescent="0.25">
      <c r="A1450" s="4">
        <v>42733</v>
      </c>
      <c r="B1450">
        <v>9.74E-2</v>
      </c>
    </row>
    <row r="1451" spans="1:2" x14ac:dyDescent="0.25">
      <c r="A1451" s="4">
        <v>42732</v>
      </c>
      <c r="B1451">
        <v>9.6699999999999994E-2</v>
      </c>
    </row>
    <row r="1452" spans="1:2" x14ac:dyDescent="0.25">
      <c r="A1452" s="4">
        <v>42731</v>
      </c>
      <c r="B1452">
        <v>7.8100000000000003E-2</v>
      </c>
    </row>
    <row r="1453" spans="1:2" x14ac:dyDescent="0.25">
      <c r="A1453" s="4">
        <v>42727</v>
      </c>
      <c r="B1453">
        <v>7.6200000000000004E-2</v>
      </c>
    </row>
    <row r="1454" spans="1:2" x14ac:dyDescent="0.25">
      <c r="A1454" s="4">
        <v>42726</v>
      </c>
      <c r="B1454">
        <v>8.5300000000000001E-2</v>
      </c>
    </row>
    <row r="1455" spans="1:2" x14ac:dyDescent="0.25">
      <c r="A1455" s="4">
        <v>42725</v>
      </c>
      <c r="B1455">
        <v>8.14E-2</v>
      </c>
    </row>
    <row r="1456" spans="1:2" x14ac:dyDescent="0.25">
      <c r="A1456" s="4">
        <v>42724</v>
      </c>
      <c r="B1456">
        <v>8.2699999999999996E-2</v>
      </c>
    </row>
    <row r="1457" spans="1:2" x14ac:dyDescent="0.25">
      <c r="A1457" s="4">
        <v>42723</v>
      </c>
      <c r="B1457">
        <v>8.9399999999999993E-2</v>
      </c>
    </row>
    <row r="1458" spans="1:2" x14ac:dyDescent="0.25">
      <c r="A1458" s="4">
        <v>42720</v>
      </c>
      <c r="B1458">
        <v>9.0700000000000003E-2</v>
      </c>
    </row>
    <row r="1459" spans="1:2" x14ac:dyDescent="0.25">
      <c r="A1459" s="4">
        <v>42719</v>
      </c>
      <c r="B1459">
        <v>9.0700000000000003E-2</v>
      </c>
    </row>
    <row r="1460" spans="1:2" x14ac:dyDescent="0.25">
      <c r="A1460" s="4">
        <v>42718</v>
      </c>
      <c r="B1460">
        <v>8.0600000000000005E-2</v>
      </c>
    </row>
    <row r="1461" spans="1:2" x14ac:dyDescent="0.25">
      <c r="A1461" s="4">
        <v>42717</v>
      </c>
      <c r="B1461">
        <v>7.4999999999999997E-2</v>
      </c>
    </row>
    <row r="1462" spans="1:2" x14ac:dyDescent="0.25">
      <c r="A1462" s="4">
        <v>42716</v>
      </c>
      <c r="B1462">
        <v>7.1199999999999999E-2</v>
      </c>
    </row>
    <row r="1463" spans="1:2" x14ac:dyDescent="0.25">
      <c r="A1463" s="4">
        <v>42713</v>
      </c>
      <c r="B1463">
        <v>7.4300000000000005E-2</v>
      </c>
    </row>
    <row r="1464" spans="1:2" x14ac:dyDescent="0.25">
      <c r="A1464" s="4">
        <v>42712</v>
      </c>
      <c r="B1464">
        <v>9.74E-2</v>
      </c>
    </row>
    <row r="1465" spans="1:2" x14ac:dyDescent="0.25">
      <c r="A1465" s="4">
        <v>42711</v>
      </c>
      <c r="B1465">
        <v>7.3999999999999996E-2</v>
      </c>
    </row>
    <row r="1466" spans="1:2" x14ac:dyDescent="0.25">
      <c r="A1466" s="4">
        <v>42710</v>
      </c>
      <c r="B1466">
        <v>7.7200000000000005E-2</v>
      </c>
    </row>
    <row r="1467" spans="1:2" x14ac:dyDescent="0.25">
      <c r="A1467" s="4">
        <v>42709</v>
      </c>
      <c r="B1467">
        <v>9.0399999999999994E-2</v>
      </c>
    </row>
    <row r="1468" spans="1:2" x14ac:dyDescent="0.25">
      <c r="A1468" s="4">
        <v>42706</v>
      </c>
      <c r="B1468">
        <v>0.1132</v>
      </c>
    </row>
    <row r="1469" spans="1:2" x14ac:dyDescent="0.25">
      <c r="A1469" s="4">
        <v>42705</v>
      </c>
      <c r="B1469">
        <v>0.1225</v>
      </c>
    </row>
    <row r="1470" spans="1:2" x14ac:dyDescent="0.25">
      <c r="A1470" s="4">
        <v>42704</v>
      </c>
      <c r="B1470">
        <v>0.113</v>
      </c>
    </row>
    <row r="1471" spans="1:2" x14ac:dyDescent="0.25">
      <c r="A1471" s="4">
        <v>42703</v>
      </c>
      <c r="B1471">
        <v>0.1032</v>
      </c>
    </row>
    <row r="1472" spans="1:2" x14ac:dyDescent="0.25">
      <c r="A1472" s="4">
        <v>42702</v>
      </c>
      <c r="B1472">
        <v>0.1105</v>
      </c>
    </row>
    <row r="1473" spans="1:2" x14ac:dyDescent="0.25">
      <c r="A1473" s="4">
        <v>42699</v>
      </c>
      <c r="B1473">
        <v>0.09</v>
      </c>
    </row>
    <row r="1474" spans="1:2" x14ac:dyDescent="0.25">
      <c r="A1474" s="4">
        <v>42697</v>
      </c>
      <c r="B1474">
        <v>8.0600000000000005E-2</v>
      </c>
    </row>
    <row r="1475" spans="1:2" x14ac:dyDescent="0.25">
      <c r="A1475" s="4">
        <v>42696</v>
      </c>
      <c r="B1475">
        <v>8.5300000000000001E-2</v>
      </c>
    </row>
    <row r="1476" spans="1:2" x14ac:dyDescent="0.25">
      <c r="A1476" s="4">
        <v>42695</v>
      </c>
      <c r="B1476">
        <v>7.2999999999999995E-2</v>
      </c>
    </row>
    <row r="1477" spans="1:2" x14ac:dyDescent="0.25">
      <c r="A1477" s="4">
        <v>42692</v>
      </c>
      <c r="B1477">
        <v>7.46E-2</v>
      </c>
    </row>
    <row r="1478" spans="1:2" x14ac:dyDescent="0.25">
      <c r="A1478" s="4">
        <v>42691</v>
      </c>
      <c r="B1478">
        <v>7.6200000000000004E-2</v>
      </c>
    </row>
    <row r="1479" spans="1:2" x14ac:dyDescent="0.25">
      <c r="A1479" s="4">
        <v>42690</v>
      </c>
      <c r="B1479">
        <v>7.7100000000000002E-2</v>
      </c>
    </row>
    <row r="1480" spans="1:2" x14ac:dyDescent="0.25">
      <c r="A1480" s="4">
        <v>42689</v>
      </c>
      <c r="B1480">
        <v>9.1800000000000007E-2</v>
      </c>
    </row>
    <row r="1481" spans="1:2" x14ac:dyDescent="0.25">
      <c r="A1481" s="4">
        <v>42688</v>
      </c>
      <c r="B1481">
        <v>0.1016</v>
      </c>
    </row>
    <row r="1482" spans="1:2" x14ac:dyDescent="0.25">
      <c r="A1482" s="4">
        <v>42685</v>
      </c>
      <c r="B1482">
        <v>0.1167</v>
      </c>
    </row>
    <row r="1483" spans="1:2" x14ac:dyDescent="0.25">
      <c r="A1483" s="4">
        <v>42684</v>
      </c>
      <c r="B1483">
        <v>0.122</v>
      </c>
    </row>
    <row r="1484" spans="1:2" x14ac:dyDescent="0.25">
      <c r="A1484" s="4">
        <v>42683</v>
      </c>
      <c r="B1484">
        <v>0.1275</v>
      </c>
    </row>
    <row r="1485" spans="1:2" x14ac:dyDescent="0.25">
      <c r="A1485" s="4">
        <v>42682</v>
      </c>
      <c r="B1485">
        <v>0.18890000000000001</v>
      </c>
    </row>
    <row r="1486" spans="1:2" x14ac:dyDescent="0.25">
      <c r="A1486" s="4">
        <v>42681</v>
      </c>
      <c r="B1486">
        <v>0.2102</v>
      </c>
    </row>
    <row r="1487" spans="1:2" x14ac:dyDescent="0.25">
      <c r="A1487" s="4">
        <v>42678</v>
      </c>
      <c r="B1487">
        <v>0.23980000000000001</v>
      </c>
    </row>
    <row r="1488" spans="1:2" x14ac:dyDescent="0.25">
      <c r="A1488" s="4">
        <v>42677</v>
      </c>
      <c r="B1488">
        <v>0.23599999999999999</v>
      </c>
    </row>
    <row r="1489" spans="1:2" x14ac:dyDescent="0.25">
      <c r="A1489" s="4">
        <v>42676</v>
      </c>
      <c r="B1489">
        <v>0.21199999999999999</v>
      </c>
    </row>
    <row r="1490" spans="1:2" x14ac:dyDescent="0.25">
      <c r="A1490" s="4">
        <v>42675</v>
      </c>
      <c r="B1490">
        <v>0.1988</v>
      </c>
    </row>
    <row r="1491" spans="1:2" x14ac:dyDescent="0.25">
      <c r="A1491" s="4">
        <v>42674</v>
      </c>
      <c r="B1491">
        <v>0.1915</v>
      </c>
    </row>
    <row r="1492" spans="1:2" x14ac:dyDescent="0.25">
      <c r="A1492" s="4">
        <v>42671</v>
      </c>
      <c r="B1492">
        <v>0.16470000000000001</v>
      </c>
    </row>
    <row r="1493" spans="1:2" x14ac:dyDescent="0.25">
      <c r="A1493" s="4">
        <v>42670</v>
      </c>
      <c r="B1493">
        <v>0.12239999999999999</v>
      </c>
    </row>
    <row r="1494" spans="1:2" x14ac:dyDescent="0.25">
      <c r="A1494" s="4">
        <v>42669</v>
      </c>
      <c r="B1494">
        <v>0.12280000000000001</v>
      </c>
    </row>
    <row r="1495" spans="1:2" x14ac:dyDescent="0.25">
      <c r="A1495" s="4">
        <v>42668</v>
      </c>
      <c r="B1495">
        <v>0.11219999999999999</v>
      </c>
    </row>
    <row r="1496" spans="1:2" x14ac:dyDescent="0.25">
      <c r="A1496" s="4">
        <v>42667</v>
      </c>
      <c r="B1496">
        <v>9.64E-2</v>
      </c>
    </row>
    <row r="1497" spans="1:2" x14ac:dyDescent="0.25">
      <c r="A1497" s="4">
        <v>42664</v>
      </c>
      <c r="B1497">
        <v>8.9300000000000004E-2</v>
      </c>
    </row>
    <row r="1498" spans="1:2" x14ac:dyDescent="0.25">
      <c r="A1498" s="4">
        <v>42663</v>
      </c>
      <c r="B1498">
        <v>0.107</v>
      </c>
    </row>
    <row r="1499" spans="1:2" x14ac:dyDescent="0.25">
      <c r="A1499" s="4">
        <v>42662</v>
      </c>
      <c r="B1499">
        <v>0.10290000000000001</v>
      </c>
    </row>
    <row r="1500" spans="1:2" x14ac:dyDescent="0.25">
      <c r="A1500" s="4">
        <v>42661</v>
      </c>
      <c r="B1500">
        <v>0.1062</v>
      </c>
    </row>
    <row r="1501" spans="1:2" x14ac:dyDescent="0.25">
      <c r="A1501" s="4">
        <v>42660</v>
      </c>
      <c r="B1501">
        <v>0.13639999999999999</v>
      </c>
    </row>
    <row r="1502" spans="1:2" x14ac:dyDescent="0.25">
      <c r="A1502" s="4">
        <v>42657</v>
      </c>
      <c r="B1502">
        <v>0.1192</v>
      </c>
    </row>
    <row r="1503" spans="1:2" x14ac:dyDescent="0.25">
      <c r="A1503" s="4">
        <v>42656</v>
      </c>
      <c r="B1503">
        <v>0.1338</v>
      </c>
    </row>
    <row r="1504" spans="1:2" x14ac:dyDescent="0.25">
      <c r="A1504" s="4">
        <v>42655</v>
      </c>
      <c r="B1504">
        <v>0.11890000000000001</v>
      </c>
    </row>
    <row r="1505" spans="1:2" x14ac:dyDescent="0.25">
      <c r="A1505" s="4">
        <v>42654</v>
      </c>
      <c r="B1505">
        <v>0.14319999999999999</v>
      </c>
    </row>
    <row r="1506" spans="1:2" x14ac:dyDescent="0.25">
      <c r="A1506" s="4">
        <v>42653</v>
      </c>
      <c r="B1506">
        <v>0.1037</v>
      </c>
    </row>
    <row r="1507" spans="1:2" x14ac:dyDescent="0.25">
      <c r="A1507" s="4">
        <v>42650</v>
      </c>
      <c r="B1507">
        <v>0.1041</v>
      </c>
    </row>
    <row r="1508" spans="1:2" x14ac:dyDescent="0.25">
      <c r="A1508" s="4">
        <v>42649</v>
      </c>
      <c r="B1508">
        <v>0.1132</v>
      </c>
    </row>
    <row r="1509" spans="1:2" x14ac:dyDescent="0.25">
      <c r="A1509" s="4">
        <v>42648</v>
      </c>
      <c r="B1509">
        <v>0.1148</v>
      </c>
    </row>
    <row r="1510" spans="1:2" x14ac:dyDescent="0.25">
      <c r="A1510" s="4">
        <v>42647</v>
      </c>
      <c r="B1510">
        <v>0.12959999999999999</v>
      </c>
    </row>
    <row r="1511" spans="1:2" x14ac:dyDescent="0.25">
      <c r="A1511" s="4">
        <v>42646</v>
      </c>
      <c r="B1511">
        <v>0.1159</v>
      </c>
    </row>
    <row r="1512" spans="1:2" x14ac:dyDescent="0.25">
      <c r="A1512" s="4">
        <v>42643</v>
      </c>
      <c r="B1512">
        <v>0.107</v>
      </c>
    </row>
    <row r="1513" spans="1:2" x14ac:dyDescent="0.25">
      <c r="A1513" s="4">
        <v>42642</v>
      </c>
      <c r="B1513">
        <v>0.1517</v>
      </c>
    </row>
    <row r="1514" spans="1:2" x14ac:dyDescent="0.25">
      <c r="A1514" s="4">
        <v>42641</v>
      </c>
      <c r="B1514">
        <v>0.10249999999999999</v>
      </c>
    </row>
    <row r="1515" spans="1:2" x14ac:dyDescent="0.25">
      <c r="A1515" s="4">
        <v>42640</v>
      </c>
      <c r="B1515">
        <v>0.1154</v>
      </c>
    </row>
    <row r="1516" spans="1:2" x14ac:dyDescent="0.25">
      <c r="A1516" s="4">
        <v>42639</v>
      </c>
      <c r="B1516">
        <v>0.14219999999999999</v>
      </c>
    </row>
    <row r="1517" spans="1:2" x14ac:dyDescent="0.25">
      <c r="A1517" s="4">
        <v>42636</v>
      </c>
      <c r="B1517">
        <v>0.1053</v>
      </c>
    </row>
    <row r="1518" spans="1:2" x14ac:dyDescent="0.25">
      <c r="A1518" s="4">
        <v>42635</v>
      </c>
      <c r="B1518">
        <v>9.1999999999999998E-2</v>
      </c>
    </row>
    <row r="1519" spans="1:2" x14ac:dyDescent="0.25">
      <c r="A1519" s="4">
        <v>42634</v>
      </c>
      <c r="B1519">
        <v>0.12089999999999999</v>
      </c>
    </row>
    <row r="1520" spans="1:2" x14ac:dyDescent="0.25">
      <c r="A1520" s="4">
        <v>42633</v>
      </c>
      <c r="B1520">
        <v>0.15609999999999999</v>
      </c>
    </row>
    <row r="1521" spans="1:2" x14ac:dyDescent="0.25">
      <c r="A1521" s="4">
        <v>42632</v>
      </c>
      <c r="B1521">
        <v>0.15570000000000001</v>
      </c>
    </row>
    <row r="1522" spans="1:2" x14ac:dyDescent="0.25">
      <c r="A1522" s="4">
        <v>42629</v>
      </c>
      <c r="B1522">
        <v>0.17949999999999999</v>
      </c>
    </row>
    <row r="1523" spans="1:2" x14ac:dyDescent="0.25">
      <c r="A1523" s="4">
        <v>42628</v>
      </c>
      <c r="B1523">
        <v>0.1676</v>
      </c>
    </row>
    <row r="1524" spans="1:2" x14ac:dyDescent="0.25">
      <c r="A1524" s="4">
        <v>42627</v>
      </c>
      <c r="B1524">
        <v>0.1502</v>
      </c>
    </row>
    <row r="1525" spans="1:2" x14ac:dyDescent="0.25">
      <c r="A1525" s="4">
        <v>42626</v>
      </c>
      <c r="B1525">
        <v>0.18079999999999999</v>
      </c>
    </row>
    <row r="1526" spans="1:2" x14ac:dyDescent="0.25">
      <c r="A1526" s="4">
        <v>42625</v>
      </c>
      <c r="B1526">
        <v>0.13039999999999999</v>
      </c>
    </row>
    <row r="1527" spans="1:2" x14ac:dyDescent="0.25">
      <c r="A1527" s="4">
        <v>42622</v>
      </c>
      <c r="B1527">
        <v>0.1391</v>
      </c>
    </row>
    <row r="1528" spans="1:2" x14ac:dyDescent="0.25">
      <c r="A1528" s="4">
        <v>42621</v>
      </c>
      <c r="B1528">
        <v>7.4499999999999997E-2</v>
      </c>
    </row>
    <row r="1529" spans="1:2" x14ac:dyDescent="0.25">
      <c r="A1529" s="4">
        <v>42620</v>
      </c>
      <c r="B1529">
        <v>7.6999999999999999E-2</v>
      </c>
    </row>
    <row r="1530" spans="1:2" x14ac:dyDescent="0.25">
      <c r="A1530" s="4">
        <v>42619</v>
      </c>
      <c r="B1530">
        <v>7.8399999999999997E-2</v>
      </c>
    </row>
    <row r="1531" spans="1:2" x14ac:dyDescent="0.25">
      <c r="A1531" s="4">
        <v>42615</v>
      </c>
      <c r="B1531">
        <v>7.46E-2</v>
      </c>
    </row>
    <row r="1532" spans="1:2" x14ac:dyDescent="0.25">
      <c r="A1532" s="4">
        <v>42614</v>
      </c>
      <c r="B1532">
        <v>9.7100000000000006E-2</v>
      </c>
    </row>
    <row r="1533" spans="1:2" x14ac:dyDescent="0.25">
      <c r="A1533" s="4">
        <v>42613</v>
      </c>
      <c r="B1533">
        <v>0.1069</v>
      </c>
    </row>
    <row r="1534" spans="1:2" x14ac:dyDescent="0.25">
      <c r="A1534" s="4">
        <v>42612</v>
      </c>
      <c r="B1534">
        <v>9.4299999999999995E-2</v>
      </c>
    </row>
    <row r="1535" spans="1:2" x14ac:dyDescent="0.25">
      <c r="A1535" s="4">
        <v>42611</v>
      </c>
      <c r="B1535">
        <v>9.4200000000000006E-2</v>
      </c>
    </row>
    <row r="1536" spans="1:2" x14ac:dyDescent="0.25">
      <c r="A1536" s="4">
        <v>42608</v>
      </c>
      <c r="B1536">
        <v>0.10639999999999999</v>
      </c>
    </row>
    <row r="1537" spans="1:2" x14ac:dyDescent="0.25">
      <c r="A1537" s="4">
        <v>42607</v>
      </c>
      <c r="B1537">
        <v>0.1149</v>
      </c>
    </row>
    <row r="1538" spans="1:2" x14ac:dyDescent="0.25">
      <c r="A1538" s="4">
        <v>42606</v>
      </c>
      <c r="B1538">
        <v>0.1114</v>
      </c>
    </row>
    <row r="1539" spans="1:2" x14ac:dyDescent="0.25">
      <c r="A1539" s="4">
        <v>42605</v>
      </c>
      <c r="B1539">
        <v>9.2799999999999994E-2</v>
      </c>
    </row>
    <row r="1540" spans="1:2" x14ac:dyDescent="0.25">
      <c r="A1540" s="4">
        <v>42604</v>
      </c>
      <c r="B1540">
        <v>9.3200000000000005E-2</v>
      </c>
    </row>
    <row r="1541" spans="1:2" x14ac:dyDescent="0.25">
      <c r="A1541" s="4">
        <v>42601</v>
      </c>
      <c r="B1541">
        <v>8.1100000000000005E-2</v>
      </c>
    </row>
    <row r="1542" spans="1:2" x14ac:dyDescent="0.25">
      <c r="A1542" s="4">
        <v>42600</v>
      </c>
      <c r="B1542">
        <v>7.7700000000000005E-2</v>
      </c>
    </row>
    <row r="1543" spans="1:2" x14ac:dyDescent="0.25">
      <c r="A1543" s="4">
        <v>42599</v>
      </c>
      <c r="B1543">
        <v>9.2499999999999999E-2</v>
      </c>
    </row>
    <row r="1544" spans="1:2" x14ac:dyDescent="0.25">
      <c r="A1544" s="4">
        <v>42598</v>
      </c>
      <c r="B1544">
        <v>9.9299999999999999E-2</v>
      </c>
    </row>
    <row r="1545" spans="1:2" x14ac:dyDescent="0.25">
      <c r="A1545" s="4">
        <v>42597</v>
      </c>
      <c r="B1545">
        <v>7.4700000000000003E-2</v>
      </c>
    </row>
    <row r="1546" spans="1:2" x14ac:dyDescent="0.25">
      <c r="A1546" s="4">
        <v>42594</v>
      </c>
      <c r="B1546">
        <v>7.46E-2</v>
      </c>
    </row>
    <row r="1547" spans="1:2" x14ac:dyDescent="0.25">
      <c r="A1547" s="4">
        <v>42593</v>
      </c>
      <c r="B1547">
        <v>7.6300000000000007E-2</v>
      </c>
    </row>
    <row r="1548" spans="1:2" x14ac:dyDescent="0.25">
      <c r="A1548" s="4">
        <v>42592</v>
      </c>
      <c r="B1548">
        <v>8.9599999999999999E-2</v>
      </c>
    </row>
    <row r="1549" spans="1:2" x14ac:dyDescent="0.25">
      <c r="A1549" s="4">
        <v>42591</v>
      </c>
      <c r="B1549">
        <v>8.4400000000000003E-2</v>
      </c>
    </row>
    <row r="1550" spans="1:2" x14ac:dyDescent="0.25">
      <c r="A1550" s="4">
        <v>42590</v>
      </c>
      <c r="B1550">
        <v>0.08</v>
      </c>
    </row>
    <row r="1551" spans="1:2" x14ac:dyDescent="0.25">
      <c r="A1551" s="4">
        <v>42587</v>
      </c>
      <c r="B1551">
        <v>7.6100000000000001E-2</v>
      </c>
    </row>
    <row r="1552" spans="1:2" x14ac:dyDescent="0.25">
      <c r="A1552" s="4">
        <v>42586</v>
      </c>
      <c r="B1552">
        <v>8.9599999999999999E-2</v>
      </c>
    </row>
    <row r="1553" spans="1:2" x14ac:dyDescent="0.25">
      <c r="A1553" s="4">
        <v>42585</v>
      </c>
      <c r="B1553">
        <v>9.4600000000000004E-2</v>
      </c>
    </row>
    <row r="1554" spans="1:2" x14ac:dyDescent="0.25">
      <c r="A1554" s="4">
        <v>42584</v>
      </c>
      <c r="B1554">
        <v>0.1095</v>
      </c>
    </row>
    <row r="1555" spans="1:2" x14ac:dyDescent="0.25">
      <c r="A1555" s="4">
        <v>42583</v>
      </c>
      <c r="B1555">
        <v>9.0700000000000003E-2</v>
      </c>
    </row>
    <row r="1556" spans="1:2" x14ac:dyDescent="0.25">
      <c r="A1556" s="4">
        <v>42580</v>
      </c>
      <c r="B1556">
        <v>9.8000000000000004E-2</v>
      </c>
    </row>
    <row r="1557" spans="1:2" x14ac:dyDescent="0.25">
      <c r="A1557" s="4">
        <v>42579</v>
      </c>
      <c r="B1557">
        <v>0.1028</v>
      </c>
    </row>
    <row r="1558" spans="1:2" x14ac:dyDescent="0.25">
      <c r="A1558" s="4">
        <v>42578</v>
      </c>
      <c r="B1558">
        <v>9.6199999999999994E-2</v>
      </c>
    </row>
    <row r="1559" spans="1:2" x14ac:dyDescent="0.25">
      <c r="A1559" s="4">
        <v>42577</v>
      </c>
      <c r="B1559">
        <v>0.10009999999999999</v>
      </c>
    </row>
    <row r="1560" spans="1:2" x14ac:dyDescent="0.25">
      <c r="A1560" s="4">
        <v>42576</v>
      </c>
      <c r="B1560">
        <v>9.8299999999999998E-2</v>
      </c>
    </row>
    <row r="1561" spans="1:2" x14ac:dyDescent="0.25">
      <c r="A1561" s="4">
        <v>42573</v>
      </c>
      <c r="B1561">
        <v>8.0799999999999997E-2</v>
      </c>
    </row>
    <row r="1562" spans="1:2" x14ac:dyDescent="0.25">
      <c r="A1562" s="4">
        <v>42572</v>
      </c>
      <c r="B1562">
        <v>9.5600000000000004E-2</v>
      </c>
    </row>
    <row r="1563" spans="1:2" x14ac:dyDescent="0.25">
      <c r="A1563" s="4">
        <v>42571</v>
      </c>
      <c r="B1563">
        <v>8.9700000000000002E-2</v>
      </c>
    </row>
    <row r="1564" spans="1:2" x14ac:dyDescent="0.25">
      <c r="A1564" s="4">
        <v>42570</v>
      </c>
      <c r="B1564">
        <v>9.3299999999999994E-2</v>
      </c>
    </row>
    <row r="1565" spans="1:2" x14ac:dyDescent="0.25">
      <c r="A1565" s="4">
        <v>42569</v>
      </c>
      <c r="B1565">
        <v>9.0700000000000003E-2</v>
      </c>
    </row>
    <row r="1566" spans="1:2" x14ac:dyDescent="0.25">
      <c r="A1566" s="4">
        <v>42566</v>
      </c>
      <c r="B1566">
        <v>7.9799999999999996E-2</v>
      </c>
    </row>
    <row r="1567" spans="1:2" x14ac:dyDescent="0.25">
      <c r="A1567" s="4">
        <v>42565</v>
      </c>
      <c r="B1567">
        <v>8.9499999999999996E-2</v>
      </c>
    </row>
    <row r="1568" spans="1:2" x14ac:dyDescent="0.25">
      <c r="A1568" s="4">
        <v>42564</v>
      </c>
      <c r="B1568">
        <v>9.5799999999999996E-2</v>
      </c>
    </row>
    <row r="1569" spans="1:2" x14ac:dyDescent="0.25">
      <c r="A1569" s="4">
        <v>42563</v>
      </c>
      <c r="B1569">
        <v>0.10050000000000001</v>
      </c>
    </row>
    <row r="1570" spans="1:2" x14ac:dyDescent="0.25">
      <c r="A1570" s="4">
        <v>42562</v>
      </c>
      <c r="B1570">
        <v>0.1021</v>
      </c>
    </row>
    <row r="1571" spans="1:2" x14ac:dyDescent="0.25">
      <c r="A1571" s="4">
        <v>42559</v>
      </c>
      <c r="B1571">
        <v>8.5199999999999998E-2</v>
      </c>
    </row>
    <row r="1572" spans="1:2" x14ac:dyDescent="0.25">
      <c r="A1572" s="4">
        <v>42558</v>
      </c>
      <c r="B1572">
        <v>0.1168</v>
      </c>
    </row>
    <row r="1573" spans="1:2" x14ac:dyDescent="0.25">
      <c r="A1573" s="4">
        <v>42557</v>
      </c>
      <c r="B1573">
        <v>0.12189999999999999</v>
      </c>
    </row>
    <row r="1574" spans="1:2" x14ac:dyDescent="0.25">
      <c r="A1574" s="4">
        <v>42556</v>
      </c>
      <c r="B1574">
        <v>0.13469999999999999</v>
      </c>
    </row>
    <row r="1575" spans="1:2" x14ac:dyDescent="0.25">
      <c r="A1575" s="4">
        <v>42552</v>
      </c>
      <c r="B1575">
        <v>0.1057</v>
      </c>
    </row>
    <row r="1576" spans="1:2" x14ac:dyDescent="0.25">
      <c r="A1576" s="4">
        <v>42551</v>
      </c>
      <c r="B1576">
        <v>0.1069</v>
      </c>
    </row>
    <row r="1577" spans="1:2" x14ac:dyDescent="0.25">
      <c r="A1577" s="4">
        <v>42550</v>
      </c>
      <c r="B1577">
        <v>0.15440000000000001</v>
      </c>
    </row>
    <row r="1578" spans="1:2" x14ac:dyDescent="0.25">
      <c r="A1578" s="4">
        <v>42549</v>
      </c>
      <c r="B1578">
        <v>0.1661</v>
      </c>
    </row>
    <row r="1579" spans="1:2" x14ac:dyDescent="0.25">
      <c r="A1579" s="4">
        <v>42548</v>
      </c>
      <c r="B1579">
        <v>0.2039</v>
      </c>
    </row>
    <row r="1580" spans="1:2" x14ac:dyDescent="0.25">
      <c r="A1580" s="4">
        <v>42545</v>
      </c>
      <c r="B1580">
        <v>0.22550000000000001</v>
      </c>
    </row>
    <row r="1581" spans="1:2" x14ac:dyDescent="0.25">
      <c r="A1581" s="4">
        <v>42544</v>
      </c>
      <c r="B1581">
        <v>0.17960000000000001</v>
      </c>
    </row>
    <row r="1582" spans="1:2" x14ac:dyDescent="0.25">
      <c r="A1582" s="4">
        <v>42543</v>
      </c>
      <c r="B1582">
        <v>0.21990000000000001</v>
      </c>
    </row>
    <row r="1583" spans="1:2" x14ac:dyDescent="0.25">
      <c r="A1583" s="4">
        <v>42542</v>
      </c>
      <c r="B1583">
        <v>0.18149999999999999</v>
      </c>
    </row>
    <row r="1584" spans="1:2" x14ac:dyDescent="0.25">
      <c r="A1584" s="4">
        <v>42541</v>
      </c>
      <c r="B1584">
        <v>0.17910000000000001</v>
      </c>
    </row>
    <row r="1585" spans="1:2" x14ac:dyDescent="0.25">
      <c r="A1585" s="4">
        <v>42538</v>
      </c>
      <c r="B1585">
        <v>0.17549999999999999</v>
      </c>
    </row>
    <row r="1586" spans="1:2" x14ac:dyDescent="0.25">
      <c r="A1586" s="4">
        <v>42537</v>
      </c>
      <c r="B1586">
        <v>0.13600000000000001</v>
      </c>
    </row>
    <row r="1587" spans="1:2" x14ac:dyDescent="0.25">
      <c r="A1587" s="4">
        <v>42536</v>
      </c>
      <c r="B1587">
        <v>0.1394</v>
      </c>
    </row>
    <row r="1588" spans="1:2" x14ac:dyDescent="0.25">
      <c r="A1588" s="4">
        <v>42535</v>
      </c>
      <c r="B1588">
        <v>0.1449</v>
      </c>
    </row>
    <row r="1589" spans="1:2" x14ac:dyDescent="0.25">
      <c r="A1589" s="4">
        <v>42534</v>
      </c>
      <c r="B1589">
        <v>0.1444</v>
      </c>
    </row>
    <row r="1590" spans="1:2" x14ac:dyDescent="0.25">
      <c r="A1590" s="4">
        <v>42531</v>
      </c>
      <c r="B1590">
        <v>0.11</v>
      </c>
    </row>
    <row r="1591" spans="1:2" x14ac:dyDescent="0.25">
      <c r="A1591" s="4">
        <v>42530</v>
      </c>
      <c r="B1591">
        <v>8.3099999999999993E-2</v>
      </c>
    </row>
    <row r="1592" spans="1:2" x14ac:dyDescent="0.25">
      <c r="A1592" s="4">
        <v>42529</v>
      </c>
      <c r="B1592">
        <v>8.3099999999999993E-2</v>
      </c>
    </row>
    <row r="1593" spans="1:2" x14ac:dyDescent="0.25">
      <c r="A1593" s="4">
        <v>42528</v>
      </c>
      <c r="B1593">
        <v>8.6199999999999999E-2</v>
      </c>
    </row>
    <row r="1594" spans="1:2" x14ac:dyDescent="0.25">
      <c r="A1594" s="4">
        <v>42527</v>
      </c>
      <c r="B1594">
        <v>8.8400000000000006E-2</v>
      </c>
    </row>
    <row r="1595" spans="1:2" x14ac:dyDescent="0.25">
      <c r="A1595" s="4">
        <v>42524</v>
      </c>
      <c r="B1595">
        <v>8.5199999999999998E-2</v>
      </c>
    </row>
    <row r="1596" spans="1:2" x14ac:dyDescent="0.25">
      <c r="A1596" s="4">
        <v>42523</v>
      </c>
      <c r="B1596">
        <v>9.1499999999999998E-2</v>
      </c>
    </row>
    <row r="1597" spans="1:2" x14ac:dyDescent="0.25">
      <c r="A1597" s="4">
        <v>42522</v>
      </c>
      <c r="B1597">
        <v>9.9599999999999994E-2</v>
      </c>
    </row>
    <row r="1598" spans="1:2" x14ac:dyDescent="0.25">
      <c r="A1598" s="4">
        <v>42521</v>
      </c>
      <c r="B1598">
        <v>0.1067</v>
      </c>
    </row>
    <row r="1599" spans="1:2" x14ac:dyDescent="0.25">
      <c r="A1599" s="4">
        <v>42517</v>
      </c>
      <c r="B1599">
        <v>8.2199999999999995E-2</v>
      </c>
    </row>
    <row r="1600" spans="1:2" x14ac:dyDescent="0.25">
      <c r="A1600" s="4">
        <v>42516</v>
      </c>
      <c r="B1600">
        <v>0.10009999999999999</v>
      </c>
    </row>
    <row r="1601" spans="1:2" x14ac:dyDescent="0.25">
      <c r="A1601" s="4">
        <v>42515</v>
      </c>
      <c r="B1601">
        <v>9.5299999999999996E-2</v>
      </c>
    </row>
    <row r="1602" spans="1:2" x14ac:dyDescent="0.25">
      <c r="A1602" s="4">
        <v>42514</v>
      </c>
      <c r="B1602">
        <v>0.1086</v>
      </c>
    </row>
    <row r="1603" spans="1:2" x14ac:dyDescent="0.25">
      <c r="A1603" s="4">
        <v>42513</v>
      </c>
      <c r="B1603">
        <v>0.114</v>
      </c>
    </row>
    <row r="1604" spans="1:2" x14ac:dyDescent="0.25">
      <c r="A1604" s="4">
        <v>42510</v>
      </c>
      <c r="B1604">
        <v>0.1168</v>
      </c>
    </row>
    <row r="1605" spans="1:2" x14ac:dyDescent="0.25">
      <c r="A1605" s="4">
        <v>42509</v>
      </c>
      <c r="B1605">
        <v>0.14119999999999999</v>
      </c>
    </row>
    <row r="1606" spans="1:2" x14ac:dyDescent="0.25">
      <c r="A1606" s="4">
        <v>42508</v>
      </c>
      <c r="B1606">
        <v>0.12620000000000001</v>
      </c>
    </row>
    <row r="1607" spans="1:2" x14ac:dyDescent="0.25">
      <c r="A1607" s="4">
        <v>42507</v>
      </c>
      <c r="B1607">
        <v>0.13389999999999999</v>
      </c>
    </row>
    <row r="1608" spans="1:2" x14ac:dyDescent="0.25">
      <c r="A1608" s="4">
        <v>42506</v>
      </c>
      <c r="B1608">
        <v>0.11849999999999999</v>
      </c>
    </row>
    <row r="1609" spans="1:2" x14ac:dyDescent="0.25">
      <c r="A1609" s="4">
        <v>42503</v>
      </c>
      <c r="B1609">
        <v>0.13100000000000001</v>
      </c>
    </row>
    <row r="1610" spans="1:2" x14ac:dyDescent="0.25">
      <c r="A1610" s="4">
        <v>42502</v>
      </c>
      <c r="B1610">
        <v>0.11219999999999999</v>
      </c>
    </row>
    <row r="1611" spans="1:2" x14ac:dyDescent="0.25">
      <c r="A1611" s="4">
        <v>42501</v>
      </c>
      <c r="B1611">
        <v>0.11550000000000001</v>
      </c>
    </row>
    <row r="1612" spans="1:2" x14ac:dyDescent="0.25">
      <c r="A1612" s="4">
        <v>42500</v>
      </c>
      <c r="B1612">
        <v>0.10340000000000001</v>
      </c>
    </row>
    <row r="1613" spans="1:2" x14ac:dyDescent="0.25">
      <c r="A1613" s="4">
        <v>42499</v>
      </c>
      <c r="B1613">
        <v>0.12659999999999999</v>
      </c>
    </row>
    <row r="1614" spans="1:2" x14ac:dyDescent="0.25">
      <c r="A1614" s="4">
        <v>42496</v>
      </c>
      <c r="B1614">
        <v>0.1234</v>
      </c>
    </row>
    <row r="1615" spans="1:2" x14ac:dyDescent="0.25">
      <c r="A1615" s="4">
        <v>42495</v>
      </c>
      <c r="B1615">
        <v>0.13420000000000001</v>
      </c>
    </row>
    <row r="1616" spans="1:2" x14ac:dyDescent="0.25">
      <c r="A1616" s="4">
        <v>42494</v>
      </c>
      <c r="B1616">
        <v>0.1452</v>
      </c>
    </row>
    <row r="1617" spans="1:2" x14ac:dyDescent="0.25">
      <c r="A1617" s="4">
        <v>42493</v>
      </c>
      <c r="B1617">
        <v>0.13420000000000001</v>
      </c>
    </row>
    <row r="1618" spans="1:2" x14ac:dyDescent="0.25">
      <c r="A1618" s="4">
        <v>42492</v>
      </c>
      <c r="B1618">
        <v>0.11650000000000001</v>
      </c>
    </row>
    <row r="1619" spans="1:2" x14ac:dyDescent="0.25">
      <c r="A1619" s="4">
        <v>42489</v>
      </c>
      <c r="B1619">
        <v>0.1376</v>
      </c>
    </row>
    <row r="1620" spans="1:2" x14ac:dyDescent="0.25">
      <c r="A1620" s="4">
        <v>42488</v>
      </c>
      <c r="B1620">
        <v>0.13769999999999999</v>
      </c>
    </row>
    <row r="1621" spans="1:2" x14ac:dyDescent="0.25">
      <c r="A1621" s="4">
        <v>42487</v>
      </c>
      <c r="B1621">
        <v>0.11940000000000001</v>
      </c>
    </row>
    <row r="1622" spans="1:2" x14ac:dyDescent="0.25">
      <c r="A1622" s="4">
        <v>42486</v>
      </c>
      <c r="B1622">
        <v>0.13170000000000001</v>
      </c>
    </row>
    <row r="1623" spans="1:2" x14ac:dyDescent="0.25">
      <c r="A1623" s="4">
        <v>42485</v>
      </c>
      <c r="B1623">
        <v>0.12280000000000001</v>
      </c>
    </row>
    <row r="1624" spans="1:2" x14ac:dyDescent="0.25">
      <c r="A1624" s="4">
        <v>42482</v>
      </c>
      <c r="B1624">
        <v>0.1065</v>
      </c>
    </row>
    <row r="1625" spans="1:2" x14ac:dyDescent="0.25">
      <c r="A1625" s="4">
        <v>42481</v>
      </c>
      <c r="B1625">
        <v>0.1048</v>
      </c>
    </row>
    <row r="1626" spans="1:2" x14ac:dyDescent="0.25">
      <c r="A1626" s="4">
        <v>42480</v>
      </c>
      <c r="B1626">
        <v>0.1137</v>
      </c>
    </row>
    <row r="1627" spans="1:2" x14ac:dyDescent="0.25">
      <c r="A1627" s="4">
        <v>42479</v>
      </c>
      <c r="B1627">
        <v>0.106</v>
      </c>
    </row>
    <row r="1628" spans="1:2" x14ac:dyDescent="0.25">
      <c r="A1628" s="4">
        <v>42478</v>
      </c>
      <c r="B1628">
        <v>0.106</v>
      </c>
    </row>
    <row r="1629" spans="1:2" x14ac:dyDescent="0.25">
      <c r="A1629" s="4">
        <v>42475</v>
      </c>
      <c r="B1629">
        <v>0.1125</v>
      </c>
    </row>
    <row r="1630" spans="1:2" x14ac:dyDescent="0.25">
      <c r="A1630" s="4">
        <v>42474</v>
      </c>
      <c r="B1630">
        <v>0.1105</v>
      </c>
    </row>
    <row r="1631" spans="1:2" x14ac:dyDescent="0.25">
      <c r="A1631" s="4">
        <v>42473</v>
      </c>
      <c r="B1631">
        <v>0.1129</v>
      </c>
    </row>
    <row r="1632" spans="1:2" x14ac:dyDescent="0.25">
      <c r="A1632" s="4">
        <v>42472</v>
      </c>
      <c r="B1632">
        <v>0.1231</v>
      </c>
    </row>
    <row r="1633" spans="1:2" x14ac:dyDescent="0.25">
      <c r="A1633" s="4">
        <v>42471</v>
      </c>
      <c r="B1633">
        <v>0.1323</v>
      </c>
    </row>
    <row r="1634" spans="1:2" x14ac:dyDescent="0.25">
      <c r="A1634" s="4">
        <v>42468</v>
      </c>
      <c r="B1634">
        <v>0.1193</v>
      </c>
    </row>
    <row r="1635" spans="1:2" x14ac:dyDescent="0.25">
      <c r="A1635" s="4">
        <v>42467</v>
      </c>
      <c r="B1635">
        <v>0.13350000000000001</v>
      </c>
    </row>
    <row r="1636" spans="1:2" x14ac:dyDescent="0.25">
      <c r="A1636" s="4">
        <v>42466</v>
      </c>
      <c r="B1636">
        <v>0.1123</v>
      </c>
    </row>
    <row r="1637" spans="1:2" x14ac:dyDescent="0.25">
      <c r="A1637" s="4">
        <v>42465</v>
      </c>
      <c r="B1637">
        <v>0.13339999999999999</v>
      </c>
    </row>
    <row r="1638" spans="1:2" x14ac:dyDescent="0.25">
      <c r="A1638" s="4">
        <v>42464</v>
      </c>
      <c r="B1638">
        <v>0.10829999999999999</v>
      </c>
    </row>
    <row r="1639" spans="1:2" x14ac:dyDescent="0.25">
      <c r="A1639" s="4">
        <v>42461</v>
      </c>
      <c r="B1639">
        <v>9.6000000000000002E-2</v>
      </c>
    </row>
    <row r="1640" spans="1:2" x14ac:dyDescent="0.25">
      <c r="A1640" s="4">
        <v>42460</v>
      </c>
      <c r="B1640">
        <v>0.1172</v>
      </c>
    </row>
    <row r="1641" spans="1:2" x14ac:dyDescent="0.25">
      <c r="A1641" s="4">
        <v>42459</v>
      </c>
      <c r="B1641">
        <v>9.8799999999999999E-2</v>
      </c>
    </row>
    <row r="1642" spans="1:2" x14ac:dyDescent="0.25">
      <c r="A1642" s="4">
        <v>42458</v>
      </c>
      <c r="B1642">
        <v>0.1079</v>
      </c>
    </row>
    <row r="1643" spans="1:2" x14ac:dyDescent="0.25">
      <c r="A1643" s="4">
        <v>42457</v>
      </c>
      <c r="B1643">
        <v>0.1236</v>
      </c>
    </row>
    <row r="1644" spans="1:2" x14ac:dyDescent="0.25">
      <c r="A1644" s="4">
        <v>42453</v>
      </c>
      <c r="B1644">
        <v>0.1196</v>
      </c>
    </row>
    <row r="1645" spans="1:2" x14ac:dyDescent="0.25">
      <c r="A1645" s="4">
        <v>42452</v>
      </c>
      <c r="B1645">
        <v>0.12540000000000001</v>
      </c>
    </row>
    <row r="1646" spans="1:2" x14ac:dyDescent="0.25">
      <c r="A1646" s="4">
        <v>42451</v>
      </c>
      <c r="B1646">
        <v>0.1249</v>
      </c>
    </row>
    <row r="1647" spans="1:2" x14ac:dyDescent="0.25">
      <c r="A1647" s="4">
        <v>42450</v>
      </c>
      <c r="B1647">
        <v>0.1123</v>
      </c>
    </row>
    <row r="1648" spans="1:2" x14ac:dyDescent="0.25">
      <c r="A1648" s="4">
        <v>42447</v>
      </c>
      <c r="B1648">
        <v>0.1017</v>
      </c>
    </row>
    <row r="1649" spans="1:2" x14ac:dyDescent="0.25">
      <c r="A1649" s="4">
        <v>42446</v>
      </c>
      <c r="B1649">
        <v>7.3400000000000007E-2</v>
      </c>
    </row>
    <row r="1650" spans="1:2" x14ac:dyDescent="0.25">
      <c r="A1650" s="4">
        <v>42445</v>
      </c>
      <c r="B1650">
        <v>8.3000000000000004E-2</v>
      </c>
    </row>
    <row r="1651" spans="1:2" x14ac:dyDescent="0.25">
      <c r="A1651" s="4">
        <v>42444</v>
      </c>
      <c r="B1651">
        <v>0.1055</v>
      </c>
    </row>
    <row r="1652" spans="1:2" x14ac:dyDescent="0.25">
      <c r="A1652" s="4">
        <v>42443</v>
      </c>
      <c r="B1652">
        <v>0.1037</v>
      </c>
    </row>
    <row r="1653" spans="1:2" x14ac:dyDescent="0.25">
      <c r="A1653" s="4">
        <v>42440</v>
      </c>
      <c r="B1653">
        <v>0.10299999999999999</v>
      </c>
    </row>
    <row r="1654" spans="1:2" x14ac:dyDescent="0.25">
      <c r="A1654" s="4">
        <v>42439</v>
      </c>
      <c r="B1654">
        <v>0.1351</v>
      </c>
    </row>
    <row r="1655" spans="1:2" x14ac:dyDescent="0.25">
      <c r="A1655" s="4">
        <v>42438</v>
      </c>
      <c r="B1655">
        <v>0.15559999999999999</v>
      </c>
    </row>
    <row r="1656" spans="1:2" x14ac:dyDescent="0.25">
      <c r="A1656" s="4">
        <v>42437</v>
      </c>
      <c r="B1656">
        <v>0.17080000000000001</v>
      </c>
    </row>
    <row r="1657" spans="1:2" x14ac:dyDescent="0.25">
      <c r="A1657" s="4">
        <v>42436</v>
      </c>
      <c r="B1657">
        <v>0.1459</v>
      </c>
    </row>
    <row r="1658" spans="1:2" x14ac:dyDescent="0.25">
      <c r="A1658" s="4">
        <v>42433</v>
      </c>
      <c r="B1658">
        <v>0.12620000000000001</v>
      </c>
    </row>
    <row r="1659" spans="1:2" x14ac:dyDescent="0.25">
      <c r="A1659" s="4">
        <v>42432</v>
      </c>
      <c r="B1659">
        <v>0.13619999999999999</v>
      </c>
    </row>
    <row r="1660" spans="1:2" x14ac:dyDescent="0.25">
      <c r="A1660" s="4">
        <v>42431</v>
      </c>
      <c r="B1660">
        <v>0.13730000000000001</v>
      </c>
    </row>
    <row r="1661" spans="1:2" x14ac:dyDescent="0.25">
      <c r="A1661" s="4">
        <v>42430</v>
      </c>
      <c r="B1661">
        <v>0.16350000000000001</v>
      </c>
    </row>
    <row r="1662" spans="1:2" x14ac:dyDescent="0.25">
      <c r="A1662" s="4">
        <v>42429</v>
      </c>
      <c r="B1662">
        <v>0.18640000000000001</v>
      </c>
    </row>
    <row r="1663" spans="1:2" x14ac:dyDescent="0.25">
      <c r="A1663" s="4">
        <v>42426</v>
      </c>
      <c r="B1663">
        <v>0.16059999999999999</v>
      </c>
    </row>
    <row r="1664" spans="1:2" x14ac:dyDescent="0.25">
      <c r="A1664" s="4">
        <v>42425</v>
      </c>
      <c r="B1664">
        <v>0.1648</v>
      </c>
    </row>
    <row r="1665" spans="1:2" x14ac:dyDescent="0.25">
      <c r="A1665" s="4">
        <v>42424</v>
      </c>
      <c r="B1665">
        <v>0.20499999999999999</v>
      </c>
    </row>
    <row r="1666" spans="1:2" x14ac:dyDescent="0.25">
      <c r="A1666" s="4">
        <v>42423</v>
      </c>
      <c r="B1666">
        <v>0.17910000000000001</v>
      </c>
    </row>
    <row r="1667" spans="1:2" x14ac:dyDescent="0.25">
      <c r="A1667" s="4">
        <v>42422</v>
      </c>
      <c r="B1667">
        <v>0.1404</v>
      </c>
    </row>
    <row r="1668" spans="1:2" x14ac:dyDescent="0.25">
      <c r="A1668" s="4">
        <v>42419</v>
      </c>
      <c r="B1668">
        <v>0.16439999999999999</v>
      </c>
    </row>
    <row r="1669" spans="1:2" x14ac:dyDescent="0.25">
      <c r="A1669" s="4">
        <v>42418</v>
      </c>
      <c r="B1669">
        <v>0.17899999999999999</v>
      </c>
    </row>
    <row r="1670" spans="1:2" x14ac:dyDescent="0.25">
      <c r="A1670" s="4">
        <v>42417</v>
      </c>
      <c r="B1670">
        <v>0.1802</v>
      </c>
    </row>
    <row r="1671" spans="1:2" x14ac:dyDescent="0.25">
      <c r="A1671" s="4">
        <v>42416</v>
      </c>
      <c r="B1671">
        <v>0.18140000000000001</v>
      </c>
    </row>
    <row r="1672" spans="1:2" x14ac:dyDescent="0.25">
      <c r="A1672" s="4">
        <v>42412</v>
      </c>
      <c r="B1672">
        <v>0.2041</v>
      </c>
    </row>
    <row r="1673" spans="1:2" x14ac:dyDescent="0.25">
      <c r="A1673" s="4">
        <v>42411</v>
      </c>
      <c r="B1673">
        <v>0.2681</v>
      </c>
    </row>
    <row r="1674" spans="1:2" x14ac:dyDescent="0.25">
      <c r="A1674" s="4">
        <v>42410</v>
      </c>
      <c r="B1674">
        <v>0.2419</v>
      </c>
    </row>
    <row r="1675" spans="1:2" x14ac:dyDescent="0.25">
      <c r="A1675" s="4">
        <v>42409</v>
      </c>
      <c r="B1675">
        <v>0.24859999999999999</v>
      </c>
    </row>
    <row r="1676" spans="1:2" x14ac:dyDescent="0.25">
      <c r="A1676" s="4">
        <v>42408</v>
      </c>
      <c r="B1676">
        <v>0.2626</v>
      </c>
    </row>
    <row r="1677" spans="1:2" x14ac:dyDescent="0.25">
      <c r="A1677" s="4">
        <v>42405</v>
      </c>
      <c r="B1677">
        <v>0.223</v>
      </c>
    </row>
    <row r="1678" spans="1:2" x14ac:dyDescent="0.25">
      <c r="A1678" s="4">
        <v>42404</v>
      </c>
      <c r="B1678">
        <v>0.18640000000000001</v>
      </c>
    </row>
    <row r="1679" spans="1:2" x14ac:dyDescent="0.25">
      <c r="A1679" s="4">
        <v>42403</v>
      </c>
      <c r="B1679">
        <v>0.2056</v>
      </c>
    </row>
    <row r="1680" spans="1:2" x14ac:dyDescent="0.25">
      <c r="A1680" s="4">
        <v>42402</v>
      </c>
      <c r="B1680">
        <v>0.2092</v>
      </c>
    </row>
    <row r="1681" spans="1:2" x14ac:dyDescent="0.25">
      <c r="A1681" s="4">
        <v>42401</v>
      </c>
      <c r="B1681">
        <v>0.1779</v>
      </c>
    </row>
    <row r="1682" spans="1:2" x14ac:dyDescent="0.25">
      <c r="A1682" s="4">
        <v>42398</v>
      </c>
      <c r="B1682">
        <v>0.16309999999999999</v>
      </c>
    </row>
    <row r="1683" spans="1:2" x14ac:dyDescent="0.25">
      <c r="A1683" s="4">
        <v>42397</v>
      </c>
      <c r="B1683">
        <v>0.19470000000000001</v>
      </c>
    </row>
    <row r="1684" spans="1:2" x14ac:dyDescent="0.25">
      <c r="A1684" s="4">
        <v>42396</v>
      </c>
      <c r="B1684">
        <v>0.21970000000000001</v>
      </c>
    </row>
    <row r="1685" spans="1:2" x14ac:dyDescent="0.25">
      <c r="A1685" s="4">
        <v>42395</v>
      </c>
      <c r="B1685">
        <v>0.21329999999999999</v>
      </c>
    </row>
    <row r="1686" spans="1:2" x14ac:dyDescent="0.25">
      <c r="A1686" s="4">
        <v>42394</v>
      </c>
      <c r="B1686">
        <v>0.2296</v>
      </c>
    </row>
    <row r="1687" spans="1:2" x14ac:dyDescent="0.25">
      <c r="A1687" s="4">
        <v>42391</v>
      </c>
      <c r="B1687">
        <v>0.19839999999999999</v>
      </c>
    </row>
    <row r="1688" spans="1:2" x14ac:dyDescent="0.25">
      <c r="A1688" s="4">
        <v>42390</v>
      </c>
      <c r="B1688">
        <v>0.26279999999999998</v>
      </c>
    </row>
    <row r="1689" spans="1:2" x14ac:dyDescent="0.25">
      <c r="A1689" s="4">
        <v>42389</v>
      </c>
      <c r="B1689">
        <v>0.30020000000000002</v>
      </c>
    </row>
    <row r="1690" spans="1:2" x14ac:dyDescent="0.25">
      <c r="A1690" s="4">
        <v>42388</v>
      </c>
      <c r="B1690">
        <v>0.24929999999999999</v>
      </c>
    </row>
    <row r="1691" spans="1:2" x14ac:dyDescent="0.25">
      <c r="A1691" s="4">
        <v>42384</v>
      </c>
      <c r="B1691">
        <v>0.2646</v>
      </c>
    </row>
    <row r="1692" spans="1:2" x14ac:dyDescent="0.25">
      <c r="A1692" s="4">
        <v>42383</v>
      </c>
      <c r="B1692">
        <v>0.222</v>
      </c>
    </row>
    <row r="1693" spans="1:2" x14ac:dyDescent="0.25">
      <c r="A1693" s="4">
        <v>42382</v>
      </c>
      <c r="B1693">
        <v>0.22409999999999999</v>
      </c>
    </row>
    <row r="1694" spans="1:2" x14ac:dyDescent="0.25">
      <c r="A1694" s="4">
        <v>42381</v>
      </c>
      <c r="B1694">
        <v>0.1729</v>
      </c>
    </row>
    <row r="1695" spans="1:2" x14ac:dyDescent="0.25">
      <c r="A1695" s="4">
        <v>42380</v>
      </c>
      <c r="B1695">
        <v>0.20349999999999999</v>
      </c>
    </row>
    <row r="1696" spans="1:2" x14ac:dyDescent="0.25">
      <c r="A1696" s="4">
        <v>42377</v>
      </c>
      <c r="B1696">
        <v>0.23100000000000001</v>
      </c>
    </row>
    <row r="1697" spans="1:2" x14ac:dyDescent="0.25">
      <c r="A1697" s="4">
        <v>42376</v>
      </c>
      <c r="B1697">
        <v>0.2198</v>
      </c>
    </row>
    <row r="1698" spans="1:2" x14ac:dyDescent="0.25">
      <c r="A1698" s="4">
        <v>42375</v>
      </c>
      <c r="B1698">
        <v>0.20250000000000001</v>
      </c>
    </row>
    <row r="1699" spans="1:2" x14ac:dyDescent="0.25">
      <c r="A1699" s="4">
        <v>42374</v>
      </c>
      <c r="B1699">
        <v>0.18540000000000001</v>
      </c>
    </row>
    <row r="1700" spans="1:2" x14ac:dyDescent="0.25">
      <c r="A1700" s="4">
        <v>42373</v>
      </c>
      <c r="B1700">
        <v>0.20780000000000001</v>
      </c>
    </row>
    <row r="1701" spans="1:2" x14ac:dyDescent="0.25">
      <c r="A1701" s="4">
        <v>42369</v>
      </c>
      <c r="B1701">
        <v>0.16839999999999999</v>
      </c>
    </row>
    <row r="1702" spans="1:2" x14ac:dyDescent="0.25">
      <c r="A1702" s="4">
        <v>42368</v>
      </c>
      <c r="B1702">
        <v>0.13400000000000001</v>
      </c>
    </row>
    <row r="1703" spans="1:2" x14ac:dyDescent="0.25">
      <c r="A1703" s="4">
        <v>42367</v>
      </c>
      <c r="B1703">
        <v>0.13589999999999999</v>
      </c>
    </row>
    <row r="1704" spans="1:2" x14ac:dyDescent="0.25">
      <c r="A1704" s="4">
        <v>42366</v>
      </c>
      <c r="B1704">
        <v>0.1416</v>
      </c>
    </row>
    <row r="1705" spans="1:2" x14ac:dyDescent="0.25">
      <c r="A1705" s="4">
        <v>42362</v>
      </c>
      <c r="B1705">
        <v>0.1118</v>
      </c>
    </row>
    <row r="1706" spans="1:2" x14ac:dyDescent="0.25">
      <c r="A1706" s="4">
        <v>42361</v>
      </c>
      <c r="B1706">
        <v>9.3200000000000005E-2</v>
      </c>
    </row>
    <row r="1707" spans="1:2" x14ac:dyDescent="0.25">
      <c r="A1707" s="4">
        <v>42360</v>
      </c>
      <c r="B1707">
        <v>0.15620000000000001</v>
      </c>
    </row>
    <row r="1708" spans="1:2" x14ac:dyDescent="0.25">
      <c r="A1708" s="4">
        <v>42359</v>
      </c>
      <c r="B1708">
        <v>0.1772</v>
      </c>
    </row>
    <row r="1709" spans="1:2" x14ac:dyDescent="0.25">
      <c r="A1709" s="4">
        <v>42356</v>
      </c>
      <c r="B1709">
        <v>0.16089999999999999</v>
      </c>
    </row>
    <row r="1710" spans="1:2" x14ac:dyDescent="0.25">
      <c r="A1710" s="4">
        <v>42355</v>
      </c>
      <c r="B1710">
        <v>0.10199999999999999</v>
      </c>
    </row>
    <row r="1711" spans="1:2" x14ac:dyDescent="0.25">
      <c r="A1711" s="4">
        <v>42354</v>
      </c>
      <c r="B1711">
        <v>0.11600000000000001</v>
      </c>
    </row>
    <row r="1712" spans="1:2" x14ac:dyDescent="0.25">
      <c r="A1712" s="4">
        <v>42353</v>
      </c>
      <c r="B1712">
        <v>0.16739999999999999</v>
      </c>
    </row>
    <row r="1713" spans="1:2" x14ac:dyDescent="0.25">
      <c r="A1713" s="4">
        <v>42352</v>
      </c>
      <c r="B1713">
        <v>0.16800000000000001</v>
      </c>
    </row>
    <row r="1714" spans="1:2" x14ac:dyDescent="0.25">
      <c r="A1714" s="4">
        <v>42349</v>
      </c>
      <c r="B1714">
        <v>0.20399999999999999</v>
      </c>
    </row>
    <row r="1715" spans="1:2" x14ac:dyDescent="0.25">
      <c r="A1715" s="4">
        <v>42348</v>
      </c>
      <c r="B1715">
        <v>0.14879999999999999</v>
      </c>
    </row>
    <row r="1716" spans="1:2" x14ac:dyDescent="0.25">
      <c r="A1716" s="4">
        <v>42347</v>
      </c>
      <c r="B1716">
        <v>0.161</v>
      </c>
    </row>
    <row r="1717" spans="1:2" x14ac:dyDescent="0.25">
      <c r="A1717" s="4">
        <v>42346</v>
      </c>
      <c r="B1717">
        <v>0.1394</v>
      </c>
    </row>
    <row r="1718" spans="1:2" x14ac:dyDescent="0.25">
      <c r="A1718" s="4">
        <v>42345</v>
      </c>
      <c r="B1718">
        <v>0.14960000000000001</v>
      </c>
    </row>
    <row r="1719" spans="1:2" x14ac:dyDescent="0.25">
      <c r="A1719" s="4">
        <v>42342</v>
      </c>
      <c r="B1719">
        <v>0.109</v>
      </c>
    </row>
    <row r="1720" spans="1:2" x14ac:dyDescent="0.25">
      <c r="A1720" s="4">
        <v>42341</v>
      </c>
      <c r="B1720">
        <v>0.1681</v>
      </c>
    </row>
    <row r="1721" spans="1:2" x14ac:dyDescent="0.25">
      <c r="A1721" s="4">
        <v>42340</v>
      </c>
      <c r="B1721">
        <v>0.15090000000000001</v>
      </c>
    </row>
    <row r="1722" spans="1:2" x14ac:dyDescent="0.25">
      <c r="A1722" s="4">
        <v>42339</v>
      </c>
      <c r="B1722">
        <v>0.1174</v>
      </c>
    </row>
    <row r="1723" spans="1:2" x14ac:dyDescent="0.25">
      <c r="A1723" s="4">
        <v>42338</v>
      </c>
      <c r="B1723">
        <v>0.14680000000000001</v>
      </c>
    </row>
    <row r="1724" spans="1:2" x14ac:dyDescent="0.25">
      <c r="A1724" s="4">
        <v>42335</v>
      </c>
      <c r="B1724">
        <v>0.12479999999999999</v>
      </c>
    </row>
    <row r="1725" spans="1:2" x14ac:dyDescent="0.25">
      <c r="A1725" s="4">
        <v>42333</v>
      </c>
      <c r="B1725">
        <v>0.12509999999999999</v>
      </c>
    </row>
    <row r="1726" spans="1:2" x14ac:dyDescent="0.25">
      <c r="A1726" s="4">
        <v>42332</v>
      </c>
      <c r="B1726">
        <v>0.11269999999999999</v>
      </c>
    </row>
    <row r="1727" spans="1:2" x14ac:dyDescent="0.25">
      <c r="A1727" s="4">
        <v>42331</v>
      </c>
      <c r="B1727">
        <v>0.12130000000000001</v>
      </c>
    </row>
    <row r="1728" spans="1:2" x14ac:dyDescent="0.25">
      <c r="A1728" s="4">
        <v>42328</v>
      </c>
      <c r="B1728">
        <v>0.1144</v>
      </c>
    </row>
    <row r="1729" spans="1:2" x14ac:dyDescent="0.25">
      <c r="A1729" s="4">
        <v>42327</v>
      </c>
      <c r="B1729">
        <v>0.11650000000000001</v>
      </c>
    </row>
    <row r="1730" spans="1:2" x14ac:dyDescent="0.25">
      <c r="A1730" s="4">
        <v>42326</v>
      </c>
      <c r="B1730">
        <v>0.1125</v>
      </c>
    </row>
    <row r="1731" spans="1:2" x14ac:dyDescent="0.25">
      <c r="A1731" s="4">
        <v>42325</v>
      </c>
      <c r="B1731">
        <v>0.15060000000000001</v>
      </c>
    </row>
    <row r="1732" spans="1:2" x14ac:dyDescent="0.25">
      <c r="A1732" s="4">
        <v>42324</v>
      </c>
      <c r="B1732">
        <v>0.1356</v>
      </c>
    </row>
    <row r="1733" spans="1:2" x14ac:dyDescent="0.25">
      <c r="A1733" s="4">
        <v>42321</v>
      </c>
      <c r="B1733">
        <v>0.17169999999999999</v>
      </c>
    </row>
    <row r="1734" spans="1:2" x14ac:dyDescent="0.25">
      <c r="A1734" s="4">
        <v>42320</v>
      </c>
      <c r="B1734">
        <v>0.15920000000000001</v>
      </c>
    </row>
    <row r="1735" spans="1:2" x14ac:dyDescent="0.25">
      <c r="A1735" s="4">
        <v>42319</v>
      </c>
      <c r="B1735">
        <v>0.12759999999999999</v>
      </c>
    </row>
    <row r="1736" spans="1:2" x14ac:dyDescent="0.25">
      <c r="A1736" s="4">
        <v>42318</v>
      </c>
      <c r="B1736">
        <v>0.1231</v>
      </c>
    </row>
    <row r="1737" spans="1:2" x14ac:dyDescent="0.25">
      <c r="A1737" s="4">
        <v>42317</v>
      </c>
      <c r="B1737">
        <v>0.14330000000000001</v>
      </c>
    </row>
    <row r="1738" spans="1:2" x14ac:dyDescent="0.25">
      <c r="A1738" s="4">
        <v>42314</v>
      </c>
      <c r="B1738">
        <v>0.1062</v>
      </c>
    </row>
    <row r="1739" spans="1:2" x14ac:dyDescent="0.25">
      <c r="A1739" s="4">
        <v>42313</v>
      </c>
      <c r="B1739">
        <v>0.11899999999999999</v>
      </c>
    </row>
    <row r="1740" spans="1:2" x14ac:dyDescent="0.25">
      <c r="A1740" s="4">
        <v>42312</v>
      </c>
      <c r="B1740">
        <v>0.1188</v>
      </c>
    </row>
    <row r="1741" spans="1:2" x14ac:dyDescent="0.25">
      <c r="A1741" s="4">
        <v>42311</v>
      </c>
      <c r="B1741">
        <v>0.1132</v>
      </c>
    </row>
    <row r="1742" spans="1:2" x14ac:dyDescent="0.25">
      <c r="A1742" s="4">
        <v>42310</v>
      </c>
      <c r="B1742">
        <v>0.1038</v>
      </c>
    </row>
    <row r="1743" spans="1:2" x14ac:dyDescent="0.25">
      <c r="A1743" s="4">
        <v>42307</v>
      </c>
      <c r="B1743">
        <v>0.1234</v>
      </c>
    </row>
    <row r="1744" spans="1:2" x14ac:dyDescent="0.25">
      <c r="A1744" s="4">
        <v>42306</v>
      </c>
      <c r="B1744">
        <v>0.1085</v>
      </c>
    </row>
    <row r="1745" spans="1:2" x14ac:dyDescent="0.25">
      <c r="A1745" s="4">
        <v>42305</v>
      </c>
      <c r="B1745">
        <v>0.13</v>
      </c>
    </row>
    <row r="1746" spans="1:2" x14ac:dyDescent="0.25">
      <c r="A1746" s="4">
        <v>42304</v>
      </c>
      <c r="B1746">
        <v>0.14119999999999999</v>
      </c>
    </row>
    <row r="1747" spans="1:2" x14ac:dyDescent="0.25">
      <c r="A1747" s="4">
        <v>42303</v>
      </c>
      <c r="B1747">
        <v>0.12520000000000001</v>
      </c>
    </row>
    <row r="1748" spans="1:2" x14ac:dyDescent="0.25">
      <c r="A1748" s="4">
        <v>42300</v>
      </c>
      <c r="B1748">
        <v>9.98E-2</v>
      </c>
    </row>
    <row r="1749" spans="1:2" x14ac:dyDescent="0.25">
      <c r="A1749" s="4">
        <v>42299</v>
      </c>
      <c r="B1749">
        <v>0.14369999999999999</v>
      </c>
    </row>
    <row r="1750" spans="1:2" x14ac:dyDescent="0.25">
      <c r="A1750" s="4">
        <v>42298</v>
      </c>
      <c r="B1750">
        <v>0.13170000000000001</v>
      </c>
    </row>
    <row r="1751" spans="1:2" x14ac:dyDescent="0.25">
      <c r="A1751" s="4">
        <v>42297</v>
      </c>
      <c r="B1751">
        <v>0.1142</v>
      </c>
    </row>
    <row r="1752" spans="1:2" x14ac:dyDescent="0.25">
      <c r="A1752" s="4">
        <v>42296</v>
      </c>
      <c r="B1752">
        <v>0.1222</v>
      </c>
    </row>
    <row r="1753" spans="1:2" x14ac:dyDescent="0.25">
      <c r="A1753" s="4">
        <v>42293</v>
      </c>
      <c r="B1753">
        <v>0.1085</v>
      </c>
    </row>
    <row r="1754" spans="1:2" x14ac:dyDescent="0.25">
      <c r="A1754" s="4">
        <v>42292</v>
      </c>
      <c r="B1754">
        <v>0.13</v>
      </c>
    </row>
    <row r="1755" spans="1:2" x14ac:dyDescent="0.25">
      <c r="A1755" s="4">
        <v>42291</v>
      </c>
      <c r="B1755">
        <v>0.13739999999999999</v>
      </c>
    </row>
    <row r="1756" spans="1:2" x14ac:dyDescent="0.25">
      <c r="A1756" s="4">
        <v>42290</v>
      </c>
      <c r="B1756">
        <v>0.13389999999999999</v>
      </c>
    </row>
    <row r="1757" spans="1:2" x14ac:dyDescent="0.25">
      <c r="A1757" s="4">
        <v>42289</v>
      </c>
      <c r="B1757">
        <v>0.13159999999999999</v>
      </c>
    </row>
    <row r="1758" spans="1:2" x14ac:dyDescent="0.25">
      <c r="A1758" s="4">
        <v>42286</v>
      </c>
      <c r="B1758">
        <v>0.12280000000000001</v>
      </c>
    </row>
    <row r="1759" spans="1:2" x14ac:dyDescent="0.25">
      <c r="A1759" s="4">
        <v>42285</v>
      </c>
      <c r="B1759">
        <v>0.14069999999999999</v>
      </c>
    </row>
    <row r="1760" spans="1:2" x14ac:dyDescent="0.25">
      <c r="A1760" s="4">
        <v>42284</v>
      </c>
      <c r="B1760">
        <v>0.14710000000000001</v>
      </c>
    </row>
    <row r="1761" spans="1:2" x14ac:dyDescent="0.25">
      <c r="A1761" s="4">
        <v>42283</v>
      </c>
      <c r="B1761">
        <v>0.1515</v>
      </c>
    </row>
    <row r="1762" spans="1:2" x14ac:dyDescent="0.25">
      <c r="A1762" s="4">
        <v>42282</v>
      </c>
      <c r="B1762">
        <v>0.1585</v>
      </c>
    </row>
    <row r="1763" spans="1:2" x14ac:dyDescent="0.25">
      <c r="A1763" s="4">
        <v>42279</v>
      </c>
      <c r="B1763">
        <v>0.1817</v>
      </c>
    </row>
    <row r="1764" spans="1:2" x14ac:dyDescent="0.25">
      <c r="A1764" s="4">
        <v>42278</v>
      </c>
      <c r="B1764">
        <v>0.21410000000000001</v>
      </c>
    </row>
    <row r="1765" spans="1:2" x14ac:dyDescent="0.25">
      <c r="A1765" s="4">
        <v>42277</v>
      </c>
      <c r="B1765">
        <v>0.2109</v>
      </c>
    </row>
    <row r="1766" spans="1:2" x14ac:dyDescent="0.25">
      <c r="A1766" s="4">
        <v>42276</v>
      </c>
      <c r="B1766">
        <v>0.25679999999999997</v>
      </c>
    </row>
    <row r="1767" spans="1:2" x14ac:dyDescent="0.25">
      <c r="A1767" s="4">
        <v>42275</v>
      </c>
      <c r="B1767">
        <v>0.26329999999999998</v>
      </c>
    </row>
    <row r="1768" spans="1:2" x14ac:dyDescent="0.25">
      <c r="A1768" s="4">
        <v>42272</v>
      </c>
      <c r="B1768">
        <v>0.19320000000000001</v>
      </c>
    </row>
    <row r="1769" spans="1:2" x14ac:dyDescent="0.25">
      <c r="A1769" s="4">
        <v>42271</v>
      </c>
      <c r="B1769">
        <v>0.2046</v>
      </c>
    </row>
    <row r="1770" spans="1:2" x14ac:dyDescent="0.25">
      <c r="A1770" s="4">
        <v>42270</v>
      </c>
      <c r="B1770">
        <v>0.19980000000000001</v>
      </c>
    </row>
    <row r="1771" spans="1:2" x14ac:dyDescent="0.25">
      <c r="A1771" s="4">
        <v>42269</v>
      </c>
      <c r="B1771">
        <v>0.21199999999999999</v>
      </c>
    </row>
    <row r="1772" spans="1:2" x14ac:dyDescent="0.25">
      <c r="A1772" s="4">
        <v>42268</v>
      </c>
      <c r="B1772">
        <v>0.19789999999999999</v>
      </c>
    </row>
    <row r="1773" spans="1:2" x14ac:dyDescent="0.25">
      <c r="A1773" s="4">
        <v>42265</v>
      </c>
      <c r="B1773">
        <v>0.21</v>
      </c>
    </row>
    <row r="1774" spans="1:2" x14ac:dyDescent="0.25">
      <c r="A1774" s="4">
        <v>42264</v>
      </c>
      <c r="B1774">
        <v>0.12770000000000001</v>
      </c>
    </row>
    <row r="1775" spans="1:2" x14ac:dyDescent="0.25">
      <c r="A1775" s="4">
        <v>42263</v>
      </c>
      <c r="B1775">
        <v>0.1673</v>
      </c>
    </row>
    <row r="1776" spans="1:2" x14ac:dyDescent="0.25">
      <c r="A1776" s="4">
        <v>42262</v>
      </c>
      <c r="B1776">
        <v>0.1802</v>
      </c>
    </row>
    <row r="1777" spans="1:2" x14ac:dyDescent="0.25">
      <c r="A1777" s="4">
        <v>42261</v>
      </c>
      <c r="B1777">
        <v>0.1905</v>
      </c>
    </row>
    <row r="1778" spans="1:2" x14ac:dyDescent="0.25">
      <c r="A1778" s="4">
        <v>42258</v>
      </c>
      <c r="B1778">
        <v>0.1857</v>
      </c>
    </row>
    <row r="1779" spans="1:2" x14ac:dyDescent="0.25">
      <c r="A1779" s="4">
        <v>42257</v>
      </c>
      <c r="B1779">
        <v>0.20030000000000001</v>
      </c>
    </row>
    <row r="1780" spans="1:2" x14ac:dyDescent="0.25">
      <c r="A1780" s="4">
        <v>42256</v>
      </c>
      <c r="B1780">
        <v>0.2321</v>
      </c>
    </row>
    <row r="1781" spans="1:2" x14ac:dyDescent="0.25">
      <c r="A1781" s="4">
        <v>42255</v>
      </c>
      <c r="B1781">
        <v>0.1953</v>
      </c>
    </row>
    <row r="1782" spans="1:2" x14ac:dyDescent="0.25">
      <c r="A1782" s="4">
        <v>42251</v>
      </c>
      <c r="B1782">
        <v>0.24279999999999999</v>
      </c>
    </row>
    <row r="1783" spans="1:2" x14ac:dyDescent="0.25">
      <c r="A1783" s="4">
        <v>42250</v>
      </c>
      <c r="B1783">
        <v>0.1996</v>
      </c>
    </row>
    <row r="1784" spans="1:2" x14ac:dyDescent="0.25">
      <c r="A1784" s="4">
        <v>42249</v>
      </c>
      <c r="B1784">
        <v>0.2142</v>
      </c>
    </row>
    <row r="1785" spans="1:2" x14ac:dyDescent="0.25">
      <c r="A1785" s="4">
        <v>42248</v>
      </c>
      <c r="B1785">
        <v>0.28399999999999997</v>
      </c>
    </row>
    <row r="1786" spans="1:2" x14ac:dyDescent="0.25">
      <c r="A1786" s="4">
        <v>42247</v>
      </c>
      <c r="B1786">
        <v>0.21529999999999999</v>
      </c>
    </row>
    <row r="1787" spans="1:2" x14ac:dyDescent="0.25">
      <c r="A1787" s="4">
        <v>42244</v>
      </c>
      <c r="B1787">
        <v>0.24279999999999999</v>
      </c>
    </row>
    <row r="1788" spans="1:2" x14ac:dyDescent="0.25">
      <c r="A1788" s="4">
        <v>42243</v>
      </c>
      <c r="B1788">
        <v>0.26329999999999998</v>
      </c>
    </row>
    <row r="1789" spans="1:2" x14ac:dyDescent="0.25">
      <c r="A1789" s="4">
        <v>42242</v>
      </c>
      <c r="B1789">
        <v>0.2863</v>
      </c>
    </row>
    <row r="1790" spans="1:2" x14ac:dyDescent="0.25">
      <c r="A1790" s="4">
        <v>42241</v>
      </c>
      <c r="B1790">
        <v>0.4002</v>
      </c>
    </row>
    <row r="1791" spans="1:2" x14ac:dyDescent="0.25">
      <c r="A1791" s="4">
        <v>42240</v>
      </c>
      <c r="B1791">
        <v>0.35160000000000002</v>
      </c>
    </row>
    <row r="1792" spans="1:2" x14ac:dyDescent="0.25">
      <c r="A1792" s="4">
        <v>42237</v>
      </c>
      <c r="B1792">
        <v>0.29820000000000002</v>
      </c>
    </row>
    <row r="1793" spans="1:2" x14ac:dyDescent="0.25">
      <c r="A1793" s="4">
        <v>42236</v>
      </c>
      <c r="B1793">
        <v>0.1467</v>
      </c>
    </row>
    <row r="1794" spans="1:2" x14ac:dyDescent="0.25">
      <c r="A1794" s="4">
        <v>42235</v>
      </c>
      <c r="B1794">
        <v>0.1086</v>
      </c>
    </row>
    <row r="1795" spans="1:2" x14ac:dyDescent="0.25">
      <c r="A1795" s="4">
        <v>42234</v>
      </c>
      <c r="B1795">
        <v>0.104</v>
      </c>
    </row>
    <row r="1796" spans="1:2" x14ac:dyDescent="0.25">
      <c r="A1796" s="4">
        <v>42233</v>
      </c>
      <c r="B1796">
        <v>9.5600000000000004E-2</v>
      </c>
    </row>
    <row r="1797" spans="1:2" x14ac:dyDescent="0.25">
      <c r="A1797" s="4">
        <v>42230</v>
      </c>
      <c r="B1797">
        <v>0.1104</v>
      </c>
    </row>
    <row r="1798" spans="1:2" x14ac:dyDescent="0.25">
      <c r="A1798" s="4">
        <v>42229</v>
      </c>
      <c r="B1798">
        <v>0.1217</v>
      </c>
    </row>
    <row r="1799" spans="1:2" x14ac:dyDescent="0.25">
      <c r="A1799" s="4">
        <v>42228</v>
      </c>
      <c r="B1799">
        <v>0.1293</v>
      </c>
    </row>
    <row r="1800" spans="1:2" x14ac:dyDescent="0.25">
      <c r="A1800" s="4">
        <v>42227</v>
      </c>
      <c r="B1800">
        <v>0.12089999999999999</v>
      </c>
    </row>
    <row r="1801" spans="1:2" x14ac:dyDescent="0.25">
      <c r="A1801" s="4">
        <v>42226</v>
      </c>
      <c r="B1801">
        <v>9.64E-2</v>
      </c>
    </row>
    <row r="1802" spans="1:2" x14ac:dyDescent="0.25">
      <c r="A1802" s="4">
        <v>42223</v>
      </c>
      <c r="B1802">
        <v>0.1197</v>
      </c>
    </row>
    <row r="1803" spans="1:2" x14ac:dyDescent="0.25">
      <c r="A1803" s="4">
        <v>42222</v>
      </c>
      <c r="B1803">
        <v>0.1288</v>
      </c>
    </row>
    <row r="1804" spans="1:2" x14ac:dyDescent="0.25">
      <c r="A1804" s="4">
        <v>42221</v>
      </c>
      <c r="B1804">
        <v>9.8000000000000004E-2</v>
      </c>
    </row>
    <row r="1805" spans="1:2" x14ac:dyDescent="0.25">
      <c r="A1805" s="4">
        <v>42220</v>
      </c>
      <c r="B1805">
        <v>9.2999999999999999E-2</v>
      </c>
    </row>
    <row r="1806" spans="1:2" x14ac:dyDescent="0.25">
      <c r="A1806" s="4">
        <v>42219</v>
      </c>
      <c r="B1806">
        <v>0.1017</v>
      </c>
    </row>
    <row r="1807" spans="1:2" x14ac:dyDescent="0.25">
      <c r="A1807" s="4">
        <v>42216</v>
      </c>
      <c r="B1807">
        <v>9.7900000000000001E-2</v>
      </c>
    </row>
    <row r="1808" spans="1:2" x14ac:dyDescent="0.25">
      <c r="A1808" s="4">
        <v>42215</v>
      </c>
      <c r="B1808">
        <v>9.9400000000000002E-2</v>
      </c>
    </row>
    <row r="1809" spans="1:2" x14ac:dyDescent="0.25">
      <c r="A1809" s="4">
        <v>42214</v>
      </c>
      <c r="B1809">
        <v>9.9299999999999999E-2</v>
      </c>
    </row>
    <row r="1810" spans="1:2" x14ac:dyDescent="0.25">
      <c r="A1810" s="4">
        <v>42213</v>
      </c>
      <c r="B1810">
        <v>0.1167</v>
      </c>
    </row>
    <row r="1811" spans="1:2" x14ac:dyDescent="0.25">
      <c r="A1811" s="4">
        <v>42212</v>
      </c>
      <c r="B1811">
        <v>0.1547</v>
      </c>
    </row>
    <row r="1812" spans="1:2" x14ac:dyDescent="0.25">
      <c r="A1812" s="4">
        <v>42209</v>
      </c>
      <c r="B1812">
        <v>0.12989999999999999</v>
      </c>
    </row>
    <row r="1813" spans="1:2" x14ac:dyDescent="0.25">
      <c r="A1813" s="4">
        <v>42208</v>
      </c>
      <c r="B1813">
        <v>0.11310000000000001</v>
      </c>
    </row>
    <row r="1814" spans="1:2" x14ac:dyDescent="0.25">
      <c r="A1814" s="4">
        <v>42207</v>
      </c>
      <c r="B1814">
        <v>9.5500000000000002E-2</v>
      </c>
    </row>
    <row r="1815" spans="1:2" x14ac:dyDescent="0.25">
      <c r="A1815" s="4">
        <v>42206</v>
      </c>
      <c r="B1815">
        <v>0.1012</v>
      </c>
    </row>
    <row r="1816" spans="1:2" x14ac:dyDescent="0.25">
      <c r="A1816" s="4">
        <v>42205</v>
      </c>
      <c r="B1816">
        <v>9.4899999999999998E-2</v>
      </c>
    </row>
    <row r="1817" spans="1:2" x14ac:dyDescent="0.25">
      <c r="A1817" s="4">
        <v>42202</v>
      </c>
      <c r="B1817">
        <v>7.7299999999999994E-2</v>
      </c>
    </row>
    <row r="1818" spans="1:2" x14ac:dyDescent="0.25">
      <c r="A1818" s="4">
        <v>42201</v>
      </c>
      <c r="B1818">
        <v>8.3500000000000005E-2</v>
      </c>
    </row>
    <row r="1819" spans="1:2" x14ac:dyDescent="0.25">
      <c r="A1819" s="4">
        <v>42200</v>
      </c>
      <c r="B1819">
        <v>0.1181</v>
      </c>
    </row>
    <row r="1820" spans="1:2" x14ac:dyDescent="0.25">
      <c r="A1820" s="4">
        <v>42199</v>
      </c>
      <c r="B1820">
        <v>0.1036</v>
      </c>
    </row>
    <row r="1821" spans="1:2" x14ac:dyDescent="0.25">
      <c r="A1821" s="4">
        <v>42198</v>
      </c>
      <c r="B1821">
        <v>0.1222</v>
      </c>
    </row>
    <row r="1822" spans="1:2" x14ac:dyDescent="0.25">
      <c r="A1822" s="4">
        <v>42195</v>
      </c>
      <c r="B1822">
        <v>0.15570000000000001</v>
      </c>
    </row>
    <row r="1823" spans="1:2" x14ac:dyDescent="0.25">
      <c r="A1823" s="4">
        <v>42194</v>
      </c>
      <c r="B1823">
        <v>0.1908</v>
      </c>
    </row>
    <row r="1824" spans="1:2" x14ac:dyDescent="0.25">
      <c r="A1824" s="4">
        <v>42193</v>
      </c>
      <c r="B1824">
        <v>0.19059999999999999</v>
      </c>
    </row>
    <row r="1825" spans="1:2" x14ac:dyDescent="0.25">
      <c r="A1825" s="4">
        <v>42192</v>
      </c>
      <c r="B1825">
        <v>0.14530000000000001</v>
      </c>
    </row>
    <row r="1826" spans="1:2" x14ac:dyDescent="0.25">
      <c r="A1826" s="4">
        <v>42191</v>
      </c>
      <c r="B1826">
        <v>0.1704</v>
      </c>
    </row>
    <row r="1827" spans="1:2" x14ac:dyDescent="0.25">
      <c r="A1827" s="4">
        <v>42187</v>
      </c>
      <c r="B1827">
        <v>0.1734</v>
      </c>
    </row>
    <row r="1828" spans="1:2" x14ac:dyDescent="0.25">
      <c r="A1828" s="4">
        <v>42186</v>
      </c>
      <c r="B1828">
        <v>0.15989999999999999</v>
      </c>
    </row>
    <row r="1829" spans="1:2" x14ac:dyDescent="0.25">
      <c r="A1829" s="4">
        <v>42185</v>
      </c>
      <c r="B1829">
        <v>0.18490000000000001</v>
      </c>
    </row>
    <row r="1830" spans="1:2" x14ac:dyDescent="0.25">
      <c r="A1830" s="4">
        <v>42184</v>
      </c>
      <c r="B1830">
        <v>0.19769999999999999</v>
      </c>
    </row>
    <row r="1831" spans="1:2" x14ac:dyDescent="0.25">
      <c r="A1831" s="4">
        <v>42181</v>
      </c>
      <c r="B1831">
        <v>0.1391</v>
      </c>
    </row>
    <row r="1832" spans="1:2" x14ac:dyDescent="0.25">
      <c r="A1832" s="4">
        <v>42180</v>
      </c>
      <c r="B1832">
        <v>0.1338</v>
      </c>
    </row>
    <row r="1833" spans="1:2" x14ac:dyDescent="0.25">
      <c r="A1833" s="4">
        <v>42179</v>
      </c>
      <c r="B1833">
        <v>0.1187</v>
      </c>
    </row>
    <row r="1834" spans="1:2" x14ac:dyDescent="0.25">
      <c r="A1834" s="4">
        <v>42178</v>
      </c>
      <c r="B1834">
        <v>0.10290000000000001</v>
      </c>
    </row>
    <row r="1835" spans="1:2" x14ac:dyDescent="0.25">
      <c r="A1835" s="4">
        <v>42177</v>
      </c>
      <c r="B1835">
        <v>0.1032</v>
      </c>
    </row>
    <row r="1836" spans="1:2" x14ac:dyDescent="0.25">
      <c r="A1836" s="4">
        <v>42174</v>
      </c>
      <c r="B1836">
        <v>0.1115</v>
      </c>
    </row>
    <row r="1837" spans="1:2" x14ac:dyDescent="0.25">
      <c r="A1837" s="4">
        <v>42173</v>
      </c>
      <c r="B1837">
        <v>7.85E-2</v>
      </c>
    </row>
    <row r="1838" spans="1:2" x14ac:dyDescent="0.25">
      <c r="A1838" s="4">
        <v>42172</v>
      </c>
      <c r="B1838">
        <v>8.8900000000000007E-2</v>
      </c>
    </row>
    <row r="1839" spans="1:2" x14ac:dyDescent="0.25">
      <c r="A1839" s="4">
        <v>42171</v>
      </c>
      <c r="B1839">
        <v>0.1099</v>
      </c>
    </row>
    <row r="1840" spans="1:2" x14ac:dyDescent="0.25">
      <c r="A1840" s="4">
        <v>42170</v>
      </c>
      <c r="B1840">
        <v>0.10979999999999999</v>
      </c>
    </row>
    <row r="1841" spans="1:2" x14ac:dyDescent="0.25">
      <c r="A1841" s="4">
        <v>42167</v>
      </c>
      <c r="B1841">
        <v>0.1084</v>
      </c>
    </row>
    <row r="1842" spans="1:2" x14ac:dyDescent="0.25">
      <c r="A1842" s="4">
        <v>42166</v>
      </c>
      <c r="B1842">
        <v>8.8499999999999995E-2</v>
      </c>
    </row>
    <row r="1843" spans="1:2" x14ac:dyDescent="0.25">
      <c r="A1843" s="4">
        <v>42165</v>
      </c>
      <c r="B1843">
        <v>0.1152</v>
      </c>
    </row>
    <row r="1844" spans="1:2" x14ac:dyDescent="0.25">
      <c r="A1844" s="4">
        <v>42164</v>
      </c>
      <c r="B1844">
        <v>0.12820000000000001</v>
      </c>
    </row>
    <row r="1845" spans="1:2" x14ac:dyDescent="0.25">
      <c r="A1845" s="4">
        <v>42163</v>
      </c>
      <c r="B1845">
        <v>0.1338</v>
      </c>
    </row>
    <row r="1846" spans="1:2" x14ac:dyDescent="0.25">
      <c r="A1846" s="4">
        <v>42160</v>
      </c>
      <c r="B1846">
        <v>0.121</v>
      </c>
    </row>
    <row r="1847" spans="1:2" x14ac:dyDescent="0.25">
      <c r="A1847" s="4">
        <v>42159</v>
      </c>
      <c r="B1847">
        <v>0.1452</v>
      </c>
    </row>
    <row r="1848" spans="1:2" x14ac:dyDescent="0.25">
      <c r="A1848" s="4">
        <v>42158</v>
      </c>
      <c r="B1848">
        <v>0.1217</v>
      </c>
    </row>
    <row r="1849" spans="1:2" x14ac:dyDescent="0.25">
      <c r="A1849" s="4">
        <v>42157</v>
      </c>
      <c r="B1849">
        <v>0.1166</v>
      </c>
    </row>
    <row r="1850" spans="1:2" x14ac:dyDescent="0.25">
      <c r="A1850" s="4">
        <v>42156</v>
      </c>
      <c r="B1850">
        <v>0.1158</v>
      </c>
    </row>
    <row r="1851" spans="1:2" x14ac:dyDescent="0.25">
      <c r="A1851" s="4">
        <v>42153</v>
      </c>
      <c r="B1851">
        <v>0.1246</v>
      </c>
    </row>
    <row r="1852" spans="1:2" x14ac:dyDescent="0.25">
      <c r="A1852" s="4">
        <v>42152</v>
      </c>
      <c r="B1852">
        <v>0.1149</v>
      </c>
    </row>
    <row r="1853" spans="1:2" x14ac:dyDescent="0.25">
      <c r="A1853" s="4">
        <v>42151</v>
      </c>
      <c r="B1853">
        <v>9.8599999999999993E-2</v>
      </c>
    </row>
    <row r="1854" spans="1:2" x14ac:dyDescent="0.25">
      <c r="A1854" s="4">
        <v>42150</v>
      </c>
      <c r="B1854">
        <v>0.13089999999999999</v>
      </c>
    </row>
    <row r="1855" spans="1:2" x14ac:dyDescent="0.25">
      <c r="A1855" s="4">
        <v>42146</v>
      </c>
      <c r="B1855">
        <v>8.2799999999999999E-2</v>
      </c>
    </row>
    <row r="1856" spans="1:2" x14ac:dyDescent="0.25">
      <c r="A1856" s="4">
        <v>42145</v>
      </c>
      <c r="B1856">
        <v>7.9500000000000001E-2</v>
      </c>
    </row>
    <row r="1857" spans="1:2" x14ac:dyDescent="0.25">
      <c r="A1857" s="4">
        <v>42144</v>
      </c>
      <c r="B1857">
        <v>8.9200000000000002E-2</v>
      </c>
    </row>
    <row r="1858" spans="1:2" x14ac:dyDescent="0.25">
      <c r="A1858" s="4">
        <v>42143</v>
      </c>
      <c r="B1858">
        <v>9.1899999999999996E-2</v>
      </c>
    </row>
    <row r="1859" spans="1:2" x14ac:dyDescent="0.25">
      <c r="A1859" s="4">
        <v>42142</v>
      </c>
      <c r="B1859">
        <v>9.3399999999999997E-2</v>
      </c>
    </row>
    <row r="1860" spans="1:2" x14ac:dyDescent="0.25">
      <c r="A1860" s="4">
        <v>42139</v>
      </c>
      <c r="B1860">
        <v>8.8999999999999996E-2</v>
      </c>
    </row>
    <row r="1861" spans="1:2" x14ac:dyDescent="0.25">
      <c r="A1861" s="4">
        <v>42138</v>
      </c>
      <c r="B1861">
        <v>0.1014</v>
      </c>
    </row>
    <row r="1862" spans="1:2" x14ac:dyDescent="0.25">
      <c r="A1862" s="4">
        <v>42137</v>
      </c>
      <c r="B1862">
        <v>0.1169</v>
      </c>
    </row>
    <row r="1863" spans="1:2" x14ac:dyDescent="0.25">
      <c r="A1863" s="4">
        <v>42136</v>
      </c>
      <c r="B1863">
        <v>0.1215</v>
      </c>
    </row>
    <row r="1864" spans="1:2" x14ac:dyDescent="0.25">
      <c r="A1864" s="4">
        <v>42135</v>
      </c>
      <c r="B1864">
        <v>0.1038</v>
      </c>
    </row>
    <row r="1865" spans="1:2" x14ac:dyDescent="0.25">
      <c r="A1865" s="4">
        <v>42132</v>
      </c>
      <c r="B1865">
        <v>8.7900000000000006E-2</v>
      </c>
    </row>
    <row r="1866" spans="1:2" x14ac:dyDescent="0.25">
      <c r="A1866" s="4">
        <v>42131</v>
      </c>
      <c r="B1866">
        <v>0.14280000000000001</v>
      </c>
    </row>
    <row r="1867" spans="1:2" x14ac:dyDescent="0.25">
      <c r="A1867" s="4">
        <v>42130</v>
      </c>
      <c r="B1867">
        <v>0.1434</v>
      </c>
    </row>
    <row r="1868" spans="1:2" x14ac:dyDescent="0.25">
      <c r="A1868" s="4">
        <v>42129</v>
      </c>
      <c r="B1868">
        <v>0.1366</v>
      </c>
    </row>
    <row r="1869" spans="1:2" x14ac:dyDescent="0.25">
      <c r="A1869" s="4">
        <v>42128</v>
      </c>
      <c r="B1869">
        <v>0.1111</v>
      </c>
    </row>
    <row r="1870" spans="1:2" x14ac:dyDescent="0.25">
      <c r="A1870" s="4">
        <v>42125</v>
      </c>
      <c r="B1870">
        <v>0.1037</v>
      </c>
    </row>
    <row r="1871" spans="1:2" x14ac:dyDescent="0.25">
      <c r="A1871" s="4">
        <v>42124</v>
      </c>
      <c r="B1871">
        <v>0.14319999999999999</v>
      </c>
    </row>
    <row r="1872" spans="1:2" x14ac:dyDescent="0.25">
      <c r="A1872" s="4">
        <v>42123</v>
      </c>
      <c r="B1872">
        <v>0.109</v>
      </c>
    </row>
    <row r="1873" spans="1:2" x14ac:dyDescent="0.25">
      <c r="A1873" s="4">
        <v>42122</v>
      </c>
      <c r="B1873">
        <v>0.113</v>
      </c>
    </row>
    <row r="1874" spans="1:2" x14ac:dyDescent="0.25">
      <c r="A1874" s="4">
        <v>42121</v>
      </c>
      <c r="B1874">
        <v>0.1182</v>
      </c>
    </row>
    <row r="1875" spans="1:2" x14ac:dyDescent="0.25">
      <c r="A1875" s="4">
        <v>42118</v>
      </c>
      <c r="B1875">
        <v>9.5899999999999999E-2</v>
      </c>
    </row>
    <row r="1876" spans="1:2" x14ac:dyDescent="0.25">
      <c r="A1876" s="4">
        <v>42117</v>
      </c>
      <c r="B1876">
        <v>0.1032</v>
      </c>
    </row>
    <row r="1877" spans="1:2" x14ac:dyDescent="0.25">
      <c r="A1877" s="4">
        <v>42116</v>
      </c>
      <c r="B1877">
        <v>9.8599999999999993E-2</v>
      </c>
    </row>
    <row r="1878" spans="1:2" x14ac:dyDescent="0.25">
      <c r="A1878" s="4">
        <v>42115</v>
      </c>
      <c r="B1878">
        <v>0.1101</v>
      </c>
    </row>
    <row r="1879" spans="1:2" x14ac:dyDescent="0.25">
      <c r="A1879" s="4">
        <v>42114</v>
      </c>
      <c r="B1879">
        <v>9.9599999999999994E-2</v>
      </c>
    </row>
    <row r="1880" spans="1:2" x14ac:dyDescent="0.25">
      <c r="A1880" s="4">
        <v>42111</v>
      </c>
      <c r="B1880">
        <v>0.12130000000000001</v>
      </c>
    </row>
    <row r="1881" spans="1:2" x14ac:dyDescent="0.25">
      <c r="A1881" s="4">
        <v>42110</v>
      </c>
      <c r="B1881">
        <v>0.10199999999999999</v>
      </c>
    </row>
    <row r="1882" spans="1:2" x14ac:dyDescent="0.25">
      <c r="A1882" s="4">
        <v>42109</v>
      </c>
      <c r="B1882">
        <v>9.6000000000000002E-2</v>
      </c>
    </row>
    <row r="1883" spans="1:2" x14ac:dyDescent="0.25">
      <c r="A1883" s="4">
        <v>42108</v>
      </c>
      <c r="B1883">
        <v>0.108</v>
      </c>
    </row>
    <row r="1884" spans="1:2" x14ac:dyDescent="0.25">
      <c r="A1884" s="4">
        <v>42107</v>
      </c>
      <c r="B1884">
        <v>0.1105</v>
      </c>
    </row>
    <row r="1885" spans="1:2" x14ac:dyDescent="0.25">
      <c r="A1885" s="4">
        <v>42104</v>
      </c>
      <c r="B1885">
        <v>8.7099999999999997E-2</v>
      </c>
    </row>
    <row r="1886" spans="1:2" x14ac:dyDescent="0.25">
      <c r="A1886" s="4">
        <v>42103</v>
      </c>
      <c r="B1886">
        <v>0.1072</v>
      </c>
    </row>
    <row r="1887" spans="1:2" x14ac:dyDescent="0.25">
      <c r="A1887" s="4">
        <v>42102</v>
      </c>
      <c r="B1887">
        <v>0.1192</v>
      </c>
    </row>
    <row r="1888" spans="1:2" x14ac:dyDescent="0.25">
      <c r="A1888" s="4">
        <v>42101</v>
      </c>
      <c r="B1888">
        <v>0.1285</v>
      </c>
    </row>
    <row r="1889" spans="1:2" x14ac:dyDescent="0.25">
      <c r="A1889" s="4">
        <v>42100</v>
      </c>
      <c r="B1889">
        <v>0.129</v>
      </c>
    </row>
    <row r="1890" spans="1:2" x14ac:dyDescent="0.25">
      <c r="A1890" s="4">
        <v>42096</v>
      </c>
      <c r="B1890">
        <v>0.13159999999999999</v>
      </c>
    </row>
    <row r="1891" spans="1:2" x14ac:dyDescent="0.25">
      <c r="A1891" s="4">
        <v>42095</v>
      </c>
      <c r="B1891">
        <v>0.13750000000000001</v>
      </c>
    </row>
    <row r="1892" spans="1:2" x14ac:dyDescent="0.25">
      <c r="A1892" s="4">
        <v>42094</v>
      </c>
      <c r="B1892">
        <v>0.13869999999999999</v>
      </c>
    </row>
    <row r="1893" spans="1:2" x14ac:dyDescent="0.25">
      <c r="A1893" s="4">
        <v>42093</v>
      </c>
      <c r="B1893">
        <v>0.1183</v>
      </c>
    </row>
    <row r="1894" spans="1:2" x14ac:dyDescent="0.25">
      <c r="A1894" s="4">
        <v>42090</v>
      </c>
      <c r="B1894">
        <v>0.13300000000000001</v>
      </c>
    </row>
    <row r="1895" spans="1:2" x14ac:dyDescent="0.25">
      <c r="A1895" s="4">
        <v>42089</v>
      </c>
      <c r="B1895">
        <v>0.14149999999999999</v>
      </c>
    </row>
    <row r="1896" spans="1:2" x14ac:dyDescent="0.25">
      <c r="A1896" s="4">
        <v>42088</v>
      </c>
      <c r="B1896">
        <v>0.13830000000000001</v>
      </c>
    </row>
    <row r="1897" spans="1:2" x14ac:dyDescent="0.25">
      <c r="A1897" s="4">
        <v>42087</v>
      </c>
      <c r="B1897">
        <v>0.1106</v>
      </c>
    </row>
    <row r="1898" spans="1:2" x14ac:dyDescent="0.25">
      <c r="A1898" s="4">
        <v>42086</v>
      </c>
      <c r="B1898">
        <v>9.74E-2</v>
      </c>
    </row>
    <row r="1899" spans="1:2" x14ac:dyDescent="0.25">
      <c r="A1899" s="4">
        <v>42083</v>
      </c>
      <c r="B1899">
        <v>8.8499999999999995E-2</v>
      </c>
    </row>
    <row r="1900" spans="1:2" x14ac:dyDescent="0.25">
      <c r="A1900" s="4">
        <v>42082</v>
      </c>
      <c r="B1900">
        <v>7.9100000000000004E-2</v>
      </c>
    </row>
    <row r="1901" spans="1:2" x14ac:dyDescent="0.25">
      <c r="A1901" s="4">
        <v>42081</v>
      </c>
      <c r="B1901">
        <v>4.8099999999999997E-2</v>
      </c>
    </row>
    <row r="1902" spans="1:2" x14ac:dyDescent="0.25">
      <c r="A1902" s="4">
        <v>42080</v>
      </c>
      <c r="B1902">
        <v>0.1154</v>
      </c>
    </row>
    <row r="1903" spans="1:2" x14ac:dyDescent="0.25">
      <c r="A1903" s="4">
        <v>42079</v>
      </c>
      <c r="B1903">
        <v>9.7699999999999995E-2</v>
      </c>
    </row>
    <row r="1904" spans="1:2" x14ac:dyDescent="0.25">
      <c r="A1904" s="4">
        <v>42076</v>
      </c>
      <c r="B1904">
        <v>0.13550000000000001</v>
      </c>
    </row>
    <row r="1905" spans="1:2" x14ac:dyDescent="0.25">
      <c r="A1905" s="4">
        <v>42075</v>
      </c>
      <c r="B1905">
        <v>0.1356</v>
      </c>
    </row>
    <row r="1906" spans="1:2" x14ac:dyDescent="0.25">
      <c r="A1906" s="4">
        <v>42074</v>
      </c>
      <c r="B1906">
        <v>0.15840000000000001</v>
      </c>
    </row>
    <row r="1907" spans="1:2" x14ac:dyDescent="0.25">
      <c r="A1907" s="4">
        <v>42073</v>
      </c>
      <c r="B1907">
        <v>0.14829999999999999</v>
      </c>
    </row>
    <row r="1908" spans="1:2" x14ac:dyDescent="0.25">
      <c r="A1908" s="4">
        <v>42072</v>
      </c>
      <c r="B1908">
        <v>0.12809999999999999</v>
      </c>
    </row>
    <row r="1909" spans="1:2" x14ac:dyDescent="0.25">
      <c r="A1909" s="4">
        <v>42069</v>
      </c>
      <c r="B1909">
        <v>0.1318</v>
      </c>
    </row>
    <row r="1910" spans="1:2" x14ac:dyDescent="0.25">
      <c r="A1910" s="4">
        <v>42068</v>
      </c>
      <c r="B1910">
        <v>0.1079</v>
      </c>
    </row>
    <row r="1911" spans="1:2" x14ac:dyDescent="0.25">
      <c r="A1911" s="4">
        <v>42067</v>
      </c>
      <c r="B1911">
        <v>0.1051</v>
      </c>
    </row>
    <row r="1912" spans="1:2" x14ac:dyDescent="0.25">
      <c r="A1912" s="4">
        <v>42066</v>
      </c>
      <c r="B1912">
        <v>9.4399999999999998E-2</v>
      </c>
    </row>
    <row r="1913" spans="1:2" x14ac:dyDescent="0.25">
      <c r="A1913" s="4">
        <v>42065</v>
      </c>
      <c r="B1913">
        <v>8.77E-2</v>
      </c>
    </row>
    <row r="1914" spans="1:2" x14ac:dyDescent="0.25">
      <c r="A1914" s="4">
        <v>42062</v>
      </c>
      <c r="B1914">
        <v>0.1012</v>
      </c>
    </row>
    <row r="1915" spans="1:2" x14ac:dyDescent="0.25">
      <c r="A1915" s="4">
        <v>42061</v>
      </c>
      <c r="B1915">
        <v>9.6299999999999997E-2</v>
      </c>
    </row>
    <row r="1916" spans="1:2" x14ac:dyDescent="0.25">
      <c r="A1916" s="4">
        <v>42060</v>
      </c>
      <c r="B1916">
        <v>8.7999999999999995E-2</v>
      </c>
    </row>
    <row r="1917" spans="1:2" x14ac:dyDescent="0.25">
      <c r="A1917" s="4">
        <v>42059</v>
      </c>
      <c r="B1917">
        <v>9.1800000000000007E-2</v>
      </c>
    </row>
    <row r="1918" spans="1:2" x14ac:dyDescent="0.25">
      <c r="A1918" s="4">
        <v>42058</v>
      </c>
      <c r="B1918">
        <v>9.8500000000000004E-2</v>
      </c>
    </row>
    <row r="1919" spans="1:2" x14ac:dyDescent="0.25">
      <c r="A1919" s="4">
        <v>42055</v>
      </c>
      <c r="B1919">
        <v>9.4500000000000001E-2</v>
      </c>
    </row>
    <row r="1920" spans="1:2" x14ac:dyDescent="0.25">
      <c r="A1920" s="4">
        <v>42054</v>
      </c>
      <c r="B1920">
        <v>0.1115</v>
      </c>
    </row>
    <row r="1921" spans="1:2" x14ac:dyDescent="0.25">
      <c r="A1921" s="4">
        <v>42053</v>
      </c>
      <c r="B1921">
        <v>0.1137</v>
      </c>
    </row>
    <row r="1922" spans="1:2" x14ac:dyDescent="0.25">
      <c r="A1922" s="4">
        <v>42052</v>
      </c>
      <c r="B1922">
        <v>0.1118</v>
      </c>
    </row>
    <row r="1923" spans="1:2" x14ac:dyDescent="0.25">
      <c r="A1923" s="4">
        <v>42048</v>
      </c>
      <c r="B1923">
        <v>7.8E-2</v>
      </c>
    </row>
    <row r="1924" spans="1:2" x14ac:dyDescent="0.25">
      <c r="A1924" s="4">
        <v>42047</v>
      </c>
      <c r="B1924">
        <v>6.5799999999999997E-2</v>
      </c>
    </row>
    <row r="1925" spans="1:2" x14ac:dyDescent="0.25">
      <c r="A1925" s="4">
        <v>42046</v>
      </c>
      <c r="B1925">
        <v>0.1283</v>
      </c>
    </row>
    <row r="1926" spans="1:2" x14ac:dyDescent="0.25">
      <c r="A1926" s="4">
        <v>42045</v>
      </c>
      <c r="B1926">
        <v>7.9699999999999993E-2</v>
      </c>
    </row>
    <row r="1927" spans="1:2" x14ac:dyDescent="0.25">
      <c r="A1927" s="4">
        <v>42044</v>
      </c>
      <c r="B1927">
        <v>0.20749999999999999</v>
      </c>
    </row>
    <row r="1928" spans="1:2" x14ac:dyDescent="0.25">
      <c r="A1928" s="4">
        <v>42041</v>
      </c>
      <c r="B1928">
        <v>0.16109999999999999</v>
      </c>
    </row>
    <row r="1929" spans="1:2" x14ac:dyDescent="0.25">
      <c r="A1929" s="4">
        <v>42040</v>
      </c>
      <c r="B1929">
        <v>6.7000000000000004E-2</v>
      </c>
    </row>
    <row r="1930" spans="1:2" x14ac:dyDescent="0.25">
      <c r="A1930" s="4">
        <v>42039</v>
      </c>
      <c r="B1930">
        <v>0.1326</v>
      </c>
    </row>
    <row r="1931" spans="1:2" x14ac:dyDescent="0.25">
      <c r="A1931" s="4">
        <v>42038</v>
      </c>
      <c r="B1931">
        <v>7.5399999999999995E-2</v>
      </c>
    </row>
    <row r="1932" spans="1:2" x14ac:dyDescent="0.25">
      <c r="A1932" s="4">
        <v>42037</v>
      </c>
      <c r="B1932">
        <v>0.1205</v>
      </c>
    </row>
    <row r="1933" spans="1:2" x14ac:dyDescent="0.25">
      <c r="A1933" s="4">
        <v>42034</v>
      </c>
      <c r="B1933">
        <v>0.1988</v>
      </c>
    </row>
    <row r="1934" spans="1:2" x14ac:dyDescent="0.25">
      <c r="A1934" s="4">
        <v>42033</v>
      </c>
      <c r="B1934">
        <v>0.16370000000000001</v>
      </c>
    </row>
    <row r="1935" spans="1:2" x14ac:dyDescent="0.25">
      <c r="A1935" s="4">
        <v>42032</v>
      </c>
      <c r="B1935">
        <v>0.17910000000000001</v>
      </c>
    </row>
    <row r="1936" spans="1:2" x14ac:dyDescent="0.25">
      <c r="A1936" s="4">
        <v>42031</v>
      </c>
      <c r="B1936">
        <v>0.1782</v>
      </c>
    </row>
    <row r="1937" spans="1:2" x14ac:dyDescent="0.25">
      <c r="A1937" s="4">
        <v>42030</v>
      </c>
      <c r="B1937">
        <v>0.13739999999999999</v>
      </c>
    </row>
    <row r="1938" spans="1:2" x14ac:dyDescent="0.25">
      <c r="A1938" s="4">
        <v>42027</v>
      </c>
      <c r="B1938">
        <v>0.1389</v>
      </c>
    </row>
    <row r="1939" spans="1:2" x14ac:dyDescent="0.25">
      <c r="A1939" s="4">
        <v>42026</v>
      </c>
      <c r="B1939">
        <v>0.1278</v>
      </c>
    </row>
    <row r="1940" spans="1:2" x14ac:dyDescent="0.25">
      <c r="A1940" s="4">
        <v>42025</v>
      </c>
      <c r="B1940">
        <v>0.17799999999999999</v>
      </c>
    </row>
    <row r="1941" spans="1:2" x14ac:dyDescent="0.25">
      <c r="A1941" s="4">
        <v>42024</v>
      </c>
      <c r="B1941">
        <v>0.1938</v>
      </c>
    </row>
    <row r="1942" spans="1:2" x14ac:dyDescent="0.25">
      <c r="A1942" s="4">
        <v>42020</v>
      </c>
      <c r="B1942">
        <v>0.19450000000000001</v>
      </c>
    </row>
    <row r="1943" spans="1:2" x14ac:dyDescent="0.25">
      <c r="A1943" s="4">
        <v>42019</v>
      </c>
      <c r="B1943">
        <v>0.23710000000000001</v>
      </c>
    </row>
    <row r="1944" spans="1:2" x14ac:dyDescent="0.25">
      <c r="A1944" s="4">
        <v>42018</v>
      </c>
      <c r="B1944">
        <v>0.1976</v>
      </c>
    </row>
    <row r="1945" spans="1:2" x14ac:dyDescent="0.25">
      <c r="A1945" s="4">
        <v>42017</v>
      </c>
      <c r="B1945">
        <v>0.17760000000000001</v>
      </c>
    </row>
    <row r="1946" spans="1:2" x14ac:dyDescent="0.25">
      <c r="A1946" s="4">
        <v>42016</v>
      </c>
      <c r="B1946">
        <v>0.16450000000000001</v>
      </c>
    </row>
    <row r="1947" spans="1:2" x14ac:dyDescent="0.25">
      <c r="A1947" s="4">
        <v>42013</v>
      </c>
      <c r="B1947">
        <v>0.1234</v>
      </c>
    </row>
    <row r="1948" spans="1:2" x14ac:dyDescent="0.25">
      <c r="A1948" s="4">
        <v>42012</v>
      </c>
      <c r="B1948">
        <v>0.12889999999999999</v>
      </c>
    </row>
    <row r="1949" spans="1:2" x14ac:dyDescent="0.25">
      <c r="A1949" s="4">
        <v>42011</v>
      </c>
      <c r="B1949">
        <v>0.15359999999999999</v>
      </c>
    </row>
    <row r="1950" spans="1:2" x14ac:dyDescent="0.25">
      <c r="A1950" s="4">
        <v>42010</v>
      </c>
      <c r="B1950">
        <v>0.18149999999999999</v>
      </c>
    </row>
    <row r="1951" spans="1:2" x14ac:dyDescent="0.25">
      <c r="A1951" s="4">
        <v>42009</v>
      </c>
      <c r="B1951">
        <v>0.17480000000000001</v>
      </c>
    </row>
    <row r="1952" spans="1:2" x14ac:dyDescent="0.25">
      <c r="A1952" s="4">
        <v>42006</v>
      </c>
      <c r="B1952">
        <v>0.1211</v>
      </c>
    </row>
    <row r="1953" spans="1:2" x14ac:dyDescent="0.25">
      <c r="A1953" s="4">
        <v>42004</v>
      </c>
      <c r="B1953">
        <v>0.14530000000000001</v>
      </c>
    </row>
    <row r="1954" spans="1:2" x14ac:dyDescent="0.25">
      <c r="A1954" s="4">
        <v>42003</v>
      </c>
      <c r="B1954">
        <v>0.11070000000000001</v>
      </c>
    </row>
    <row r="1955" spans="1:2" x14ac:dyDescent="0.25">
      <c r="A1955" s="4">
        <v>42002</v>
      </c>
      <c r="B1955">
        <v>0.1028</v>
      </c>
    </row>
    <row r="1956" spans="1:2" x14ac:dyDescent="0.25">
      <c r="A1956" s="4">
        <v>41999</v>
      </c>
      <c r="B1956">
        <v>9.4899999999999998E-2</v>
      </c>
    </row>
    <row r="1957" spans="1:2" x14ac:dyDescent="0.25">
      <c r="A1957" s="4">
        <v>41997</v>
      </c>
      <c r="B1957">
        <v>9.6600000000000005E-2</v>
      </c>
    </row>
    <row r="1958" spans="1:2" x14ac:dyDescent="0.25">
      <c r="A1958" s="4">
        <v>41996</v>
      </c>
      <c r="B1958">
        <v>9.4299999999999995E-2</v>
      </c>
    </row>
    <row r="1959" spans="1:2" x14ac:dyDescent="0.25">
      <c r="A1959" s="4">
        <v>41995</v>
      </c>
      <c r="B1959">
        <v>9.9500000000000005E-2</v>
      </c>
    </row>
    <row r="1960" spans="1:2" x14ac:dyDescent="0.25">
      <c r="A1960" s="4">
        <v>41992</v>
      </c>
      <c r="B1960">
        <v>0.1401</v>
      </c>
    </row>
    <row r="1961" spans="1:2" x14ac:dyDescent="0.25">
      <c r="A1961" s="4">
        <v>41991</v>
      </c>
      <c r="B1961">
        <v>0.121</v>
      </c>
    </row>
    <row r="1962" spans="1:2" x14ac:dyDescent="0.25">
      <c r="A1962" s="4">
        <v>41990</v>
      </c>
      <c r="B1962">
        <v>0.16170000000000001</v>
      </c>
    </row>
    <row r="1963" spans="1:2" x14ac:dyDescent="0.25">
      <c r="A1963" s="4">
        <v>41989</v>
      </c>
      <c r="B1963">
        <v>0.18779999999999999</v>
      </c>
    </row>
    <row r="1964" spans="1:2" x14ac:dyDescent="0.25">
      <c r="A1964" s="4">
        <v>41988</v>
      </c>
      <c r="B1964">
        <v>0.17419999999999999</v>
      </c>
    </row>
    <row r="1965" spans="1:2" x14ac:dyDescent="0.25">
      <c r="A1965" s="4">
        <v>41985</v>
      </c>
      <c r="B1965">
        <v>0.1865</v>
      </c>
    </row>
    <row r="1966" spans="1:2" x14ac:dyDescent="0.25">
      <c r="A1966" s="4">
        <v>41984</v>
      </c>
      <c r="B1966">
        <v>0.14599999999999999</v>
      </c>
    </row>
    <row r="1967" spans="1:2" x14ac:dyDescent="0.25">
      <c r="A1967" s="4">
        <v>41983</v>
      </c>
      <c r="B1967">
        <v>0.16769999999999999</v>
      </c>
    </row>
    <row r="1968" spans="1:2" x14ac:dyDescent="0.25">
      <c r="A1968" s="4">
        <v>41982</v>
      </c>
      <c r="B1968">
        <v>0.1135</v>
      </c>
    </row>
    <row r="1969" spans="1:2" x14ac:dyDescent="0.25">
      <c r="A1969" s="4">
        <v>41981</v>
      </c>
      <c r="B1969">
        <v>0.1081</v>
      </c>
    </row>
    <row r="1970" spans="1:2" x14ac:dyDescent="0.25">
      <c r="A1970" s="4">
        <v>41978</v>
      </c>
      <c r="B1970">
        <v>8.4199999999999997E-2</v>
      </c>
    </row>
    <row r="1971" spans="1:2" x14ac:dyDescent="0.25">
      <c r="A1971" s="4">
        <v>41977</v>
      </c>
      <c r="B1971">
        <v>9.4500000000000001E-2</v>
      </c>
    </row>
    <row r="1972" spans="1:2" x14ac:dyDescent="0.25">
      <c r="A1972" s="4">
        <v>41976</v>
      </c>
      <c r="B1972">
        <v>9.4500000000000001E-2</v>
      </c>
    </row>
    <row r="1973" spans="1:2" x14ac:dyDescent="0.25">
      <c r="A1973" s="4">
        <v>41975</v>
      </c>
      <c r="B1973">
        <v>9.8400000000000001E-2</v>
      </c>
    </row>
    <row r="1974" spans="1:2" x14ac:dyDescent="0.25">
      <c r="A1974" s="4">
        <v>41974</v>
      </c>
      <c r="B1974">
        <v>0.1149</v>
      </c>
    </row>
    <row r="1975" spans="1:2" x14ac:dyDescent="0.25">
      <c r="A1975" s="4">
        <v>41971</v>
      </c>
      <c r="B1975">
        <v>9.7600000000000006E-2</v>
      </c>
    </row>
    <row r="1976" spans="1:2" x14ac:dyDescent="0.25">
      <c r="A1976" s="4">
        <v>41969</v>
      </c>
      <c r="B1976">
        <v>8.0399999999999999E-2</v>
      </c>
    </row>
    <row r="1977" spans="1:2" x14ac:dyDescent="0.25">
      <c r="A1977" s="4">
        <v>41968</v>
      </c>
      <c r="B1977">
        <v>8.5699999999999998E-2</v>
      </c>
    </row>
    <row r="1978" spans="1:2" x14ac:dyDescent="0.25">
      <c r="A1978" s="4">
        <v>41967</v>
      </c>
      <c r="B1978">
        <v>8.1799999999999998E-2</v>
      </c>
    </row>
    <row r="1979" spans="1:2" x14ac:dyDescent="0.25">
      <c r="A1979" s="4">
        <v>41964</v>
      </c>
      <c r="B1979">
        <v>7.5499999999999998E-2</v>
      </c>
    </row>
    <row r="1980" spans="1:2" x14ac:dyDescent="0.25">
      <c r="A1980" s="4">
        <v>41963</v>
      </c>
      <c r="B1980">
        <v>8.2400000000000001E-2</v>
      </c>
    </row>
    <row r="1981" spans="1:2" x14ac:dyDescent="0.25">
      <c r="A1981" s="4">
        <v>41962</v>
      </c>
      <c r="B1981">
        <v>8.9300000000000004E-2</v>
      </c>
    </row>
    <row r="1982" spans="1:2" x14ac:dyDescent="0.25">
      <c r="A1982" s="4">
        <v>41961</v>
      </c>
      <c r="B1982">
        <v>8.3400000000000002E-2</v>
      </c>
    </row>
    <row r="1983" spans="1:2" x14ac:dyDescent="0.25">
      <c r="A1983" s="4">
        <v>41960</v>
      </c>
      <c r="B1983">
        <v>8.8999999999999996E-2</v>
      </c>
    </row>
    <row r="1984" spans="1:2" x14ac:dyDescent="0.25">
      <c r="A1984" s="4">
        <v>41957</v>
      </c>
      <c r="B1984">
        <v>8.4099999999999994E-2</v>
      </c>
    </row>
    <row r="1985" spans="1:2" x14ac:dyDescent="0.25">
      <c r="A1985" s="4">
        <v>41956</v>
      </c>
      <c r="B1985">
        <v>8.8599999999999998E-2</v>
      </c>
    </row>
    <row r="1986" spans="1:2" x14ac:dyDescent="0.25">
      <c r="A1986" s="4">
        <v>41955</v>
      </c>
      <c r="B1986">
        <v>9.5399999999999999E-2</v>
      </c>
    </row>
    <row r="1987" spans="1:2" x14ac:dyDescent="0.25">
      <c r="A1987" s="4">
        <v>41954</v>
      </c>
      <c r="B1987">
        <v>9.0499999999999997E-2</v>
      </c>
    </row>
    <row r="1988" spans="1:2" x14ac:dyDescent="0.25">
      <c r="A1988" s="4">
        <v>41953</v>
      </c>
      <c r="B1988">
        <v>9.06E-2</v>
      </c>
    </row>
    <row r="1989" spans="1:2" x14ac:dyDescent="0.25">
      <c r="A1989" s="4">
        <v>41950</v>
      </c>
      <c r="B1989">
        <v>8.4000000000000005E-2</v>
      </c>
    </row>
    <row r="1990" spans="1:2" x14ac:dyDescent="0.25">
      <c r="A1990" s="4">
        <v>41949</v>
      </c>
      <c r="B1990">
        <v>0.1128</v>
      </c>
    </row>
    <row r="1991" spans="1:2" x14ac:dyDescent="0.25">
      <c r="A1991" s="4">
        <v>41948</v>
      </c>
      <c r="B1991">
        <v>0.11749999999999999</v>
      </c>
    </row>
    <row r="1992" spans="1:2" x14ac:dyDescent="0.25">
      <c r="A1992" s="4">
        <v>41947</v>
      </c>
      <c r="B1992">
        <v>0.1232</v>
      </c>
    </row>
    <row r="1993" spans="1:2" x14ac:dyDescent="0.25">
      <c r="A1993" s="4">
        <v>41946</v>
      </c>
      <c r="B1993">
        <v>0.1278</v>
      </c>
    </row>
    <row r="1994" spans="1:2" x14ac:dyDescent="0.25">
      <c r="A1994" s="4">
        <v>41943</v>
      </c>
      <c r="B1994">
        <v>0.1134</v>
      </c>
    </row>
    <row r="1995" spans="1:2" x14ac:dyDescent="0.25">
      <c r="A1995" s="4">
        <v>41942</v>
      </c>
      <c r="B1995">
        <v>0.1173</v>
      </c>
    </row>
    <row r="1996" spans="1:2" x14ac:dyDescent="0.25">
      <c r="A1996" s="4">
        <v>41941</v>
      </c>
      <c r="B1996">
        <v>0.1203</v>
      </c>
    </row>
    <row r="1997" spans="1:2" x14ac:dyDescent="0.25">
      <c r="A1997" s="4">
        <v>41940</v>
      </c>
      <c r="B1997">
        <v>0.1235</v>
      </c>
    </row>
    <row r="1998" spans="1:2" x14ac:dyDescent="0.25">
      <c r="A1998" s="4">
        <v>41939</v>
      </c>
      <c r="B1998">
        <v>0.1431</v>
      </c>
    </row>
    <row r="1999" spans="1:2" x14ac:dyDescent="0.25">
      <c r="A1999" s="4">
        <v>41936</v>
      </c>
      <c r="B1999">
        <v>0.13</v>
      </c>
    </row>
    <row r="2000" spans="1:2" x14ac:dyDescent="0.25">
      <c r="A2000" s="4">
        <v>41935</v>
      </c>
      <c r="B2000">
        <v>0.1492</v>
      </c>
    </row>
    <row r="2001" spans="1:2" x14ac:dyDescent="0.25">
      <c r="A2001" s="4">
        <v>41934</v>
      </c>
      <c r="B2001">
        <v>0.17449999999999999</v>
      </c>
    </row>
    <row r="2002" spans="1:2" x14ac:dyDescent="0.25">
      <c r="A2002" s="4">
        <v>41933</v>
      </c>
      <c r="B2002">
        <v>0.14530000000000001</v>
      </c>
    </row>
    <row r="2003" spans="1:2" x14ac:dyDescent="0.25">
      <c r="A2003" s="4">
        <v>41932</v>
      </c>
      <c r="B2003">
        <v>0.17460000000000001</v>
      </c>
    </row>
    <row r="2004" spans="1:2" x14ac:dyDescent="0.25">
      <c r="A2004" s="4">
        <v>41929</v>
      </c>
      <c r="B2004">
        <v>0.1988</v>
      </c>
    </row>
    <row r="2005" spans="1:2" x14ac:dyDescent="0.25">
      <c r="A2005" s="4">
        <v>41928</v>
      </c>
      <c r="B2005">
        <v>0.2162</v>
      </c>
    </row>
    <row r="2006" spans="1:2" x14ac:dyDescent="0.25">
      <c r="A2006" s="4">
        <v>41927</v>
      </c>
      <c r="B2006">
        <v>0.21299999999999999</v>
      </c>
    </row>
    <row r="2007" spans="1:2" x14ac:dyDescent="0.25">
      <c r="A2007" s="4">
        <v>41926</v>
      </c>
      <c r="B2007">
        <v>0.21890000000000001</v>
      </c>
    </row>
    <row r="2008" spans="1:2" x14ac:dyDescent="0.25">
      <c r="A2008" s="4">
        <v>41925</v>
      </c>
      <c r="B2008">
        <v>0.2319</v>
      </c>
    </row>
    <row r="2009" spans="1:2" x14ac:dyDescent="0.25">
      <c r="A2009" s="4">
        <v>41922</v>
      </c>
      <c r="B2009">
        <v>0.18809999999999999</v>
      </c>
    </row>
    <row r="2010" spans="1:2" x14ac:dyDescent="0.25">
      <c r="A2010" s="4">
        <v>41921</v>
      </c>
      <c r="B2010">
        <v>0.18440000000000001</v>
      </c>
    </row>
    <row r="2011" spans="1:2" x14ac:dyDescent="0.25">
      <c r="A2011" s="4">
        <v>41920</v>
      </c>
      <c r="B2011">
        <v>0.13639999999999999</v>
      </c>
    </row>
    <row r="2012" spans="1:2" x14ac:dyDescent="0.25">
      <c r="A2012" s="4">
        <v>41919</v>
      </c>
      <c r="B2012">
        <v>0.15459999999999999</v>
      </c>
    </row>
    <row r="2013" spans="1:2" x14ac:dyDescent="0.25">
      <c r="A2013" s="4">
        <v>41918</v>
      </c>
      <c r="B2013">
        <v>0.1321</v>
      </c>
    </row>
    <row r="2014" spans="1:2" x14ac:dyDescent="0.25">
      <c r="A2014" s="4">
        <v>41915</v>
      </c>
      <c r="B2014">
        <v>0.1195</v>
      </c>
    </row>
    <row r="2015" spans="1:2" x14ac:dyDescent="0.25">
      <c r="A2015" s="4">
        <v>41914</v>
      </c>
      <c r="B2015">
        <v>0.1452</v>
      </c>
    </row>
    <row r="2016" spans="1:2" x14ac:dyDescent="0.25">
      <c r="A2016" s="4">
        <v>41913</v>
      </c>
      <c r="B2016">
        <v>0.1575</v>
      </c>
    </row>
    <row r="2017" spans="1:2" x14ac:dyDescent="0.25">
      <c r="A2017" s="4">
        <v>41912</v>
      </c>
      <c r="B2017">
        <v>0.1351</v>
      </c>
    </row>
    <row r="2018" spans="1:2" x14ac:dyDescent="0.25">
      <c r="A2018" s="4">
        <v>41911</v>
      </c>
      <c r="B2018">
        <v>0.12379999999999999</v>
      </c>
    </row>
    <row r="2019" spans="1:2" x14ac:dyDescent="0.25">
      <c r="A2019" s="4">
        <v>41908</v>
      </c>
      <c r="B2019">
        <v>0.124</v>
      </c>
    </row>
    <row r="2020" spans="1:2" x14ac:dyDescent="0.25">
      <c r="A2020" s="4">
        <v>41907</v>
      </c>
      <c r="B2020">
        <v>0.1431</v>
      </c>
    </row>
    <row r="2021" spans="1:2" x14ac:dyDescent="0.25">
      <c r="A2021" s="4">
        <v>41906</v>
      </c>
      <c r="B2021">
        <v>0.1003</v>
      </c>
    </row>
    <row r="2022" spans="1:2" x14ac:dyDescent="0.25">
      <c r="A2022" s="4">
        <v>41905</v>
      </c>
      <c r="B2022">
        <v>0.1094</v>
      </c>
    </row>
    <row r="2023" spans="1:2" x14ac:dyDescent="0.25">
      <c r="A2023" s="4">
        <v>41904</v>
      </c>
      <c r="B2023">
        <v>0.10199999999999999</v>
      </c>
    </row>
    <row r="2024" spans="1:2" x14ac:dyDescent="0.25">
      <c r="A2024" s="4">
        <v>41901</v>
      </c>
      <c r="B2024">
        <v>7.9200000000000007E-2</v>
      </c>
    </row>
    <row r="2025" spans="1:2" x14ac:dyDescent="0.25">
      <c r="A2025" s="4">
        <v>41900</v>
      </c>
      <c r="B2025">
        <v>5.3999999999999999E-2</v>
      </c>
    </row>
    <row r="2026" spans="1:2" x14ac:dyDescent="0.25">
      <c r="A2026" s="4">
        <v>41899</v>
      </c>
      <c r="B2026">
        <v>7.5499999999999998E-2</v>
      </c>
    </row>
    <row r="2027" spans="1:2" x14ac:dyDescent="0.25">
      <c r="A2027" s="4">
        <v>41898</v>
      </c>
      <c r="B2027">
        <v>8.2100000000000006E-2</v>
      </c>
    </row>
    <row r="2028" spans="1:2" x14ac:dyDescent="0.25">
      <c r="A2028" s="4">
        <v>41897</v>
      </c>
      <c r="B2028">
        <v>9.74E-2</v>
      </c>
    </row>
    <row r="2029" spans="1:2" x14ac:dyDescent="0.25">
      <c r="A2029" s="4">
        <v>41894</v>
      </c>
      <c r="B2029">
        <v>9.0899999999999995E-2</v>
      </c>
    </row>
    <row r="2030" spans="1:2" x14ac:dyDescent="0.25">
      <c r="A2030" s="4">
        <v>41893</v>
      </c>
      <c r="B2030">
        <v>7.8299999999999995E-2</v>
      </c>
    </row>
    <row r="2031" spans="1:2" x14ac:dyDescent="0.25">
      <c r="A2031" s="4">
        <v>41892</v>
      </c>
      <c r="B2031">
        <v>8.8900000000000007E-2</v>
      </c>
    </row>
    <row r="2032" spans="1:2" x14ac:dyDescent="0.25">
      <c r="A2032" s="4">
        <v>41891</v>
      </c>
      <c r="B2032">
        <v>9.7000000000000003E-2</v>
      </c>
    </row>
    <row r="2033" spans="1:2" x14ac:dyDescent="0.25">
      <c r="A2033" s="4">
        <v>41890</v>
      </c>
      <c r="B2033">
        <v>8.2600000000000007E-2</v>
      </c>
    </row>
    <row r="2034" spans="1:2" x14ac:dyDescent="0.25">
      <c r="A2034" s="4">
        <v>41887</v>
      </c>
      <c r="B2034">
        <v>7.2599999999999998E-2</v>
      </c>
    </row>
    <row r="2035" spans="1:2" x14ac:dyDescent="0.25">
      <c r="A2035" s="4">
        <v>41886</v>
      </c>
      <c r="B2035">
        <v>9.5299999999999996E-2</v>
      </c>
    </row>
    <row r="2036" spans="1:2" x14ac:dyDescent="0.25">
      <c r="A2036" s="4">
        <v>41885</v>
      </c>
      <c r="B2036">
        <v>8.3900000000000002E-2</v>
      </c>
    </row>
    <row r="2037" spans="1:2" x14ac:dyDescent="0.25">
      <c r="A2037" s="4">
        <v>41884</v>
      </c>
      <c r="B2037">
        <v>8.2199999999999995E-2</v>
      </c>
    </row>
    <row r="2038" spans="1:2" x14ac:dyDescent="0.25">
      <c r="A2038" s="4">
        <v>41880</v>
      </c>
      <c r="B2038">
        <v>7.17E-2</v>
      </c>
    </row>
    <row r="2039" spans="1:2" x14ac:dyDescent="0.25">
      <c r="A2039" s="4">
        <v>41879</v>
      </c>
      <c r="B2039">
        <v>8.3000000000000004E-2</v>
      </c>
    </row>
    <row r="2040" spans="1:2" x14ac:dyDescent="0.25">
      <c r="A2040" s="4">
        <v>41878</v>
      </c>
      <c r="B2040">
        <v>7.9899999999999999E-2</v>
      </c>
    </row>
    <row r="2041" spans="1:2" x14ac:dyDescent="0.25">
      <c r="A2041" s="4">
        <v>41877</v>
      </c>
      <c r="B2041">
        <v>8.1900000000000001E-2</v>
      </c>
    </row>
    <row r="2042" spans="1:2" x14ac:dyDescent="0.25">
      <c r="A2042" s="4">
        <v>41876</v>
      </c>
      <c r="B2042">
        <v>7.6799999999999993E-2</v>
      </c>
    </row>
    <row r="2043" spans="1:2" x14ac:dyDescent="0.25">
      <c r="A2043" s="4">
        <v>41873</v>
      </c>
      <c r="B2043">
        <v>8.2500000000000004E-2</v>
      </c>
    </row>
    <row r="2044" spans="1:2" x14ac:dyDescent="0.25">
      <c r="A2044" s="4">
        <v>41872</v>
      </c>
      <c r="B2044">
        <v>8.7099999999999997E-2</v>
      </c>
    </row>
    <row r="2045" spans="1:2" x14ac:dyDescent="0.25">
      <c r="A2045" s="4">
        <v>41871</v>
      </c>
      <c r="B2045">
        <v>8.6800000000000002E-2</v>
      </c>
    </row>
    <row r="2046" spans="1:2" x14ac:dyDescent="0.25">
      <c r="A2046" s="4">
        <v>41870</v>
      </c>
      <c r="B2046">
        <v>8.3699999999999997E-2</v>
      </c>
    </row>
    <row r="2047" spans="1:2" x14ac:dyDescent="0.25">
      <c r="A2047" s="4">
        <v>41869</v>
      </c>
      <c r="B2047">
        <v>9.1300000000000006E-2</v>
      </c>
    </row>
    <row r="2048" spans="1:2" x14ac:dyDescent="0.25">
      <c r="A2048" s="4">
        <v>41866</v>
      </c>
      <c r="B2048">
        <v>0.1113</v>
      </c>
    </row>
    <row r="2049" spans="1:2" x14ac:dyDescent="0.25">
      <c r="A2049" s="4">
        <v>41865</v>
      </c>
      <c r="B2049">
        <v>0.10100000000000001</v>
      </c>
    </row>
    <row r="2050" spans="1:2" x14ac:dyDescent="0.25">
      <c r="A2050" s="4">
        <v>41864</v>
      </c>
      <c r="B2050">
        <v>0.11269999999999999</v>
      </c>
    </row>
    <row r="2051" spans="1:2" x14ac:dyDescent="0.25">
      <c r="A2051" s="4">
        <v>41863</v>
      </c>
      <c r="B2051">
        <v>0.1263</v>
      </c>
    </row>
    <row r="2052" spans="1:2" x14ac:dyDescent="0.25">
      <c r="A2052" s="4">
        <v>41862</v>
      </c>
      <c r="B2052">
        <v>0.12640000000000001</v>
      </c>
    </row>
    <row r="2053" spans="1:2" x14ac:dyDescent="0.25">
      <c r="A2053" s="4">
        <v>41859</v>
      </c>
      <c r="B2053">
        <v>0.12720000000000001</v>
      </c>
    </row>
    <row r="2054" spans="1:2" x14ac:dyDescent="0.25">
      <c r="A2054" s="4">
        <v>41858</v>
      </c>
      <c r="B2054">
        <v>0.1452</v>
      </c>
    </row>
    <row r="2055" spans="1:2" x14ac:dyDescent="0.25">
      <c r="A2055" s="4">
        <v>41857</v>
      </c>
      <c r="B2055">
        <v>0.13950000000000001</v>
      </c>
    </row>
    <row r="2056" spans="1:2" x14ac:dyDescent="0.25">
      <c r="A2056" s="4">
        <v>41856</v>
      </c>
      <c r="B2056">
        <v>0.1404</v>
      </c>
    </row>
    <row r="2057" spans="1:2" x14ac:dyDescent="0.25">
      <c r="A2057" s="4">
        <v>41855</v>
      </c>
      <c r="B2057">
        <v>0.1212</v>
      </c>
    </row>
    <row r="2058" spans="1:2" x14ac:dyDescent="0.25">
      <c r="A2058" s="4">
        <v>41852</v>
      </c>
      <c r="B2058">
        <v>0.15390000000000001</v>
      </c>
    </row>
    <row r="2059" spans="1:2" x14ac:dyDescent="0.25">
      <c r="A2059" s="4">
        <v>41851</v>
      </c>
      <c r="B2059">
        <v>0.15310000000000001</v>
      </c>
    </row>
    <row r="2060" spans="1:2" x14ac:dyDescent="0.25">
      <c r="A2060" s="4">
        <v>41850</v>
      </c>
      <c r="B2060">
        <v>0.1033</v>
      </c>
    </row>
    <row r="2061" spans="1:2" x14ac:dyDescent="0.25">
      <c r="A2061" s="4">
        <v>41849</v>
      </c>
      <c r="B2061">
        <v>9.9599999999999994E-2</v>
      </c>
    </row>
    <row r="2062" spans="1:2" x14ac:dyDescent="0.25">
      <c r="A2062" s="4">
        <v>41848</v>
      </c>
      <c r="B2062">
        <v>9.3100000000000002E-2</v>
      </c>
    </row>
    <row r="2063" spans="1:2" x14ac:dyDescent="0.25">
      <c r="A2063" s="4">
        <v>41845</v>
      </c>
      <c r="B2063">
        <v>9.0499999999999997E-2</v>
      </c>
    </row>
    <row r="2064" spans="1:2" x14ac:dyDescent="0.25">
      <c r="A2064" s="4">
        <v>41844</v>
      </c>
      <c r="B2064">
        <v>8.7599999999999997E-2</v>
      </c>
    </row>
    <row r="2065" spans="1:2" x14ac:dyDescent="0.25">
      <c r="A2065" s="4">
        <v>41843</v>
      </c>
      <c r="B2065">
        <v>8.5999999999999993E-2</v>
      </c>
    </row>
    <row r="2066" spans="1:2" x14ac:dyDescent="0.25">
      <c r="A2066" s="4">
        <v>41842</v>
      </c>
      <c r="B2066">
        <v>8.3799999999999999E-2</v>
      </c>
    </row>
    <row r="2067" spans="1:2" x14ac:dyDescent="0.25">
      <c r="A2067" s="4">
        <v>41841</v>
      </c>
      <c r="B2067">
        <v>9.3399999999999997E-2</v>
      </c>
    </row>
    <row r="2068" spans="1:2" x14ac:dyDescent="0.25">
      <c r="A2068" s="4">
        <v>41838</v>
      </c>
      <c r="B2068">
        <v>8.3299999999999999E-2</v>
      </c>
    </row>
    <row r="2069" spans="1:2" x14ac:dyDescent="0.25">
      <c r="A2069" s="4">
        <v>41837</v>
      </c>
      <c r="B2069">
        <v>0.12570000000000001</v>
      </c>
    </row>
    <row r="2070" spans="1:2" x14ac:dyDescent="0.25">
      <c r="A2070" s="4">
        <v>41836</v>
      </c>
      <c r="B2070">
        <v>7.9899999999999999E-2</v>
      </c>
    </row>
    <row r="2071" spans="1:2" x14ac:dyDescent="0.25">
      <c r="A2071" s="4">
        <v>41835</v>
      </c>
      <c r="B2071">
        <v>8.3299999999999999E-2</v>
      </c>
    </row>
    <row r="2072" spans="1:2" x14ac:dyDescent="0.25">
      <c r="A2072" s="4">
        <v>41834</v>
      </c>
      <c r="B2072">
        <v>7.8399999999999997E-2</v>
      </c>
    </row>
    <row r="2073" spans="1:2" x14ac:dyDescent="0.25">
      <c r="A2073" s="4">
        <v>41831</v>
      </c>
      <c r="B2073">
        <v>8.6800000000000002E-2</v>
      </c>
    </row>
    <row r="2074" spans="1:2" x14ac:dyDescent="0.25">
      <c r="A2074" s="4">
        <v>41830</v>
      </c>
      <c r="B2074">
        <v>8.7499999999999994E-2</v>
      </c>
    </row>
    <row r="2075" spans="1:2" x14ac:dyDescent="0.25">
      <c r="A2075" s="4">
        <v>41829</v>
      </c>
      <c r="B2075">
        <v>8.6300000000000002E-2</v>
      </c>
    </row>
    <row r="2076" spans="1:2" x14ac:dyDescent="0.25">
      <c r="A2076" s="4">
        <v>41828</v>
      </c>
      <c r="B2076">
        <v>9.8000000000000004E-2</v>
      </c>
    </row>
    <row r="2077" spans="1:2" x14ac:dyDescent="0.25">
      <c r="A2077" s="4">
        <v>41827</v>
      </c>
      <c r="B2077">
        <v>8.1900000000000001E-2</v>
      </c>
    </row>
    <row r="2078" spans="1:2" x14ac:dyDescent="0.25">
      <c r="A2078" s="4">
        <v>41823</v>
      </c>
      <c r="B2078">
        <v>6.5600000000000006E-2</v>
      </c>
    </row>
    <row r="2079" spans="1:2" x14ac:dyDescent="0.25">
      <c r="A2079" s="4">
        <v>41822</v>
      </c>
      <c r="B2079">
        <v>7.2700000000000001E-2</v>
      </c>
    </row>
    <row r="2080" spans="1:2" x14ac:dyDescent="0.25">
      <c r="A2080" s="4">
        <v>41821</v>
      </c>
      <c r="B2080">
        <v>7.6100000000000001E-2</v>
      </c>
    </row>
    <row r="2081" spans="1:2" x14ac:dyDescent="0.25">
      <c r="A2081" s="4">
        <v>41820</v>
      </c>
      <c r="B2081">
        <v>8.7999999999999995E-2</v>
      </c>
    </row>
    <row r="2082" spans="1:2" x14ac:dyDescent="0.25">
      <c r="A2082" s="4">
        <v>41817</v>
      </c>
      <c r="B2082">
        <v>7.4700000000000003E-2</v>
      </c>
    </row>
    <row r="2083" spans="1:2" x14ac:dyDescent="0.25">
      <c r="A2083" s="4">
        <v>41816</v>
      </c>
      <c r="B2083">
        <v>8.2400000000000001E-2</v>
      </c>
    </row>
    <row r="2084" spans="1:2" x14ac:dyDescent="0.25">
      <c r="A2084" s="4">
        <v>41815</v>
      </c>
      <c r="B2084">
        <v>7.9200000000000007E-2</v>
      </c>
    </row>
    <row r="2085" spans="1:2" x14ac:dyDescent="0.25">
      <c r="A2085" s="4">
        <v>41814</v>
      </c>
      <c r="B2085">
        <v>9.5100000000000004E-2</v>
      </c>
    </row>
    <row r="2086" spans="1:2" x14ac:dyDescent="0.25">
      <c r="A2086" s="4">
        <v>41813</v>
      </c>
      <c r="B2086">
        <v>7.4899999999999994E-2</v>
      </c>
    </row>
    <row r="2087" spans="1:2" x14ac:dyDescent="0.25">
      <c r="A2087" s="4">
        <v>41810</v>
      </c>
      <c r="B2087">
        <v>6.5199999999999994E-2</v>
      </c>
    </row>
    <row r="2088" spans="1:2" x14ac:dyDescent="0.25">
      <c r="A2088" s="4">
        <v>41809</v>
      </c>
      <c r="B2088">
        <v>5.1200000000000002E-2</v>
      </c>
    </row>
    <row r="2089" spans="1:2" x14ac:dyDescent="0.25">
      <c r="A2089" s="4">
        <v>41808</v>
      </c>
      <c r="B2089">
        <v>7.1900000000000006E-2</v>
      </c>
    </row>
    <row r="2090" spans="1:2" x14ac:dyDescent="0.25">
      <c r="A2090" s="4">
        <v>41807</v>
      </c>
      <c r="B2090">
        <v>7.7299999999999994E-2</v>
      </c>
    </row>
    <row r="2091" spans="1:2" x14ac:dyDescent="0.25">
      <c r="A2091" s="4">
        <v>41806</v>
      </c>
      <c r="B2091">
        <v>8.3799999999999999E-2</v>
      </c>
    </row>
    <row r="2092" spans="1:2" x14ac:dyDescent="0.25">
      <c r="A2092" s="4">
        <v>41803</v>
      </c>
      <c r="B2092">
        <v>8.2000000000000003E-2</v>
      </c>
    </row>
    <row r="2093" spans="1:2" x14ac:dyDescent="0.25">
      <c r="A2093" s="4">
        <v>41802</v>
      </c>
      <c r="B2093">
        <v>9.01E-2</v>
      </c>
    </row>
    <row r="2094" spans="1:2" x14ac:dyDescent="0.25">
      <c r="A2094" s="4">
        <v>41801</v>
      </c>
      <c r="B2094">
        <v>8.09E-2</v>
      </c>
    </row>
    <row r="2095" spans="1:2" x14ac:dyDescent="0.25">
      <c r="A2095" s="4">
        <v>41800</v>
      </c>
      <c r="B2095">
        <v>7.5200000000000003E-2</v>
      </c>
    </row>
    <row r="2096" spans="1:2" x14ac:dyDescent="0.25">
      <c r="A2096" s="4">
        <v>41799</v>
      </c>
      <c r="B2096">
        <v>7.85E-2</v>
      </c>
    </row>
    <row r="2097" spans="1:2" x14ac:dyDescent="0.25">
      <c r="A2097" s="4">
        <v>41796</v>
      </c>
      <c r="B2097">
        <v>8.0500000000000002E-2</v>
      </c>
    </row>
    <row r="2098" spans="1:2" x14ac:dyDescent="0.25">
      <c r="A2098" s="4">
        <v>41795</v>
      </c>
      <c r="B2098">
        <v>9.1200000000000003E-2</v>
      </c>
    </row>
    <row r="2099" spans="1:2" x14ac:dyDescent="0.25">
      <c r="A2099" s="4">
        <v>41794</v>
      </c>
      <c r="B2099">
        <v>0.10050000000000001</v>
      </c>
    </row>
    <row r="2100" spans="1:2" x14ac:dyDescent="0.25">
      <c r="A2100" s="4">
        <v>41793</v>
      </c>
      <c r="B2100">
        <v>9.0899999999999995E-2</v>
      </c>
    </row>
    <row r="2101" spans="1:2" x14ac:dyDescent="0.25">
      <c r="A2101" s="4">
        <v>41792</v>
      </c>
      <c r="B2101">
        <v>8.48E-2</v>
      </c>
    </row>
    <row r="2102" spans="1:2" x14ac:dyDescent="0.25">
      <c r="A2102" s="4">
        <v>41789</v>
      </c>
      <c r="B2102">
        <v>7.51E-2</v>
      </c>
    </row>
    <row r="2103" spans="1:2" x14ac:dyDescent="0.25">
      <c r="A2103" s="4">
        <v>41788</v>
      </c>
      <c r="B2103">
        <v>8.48E-2</v>
      </c>
    </row>
    <row r="2104" spans="1:2" x14ac:dyDescent="0.25">
      <c r="A2104" s="4">
        <v>41787</v>
      </c>
      <c r="B2104">
        <v>8.8300000000000003E-2</v>
      </c>
    </row>
    <row r="2105" spans="1:2" x14ac:dyDescent="0.25">
      <c r="A2105" s="4">
        <v>41786</v>
      </c>
      <c r="B2105">
        <v>8.7800000000000003E-2</v>
      </c>
    </row>
    <row r="2106" spans="1:2" x14ac:dyDescent="0.25">
      <c r="A2106" s="4">
        <v>41782</v>
      </c>
      <c r="B2106">
        <v>7.5499999999999998E-2</v>
      </c>
    </row>
    <row r="2107" spans="1:2" x14ac:dyDescent="0.25">
      <c r="A2107" s="4">
        <v>41781</v>
      </c>
      <c r="B2107">
        <v>8.3099999999999993E-2</v>
      </c>
    </row>
    <row r="2108" spans="1:2" x14ac:dyDescent="0.25">
      <c r="A2108" s="4">
        <v>41780</v>
      </c>
      <c r="B2108">
        <v>8.48E-2</v>
      </c>
    </row>
    <row r="2109" spans="1:2" x14ac:dyDescent="0.25">
      <c r="A2109" s="4">
        <v>41779</v>
      </c>
      <c r="B2109">
        <v>9.4500000000000001E-2</v>
      </c>
    </row>
    <row r="2110" spans="1:2" x14ac:dyDescent="0.25">
      <c r="A2110" s="4">
        <v>41778</v>
      </c>
      <c r="B2110">
        <v>9.3700000000000006E-2</v>
      </c>
    </row>
    <row r="2111" spans="1:2" x14ac:dyDescent="0.25">
      <c r="A2111" s="4">
        <v>41775</v>
      </c>
      <c r="B2111">
        <v>9.4200000000000006E-2</v>
      </c>
    </row>
    <row r="2112" spans="1:2" x14ac:dyDescent="0.25">
      <c r="A2112" s="4">
        <v>41774</v>
      </c>
      <c r="B2112">
        <v>0.1086</v>
      </c>
    </row>
    <row r="2113" spans="1:2" x14ac:dyDescent="0.25">
      <c r="A2113" s="4">
        <v>41773</v>
      </c>
      <c r="B2113">
        <v>9.1899999999999996E-2</v>
      </c>
    </row>
    <row r="2114" spans="1:2" x14ac:dyDescent="0.25">
      <c r="A2114" s="4">
        <v>41772</v>
      </c>
      <c r="B2114">
        <v>9.5299999999999996E-2</v>
      </c>
    </row>
    <row r="2115" spans="1:2" x14ac:dyDescent="0.25">
      <c r="A2115" s="4">
        <v>41771</v>
      </c>
      <c r="B2115">
        <v>9.7199999999999995E-2</v>
      </c>
    </row>
    <row r="2116" spans="1:2" x14ac:dyDescent="0.25">
      <c r="A2116" s="4">
        <v>41768</v>
      </c>
      <c r="B2116">
        <v>9.5299999999999996E-2</v>
      </c>
    </row>
    <row r="2117" spans="1:2" x14ac:dyDescent="0.25">
      <c r="A2117" s="4">
        <v>41767</v>
      </c>
      <c r="B2117">
        <v>0.1086</v>
      </c>
    </row>
    <row r="2118" spans="1:2" x14ac:dyDescent="0.25">
      <c r="A2118" s="4">
        <v>41766</v>
      </c>
      <c r="B2118">
        <v>0.12039999999999999</v>
      </c>
    </row>
    <row r="2119" spans="1:2" x14ac:dyDescent="0.25">
      <c r="A2119" s="4">
        <v>41765</v>
      </c>
      <c r="B2119">
        <v>0.1207</v>
      </c>
    </row>
    <row r="2120" spans="1:2" x14ac:dyDescent="0.25">
      <c r="A2120" s="4">
        <v>41764</v>
      </c>
      <c r="B2120">
        <v>0.10100000000000001</v>
      </c>
    </row>
    <row r="2121" spans="1:2" x14ac:dyDescent="0.25">
      <c r="A2121" s="4">
        <v>41761</v>
      </c>
      <c r="B2121">
        <v>9.5399999999999999E-2</v>
      </c>
    </row>
    <row r="2122" spans="1:2" x14ac:dyDescent="0.25">
      <c r="A2122" s="4">
        <v>41760</v>
      </c>
      <c r="B2122">
        <v>0.1111</v>
      </c>
    </row>
    <row r="2123" spans="1:2" x14ac:dyDescent="0.25">
      <c r="A2123" s="4">
        <v>41759</v>
      </c>
      <c r="B2123">
        <v>0.1186</v>
      </c>
    </row>
    <row r="2124" spans="1:2" x14ac:dyDescent="0.25">
      <c r="A2124" s="4">
        <v>41758</v>
      </c>
      <c r="B2124">
        <v>0.1123</v>
      </c>
    </row>
    <row r="2125" spans="1:2" x14ac:dyDescent="0.25">
      <c r="A2125" s="4">
        <v>41757</v>
      </c>
      <c r="B2125">
        <v>0.1303</v>
      </c>
    </row>
    <row r="2126" spans="1:2" x14ac:dyDescent="0.25">
      <c r="A2126" s="4">
        <v>41754</v>
      </c>
      <c r="B2126">
        <v>0.12470000000000001</v>
      </c>
    </row>
    <row r="2127" spans="1:2" x14ac:dyDescent="0.25">
      <c r="A2127" s="4">
        <v>41753</v>
      </c>
      <c r="B2127">
        <v>0.1215</v>
      </c>
    </row>
    <row r="2128" spans="1:2" x14ac:dyDescent="0.25">
      <c r="A2128" s="4">
        <v>41752</v>
      </c>
      <c r="B2128">
        <v>0.12039999999999999</v>
      </c>
    </row>
    <row r="2129" spans="1:2" x14ac:dyDescent="0.25">
      <c r="A2129" s="4">
        <v>41751</v>
      </c>
      <c r="B2129">
        <v>0.1118</v>
      </c>
    </row>
    <row r="2130" spans="1:2" x14ac:dyDescent="0.25">
      <c r="A2130" s="4">
        <v>41750</v>
      </c>
      <c r="B2130">
        <v>0.1135</v>
      </c>
    </row>
    <row r="2131" spans="1:2" x14ac:dyDescent="0.25">
      <c r="A2131" s="4">
        <v>41746</v>
      </c>
      <c r="B2131">
        <v>9.9299999999999999E-2</v>
      </c>
    </row>
    <row r="2132" spans="1:2" x14ac:dyDescent="0.25">
      <c r="A2132" s="4">
        <v>41745</v>
      </c>
      <c r="B2132">
        <v>0.1079</v>
      </c>
    </row>
    <row r="2133" spans="1:2" x14ac:dyDescent="0.25">
      <c r="A2133" s="4">
        <v>41744</v>
      </c>
      <c r="B2133">
        <v>0.1384</v>
      </c>
    </row>
    <row r="2134" spans="1:2" x14ac:dyDescent="0.25">
      <c r="A2134" s="4">
        <v>41743</v>
      </c>
      <c r="B2134">
        <v>0.13930000000000001</v>
      </c>
    </row>
    <row r="2135" spans="1:2" x14ac:dyDescent="0.25">
      <c r="A2135" s="4">
        <v>41740</v>
      </c>
      <c r="B2135">
        <v>0.1547</v>
      </c>
    </row>
    <row r="2136" spans="1:2" x14ac:dyDescent="0.25">
      <c r="A2136" s="4">
        <v>41739</v>
      </c>
      <c r="B2136">
        <v>0.15</v>
      </c>
    </row>
    <row r="2137" spans="1:2" x14ac:dyDescent="0.25">
      <c r="A2137" s="4">
        <v>41738</v>
      </c>
      <c r="B2137">
        <v>9.8699999999999996E-2</v>
      </c>
    </row>
    <row r="2138" spans="1:2" x14ac:dyDescent="0.25">
      <c r="A2138" s="4">
        <v>41737</v>
      </c>
      <c r="B2138">
        <v>0.12</v>
      </c>
    </row>
    <row r="2139" spans="1:2" x14ac:dyDescent="0.25">
      <c r="A2139" s="4">
        <v>41736</v>
      </c>
      <c r="B2139">
        <v>0.13569999999999999</v>
      </c>
    </row>
    <row r="2140" spans="1:2" x14ac:dyDescent="0.25">
      <c r="A2140" s="4">
        <v>41733</v>
      </c>
      <c r="B2140">
        <v>0.1137</v>
      </c>
    </row>
    <row r="2141" spans="1:2" x14ac:dyDescent="0.25">
      <c r="A2141" s="4">
        <v>41732</v>
      </c>
      <c r="B2141">
        <v>0.1105</v>
      </c>
    </row>
    <row r="2142" spans="1:2" x14ac:dyDescent="0.25">
      <c r="A2142" s="4">
        <v>41731</v>
      </c>
      <c r="B2142">
        <v>0.1022</v>
      </c>
    </row>
    <row r="2143" spans="1:2" x14ac:dyDescent="0.25">
      <c r="A2143" s="4">
        <v>41730</v>
      </c>
      <c r="B2143">
        <v>0.1056</v>
      </c>
    </row>
    <row r="2144" spans="1:2" x14ac:dyDescent="0.25">
      <c r="A2144" s="4">
        <v>41729</v>
      </c>
      <c r="B2144">
        <v>0.1075</v>
      </c>
    </row>
    <row r="2145" spans="1:2" x14ac:dyDescent="0.25">
      <c r="A2145" s="4">
        <v>41726</v>
      </c>
      <c r="B2145">
        <v>0.1239</v>
      </c>
    </row>
    <row r="2146" spans="1:2" x14ac:dyDescent="0.25">
      <c r="A2146" s="4">
        <v>41725</v>
      </c>
      <c r="B2146">
        <v>0.1285</v>
      </c>
    </row>
    <row r="2147" spans="1:2" x14ac:dyDescent="0.25">
      <c r="A2147" s="4">
        <v>41724</v>
      </c>
      <c r="B2147">
        <v>0.1181</v>
      </c>
    </row>
    <row r="2148" spans="1:2" x14ac:dyDescent="0.25">
      <c r="A2148" s="4">
        <v>41723</v>
      </c>
      <c r="B2148">
        <v>0.1179</v>
      </c>
    </row>
    <row r="2149" spans="1:2" x14ac:dyDescent="0.25">
      <c r="A2149" s="4">
        <v>41722</v>
      </c>
      <c r="B2149">
        <v>0.1234</v>
      </c>
    </row>
    <row r="2150" spans="1:2" x14ac:dyDescent="0.25">
      <c r="A2150" s="4">
        <v>41719</v>
      </c>
      <c r="B2150">
        <v>0.1062</v>
      </c>
    </row>
    <row r="2151" spans="1:2" x14ac:dyDescent="0.25">
      <c r="A2151" s="4">
        <v>41718</v>
      </c>
      <c r="B2151">
        <v>9.7900000000000001E-2</v>
      </c>
    </row>
    <row r="2152" spans="1:2" x14ac:dyDescent="0.25">
      <c r="A2152" s="4">
        <v>41717</v>
      </c>
      <c r="B2152">
        <v>0.1152</v>
      </c>
    </row>
    <row r="2153" spans="1:2" x14ac:dyDescent="0.25">
      <c r="A2153" s="4">
        <v>41716</v>
      </c>
      <c r="B2153">
        <v>0.10920000000000001</v>
      </c>
    </row>
    <row r="2154" spans="1:2" x14ac:dyDescent="0.25">
      <c r="A2154" s="4">
        <v>41715</v>
      </c>
      <c r="B2154">
        <v>0.1216</v>
      </c>
    </row>
    <row r="2155" spans="1:2" x14ac:dyDescent="0.25">
      <c r="A2155" s="4">
        <v>41712</v>
      </c>
      <c r="B2155">
        <v>0.1545</v>
      </c>
    </row>
    <row r="2156" spans="1:2" x14ac:dyDescent="0.25">
      <c r="A2156" s="4">
        <v>41711</v>
      </c>
      <c r="B2156">
        <v>0.13519999999999999</v>
      </c>
    </row>
    <row r="2157" spans="1:2" x14ac:dyDescent="0.25">
      <c r="A2157" s="4">
        <v>41710</v>
      </c>
      <c r="B2157">
        <v>0.1014</v>
      </c>
    </row>
    <row r="2158" spans="1:2" x14ac:dyDescent="0.25">
      <c r="A2158" s="4">
        <v>41709</v>
      </c>
      <c r="B2158">
        <v>0.1043</v>
      </c>
    </row>
    <row r="2159" spans="1:2" x14ac:dyDescent="0.25">
      <c r="A2159" s="4">
        <v>41708</v>
      </c>
      <c r="B2159">
        <v>0.1047</v>
      </c>
    </row>
    <row r="2160" spans="1:2" x14ac:dyDescent="0.25">
      <c r="A2160" s="4">
        <v>41705</v>
      </c>
      <c r="B2160">
        <v>0.10059999999999999</v>
      </c>
    </row>
    <row r="2161" spans="1:2" x14ac:dyDescent="0.25">
      <c r="A2161" s="4">
        <v>41704</v>
      </c>
      <c r="B2161">
        <v>0.1033</v>
      </c>
    </row>
    <row r="2162" spans="1:2" x14ac:dyDescent="0.25">
      <c r="A2162" s="4">
        <v>41703</v>
      </c>
      <c r="B2162">
        <v>0.10349999999999999</v>
      </c>
    </row>
    <row r="2163" spans="1:2" x14ac:dyDescent="0.25">
      <c r="A2163" s="4">
        <v>41702</v>
      </c>
      <c r="B2163">
        <v>0.1111</v>
      </c>
    </row>
    <row r="2164" spans="1:2" x14ac:dyDescent="0.25">
      <c r="A2164" s="4">
        <v>41701</v>
      </c>
      <c r="B2164">
        <v>0.12859999999999999</v>
      </c>
    </row>
    <row r="2165" spans="1:2" x14ac:dyDescent="0.25">
      <c r="A2165" s="4">
        <v>41698</v>
      </c>
      <c r="B2165">
        <v>0.1211</v>
      </c>
    </row>
    <row r="2166" spans="1:2" x14ac:dyDescent="0.25">
      <c r="A2166" s="4">
        <v>41697</v>
      </c>
      <c r="B2166">
        <v>0.1045</v>
      </c>
    </row>
    <row r="2167" spans="1:2" x14ac:dyDescent="0.25">
      <c r="A2167" s="4">
        <v>41696</v>
      </c>
      <c r="B2167">
        <v>0.1043</v>
      </c>
    </row>
    <row r="2168" spans="1:2" x14ac:dyDescent="0.25">
      <c r="A2168" s="4">
        <v>41695</v>
      </c>
      <c r="B2168">
        <v>0.11459999999999999</v>
      </c>
    </row>
    <row r="2169" spans="1:2" x14ac:dyDescent="0.25">
      <c r="A2169" s="4">
        <v>41694</v>
      </c>
      <c r="B2169">
        <v>0.1085</v>
      </c>
    </row>
    <row r="2170" spans="1:2" x14ac:dyDescent="0.25">
      <c r="A2170" s="4">
        <v>41691</v>
      </c>
      <c r="B2170">
        <v>9.9500000000000005E-2</v>
      </c>
    </row>
    <row r="2171" spans="1:2" x14ac:dyDescent="0.25">
      <c r="A2171" s="4">
        <v>41690</v>
      </c>
      <c r="B2171">
        <v>0.10630000000000001</v>
      </c>
    </row>
    <row r="2172" spans="1:2" x14ac:dyDescent="0.25">
      <c r="A2172" s="4">
        <v>41689</v>
      </c>
      <c r="B2172">
        <v>0.1145</v>
      </c>
    </row>
    <row r="2173" spans="1:2" x14ac:dyDescent="0.25">
      <c r="A2173" s="4">
        <v>41688</v>
      </c>
      <c r="B2173">
        <v>9.9900000000000003E-2</v>
      </c>
    </row>
    <row r="2174" spans="1:2" x14ac:dyDescent="0.25">
      <c r="A2174" s="4">
        <v>41684</v>
      </c>
      <c r="B2174">
        <v>8.8200000000000001E-2</v>
      </c>
    </row>
    <row r="2175" spans="1:2" x14ac:dyDescent="0.25">
      <c r="A2175" s="4">
        <v>41683</v>
      </c>
      <c r="B2175">
        <v>9.3299999999999994E-2</v>
      </c>
    </row>
    <row r="2176" spans="1:2" x14ac:dyDescent="0.25">
      <c r="A2176" s="4">
        <v>41682</v>
      </c>
      <c r="B2176">
        <v>0.1115</v>
      </c>
    </row>
    <row r="2177" spans="1:2" x14ac:dyDescent="0.25">
      <c r="A2177" s="4">
        <v>41681</v>
      </c>
      <c r="B2177">
        <v>0.106</v>
      </c>
    </row>
    <row r="2178" spans="1:2" x14ac:dyDescent="0.25">
      <c r="A2178" s="4">
        <v>41680</v>
      </c>
      <c r="B2178">
        <v>0.1201</v>
      </c>
    </row>
    <row r="2179" spans="1:2" x14ac:dyDescent="0.25">
      <c r="A2179" s="4">
        <v>41677</v>
      </c>
      <c r="B2179">
        <v>0.1244</v>
      </c>
    </row>
    <row r="2180" spans="1:2" x14ac:dyDescent="0.25">
      <c r="A2180" s="4">
        <v>41676</v>
      </c>
      <c r="B2180">
        <v>0.14810000000000001</v>
      </c>
    </row>
    <row r="2181" spans="1:2" x14ac:dyDescent="0.25">
      <c r="A2181" s="4">
        <v>41675</v>
      </c>
      <c r="B2181">
        <v>0.17319999999999999</v>
      </c>
    </row>
    <row r="2182" spans="1:2" x14ac:dyDescent="0.25">
      <c r="A2182" s="4">
        <v>41674</v>
      </c>
      <c r="B2182">
        <v>0.1636</v>
      </c>
    </row>
    <row r="2183" spans="1:2" x14ac:dyDescent="0.25">
      <c r="A2183" s="4">
        <v>41673</v>
      </c>
      <c r="B2183">
        <v>0.1943</v>
      </c>
    </row>
    <row r="2184" spans="1:2" x14ac:dyDescent="0.25">
      <c r="A2184" s="4">
        <v>41670</v>
      </c>
      <c r="B2184">
        <v>0.1605</v>
      </c>
    </row>
    <row r="2185" spans="1:2" x14ac:dyDescent="0.25">
      <c r="A2185" s="4">
        <v>41669</v>
      </c>
      <c r="B2185">
        <v>0.12820000000000001</v>
      </c>
    </row>
    <row r="2186" spans="1:2" x14ac:dyDescent="0.25">
      <c r="A2186" s="4">
        <v>41668</v>
      </c>
      <c r="B2186">
        <v>0.16339999999999999</v>
      </c>
    </row>
    <row r="2187" spans="1:2" x14ac:dyDescent="0.25">
      <c r="A2187" s="4">
        <v>41667</v>
      </c>
      <c r="B2187">
        <v>0.14990000000000001</v>
      </c>
    </row>
    <row r="2188" spans="1:2" x14ac:dyDescent="0.25">
      <c r="A2188" s="4">
        <v>41666</v>
      </c>
      <c r="B2188">
        <v>0.1502</v>
      </c>
    </row>
    <row r="2189" spans="1:2" x14ac:dyDescent="0.25">
      <c r="A2189" s="4">
        <v>41663</v>
      </c>
      <c r="B2189">
        <v>0.16039999999999999</v>
      </c>
    </row>
    <row r="2190" spans="1:2" x14ac:dyDescent="0.25">
      <c r="A2190" s="4">
        <v>41662</v>
      </c>
      <c r="B2190">
        <v>0.1152</v>
      </c>
    </row>
    <row r="2191" spans="1:2" x14ac:dyDescent="0.25">
      <c r="A2191" s="4">
        <v>41661</v>
      </c>
      <c r="B2191">
        <v>0.10100000000000001</v>
      </c>
    </row>
    <row r="2192" spans="1:2" x14ac:dyDescent="0.25">
      <c r="A2192" s="4">
        <v>41660</v>
      </c>
      <c r="B2192">
        <v>9.7900000000000001E-2</v>
      </c>
    </row>
    <row r="2193" spans="1:2" x14ac:dyDescent="0.25">
      <c r="A2193" s="4">
        <v>41656</v>
      </c>
      <c r="B2193">
        <v>8.6499999999999994E-2</v>
      </c>
    </row>
    <row r="2194" spans="1:2" x14ac:dyDescent="0.25">
      <c r="A2194" s="4">
        <v>41655</v>
      </c>
      <c r="B2194">
        <v>7.9399999999999998E-2</v>
      </c>
    </row>
    <row r="2195" spans="1:2" x14ac:dyDescent="0.25">
      <c r="A2195" s="4">
        <v>41654</v>
      </c>
      <c r="B2195">
        <v>8.4400000000000003E-2</v>
      </c>
    </row>
    <row r="2196" spans="1:2" x14ac:dyDescent="0.25">
      <c r="A2196" s="4">
        <v>41653</v>
      </c>
      <c r="B2196">
        <v>9.3899999999999997E-2</v>
      </c>
    </row>
    <row r="2197" spans="1:2" x14ac:dyDescent="0.25">
      <c r="A2197" s="4">
        <v>41652</v>
      </c>
      <c r="B2197">
        <v>0.1106</v>
      </c>
    </row>
    <row r="2198" spans="1:2" x14ac:dyDescent="0.25">
      <c r="A2198" s="4">
        <v>41649</v>
      </c>
      <c r="B2198">
        <v>8.2799999999999999E-2</v>
      </c>
    </row>
    <row r="2199" spans="1:2" x14ac:dyDescent="0.25">
      <c r="A2199" s="4">
        <v>41648</v>
      </c>
      <c r="B2199">
        <v>0.10009999999999999</v>
      </c>
    </row>
    <row r="2200" spans="1:2" x14ac:dyDescent="0.25">
      <c r="A2200" s="4">
        <v>41647</v>
      </c>
      <c r="B2200">
        <v>0.1031</v>
      </c>
    </row>
    <row r="2201" spans="1:2" x14ac:dyDescent="0.25">
      <c r="A2201" s="4">
        <v>41646</v>
      </c>
      <c r="B2201">
        <v>9.7000000000000003E-2</v>
      </c>
    </row>
    <row r="2202" spans="1:2" x14ac:dyDescent="0.25">
      <c r="A2202" s="4">
        <v>41645</v>
      </c>
      <c r="B2202">
        <v>0.10290000000000001</v>
      </c>
    </row>
    <row r="2203" spans="1:2" x14ac:dyDescent="0.25">
      <c r="A2203" s="4">
        <v>41642</v>
      </c>
      <c r="B2203">
        <v>9.7600000000000006E-2</v>
      </c>
    </row>
    <row r="2204" spans="1:2" x14ac:dyDescent="0.25">
      <c r="A2204" s="4">
        <v>41641</v>
      </c>
      <c r="B2204">
        <v>0.1144</v>
      </c>
    </row>
    <row r="2205" spans="1:2" x14ac:dyDescent="0.25">
      <c r="A2205" s="4">
        <v>41639</v>
      </c>
      <c r="B2205">
        <v>0.1129</v>
      </c>
    </row>
    <row r="2206" spans="1:2" x14ac:dyDescent="0.25">
      <c r="A2206" s="4">
        <v>41638</v>
      </c>
      <c r="B2206">
        <v>9.8199999999999996E-2</v>
      </c>
    </row>
    <row r="2207" spans="1:2" x14ac:dyDescent="0.25">
      <c r="A2207" s="4">
        <v>41635</v>
      </c>
      <c r="B2207">
        <v>8.43E-2</v>
      </c>
    </row>
    <row r="2208" spans="1:2" x14ac:dyDescent="0.25">
      <c r="A2208" s="4">
        <v>41634</v>
      </c>
      <c r="B2208">
        <v>8.4900000000000003E-2</v>
      </c>
    </row>
    <row r="2209" spans="1:2" x14ac:dyDescent="0.25">
      <c r="A2209" s="4">
        <v>41632</v>
      </c>
      <c r="B2209">
        <v>9.0200000000000002E-2</v>
      </c>
    </row>
    <row r="2210" spans="1:2" x14ac:dyDescent="0.25">
      <c r="A2210" s="4">
        <v>41631</v>
      </c>
      <c r="B2210">
        <v>8.3400000000000002E-2</v>
      </c>
    </row>
    <row r="2211" spans="1:2" x14ac:dyDescent="0.25">
      <c r="A2211" s="4">
        <v>41628</v>
      </c>
      <c r="B2211">
        <v>9.4500000000000001E-2</v>
      </c>
    </row>
    <row r="2212" spans="1:2" x14ac:dyDescent="0.25">
      <c r="A2212" s="4">
        <v>41627</v>
      </c>
      <c r="B2212">
        <v>8.9599999999999999E-2</v>
      </c>
    </row>
    <row r="2213" spans="1:2" x14ac:dyDescent="0.25">
      <c r="A2213" s="4">
        <v>41626</v>
      </c>
      <c r="B2213">
        <v>0.12139999999999999</v>
      </c>
    </row>
    <row r="2214" spans="1:2" x14ac:dyDescent="0.25">
      <c r="A2214" s="4">
        <v>41625</v>
      </c>
      <c r="B2214">
        <v>0.13289999999999999</v>
      </c>
    </row>
    <row r="2215" spans="1:2" x14ac:dyDescent="0.25">
      <c r="A2215" s="4">
        <v>41624</v>
      </c>
      <c r="B2215">
        <v>0.1394</v>
      </c>
    </row>
    <row r="2216" spans="1:2" x14ac:dyDescent="0.25">
      <c r="A2216" s="4">
        <v>41621</v>
      </c>
      <c r="B2216">
        <v>0.1363</v>
      </c>
    </row>
    <row r="2217" spans="1:2" x14ac:dyDescent="0.25">
      <c r="A2217" s="4">
        <v>41620</v>
      </c>
      <c r="B2217">
        <v>0.13120000000000001</v>
      </c>
    </row>
    <row r="2218" spans="1:2" x14ac:dyDescent="0.25">
      <c r="A2218" s="4">
        <v>41619</v>
      </c>
      <c r="B2218">
        <v>0.13239999999999999</v>
      </c>
    </row>
    <row r="2219" spans="1:2" x14ac:dyDescent="0.25">
      <c r="A2219" s="4">
        <v>41618</v>
      </c>
      <c r="B2219">
        <v>0.11219999999999999</v>
      </c>
    </row>
    <row r="2220" spans="1:2" x14ac:dyDescent="0.25">
      <c r="A2220" s="4">
        <v>41617</v>
      </c>
      <c r="B2220">
        <v>9.9900000000000003E-2</v>
      </c>
    </row>
    <row r="2221" spans="1:2" x14ac:dyDescent="0.25">
      <c r="A2221" s="4">
        <v>41614</v>
      </c>
      <c r="B2221">
        <v>9.64E-2</v>
      </c>
    </row>
    <row r="2222" spans="1:2" x14ac:dyDescent="0.25">
      <c r="A2222" s="4">
        <v>41613</v>
      </c>
      <c r="B2222">
        <v>0.1212</v>
      </c>
    </row>
    <row r="2223" spans="1:2" x14ac:dyDescent="0.25">
      <c r="A2223" s="4">
        <v>41612</v>
      </c>
      <c r="B2223">
        <v>0.1138</v>
      </c>
    </row>
    <row r="2224" spans="1:2" x14ac:dyDescent="0.25">
      <c r="A2224" s="4">
        <v>41611</v>
      </c>
      <c r="B2224">
        <v>0.1124</v>
      </c>
    </row>
    <row r="2225" spans="1:2" x14ac:dyDescent="0.25">
      <c r="A2225" s="4">
        <v>41610</v>
      </c>
      <c r="B2225">
        <v>0.10780000000000001</v>
      </c>
    </row>
    <row r="2226" spans="1:2" x14ac:dyDescent="0.25">
      <c r="A2226" s="4">
        <v>41607</v>
      </c>
      <c r="B2226">
        <v>0.1</v>
      </c>
    </row>
    <row r="2227" spans="1:2" x14ac:dyDescent="0.25">
      <c r="A2227" s="4">
        <v>41605</v>
      </c>
      <c r="B2227">
        <v>8.8400000000000006E-2</v>
      </c>
    </row>
    <row r="2228" spans="1:2" x14ac:dyDescent="0.25">
      <c r="A2228" s="4">
        <v>41604</v>
      </c>
      <c r="B2228">
        <v>9.4E-2</v>
      </c>
    </row>
    <row r="2229" spans="1:2" x14ac:dyDescent="0.25">
      <c r="A2229" s="4">
        <v>41603</v>
      </c>
      <c r="B2229">
        <v>9.2200000000000004E-2</v>
      </c>
    </row>
    <row r="2230" spans="1:2" x14ac:dyDescent="0.25">
      <c r="A2230" s="4">
        <v>41600</v>
      </c>
      <c r="B2230">
        <v>7.6200000000000004E-2</v>
      </c>
    </row>
    <row r="2231" spans="1:2" x14ac:dyDescent="0.25">
      <c r="A2231" s="4">
        <v>41599</v>
      </c>
      <c r="B2231">
        <v>8.0699999999999994E-2</v>
      </c>
    </row>
    <row r="2232" spans="1:2" x14ac:dyDescent="0.25">
      <c r="A2232" s="4">
        <v>41598</v>
      </c>
      <c r="B2232">
        <v>9.4600000000000004E-2</v>
      </c>
    </row>
    <row r="2233" spans="1:2" x14ac:dyDescent="0.25">
      <c r="A2233" s="4">
        <v>41597</v>
      </c>
      <c r="B2233">
        <v>9.0999999999999998E-2</v>
      </c>
    </row>
    <row r="2234" spans="1:2" x14ac:dyDescent="0.25">
      <c r="A2234" s="4">
        <v>41596</v>
      </c>
      <c r="B2234">
        <v>9.1800000000000007E-2</v>
      </c>
    </row>
    <row r="2235" spans="1:2" x14ac:dyDescent="0.25">
      <c r="A2235" s="4">
        <v>41593</v>
      </c>
      <c r="B2235">
        <v>8.3199999999999996E-2</v>
      </c>
    </row>
    <row r="2236" spans="1:2" x14ac:dyDescent="0.25">
      <c r="A2236" s="4">
        <v>41592</v>
      </c>
      <c r="B2236">
        <v>9.4600000000000004E-2</v>
      </c>
    </row>
    <row r="2237" spans="1:2" x14ac:dyDescent="0.25">
      <c r="A2237" s="4">
        <v>41591</v>
      </c>
      <c r="B2237">
        <v>0.10150000000000001</v>
      </c>
    </row>
    <row r="2238" spans="1:2" x14ac:dyDescent="0.25">
      <c r="A2238" s="4">
        <v>41590</v>
      </c>
      <c r="B2238">
        <v>0.1072</v>
      </c>
    </row>
    <row r="2239" spans="1:2" x14ac:dyDescent="0.25">
      <c r="A2239" s="4">
        <v>41589</v>
      </c>
      <c r="B2239">
        <v>0.1011</v>
      </c>
    </row>
    <row r="2240" spans="1:2" x14ac:dyDescent="0.25">
      <c r="A2240" s="4">
        <v>41586</v>
      </c>
      <c r="B2240">
        <v>9.6000000000000002E-2</v>
      </c>
    </row>
    <row r="2241" spans="1:2" x14ac:dyDescent="0.25">
      <c r="A2241" s="4">
        <v>41585</v>
      </c>
      <c r="B2241">
        <v>0.1167</v>
      </c>
    </row>
    <row r="2242" spans="1:2" x14ac:dyDescent="0.25">
      <c r="A2242" s="4">
        <v>41584</v>
      </c>
      <c r="B2242">
        <v>9.7900000000000001E-2</v>
      </c>
    </row>
    <row r="2243" spans="1:2" x14ac:dyDescent="0.25">
      <c r="A2243" s="4">
        <v>41583</v>
      </c>
      <c r="B2243">
        <v>0.1075</v>
      </c>
    </row>
    <row r="2244" spans="1:2" x14ac:dyDescent="0.25">
      <c r="A2244" s="4">
        <v>41582</v>
      </c>
      <c r="B2244">
        <v>9.8500000000000004E-2</v>
      </c>
    </row>
    <row r="2245" spans="1:2" x14ac:dyDescent="0.25">
      <c r="A2245" s="4">
        <v>41579</v>
      </c>
      <c r="B2245">
        <v>0.09</v>
      </c>
    </row>
    <row r="2246" spans="1:2" x14ac:dyDescent="0.25">
      <c r="A2246" s="4">
        <v>41578</v>
      </c>
      <c r="B2246">
        <v>0.10580000000000001</v>
      </c>
    </row>
    <row r="2247" spans="1:2" x14ac:dyDescent="0.25">
      <c r="A2247" s="4">
        <v>41577</v>
      </c>
      <c r="B2247">
        <v>0.10630000000000001</v>
      </c>
    </row>
    <row r="2248" spans="1:2" x14ac:dyDescent="0.25">
      <c r="A2248" s="4">
        <v>41576</v>
      </c>
      <c r="B2248">
        <v>0.1033</v>
      </c>
    </row>
    <row r="2249" spans="1:2" x14ac:dyDescent="0.25">
      <c r="A2249" s="4">
        <v>41575</v>
      </c>
      <c r="B2249">
        <v>0.1008</v>
      </c>
    </row>
    <row r="2250" spans="1:2" x14ac:dyDescent="0.25">
      <c r="A2250" s="4">
        <v>41572</v>
      </c>
      <c r="B2250">
        <v>9.1700000000000004E-2</v>
      </c>
    </row>
    <row r="2251" spans="1:2" x14ac:dyDescent="0.25">
      <c r="A2251" s="4">
        <v>41571</v>
      </c>
      <c r="B2251">
        <v>0.10580000000000001</v>
      </c>
    </row>
    <row r="2252" spans="1:2" x14ac:dyDescent="0.25">
      <c r="A2252" s="4">
        <v>41570</v>
      </c>
      <c r="B2252">
        <v>0.1013</v>
      </c>
    </row>
    <row r="2253" spans="1:2" x14ac:dyDescent="0.25">
      <c r="A2253" s="4">
        <v>41569</v>
      </c>
      <c r="B2253">
        <v>0.1016</v>
      </c>
    </row>
    <row r="2254" spans="1:2" x14ac:dyDescent="0.25">
      <c r="A2254" s="4">
        <v>41568</v>
      </c>
      <c r="B2254">
        <v>9.5699999999999993E-2</v>
      </c>
    </row>
    <row r="2255" spans="1:2" x14ac:dyDescent="0.25">
      <c r="A2255" s="4">
        <v>41565</v>
      </c>
      <c r="B2255">
        <v>8.6499999999999994E-2</v>
      </c>
    </row>
    <row r="2256" spans="1:2" x14ac:dyDescent="0.25">
      <c r="A2256" s="4">
        <v>41564</v>
      </c>
      <c r="B2256">
        <v>0.1047</v>
      </c>
    </row>
    <row r="2257" spans="1:2" x14ac:dyDescent="0.25">
      <c r="A2257" s="4">
        <v>41563</v>
      </c>
      <c r="B2257">
        <v>0.1158</v>
      </c>
    </row>
    <row r="2258" spans="1:2" x14ac:dyDescent="0.25">
      <c r="A2258" s="4">
        <v>41562</v>
      </c>
      <c r="B2258">
        <v>0.18509999999999999</v>
      </c>
    </row>
    <row r="2259" spans="1:2" x14ac:dyDescent="0.25">
      <c r="A2259" s="4">
        <v>41561</v>
      </c>
      <c r="B2259">
        <v>0.14660000000000001</v>
      </c>
    </row>
    <row r="2260" spans="1:2" x14ac:dyDescent="0.25">
      <c r="A2260" s="4">
        <v>41558</v>
      </c>
      <c r="B2260">
        <v>0.1326</v>
      </c>
    </row>
    <row r="2261" spans="1:2" x14ac:dyDescent="0.25">
      <c r="A2261" s="4">
        <v>41557</v>
      </c>
      <c r="B2261">
        <v>0.13980000000000001</v>
      </c>
    </row>
    <row r="2262" spans="1:2" x14ac:dyDescent="0.25">
      <c r="A2262" s="4">
        <v>41556</v>
      </c>
      <c r="B2262">
        <v>0.1628</v>
      </c>
    </row>
    <row r="2263" spans="1:2" x14ac:dyDescent="0.25">
      <c r="A2263" s="4">
        <v>41555</v>
      </c>
      <c r="B2263">
        <v>0.18149999999999999</v>
      </c>
    </row>
    <row r="2264" spans="1:2" x14ac:dyDescent="0.25">
      <c r="A2264" s="4">
        <v>41554</v>
      </c>
      <c r="B2264">
        <v>0.16550000000000001</v>
      </c>
    </row>
    <row r="2265" spans="1:2" x14ac:dyDescent="0.25">
      <c r="A2265" s="4">
        <v>41551</v>
      </c>
      <c r="B2265">
        <v>0.12559999999999999</v>
      </c>
    </row>
    <row r="2266" spans="1:2" x14ac:dyDescent="0.25">
      <c r="A2266" s="4">
        <v>41550</v>
      </c>
      <c r="B2266">
        <v>0.13669999999999999</v>
      </c>
    </row>
    <row r="2267" spans="1:2" x14ac:dyDescent="0.25">
      <c r="A2267" s="4">
        <v>41549</v>
      </c>
      <c r="B2267">
        <v>0.1149</v>
      </c>
    </row>
    <row r="2268" spans="1:2" x14ac:dyDescent="0.25">
      <c r="A2268" s="4">
        <v>41548</v>
      </c>
      <c r="B2268">
        <v>0.12889999999999999</v>
      </c>
    </row>
    <row r="2269" spans="1:2" x14ac:dyDescent="0.25">
      <c r="A2269" s="4">
        <v>41547</v>
      </c>
      <c r="B2269">
        <v>0.15459999999999999</v>
      </c>
    </row>
    <row r="2270" spans="1:2" x14ac:dyDescent="0.25">
      <c r="A2270" s="4">
        <v>41544</v>
      </c>
      <c r="B2270">
        <v>0.13880000000000001</v>
      </c>
    </row>
    <row r="2271" spans="1:2" x14ac:dyDescent="0.25">
      <c r="A2271" s="4">
        <v>41543</v>
      </c>
      <c r="B2271">
        <v>0.11849999999999999</v>
      </c>
    </row>
    <row r="2272" spans="1:2" x14ac:dyDescent="0.25">
      <c r="A2272" s="4">
        <v>41542</v>
      </c>
      <c r="B2272">
        <v>0.1221</v>
      </c>
    </row>
    <row r="2273" spans="1:2" x14ac:dyDescent="0.25">
      <c r="A2273" s="4">
        <v>41541</v>
      </c>
      <c r="B2273">
        <v>0.1212</v>
      </c>
    </row>
    <row r="2274" spans="1:2" x14ac:dyDescent="0.25">
      <c r="A2274" s="4">
        <v>41540</v>
      </c>
      <c r="B2274">
        <v>0.11</v>
      </c>
    </row>
    <row r="2275" spans="1:2" x14ac:dyDescent="0.25">
      <c r="A2275" s="4">
        <v>41537</v>
      </c>
      <c r="B2275">
        <v>9.7600000000000006E-2</v>
      </c>
    </row>
    <row r="2276" spans="1:2" x14ac:dyDescent="0.25">
      <c r="A2276" s="4">
        <v>41536</v>
      </c>
      <c r="B2276">
        <v>0.1036</v>
      </c>
    </row>
    <row r="2277" spans="1:2" x14ac:dyDescent="0.25">
      <c r="A2277" s="4">
        <v>41535</v>
      </c>
      <c r="B2277">
        <v>0.1237</v>
      </c>
    </row>
    <row r="2278" spans="1:2" x14ac:dyDescent="0.25">
      <c r="A2278" s="4">
        <v>41534</v>
      </c>
      <c r="B2278">
        <v>0.1195</v>
      </c>
    </row>
    <row r="2279" spans="1:2" x14ac:dyDescent="0.25">
      <c r="A2279" s="4">
        <v>41533</v>
      </c>
      <c r="B2279">
        <v>0.11459999999999999</v>
      </c>
    </row>
    <row r="2280" spans="1:2" x14ac:dyDescent="0.25">
      <c r="A2280" s="4">
        <v>41530</v>
      </c>
      <c r="B2280">
        <v>0.1055</v>
      </c>
    </row>
    <row r="2281" spans="1:2" x14ac:dyDescent="0.25">
      <c r="A2281" s="4">
        <v>41529</v>
      </c>
      <c r="B2281">
        <v>0.1081</v>
      </c>
    </row>
    <row r="2282" spans="1:2" x14ac:dyDescent="0.25">
      <c r="A2282" s="4">
        <v>41528</v>
      </c>
      <c r="B2282">
        <v>0.10249999999999999</v>
      </c>
    </row>
    <row r="2283" spans="1:2" x14ac:dyDescent="0.25">
      <c r="A2283" s="4">
        <v>41527</v>
      </c>
      <c r="B2283">
        <v>0.1108</v>
      </c>
    </row>
    <row r="2284" spans="1:2" x14ac:dyDescent="0.25">
      <c r="A2284" s="4">
        <v>41526</v>
      </c>
      <c r="B2284">
        <v>0.12709999999999999</v>
      </c>
    </row>
    <row r="2285" spans="1:2" x14ac:dyDescent="0.25">
      <c r="A2285" s="4">
        <v>41523</v>
      </c>
      <c r="B2285">
        <v>0.11749999999999999</v>
      </c>
    </row>
    <row r="2286" spans="1:2" x14ac:dyDescent="0.25">
      <c r="A2286" s="4">
        <v>41522</v>
      </c>
      <c r="B2286">
        <v>0.12180000000000001</v>
      </c>
    </row>
    <row r="2287" spans="1:2" x14ac:dyDescent="0.25">
      <c r="A2287" s="4">
        <v>41521</v>
      </c>
      <c r="B2287">
        <v>0.1331</v>
      </c>
    </row>
    <row r="2288" spans="1:2" x14ac:dyDescent="0.25">
      <c r="A2288" s="4">
        <v>41520</v>
      </c>
      <c r="B2288">
        <v>0.14130000000000001</v>
      </c>
    </row>
    <row r="2289" spans="1:2" x14ac:dyDescent="0.25">
      <c r="A2289" s="4">
        <v>41516</v>
      </c>
      <c r="B2289">
        <v>0.14860000000000001</v>
      </c>
    </row>
    <row r="2290" spans="1:2" x14ac:dyDescent="0.25">
      <c r="A2290" s="4">
        <v>41515</v>
      </c>
      <c r="B2290">
        <v>0.1368</v>
      </c>
    </row>
    <row r="2291" spans="1:2" x14ac:dyDescent="0.25">
      <c r="A2291" s="4">
        <v>41514</v>
      </c>
      <c r="B2291">
        <v>0.13239999999999999</v>
      </c>
    </row>
    <row r="2292" spans="1:2" x14ac:dyDescent="0.25">
      <c r="A2292" s="4">
        <v>41513</v>
      </c>
      <c r="B2292">
        <v>0.14410000000000001</v>
      </c>
    </row>
    <row r="2293" spans="1:2" x14ac:dyDescent="0.25">
      <c r="A2293" s="4">
        <v>41512</v>
      </c>
      <c r="B2293">
        <v>0.1197</v>
      </c>
    </row>
    <row r="2294" spans="1:2" x14ac:dyDescent="0.25">
      <c r="A2294" s="4">
        <v>41509</v>
      </c>
      <c r="B2294">
        <v>0.10580000000000001</v>
      </c>
    </row>
    <row r="2295" spans="1:2" x14ac:dyDescent="0.25">
      <c r="A2295" s="4">
        <v>41508</v>
      </c>
      <c r="B2295">
        <v>0.1164</v>
      </c>
    </row>
    <row r="2296" spans="1:2" x14ac:dyDescent="0.25">
      <c r="A2296" s="4">
        <v>41507</v>
      </c>
      <c r="B2296">
        <v>0.12</v>
      </c>
    </row>
    <row r="2297" spans="1:2" x14ac:dyDescent="0.25">
      <c r="A2297" s="4">
        <v>41506</v>
      </c>
      <c r="B2297">
        <v>0.127</v>
      </c>
    </row>
    <row r="2298" spans="1:2" x14ac:dyDescent="0.25">
      <c r="A2298" s="4">
        <v>41505</v>
      </c>
      <c r="B2298">
        <v>0.14430000000000001</v>
      </c>
    </row>
    <row r="2299" spans="1:2" x14ac:dyDescent="0.25">
      <c r="A2299" s="4">
        <v>41502</v>
      </c>
      <c r="B2299">
        <v>0.12659999999999999</v>
      </c>
    </row>
    <row r="2300" spans="1:2" x14ac:dyDescent="0.25">
      <c r="A2300" s="4">
        <v>41501</v>
      </c>
      <c r="B2300">
        <v>0.1285</v>
      </c>
    </row>
    <row r="2301" spans="1:2" x14ac:dyDescent="0.25">
      <c r="A2301" s="4">
        <v>41500</v>
      </c>
      <c r="B2301">
        <v>0.10929999999999999</v>
      </c>
    </row>
    <row r="2302" spans="1:2" x14ac:dyDescent="0.25">
      <c r="A2302" s="4">
        <v>41499</v>
      </c>
      <c r="B2302">
        <v>0.1046</v>
      </c>
    </row>
    <row r="2303" spans="1:2" x14ac:dyDescent="0.25">
      <c r="A2303" s="4">
        <v>41498</v>
      </c>
      <c r="B2303">
        <v>0.11260000000000001</v>
      </c>
    </row>
    <row r="2304" spans="1:2" x14ac:dyDescent="0.25">
      <c r="A2304" s="4">
        <v>41495</v>
      </c>
      <c r="B2304">
        <v>9.6199999999999994E-2</v>
      </c>
    </row>
    <row r="2305" spans="1:2" x14ac:dyDescent="0.25">
      <c r="A2305" s="4">
        <v>41494</v>
      </c>
      <c r="B2305">
        <v>9.9400000000000002E-2</v>
      </c>
    </row>
    <row r="2306" spans="1:2" x14ac:dyDescent="0.25">
      <c r="A2306" s="4">
        <v>41493</v>
      </c>
      <c r="B2306">
        <v>0.1021</v>
      </c>
    </row>
    <row r="2307" spans="1:2" x14ac:dyDescent="0.25">
      <c r="A2307" s="4">
        <v>41492</v>
      </c>
      <c r="B2307">
        <v>0.1052</v>
      </c>
    </row>
    <row r="2308" spans="1:2" x14ac:dyDescent="0.25">
      <c r="A2308" s="4">
        <v>41491</v>
      </c>
      <c r="B2308">
        <v>9.1200000000000003E-2</v>
      </c>
    </row>
    <row r="2309" spans="1:2" x14ac:dyDescent="0.25">
      <c r="A2309" s="4">
        <v>41488</v>
      </c>
      <c r="B2309">
        <v>8.6099999999999996E-2</v>
      </c>
    </row>
    <row r="2310" spans="1:2" x14ac:dyDescent="0.25">
      <c r="A2310" s="4">
        <v>41487</v>
      </c>
      <c r="B2310">
        <v>0.1037</v>
      </c>
    </row>
    <row r="2311" spans="1:2" x14ac:dyDescent="0.25">
      <c r="A2311" s="4">
        <v>41486</v>
      </c>
      <c r="B2311">
        <v>0.1245</v>
      </c>
    </row>
    <row r="2312" spans="1:2" x14ac:dyDescent="0.25">
      <c r="A2312" s="4">
        <v>41485</v>
      </c>
      <c r="B2312">
        <v>0.1231</v>
      </c>
    </row>
    <row r="2313" spans="1:2" x14ac:dyDescent="0.25">
      <c r="A2313" s="4">
        <v>41484</v>
      </c>
      <c r="B2313">
        <v>0.11650000000000001</v>
      </c>
    </row>
    <row r="2314" spans="1:2" x14ac:dyDescent="0.25">
      <c r="A2314" s="4">
        <v>41481</v>
      </c>
      <c r="B2314">
        <v>0.106</v>
      </c>
    </row>
    <row r="2315" spans="1:2" x14ac:dyDescent="0.25">
      <c r="A2315" s="4">
        <v>41480</v>
      </c>
      <c r="B2315">
        <v>0.1085</v>
      </c>
    </row>
    <row r="2316" spans="1:2" x14ac:dyDescent="0.25">
      <c r="A2316" s="4">
        <v>41479</v>
      </c>
      <c r="B2316">
        <v>0.1232</v>
      </c>
    </row>
    <row r="2317" spans="1:2" x14ac:dyDescent="0.25">
      <c r="A2317" s="4">
        <v>41478</v>
      </c>
      <c r="B2317">
        <v>0.11899999999999999</v>
      </c>
    </row>
    <row r="2318" spans="1:2" x14ac:dyDescent="0.25">
      <c r="A2318" s="4">
        <v>41477</v>
      </c>
      <c r="B2318">
        <v>0.1027</v>
      </c>
    </row>
    <row r="2319" spans="1:2" x14ac:dyDescent="0.25">
      <c r="A2319" s="4">
        <v>41474</v>
      </c>
      <c r="B2319">
        <v>0.104</v>
      </c>
    </row>
    <row r="2320" spans="1:2" x14ac:dyDescent="0.25">
      <c r="A2320" s="4">
        <v>41473</v>
      </c>
      <c r="B2320">
        <v>9.1600000000000001E-2</v>
      </c>
    </row>
    <row r="2321" spans="1:2" x14ac:dyDescent="0.25">
      <c r="A2321" s="4">
        <v>41472</v>
      </c>
      <c r="B2321">
        <v>0.1132</v>
      </c>
    </row>
    <row r="2322" spans="1:2" x14ac:dyDescent="0.25">
      <c r="A2322" s="4">
        <v>41471</v>
      </c>
      <c r="B2322">
        <v>0.1239</v>
      </c>
    </row>
    <row r="2323" spans="1:2" x14ac:dyDescent="0.25">
      <c r="A2323" s="4">
        <v>41470</v>
      </c>
      <c r="B2323">
        <v>0.1159</v>
      </c>
    </row>
    <row r="2324" spans="1:2" x14ac:dyDescent="0.25">
      <c r="A2324" s="4">
        <v>41467</v>
      </c>
      <c r="B2324">
        <v>0.11119999999999999</v>
      </c>
    </row>
    <row r="2325" spans="1:2" x14ac:dyDescent="0.25">
      <c r="A2325" s="4">
        <v>41466</v>
      </c>
      <c r="B2325">
        <v>0.11700000000000001</v>
      </c>
    </row>
    <row r="2326" spans="1:2" x14ac:dyDescent="0.25">
      <c r="A2326" s="4">
        <v>41465</v>
      </c>
      <c r="B2326">
        <v>0.12139999999999999</v>
      </c>
    </row>
    <row r="2327" spans="1:2" x14ac:dyDescent="0.25">
      <c r="A2327" s="4">
        <v>41464</v>
      </c>
      <c r="B2327">
        <v>0.11899999999999999</v>
      </c>
    </row>
    <row r="2328" spans="1:2" x14ac:dyDescent="0.25">
      <c r="A2328" s="4">
        <v>41463</v>
      </c>
      <c r="B2328">
        <v>0.12770000000000001</v>
      </c>
    </row>
    <row r="2329" spans="1:2" x14ac:dyDescent="0.25">
      <c r="A2329" s="4">
        <v>41460</v>
      </c>
      <c r="B2329">
        <v>0.11940000000000001</v>
      </c>
    </row>
    <row r="2330" spans="1:2" x14ac:dyDescent="0.25">
      <c r="A2330" s="4">
        <v>41458</v>
      </c>
      <c r="B2330">
        <v>0.15429999999999999</v>
      </c>
    </row>
    <row r="2331" spans="1:2" x14ac:dyDescent="0.25">
      <c r="A2331" s="4">
        <v>41457</v>
      </c>
      <c r="B2331">
        <v>0.1396</v>
      </c>
    </row>
    <row r="2332" spans="1:2" x14ac:dyDescent="0.25">
      <c r="A2332" s="4">
        <v>41456</v>
      </c>
      <c r="B2332">
        <v>0.14119999999999999</v>
      </c>
    </row>
    <row r="2333" spans="1:2" x14ac:dyDescent="0.25">
      <c r="A2333" s="4">
        <v>41453</v>
      </c>
      <c r="B2333">
        <v>0.14169999999999999</v>
      </c>
    </row>
    <row r="2334" spans="1:2" x14ac:dyDescent="0.25">
      <c r="A2334" s="4">
        <v>41452</v>
      </c>
      <c r="B2334">
        <v>0.1464</v>
      </c>
    </row>
    <row r="2335" spans="1:2" x14ac:dyDescent="0.25">
      <c r="A2335" s="4">
        <v>41451</v>
      </c>
      <c r="B2335">
        <v>0.1479</v>
      </c>
    </row>
    <row r="2336" spans="1:2" x14ac:dyDescent="0.25">
      <c r="A2336" s="4">
        <v>41450</v>
      </c>
      <c r="B2336">
        <v>0.17319999999999999</v>
      </c>
    </row>
    <row r="2337" spans="1:2" x14ac:dyDescent="0.25">
      <c r="A2337" s="4">
        <v>41449</v>
      </c>
      <c r="B2337">
        <v>0.1991</v>
      </c>
    </row>
    <row r="2338" spans="1:2" x14ac:dyDescent="0.25">
      <c r="A2338" s="4">
        <v>41446</v>
      </c>
      <c r="B2338">
        <v>0.1784</v>
      </c>
    </row>
    <row r="2339" spans="1:2" x14ac:dyDescent="0.25">
      <c r="A2339" s="4">
        <v>41445</v>
      </c>
      <c r="B2339">
        <v>0.21879999999999999</v>
      </c>
    </row>
    <row r="2340" spans="1:2" x14ac:dyDescent="0.25">
      <c r="A2340" s="4">
        <v>41444</v>
      </c>
      <c r="B2340">
        <v>0.183</v>
      </c>
    </row>
    <row r="2341" spans="1:2" x14ac:dyDescent="0.25">
      <c r="A2341" s="4">
        <v>41443</v>
      </c>
      <c r="B2341">
        <v>0.1479</v>
      </c>
    </row>
    <row r="2342" spans="1:2" x14ac:dyDescent="0.25">
      <c r="A2342" s="4">
        <v>41442</v>
      </c>
      <c r="B2342">
        <v>0.152</v>
      </c>
    </row>
    <row r="2343" spans="1:2" x14ac:dyDescent="0.25">
      <c r="A2343" s="4">
        <v>41439</v>
      </c>
      <c r="B2343">
        <v>0.1426</v>
      </c>
    </row>
    <row r="2344" spans="1:2" x14ac:dyDescent="0.25">
      <c r="A2344" s="4">
        <v>41438</v>
      </c>
      <c r="B2344">
        <v>0.13139999999999999</v>
      </c>
    </row>
    <row r="2345" spans="1:2" x14ac:dyDescent="0.25">
      <c r="A2345" s="4">
        <v>41437</v>
      </c>
      <c r="B2345">
        <v>0.16189999999999999</v>
      </c>
    </row>
    <row r="2346" spans="1:2" x14ac:dyDescent="0.25">
      <c r="A2346" s="4">
        <v>41436</v>
      </c>
      <c r="B2346">
        <v>0.15429999999999999</v>
      </c>
    </row>
    <row r="2347" spans="1:2" x14ac:dyDescent="0.25">
      <c r="A2347" s="4">
        <v>41435</v>
      </c>
      <c r="B2347">
        <v>0.127</v>
      </c>
    </row>
    <row r="2348" spans="1:2" x14ac:dyDescent="0.25">
      <c r="A2348" s="4">
        <v>41432</v>
      </c>
      <c r="B2348">
        <v>0.1119</v>
      </c>
    </row>
    <row r="2349" spans="1:2" x14ac:dyDescent="0.25">
      <c r="A2349" s="4">
        <v>41431</v>
      </c>
      <c r="B2349">
        <v>0.15579999999999999</v>
      </c>
    </row>
    <row r="2350" spans="1:2" x14ac:dyDescent="0.25">
      <c r="A2350" s="4">
        <v>41430</v>
      </c>
      <c r="B2350">
        <v>0.1704</v>
      </c>
    </row>
    <row r="2351" spans="1:2" x14ac:dyDescent="0.25">
      <c r="A2351" s="4">
        <v>41429</v>
      </c>
      <c r="B2351">
        <v>0.1615</v>
      </c>
    </row>
    <row r="2352" spans="1:2" x14ac:dyDescent="0.25">
      <c r="A2352" s="4">
        <v>41428</v>
      </c>
      <c r="B2352">
        <v>0.14510000000000001</v>
      </c>
    </row>
    <row r="2353" spans="1:2" x14ac:dyDescent="0.25">
      <c r="A2353" s="4">
        <v>41425</v>
      </c>
      <c r="B2353">
        <v>0.14630000000000001</v>
      </c>
    </row>
    <row r="2354" spans="1:2" x14ac:dyDescent="0.25">
      <c r="A2354" s="4">
        <v>41424</v>
      </c>
      <c r="B2354">
        <v>0.13089999999999999</v>
      </c>
    </row>
    <row r="2355" spans="1:2" x14ac:dyDescent="0.25">
      <c r="A2355" s="4">
        <v>41423</v>
      </c>
      <c r="B2355">
        <v>0.13589999999999999</v>
      </c>
    </row>
    <row r="2356" spans="1:2" x14ac:dyDescent="0.25">
      <c r="A2356" s="4">
        <v>41422</v>
      </c>
      <c r="B2356">
        <v>0.13220000000000001</v>
      </c>
    </row>
    <row r="2357" spans="1:2" x14ac:dyDescent="0.25">
      <c r="A2357" s="4">
        <v>41418</v>
      </c>
      <c r="B2357">
        <v>0.1187</v>
      </c>
    </row>
    <row r="2358" spans="1:2" x14ac:dyDescent="0.25">
      <c r="A2358" s="4">
        <v>41417</v>
      </c>
      <c r="B2358">
        <v>0.1186</v>
      </c>
    </row>
    <row r="2359" spans="1:2" x14ac:dyDescent="0.25">
      <c r="A2359" s="4">
        <v>41416</v>
      </c>
      <c r="B2359">
        <v>0.13289999999999999</v>
      </c>
    </row>
    <row r="2360" spans="1:2" x14ac:dyDescent="0.25">
      <c r="A2360" s="4">
        <v>41415</v>
      </c>
      <c r="B2360">
        <v>0.1149</v>
      </c>
    </row>
    <row r="2361" spans="1:2" x14ac:dyDescent="0.25">
      <c r="A2361" s="4">
        <v>41414</v>
      </c>
      <c r="B2361">
        <v>0.11269999999999999</v>
      </c>
    </row>
    <row r="2362" spans="1:2" x14ac:dyDescent="0.25">
      <c r="A2362" s="4">
        <v>41411</v>
      </c>
      <c r="B2362">
        <v>0.1028</v>
      </c>
    </row>
    <row r="2363" spans="1:2" x14ac:dyDescent="0.25">
      <c r="A2363" s="4">
        <v>41410</v>
      </c>
      <c r="B2363">
        <v>0.10730000000000001</v>
      </c>
    </row>
    <row r="2364" spans="1:2" x14ac:dyDescent="0.25">
      <c r="A2364" s="4">
        <v>41409</v>
      </c>
      <c r="B2364">
        <v>0.1057</v>
      </c>
    </row>
    <row r="2365" spans="1:2" x14ac:dyDescent="0.25">
      <c r="A2365" s="4">
        <v>41408</v>
      </c>
      <c r="B2365">
        <v>0.11210000000000001</v>
      </c>
    </row>
    <row r="2366" spans="1:2" x14ac:dyDescent="0.25">
      <c r="A2366" s="4">
        <v>41407</v>
      </c>
      <c r="B2366">
        <v>0.1137</v>
      </c>
    </row>
    <row r="2367" spans="1:2" x14ac:dyDescent="0.25">
      <c r="A2367" s="4">
        <v>41404</v>
      </c>
      <c r="B2367">
        <v>9.2700000000000005E-2</v>
      </c>
    </row>
    <row r="2368" spans="1:2" x14ac:dyDescent="0.25">
      <c r="A2368" s="4">
        <v>41403</v>
      </c>
      <c r="B2368">
        <v>0.1033</v>
      </c>
    </row>
    <row r="2369" spans="1:2" x14ac:dyDescent="0.25">
      <c r="A2369" s="4">
        <v>41402</v>
      </c>
      <c r="B2369">
        <v>9.7900000000000001E-2</v>
      </c>
    </row>
    <row r="2370" spans="1:2" x14ac:dyDescent="0.25">
      <c r="A2370" s="4">
        <v>41401</v>
      </c>
      <c r="B2370">
        <v>9.9099999999999994E-2</v>
      </c>
    </row>
    <row r="2371" spans="1:2" x14ac:dyDescent="0.25">
      <c r="A2371" s="4">
        <v>41400</v>
      </c>
      <c r="B2371">
        <v>0.1013</v>
      </c>
    </row>
    <row r="2372" spans="1:2" x14ac:dyDescent="0.25">
      <c r="A2372" s="4">
        <v>41397</v>
      </c>
      <c r="B2372">
        <v>9.69E-2</v>
      </c>
    </row>
    <row r="2373" spans="1:2" x14ac:dyDescent="0.25">
      <c r="A2373" s="4">
        <v>41396</v>
      </c>
      <c r="B2373">
        <v>0.1124</v>
      </c>
    </row>
    <row r="2374" spans="1:2" x14ac:dyDescent="0.25">
      <c r="A2374" s="4">
        <v>41395</v>
      </c>
      <c r="B2374">
        <v>0.12559999999999999</v>
      </c>
    </row>
    <row r="2375" spans="1:2" x14ac:dyDescent="0.25">
      <c r="A2375" s="4">
        <v>41394</v>
      </c>
      <c r="B2375">
        <v>0.1167</v>
      </c>
    </row>
    <row r="2376" spans="1:2" x14ac:dyDescent="0.25">
      <c r="A2376" s="4">
        <v>41393</v>
      </c>
      <c r="B2376">
        <v>0.1142</v>
      </c>
    </row>
    <row r="2377" spans="1:2" x14ac:dyDescent="0.25">
      <c r="A2377" s="4">
        <v>41390</v>
      </c>
      <c r="B2377">
        <v>9.98E-2</v>
      </c>
    </row>
    <row r="2378" spans="1:2" x14ac:dyDescent="0.25">
      <c r="A2378" s="4">
        <v>41389</v>
      </c>
      <c r="B2378">
        <v>0.11550000000000001</v>
      </c>
    </row>
    <row r="2379" spans="1:2" x14ac:dyDescent="0.25">
      <c r="A2379" s="4">
        <v>41388</v>
      </c>
      <c r="B2379">
        <v>0.1152</v>
      </c>
    </row>
    <row r="2380" spans="1:2" x14ac:dyDescent="0.25">
      <c r="A2380" s="4">
        <v>41387</v>
      </c>
      <c r="B2380">
        <v>0.1109</v>
      </c>
    </row>
    <row r="2381" spans="1:2" x14ac:dyDescent="0.25">
      <c r="A2381" s="4">
        <v>41386</v>
      </c>
      <c r="B2381">
        <v>0.12590000000000001</v>
      </c>
    </row>
    <row r="2382" spans="1:2" x14ac:dyDescent="0.25">
      <c r="A2382" s="4">
        <v>41383</v>
      </c>
      <c r="B2382">
        <v>0.1227</v>
      </c>
    </row>
    <row r="2383" spans="1:2" x14ac:dyDescent="0.25">
      <c r="A2383" s="4">
        <v>41382</v>
      </c>
      <c r="B2383">
        <v>0.156</v>
      </c>
    </row>
    <row r="2384" spans="1:2" x14ac:dyDescent="0.25">
      <c r="A2384" s="4">
        <v>41381</v>
      </c>
      <c r="B2384">
        <v>0.152</v>
      </c>
    </row>
    <row r="2385" spans="1:2" x14ac:dyDescent="0.25">
      <c r="A2385" s="4">
        <v>41380</v>
      </c>
      <c r="B2385">
        <v>0.11260000000000001</v>
      </c>
    </row>
    <row r="2386" spans="1:2" x14ac:dyDescent="0.25">
      <c r="A2386" s="4">
        <v>41379</v>
      </c>
      <c r="B2386">
        <v>0.17130000000000001</v>
      </c>
    </row>
    <row r="2387" spans="1:2" x14ac:dyDescent="0.25">
      <c r="A2387" s="4">
        <v>41376</v>
      </c>
      <c r="B2387">
        <v>8.8700000000000001E-2</v>
      </c>
    </row>
    <row r="2388" spans="1:2" x14ac:dyDescent="0.25">
      <c r="A2388" s="4">
        <v>41375</v>
      </c>
      <c r="B2388">
        <v>9.6500000000000002E-2</v>
      </c>
    </row>
    <row r="2389" spans="1:2" x14ac:dyDescent="0.25">
      <c r="A2389" s="4">
        <v>41374</v>
      </c>
      <c r="B2389">
        <v>9.8199999999999996E-2</v>
      </c>
    </row>
    <row r="2390" spans="1:2" x14ac:dyDescent="0.25">
      <c r="A2390" s="4">
        <v>41373</v>
      </c>
      <c r="B2390">
        <v>0.1086</v>
      </c>
    </row>
    <row r="2391" spans="1:2" x14ac:dyDescent="0.25">
      <c r="A2391" s="4">
        <v>41372</v>
      </c>
      <c r="B2391">
        <v>0.1192</v>
      </c>
    </row>
    <row r="2392" spans="1:2" x14ac:dyDescent="0.25">
      <c r="A2392" s="4">
        <v>41369</v>
      </c>
      <c r="B2392">
        <v>0.1125</v>
      </c>
    </row>
    <row r="2393" spans="1:2" x14ac:dyDescent="0.25">
      <c r="A2393" s="4">
        <v>41368</v>
      </c>
      <c r="B2393">
        <v>0.1202</v>
      </c>
    </row>
    <row r="2394" spans="1:2" x14ac:dyDescent="0.25">
      <c r="A2394" s="4">
        <v>41367</v>
      </c>
      <c r="B2394">
        <v>0.124</v>
      </c>
    </row>
    <row r="2395" spans="1:2" x14ac:dyDescent="0.25">
      <c r="A2395" s="4">
        <v>41366</v>
      </c>
      <c r="B2395">
        <v>0.1017</v>
      </c>
    </row>
    <row r="2396" spans="1:2" x14ac:dyDescent="0.25">
      <c r="A2396" s="4">
        <v>41365</v>
      </c>
      <c r="B2396">
        <v>0.1096</v>
      </c>
    </row>
    <row r="2397" spans="1:2" x14ac:dyDescent="0.25">
      <c r="A2397" s="4">
        <v>41361</v>
      </c>
      <c r="B2397">
        <v>9.3299999999999994E-2</v>
      </c>
    </row>
    <row r="2398" spans="1:2" x14ac:dyDescent="0.25">
      <c r="A2398" s="4">
        <v>41360</v>
      </c>
      <c r="B2398">
        <v>9.2999999999999999E-2</v>
      </c>
    </row>
    <row r="2399" spans="1:2" x14ac:dyDescent="0.25">
      <c r="A2399" s="4">
        <v>41359</v>
      </c>
      <c r="B2399">
        <v>9.74E-2</v>
      </c>
    </row>
    <row r="2400" spans="1:2" x14ac:dyDescent="0.25">
      <c r="A2400" s="4">
        <v>41358</v>
      </c>
      <c r="B2400">
        <v>0.12870000000000001</v>
      </c>
    </row>
    <row r="2401" spans="1:2" x14ac:dyDescent="0.25">
      <c r="A2401" s="4">
        <v>41355</v>
      </c>
      <c r="B2401">
        <v>0.1181</v>
      </c>
    </row>
    <row r="2402" spans="1:2" x14ac:dyDescent="0.25">
      <c r="A2402" s="4">
        <v>41354</v>
      </c>
      <c r="B2402">
        <v>0.12870000000000001</v>
      </c>
    </row>
    <row r="2403" spans="1:2" x14ac:dyDescent="0.25">
      <c r="A2403" s="4">
        <v>41353</v>
      </c>
      <c r="B2403">
        <v>9.0300000000000005E-2</v>
      </c>
    </row>
    <row r="2404" spans="1:2" x14ac:dyDescent="0.25">
      <c r="A2404" s="4">
        <v>41352</v>
      </c>
      <c r="B2404">
        <v>0.12720000000000001</v>
      </c>
    </row>
    <row r="2405" spans="1:2" x14ac:dyDescent="0.25">
      <c r="A2405" s="4">
        <v>41351</v>
      </c>
      <c r="B2405">
        <v>0.12429999999999999</v>
      </c>
    </row>
    <row r="2406" spans="1:2" x14ac:dyDescent="0.25">
      <c r="A2406" s="4">
        <v>41348</v>
      </c>
      <c r="B2406">
        <v>7.9600000000000004E-2</v>
      </c>
    </row>
    <row r="2407" spans="1:2" x14ac:dyDescent="0.25">
      <c r="A2407" s="4">
        <v>41347</v>
      </c>
      <c r="B2407">
        <v>8.48E-2</v>
      </c>
    </row>
    <row r="2408" spans="1:2" x14ac:dyDescent="0.25">
      <c r="A2408" s="4">
        <v>41346</v>
      </c>
      <c r="B2408">
        <v>0.11310000000000001</v>
      </c>
    </row>
    <row r="2409" spans="1:2" x14ac:dyDescent="0.25">
      <c r="A2409" s="4">
        <v>41345</v>
      </c>
      <c r="B2409">
        <v>9.7100000000000006E-2</v>
      </c>
    </row>
    <row r="2410" spans="1:2" x14ac:dyDescent="0.25">
      <c r="A2410" s="4">
        <v>41344</v>
      </c>
      <c r="B2410">
        <v>8.6699999999999999E-2</v>
      </c>
    </row>
    <row r="2411" spans="1:2" x14ac:dyDescent="0.25">
      <c r="A2411" s="4">
        <v>41341</v>
      </c>
      <c r="B2411">
        <v>8.2000000000000003E-2</v>
      </c>
    </row>
    <row r="2412" spans="1:2" x14ac:dyDescent="0.25">
      <c r="A2412" s="4">
        <v>41340</v>
      </c>
      <c r="B2412">
        <v>9.1200000000000003E-2</v>
      </c>
    </row>
    <row r="2413" spans="1:2" x14ac:dyDescent="0.25">
      <c r="A2413" s="4">
        <v>41339</v>
      </c>
      <c r="B2413">
        <v>8.9599999999999999E-2</v>
      </c>
    </row>
    <row r="2414" spans="1:2" x14ac:dyDescent="0.25">
      <c r="A2414" s="4">
        <v>41338</v>
      </c>
      <c r="B2414">
        <v>9.2100000000000001E-2</v>
      </c>
    </row>
    <row r="2415" spans="1:2" x14ac:dyDescent="0.25">
      <c r="A2415" s="4">
        <v>41337</v>
      </c>
      <c r="B2415">
        <v>0.10150000000000001</v>
      </c>
    </row>
    <row r="2416" spans="1:2" x14ac:dyDescent="0.25">
      <c r="A2416" s="4">
        <v>41334</v>
      </c>
      <c r="B2416">
        <v>0.1104</v>
      </c>
    </row>
    <row r="2417" spans="1:2" x14ac:dyDescent="0.25">
      <c r="A2417" s="4">
        <v>41333</v>
      </c>
      <c r="B2417">
        <v>0.12590000000000001</v>
      </c>
    </row>
    <row r="2418" spans="1:2" x14ac:dyDescent="0.25">
      <c r="A2418" s="4">
        <v>41332</v>
      </c>
      <c r="B2418">
        <v>0.1288</v>
      </c>
    </row>
    <row r="2419" spans="1:2" x14ac:dyDescent="0.25">
      <c r="A2419" s="4">
        <v>41331</v>
      </c>
      <c r="B2419">
        <v>0.14280000000000001</v>
      </c>
    </row>
    <row r="2420" spans="1:2" x14ac:dyDescent="0.25">
      <c r="A2420" s="4">
        <v>41330</v>
      </c>
      <c r="B2420">
        <v>0.1943</v>
      </c>
    </row>
    <row r="2421" spans="1:2" x14ac:dyDescent="0.25">
      <c r="A2421" s="4">
        <v>41327</v>
      </c>
      <c r="B2421">
        <v>0.1201</v>
      </c>
    </row>
    <row r="2422" spans="1:2" x14ac:dyDescent="0.25">
      <c r="A2422" s="4">
        <v>41326</v>
      </c>
      <c r="B2422">
        <v>0.13900000000000001</v>
      </c>
    </row>
    <row r="2423" spans="1:2" x14ac:dyDescent="0.25">
      <c r="A2423" s="4">
        <v>41325</v>
      </c>
      <c r="B2423">
        <v>0.11899999999999999</v>
      </c>
    </row>
    <row r="2424" spans="1:2" x14ac:dyDescent="0.25">
      <c r="A2424" s="4">
        <v>41324</v>
      </c>
      <c r="B2424">
        <v>8.8599999999999998E-2</v>
      </c>
    </row>
    <row r="2425" spans="1:2" x14ac:dyDescent="0.25">
      <c r="A2425" s="4">
        <v>41320</v>
      </c>
      <c r="B2425">
        <v>8.7499999999999994E-2</v>
      </c>
    </row>
    <row r="2426" spans="1:2" x14ac:dyDescent="0.25">
      <c r="A2426" s="4">
        <v>41319</v>
      </c>
      <c r="B2426">
        <v>8.4199999999999997E-2</v>
      </c>
    </row>
    <row r="2427" spans="1:2" x14ac:dyDescent="0.25">
      <c r="A2427" s="4">
        <v>41318</v>
      </c>
      <c r="B2427">
        <v>9.0399999999999994E-2</v>
      </c>
    </row>
    <row r="2428" spans="1:2" x14ac:dyDescent="0.25">
      <c r="A2428" s="4">
        <v>41317</v>
      </c>
      <c r="B2428">
        <v>9.5299999999999996E-2</v>
      </c>
    </row>
    <row r="2429" spans="1:2" x14ac:dyDescent="0.25">
      <c r="A2429" s="4">
        <v>41316</v>
      </c>
      <c r="B2429">
        <v>9.5100000000000004E-2</v>
      </c>
    </row>
    <row r="2430" spans="1:2" x14ac:dyDescent="0.25">
      <c r="A2430" s="4">
        <v>41313</v>
      </c>
      <c r="B2430">
        <v>8.8400000000000006E-2</v>
      </c>
    </row>
    <row r="2431" spans="1:2" x14ac:dyDescent="0.25">
      <c r="A2431" s="4">
        <v>41312</v>
      </c>
      <c r="B2431">
        <v>9.64E-2</v>
      </c>
    </row>
    <row r="2432" spans="1:2" x14ac:dyDescent="0.25">
      <c r="A2432" s="4">
        <v>41311</v>
      </c>
      <c r="B2432">
        <v>9.5699999999999993E-2</v>
      </c>
    </row>
    <row r="2433" spans="1:2" x14ac:dyDescent="0.25">
      <c r="A2433" s="4">
        <v>41310</v>
      </c>
      <c r="B2433">
        <v>0.1046</v>
      </c>
    </row>
    <row r="2434" spans="1:2" x14ac:dyDescent="0.25">
      <c r="A2434" s="4">
        <v>41309</v>
      </c>
      <c r="B2434">
        <v>0.13139999999999999</v>
      </c>
    </row>
    <row r="2435" spans="1:2" x14ac:dyDescent="0.25">
      <c r="A2435" s="4">
        <v>41306</v>
      </c>
      <c r="B2435">
        <v>8.8200000000000001E-2</v>
      </c>
    </row>
    <row r="2436" spans="1:2" x14ac:dyDescent="0.25">
      <c r="A2436" s="4">
        <v>41305</v>
      </c>
      <c r="B2436">
        <v>0.12379999999999999</v>
      </c>
    </row>
    <row r="2437" spans="1:2" x14ac:dyDescent="0.25">
      <c r="A2437" s="4">
        <v>41304</v>
      </c>
      <c r="B2437">
        <v>0.1172</v>
      </c>
    </row>
    <row r="2438" spans="1:2" x14ac:dyDescent="0.25">
      <c r="A2438" s="4">
        <v>41303</v>
      </c>
      <c r="B2438">
        <v>0.1148</v>
      </c>
    </row>
    <row r="2439" spans="1:2" x14ac:dyDescent="0.25">
      <c r="A2439" s="4">
        <v>41302</v>
      </c>
      <c r="B2439">
        <v>0.111</v>
      </c>
    </row>
    <row r="2440" spans="1:2" x14ac:dyDescent="0.25">
      <c r="A2440" s="4">
        <v>41299</v>
      </c>
      <c r="B2440">
        <v>8.8900000000000007E-2</v>
      </c>
    </row>
    <row r="2441" spans="1:2" x14ac:dyDescent="0.25">
      <c r="A2441" s="4">
        <v>41298</v>
      </c>
      <c r="B2441">
        <v>9.9299999999999999E-2</v>
      </c>
    </row>
    <row r="2442" spans="1:2" x14ac:dyDescent="0.25">
      <c r="A2442" s="4">
        <v>41297</v>
      </c>
      <c r="B2442">
        <v>9.8000000000000004E-2</v>
      </c>
    </row>
    <row r="2443" spans="1:2" x14ac:dyDescent="0.25">
      <c r="A2443" s="4">
        <v>41296</v>
      </c>
      <c r="B2443">
        <v>9.4100000000000003E-2</v>
      </c>
    </row>
    <row r="2444" spans="1:2" x14ac:dyDescent="0.25">
      <c r="A2444" s="4">
        <v>41292</v>
      </c>
      <c r="B2444">
        <v>8.5800000000000001E-2</v>
      </c>
    </row>
    <row r="2445" spans="1:2" x14ac:dyDescent="0.25">
      <c r="A2445" s="4">
        <v>41291</v>
      </c>
      <c r="B2445">
        <v>0.1056</v>
      </c>
    </row>
    <row r="2446" spans="1:2" x14ac:dyDescent="0.25">
      <c r="A2446" s="4">
        <v>41290</v>
      </c>
      <c r="B2446">
        <v>9.6199999999999994E-2</v>
      </c>
    </row>
    <row r="2447" spans="1:2" x14ac:dyDescent="0.25">
      <c r="A2447" s="4">
        <v>41289</v>
      </c>
      <c r="B2447">
        <v>9.69E-2</v>
      </c>
    </row>
    <row r="2448" spans="1:2" x14ac:dyDescent="0.25">
      <c r="A2448" s="4">
        <v>41288</v>
      </c>
      <c r="B2448">
        <v>9.5500000000000002E-2</v>
      </c>
    </row>
    <row r="2449" spans="1:2" x14ac:dyDescent="0.25">
      <c r="A2449" s="4">
        <v>41285</v>
      </c>
      <c r="B2449">
        <v>9.5100000000000004E-2</v>
      </c>
    </row>
    <row r="2450" spans="1:2" x14ac:dyDescent="0.25">
      <c r="A2450" s="4">
        <v>41284</v>
      </c>
      <c r="B2450">
        <v>9.3799999999999994E-2</v>
      </c>
    </row>
    <row r="2451" spans="1:2" x14ac:dyDescent="0.25">
      <c r="A2451" s="4">
        <v>41283</v>
      </c>
      <c r="B2451">
        <v>9.9000000000000005E-2</v>
      </c>
    </row>
    <row r="2452" spans="1:2" x14ac:dyDescent="0.25">
      <c r="A2452" s="4">
        <v>41282</v>
      </c>
      <c r="B2452">
        <v>0.1028</v>
      </c>
    </row>
    <row r="2453" spans="1:2" x14ac:dyDescent="0.25">
      <c r="A2453" s="4">
        <v>41281</v>
      </c>
      <c r="B2453">
        <v>0.1053</v>
      </c>
    </row>
    <row r="2454" spans="1:2" x14ac:dyDescent="0.25">
      <c r="A2454" s="4">
        <v>41278</v>
      </c>
      <c r="B2454">
        <v>0.1007</v>
      </c>
    </row>
    <row r="2455" spans="1:2" x14ac:dyDescent="0.25">
      <c r="A2455" s="4">
        <v>41277</v>
      </c>
      <c r="B2455">
        <v>0.10879999999999999</v>
      </c>
    </row>
    <row r="2456" spans="1:2" x14ac:dyDescent="0.25">
      <c r="A2456" s="4">
        <v>41276</v>
      </c>
      <c r="B2456">
        <v>0.1071</v>
      </c>
    </row>
    <row r="2457" spans="1:2" x14ac:dyDescent="0.25">
      <c r="A2457" s="4">
        <v>41274</v>
      </c>
      <c r="B2457">
        <v>0.184</v>
      </c>
    </row>
    <row r="2458" spans="1:2" x14ac:dyDescent="0.25">
      <c r="A2458" s="4">
        <v>41271</v>
      </c>
      <c r="B2458">
        <v>0.21149999999999999</v>
      </c>
    </row>
    <row r="2459" spans="1:2" x14ac:dyDescent="0.25">
      <c r="A2459" s="4">
        <v>41270</v>
      </c>
      <c r="B2459">
        <v>0.17910000000000001</v>
      </c>
    </row>
    <row r="2460" spans="1:2" x14ac:dyDescent="0.25">
      <c r="A2460" s="4">
        <v>41269</v>
      </c>
      <c r="B2460">
        <v>0.17050000000000001</v>
      </c>
    </row>
    <row r="2461" spans="1:2" x14ac:dyDescent="0.25">
      <c r="A2461" s="4">
        <v>41267</v>
      </c>
      <c r="B2461">
        <v>0.1542</v>
      </c>
    </row>
    <row r="2462" spans="1:2" x14ac:dyDescent="0.25">
      <c r="A2462" s="4">
        <v>41264</v>
      </c>
      <c r="B2462">
        <v>0.14380000000000001</v>
      </c>
    </row>
    <row r="2463" spans="1:2" x14ac:dyDescent="0.25">
      <c r="A2463" s="4">
        <v>41263</v>
      </c>
      <c r="B2463">
        <v>0.129</v>
      </c>
    </row>
    <row r="2464" spans="1:2" x14ac:dyDescent="0.25">
      <c r="A2464" s="4">
        <v>41262</v>
      </c>
      <c r="B2464">
        <v>0.1527</v>
      </c>
    </row>
    <row r="2465" spans="1:2" x14ac:dyDescent="0.25">
      <c r="A2465" s="4">
        <v>41261</v>
      </c>
      <c r="B2465">
        <v>0.12609999999999999</v>
      </c>
    </row>
    <row r="2466" spans="1:2" x14ac:dyDescent="0.25">
      <c r="A2466" s="4">
        <v>41260</v>
      </c>
      <c r="B2466">
        <v>0.12920000000000001</v>
      </c>
    </row>
    <row r="2467" spans="1:2" x14ac:dyDescent="0.25">
      <c r="A2467" s="4">
        <v>41257</v>
      </c>
      <c r="B2467">
        <v>0.12859999999999999</v>
      </c>
    </row>
    <row r="2468" spans="1:2" x14ac:dyDescent="0.25">
      <c r="A2468" s="4">
        <v>41256</v>
      </c>
      <c r="B2468">
        <v>0.12429999999999999</v>
      </c>
    </row>
    <row r="2469" spans="1:2" x14ac:dyDescent="0.25">
      <c r="A2469" s="4">
        <v>41255</v>
      </c>
      <c r="B2469">
        <v>0.1177</v>
      </c>
    </row>
    <row r="2470" spans="1:2" x14ac:dyDescent="0.25">
      <c r="A2470" s="4">
        <v>41254</v>
      </c>
      <c r="B2470">
        <v>0.13500000000000001</v>
      </c>
    </row>
    <row r="2471" spans="1:2" x14ac:dyDescent="0.25">
      <c r="A2471" s="4">
        <v>41253</v>
      </c>
      <c r="B2471">
        <v>0.1265</v>
      </c>
    </row>
    <row r="2472" spans="1:2" x14ac:dyDescent="0.25">
      <c r="A2472" s="4">
        <v>41250</v>
      </c>
      <c r="B2472">
        <v>0.1244</v>
      </c>
    </row>
    <row r="2473" spans="1:2" x14ac:dyDescent="0.25">
      <c r="A2473" s="4">
        <v>41249</v>
      </c>
      <c r="B2473">
        <v>0.13350000000000001</v>
      </c>
    </row>
    <row r="2474" spans="1:2" x14ac:dyDescent="0.25">
      <c r="A2474" s="4">
        <v>41248</v>
      </c>
      <c r="B2474">
        <v>0.1353</v>
      </c>
    </row>
    <row r="2475" spans="1:2" x14ac:dyDescent="0.25">
      <c r="A2475" s="4">
        <v>41247</v>
      </c>
      <c r="B2475">
        <v>0.14729999999999999</v>
      </c>
    </row>
    <row r="2476" spans="1:2" x14ac:dyDescent="0.25">
      <c r="A2476" s="4">
        <v>41246</v>
      </c>
      <c r="B2476">
        <v>0.1487</v>
      </c>
    </row>
    <row r="2477" spans="1:2" x14ac:dyDescent="0.25">
      <c r="A2477" s="4">
        <v>41243</v>
      </c>
      <c r="B2477">
        <v>0.13059999999999999</v>
      </c>
    </row>
    <row r="2478" spans="1:2" x14ac:dyDescent="0.25">
      <c r="A2478" s="4">
        <v>41242</v>
      </c>
      <c r="B2478">
        <v>0.1358</v>
      </c>
    </row>
    <row r="2479" spans="1:2" x14ac:dyDescent="0.25">
      <c r="A2479" s="4">
        <v>41241</v>
      </c>
      <c r="B2479">
        <v>0.13370000000000001</v>
      </c>
    </row>
    <row r="2480" spans="1:2" x14ac:dyDescent="0.25">
      <c r="A2480" s="4">
        <v>41240</v>
      </c>
      <c r="B2480">
        <v>0.15060000000000001</v>
      </c>
    </row>
    <row r="2481" spans="1:2" x14ac:dyDescent="0.25">
      <c r="A2481" s="4">
        <v>41239</v>
      </c>
      <c r="B2481">
        <v>0.1368</v>
      </c>
    </row>
    <row r="2482" spans="1:2" x14ac:dyDescent="0.25">
      <c r="A2482" s="4">
        <v>41236</v>
      </c>
      <c r="B2482">
        <v>0.1216</v>
      </c>
    </row>
    <row r="2483" spans="1:2" x14ac:dyDescent="0.25">
      <c r="A2483" s="4">
        <v>41234</v>
      </c>
      <c r="B2483">
        <v>0.1396</v>
      </c>
    </row>
    <row r="2484" spans="1:2" x14ac:dyDescent="0.25">
      <c r="A2484" s="4">
        <v>41233</v>
      </c>
      <c r="B2484">
        <v>0.13980000000000001</v>
      </c>
    </row>
    <row r="2485" spans="1:2" x14ac:dyDescent="0.25">
      <c r="A2485" s="4">
        <v>41232</v>
      </c>
      <c r="B2485">
        <v>0.13320000000000001</v>
      </c>
    </row>
    <row r="2486" spans="1:2" x14ac:dyDescent="0.25">
      <c r="A2486" s="4">
        <v>41229</v>
      </c>
      <c r="B2486">
        <v>0.1583</v>
      </c>
    </row>
    <row r="2487" spans="1:2" x14ac:dyDescent="0.25">
      <c r="A2487" s="4">
        <v>41228</v>
      </c>
      <c r="B2487">
        <v>0.16270000000000001</v>
      </c>
    </row>
    <row r="2488" spans="1:2" x14ac:dyDescent="0.25">
      <c r="A2488" s="4">
        <v>41227</v>
      </c>
      <c r="B2488">
        <v>0.17560000000000001</v>
      </c>
    </row>
    <row r="2489" spans="1:2" x14ac:dyDescent="0.25">
      <c r="A2489" s="4">
        <v>41226</v>
      </c>
      <c r="B2489">
        <v>0.14979999999999999</v>
      </c>
    </row>
    <row r="2490" spans="1:2" x14ac:dyDescent="0.25">
      <c r="A2490" s="4">
        <v>41225</v>
      </c>
      <c r="B2490">
        <v>0.16489999999999999</v>
      </c>
    </row>
    <row r="2491" spans="1:2" x14ac:dyDescent="0.25">
      <c r="A2491" s="4">
        <v>41222</v>
      </c>
      <c r="B2491">
        <v>0.1716</v>
      </c>
    </row>
    <row r="2492" spans="1:2" x14ac:dyDescent="0.25">
      <c r="A2492" s="4">
        <v>41221</v>
      </c>
      <c r="B2492">
        <v>0.16400000000000001</v>
      </c>
    </row>
    <row r="2493" spans="1:2" x14ac:dyDescent="0.25">
      <c r="A2493" s="4">
        <v>41220</v>
      </c>
      <c r="B2493">
        <v>0.1734</v>
      </c>
    </row>
    <row r="2494" spans="1:2" x14ac:dyDescent="0.25">
      <c r="A2494" s="4">
        <v>41219</v>
      </c>
      <c r="B2494">
        <v>0.1767</v>
      </c>
    </row>
    <row r="2495" spans="1:2" x14ac:dyDescent="0.25">
      <c r="A2495" s="4">
        <v>41218</v>
      </c>
      <c r="B2495">
        <v>0.18579999999999999</v>
      </c>
    </row>
    <row r="2496" spans="1:2" x14ac:dyDescent="0.25">
      <c r="A2496" s="4">
        <v>41215</v>
      </c>
      <c r="B2496">
        <v>0.15509999999999999</v>
      </c>
    </row>
    <row r="2497" spans="1:2" x14ac:dyDescent="0.25">
      <c r="A2497" s="4">
        <v>41214</v>
      </c>
      <c r="B2497">
        <v>0.15540000000000001</v>
      </c>
    </row>
    <row r="2498" spans="1:2" x14ac:dyDescent="0.25">
      <c r="A2498" s="4">
        <v>41213</v>
      </c>
      <c r="B2498">
        <v>0.1278</v>
      </c>
    </row>
    <row r="2499" spans="1:2" x14ac:dyDescent="0.25">
      <c r="A2499" s="4">
        <v>41208</v>
      </c>
      <c r="B2499">
        <v>0.13800000000000001</v>
      </c>
    </row>
    <row r="2500" spans="1:2" x14ac:dyDescent="0.25">
      <c r="A2500" s="4">
        <v>41207</v>
      </c>
      <c r="B2500">
        <v>0.14480000000000001</v>
      </c>
    </row>
    <row r="2501" spans="1:2" x14ac:dyDescent="0.25">
      <c r="A2501" s="4">
        <v>41206</v>
      </c>
      <c r="B2501">
        <v>0.159</v>
      </c>
    </row>
    <row r="2502" spans="1:2" x14ac:dyDescent="0.25">
      <c r="A2502" s="4">
        <v>41205</v>
      </c>
      <c r="B2502">
        <v>0.1515</v>
      </c>
    </row>
    <row r="2503" spans="1:2" x14ac:dyDescent="0.25">
      <c r="A2503" s="4">
        <v>41204</v>
      </c>
      <c r="B2503">
        <v>0.14530000000000001</v>
      </c>
    </row>
    <row r="2504" spans="1:2" x14ac:dyDescent="0.25">
      <c r="A2504" s="4">
        <v>41201</v>
      </c>
      <c r="B2504">
        <v>0.12</v>
      </c>
    </row>
    <row r="2505" spans="1:2" x14ac:dyDescent="0.25">
      <c r="A2505" s="4">
        <v>41200</v>
      </c>
      <c r="B2505">
        <v>0.11219999999999999</v>
      </c>
    </row>
    <row r="2506" spans="1:2" x14ac:dyDescent="0.25">
      <c r="A2506" s="4">
        <v>41199</v>
      </c>
      <c r="B2506">
        <v>0.11609999999999999</v>
      </c>
    </row>
    <row r="2507" spans="1:2" x14ac:dyDescent="0.25">
      <c r="A2507" s="4">
        <v>41198</v>
      </c>
      <c r="B2507">
        <v>0.1265</v>
      </c>
    </row>
    <row r="2508" spans="1:2" x14ac:dyDescent="0.25">
      <c r="A2508" s="4">
        <v>41197</v>
      </c>
      <c r="B2508">
        <v>0.12920000000000001</v>
      </c>
    </row>
    <row r="2509" spans="1:2" x14ac:dyDescent="0.25">
      <c r="A2509" s="4">
        <v>41194</v>
      </c>
      <c r="B2509">
        <v>0.1164</v>
      </c>
    </row>
    <row r="2510" spans="1:2" x14ac:dyDescent="0.25">
      <c r="A2510" s="4">
        <v>41193</v>
      </c>
      <c r="B2510">
        <v>0.12470000000000001</v>
      </c>
    </row>
    <row r="2511" spans="1:2" x14ac:dyDescent="0.25">
      <c r="A2511" s="4">
        <v>41192</v>
      </c>
      <c r="B2511">
        <v>0.13450000000000001</v>
      </c>
    </row>
    <row r="2512" spans="1:2" x14ac:dyDescent="0.25">
      <c r="A2512" s="4">
        <v>41191</v>
      </c>
      <c r="B2512">
        <v>0.13189999999999999</v>
      </c>
    </row>
    <row r="2513" spans="1:2" x14ac:dyDescent="0.25">
      <c r="A2513" s="4">
        <v>41190</v>
      </c>
      <c r="B2513">
        <v>0.1158</v>
      </c>
    </row>
    <row r="2514" spans="1:2" x14ac:dyDescent="0.25">
      <c r="A2514" s="4">
        <v>41187</v>
      </c>
      <c r="B2514">
        <v>9.4500000000000001E-2</v>
      </c>
    </row>
    <row r="2515" spans="1:2" x14ac:dyDescent="0.25">
      <c r="A2515" s="4">
        <v>41186</v>
      </c>
      <c r="B2515">
        <v>0.1144</v>
      </c>
    </row>
    <row r="2516" spans="1:2" x14ac:dyDescent="0.25">
      <c r="A2516" s="4">
        <v>41185</v>
      </c>
      <c r="B2516">
        <v>0.1144</v>
      </c>
    </row>
    <row r="2517" spans="1:2" x14ac:dyDescent="0.25">
      <c r="A2517" s="4">
        <v>41184</v>
      </c>
      <c r="B2517">
        <v>0.13730000000000001</v>
      </c>
    </row>
    <row r="2518" spans="1:2" x14ac:dyDescent="0.25">
      <c r="A2518" s="4">
        <v>41183</v>
      </c>
      <c r="B2518">
        <v>0.1275</v>
      </c>
    </row>
    <row r="2519" spans="1:2" x14ac:dyDescent="0.25">
      <c r="A2519" s="4">
        <v>41180</v>
      </c>
      <c r="B2519">
        <v>0.1275</v>
      </c>
    </row>
    <row r="2520" spans="1:2" x14ac:dyDescent="0.25">
      <c r="A2520" s="4">
        <v>41179</v>
      </c>
      <c r="B2520">
        <v>0.1157</v>
      </c>
    </row>
  </sheetData>
  <sortState xmlns:xlrd2="http://schemas.microsoft.com/office/spreadsheetml/2017/richdata2" ref="A1:B16389">
    <sortCondition descending="1" ref="A1:A163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06-3211-4F22-A231-586D1CDDF40E}">
  <sheetPr codeName="Sheet5"/>
  <dimension ref="A1:B2520"/>
  <sheetViews>
    <sheetView workbookViewId="0">
      <selection activeCell="D38" sqref="C38:D38"/>
    </sheetView>
  </sheetViews>
  <sheetFormatPr defaultRowHeight="15" x14ac:dyDescent="0.25"/>
  <cols>
    <col min="1" max="13" width="40.140625" bestFit="1" customWidth="1"/>
    <col min="14" max="14" width="39.140625" bestFit="1" customWidth="1"/>
    <col min="15" max="22" width="40.140625" bestFit="1" customWidth="1"/>
    <col min="23" max="23" width="39.140625" bestFit="1" customWidth="1"/>
    <col min="24" max="24" width="40.140625" bestFit="1" customWidth="1"/>
    <col min="25" max="25" width="39.140625" bestFit="1" customWidth="1"/>
    <col min="26" max="27" width="40.140625" bestFit="1" customWidth="1"/>
    <col min="28" max="28" width="39.140625" bestFit="1" customWidth="1"/>
    <col min="29" max="37" width="40.140625" bestFit="1" customWidth="1"/>
    <col min="38" max="38" width="38.140625" bestFit="1" customWidth="1"/>
    <col min="39" max="50" width="40.140625" bestFit="1" customWidth="1"/>
    <col min="51" max="51" width="39.140625" bestFit="1" customWidth="1"/>
    <col min="52" max="57" width="40.140625" bestFit="1" customWidth="1"/>
    <col min="58" max="58" width="39.140625" bestFit="1" customWidth="1"/>
    <col min="59" max="62" width="40.140625" bestFit="1" customWidth="1"/>
    <col min="63" max="63" width="39.140625" bestFit="1" customWidth="1"/>
    <col min="64" max="82" width="40.140625" bestFit="1" customWidth="1"/>
    <col min="83" max="83" width="39.140625" bestFit="1" customWidth="1"/>
    <col min="84" max="86" width="40.140625" bestFit="1" customWidth="1"/>
    <col min="87" max="87" width="39.140625" bestFit="1" customWidth="1"/>
    <col min="88" max="105" width="40.140625" bestFit="1" customWidth="1"/>
    <col min="106" max="106" width="39.140625" bestFit="1" customWidth="1"/>
    <col min="107" max="116" width="40.140625" bestFit="1" customWidth="1"/>
    <col min="117" max="117" width="38.140625" bestFit="1" customWidth="1"/>
    <col min="118" max="118" width="39.140625" bestFit="1" customWidth="1"/>
    <col min="119" max="120" width="40.140625" bestFit="1" customWidth="1"/>
    <col min="121" max="122" width="39.140625" bestFit="1" customWidth="1"/>
    <col min="123" max="128" width="40.140625" bestFit="1" customWidth="1"/>
    <col min="129" max="129" width="39.140625" bestFit="1" customWidth="1"/>
    <col min="130" max="130" width="40.140625" bestFit="1" customWidth="1"/>
    <col min="131" max="131" width="39.140625" bestFit="1" customWidth="1"/>
    <col min="132" max="133" width="40.140625" bestFit="1" customWidth="1"/>
    <col min="134" max="134" width="39.140625" bestFit="1" customWidth="1"/>
    <col min="135" max="140" width="40.140625" bestFit="1" customWidth="1"/>
    <col min="141" max="141" width="39.140625" bestFit="1" customWidth="1"/>
    <col min="142" max="148" width="40.140625" bestFit="1" customWidth="1"/>
    <col min="149" max="149" width="39.140625" bestFit="1" customWidth="1"/>
    <col min="150" max="173" width="40.140625" bestFit="1" customWidth="1"/>
    <col min="174" max="174" width="39.140625" bestFit="1" customWidth="1"/>
    <col min="175" max="181" width="40.140625" bestFit="1" customWidth="1"/>
    <col min="182" max="183" width="39.140625" bestFit="1" customWidth="1"/>
    <col min="184" max="213" width="40.140625" bestFit="1" customWidth="1"/>
    <col min="214" max="214" width="39.140625" bestFit="1" customWidth="1"/>
    <col min="215" max="222" width="40.140625" bestFit="1" customWidth="1"/>
    <col min="223" max="223" width="39.140625" bestFit="1" customWidth="1"/>
    <col min="224" max="231" width="40.140625" bestFit="1" customWidth="1"/>
    <col min="232" max="232" width="39.140625" bestFit="1" customWidth="1"/>
    <col min="233" max="236" width="40.140625" bestFit="1" customWidth="1"/>
    <col min="237" max="237" width="39.140625" bestFit="1" customWidth="1"/>
    <col min="238" max="238" width="40.140625" bestFit="1" customWidth="1"/>
    <col min="239" max="239" width="39.140625" bestFit="1" customWidth="1"/>
    <col min="240" max="242" width="40.140625" bestFit="1" customWidth="1"/>
    <col min="243" max="243" width="39.140625" bestFit="1" customWidth="1"/>
    <col min="244" max="252" width="40.140625" bestFit="1" customWidth="1"/>
    <col min="253" max="254" width="38.140625" bestFit="1" customWidth="1"/>
    <col min="255" max="255" width="40.140625" bestFit="1" customWidth="1"/>
    <col min="256" max="256" width="39.140625" bestFit="1" customWidth="1"/>
    <col min="257" max="259" width="40.140625" bestFit="1" customWidth="1"/>
    <col min="260" max="262" width="39.140625" bestFit="1" customWidth="1"/>
    <col min="263" max="274" width="40.140625" bestFit="1" customWidth="1"/>
    <col min="275" max="275" width="37" bestFit="1" customWidth="1"/>
    <col min="276" max="279" width="40.140625" bestFit="1" customWidth="1"/>
    <col min="280" max="280" width="39.140625" bestFit="1" customWidth="1"/>
    <col min="281" max="286" width="40.140625" bestFit="1" customWidth="1"/>
    <col min="287" max="287" width="38.140625" bestFit="1" customWidth="1"/>
    <col min="288" max="288" width="39.140625" bestFit="1" customWidth="1"/>
    <col min="289" max="293" width="40.140625" bestFit="1" customWidth="1"/>
    <col min="294" max="294" width="38.140625" bestFit="1" customWidth="1"/>
    <col min="295" max="303" width="40.140625" bestFit="1" customWidth="1"/>
    <col min="304" max="304" width="39.140625" bestFit="1" customWidth="1"/>
    <col min="305" max="305" width="40.140625" bestFit="1" customWidth="1"/>
    <col min="306" max="306" width="39.140625" bestFit="1" customWidth="1"/>
    <col min="307" max="318" width="40.140625" bestFit="1" customWidth="1"/>
    <col min="319" max="319" width="39.140625" bestFit="1" customWidth="1"/>
    <col min="320" max="358" width="40.140625" bestFit="1" customWidth="1"/>
    <col min="359" max="359" width="39.140625" bestFit="1" customWidth="1"/>
    <col min="360" max="378" width="40.140625" bestFit="1" customWidth="1"/>
    <col min="379" max="379" width="38.140625" bestFit="1" customWidth="1"/>
    <col min="380" max="404" width="40.140625" bestFit="1" customWidth="1"/>
    <col min="405" max="406" width="39.140625" bestFit="1" customWidth="1"/>
    <col min="407" max="415" width="40.140625" bestFit="1" customWidth="1"/>
    <col min="416" max="416" width="39.140625" bestFit="1" customWidth="1"/>
    <col min="417" max="423" width="40.140625" bestFit="1" customWidth="1"/>
    <col min="424" max="424" width="39.140625" bestFit="1" customWidth="1"/>
    <col min="425" max="432" width="40.140625" bestFit="1" customWidth="1"/>
    <col min="433" max="433" width="39.140625" bestFit="1" customWidth="1"/>
    <col min="434" max="441" width="40.140625" bestFit="1" customWidth="1"/>
    <col min="442" max="442" width="39.140625" bestFit="1" customWidth="1"/>
    <col min="443" max="454" width="40.140625" bestFit="1" customWidth="1"/>
    <col min="455" max="455" width="39.140625" bestFit="1" customWidth="1"/>
    <col min="456" max="458" width="40.140625" bestFit="1" customWidth="1"/>
    <col min="459" max="459" width="39.140625" bestFit="1" customWidth="1"/>
    <col min="460" max="466" width="40.140625" bestFit="1" customWidth="1"/>
    <col min="467" max="467" width="39.140625" bestFit="1" customWidth="1"/>
    <col min="468" max="474" width="40.140625" bestFit="1" customWidth="1"/>
    <col min="475" max="475" width="39.140625" bestFit="1" customWidth="1"/>
    <col min="476" max="482" width="40.140625" bestFit="1" customWidth="1"/>
    <col min="483" max="483" width="39.140625" bestFit="1" customWidth="1"/>
    <col min="484" max="485" width="40.140625" bestFit="1" customWidth="1"/>
    <col min="486" max="486" width="39.140625" bestFit="1" customWidth="1"/>
    <col min="487" max="488" width="40.140625" bestFit="1" customWidth="1"/>
    <col min="489" max="489" width="38.140625" bestFit="1" customWidth="1"/>
    <col min="490" max="502" width="40.140625" bestFit="1" customWidth="1"/>
    <col min="503" max="503" width="39.140625" bestFit="1" customWidth="1"/>
    <col min="504" max="504" width="40.140625" bestFit="1" customWidth="1"/>
    <col min="505" max="505" width="39.140625" bestFit="1" customWidth="1"/>
    <col min="506" max="515" width="40.140625" bestFit="1" customWidth="1"/>
    <col min="516" max="516" width="39.140625" bestFit="1" customWidth="1"/>
    <col min="517" max="519" width="40.140625" bestFit="1" customWidth="1"/>
    <col min="520" max="520" width="39.140625" bestFit="1" customWidth="1"/>
    <col min="521" max="521" width="40.140625" bestFit="1" customWidth="1"/>
    <col min="522" max="522" width="39.140625" bestFit="1" customWidth="1"/>
    <col min="523" max="523" width="40.140625" bestFit="1" customWidth="1"/>
    <col min="524" max="524" width="38.140625" bestFit="1" customWidth="1"/>
    <col min="525" max="526" width="40.140625" bestFit="1" customWidth="1"/>
    <col min="527" max="527" width="38.140625" bestFit="1" customWidth="1"/>
    <col min="528" max="546" width="40.140625" bestFit="1" customWidth="1"/>
    <col min="547" max="547" width="39.140625" bestFit="1" customWidth="1"/>
    <col min="548" max="554" width="40.140625" bestFit="1" customWidth="1"/>
    <col min="555" max="555" width="38.140625" bestFit="1" customWidth="1"/>
    <col min="556" max="560" width="40.140625" bestFit="1" customWidth="1"/>
    <col min="561" max="561" width="39.140625" bestFit="1" customWidth="1"/>
    <col min="562" max="568" width="40.140625" bestFit="1" customWidth="1"/>
    <col min="569" max="569" width="39.140625" bestFit="1" customWidth="1"/>
    <col min="570" max="575" width="40.140625" bestFit="1" customWidth="1"/>
    <col min="576" max="577" width="39.140625" bestFit="1" customWidth="1"/>
    <col min="578" max="584" width="40.140625" bestFit="1" customWidth="1"/>
    <col min="585" max="585" width="39.140625" bestFit="1" customWidth="1"/>
    <col min="586" max="601" width="40.140625" bestFit="1" customWidth="1"/>
    <col min="602" max="603" width="39.140625" bestFit="1" customWidth="1"/>
    <col min="604" max="612" width="40.140625" bestFit="1" customWidth="1"/>
    <col min="613" max="613" width="39.140625" bestFit="1" customWidth="1"/>
    <col min="614" max="617" width="40.140625" bestFit="1" customWidth="1"/>
    <col min="618" max="618" width="39.140625" bestFit="1" customWidth="1"/>
    <col min="619" max="633" width="40.140625" bestFit="1" customWidth="1"/>
    <col min="634" max="634" width="39.140625" bestFit="1" customWidth="1"/>
    <col min="635" max="637" width="40.140625" bestFit="1" customWidth="1"/>
    <col min="638" max="638" width="39.140625" bestFit="1" customWidth="1"/>
    <col min="639" max="641" width="40.140625" bestFit="1" customWidth="1"/>
    <col min="642" max="642" width="39.140625" bestFit="1" customWidth="1"/>
    <col min="643" max="657" width="40.140625" bestFit="1" customWidth="1"/>
    <col min="658" max="658" width="39.140625" bestFit="1" customWidth="1"/>
    <col min="659" max="675" width="40.140625" bestFit="1" customWidth="1"/>
    <col min="676" max="676" width="39.140625" bestFit="1" customWidth="1"/>
    <col min="677" max="692" width="40.140625" bestFit="1" customWidth="1"/>
    <col min="693" max="693" width="39.140625" bestFit="1" customWidth="1"/>
    <col min="694" max="709" width="40.140625" bestFit="1" customWidth="1"/>
    <col min="710" max="710" width="39.140625" bestFit="1" customWidth="1"/>
    <col min="711" max="721" width="40.140625" bestFit="1" customWidth="1"/>
    <col min="722" max="722" width="39.140625" bestFit="1" customWidth="1"/>
    <col min="723" max="735" width="40.140625" bestFit="1" customWidth="1"/>
    <col min="736" max="736" width="39.140625" bestFit="1" customWidth="1"/>
    <col min="737" max="737" width="38.140625" bestFit="1" customWidth="1"/>
    <col min="738" max="750" width="40.140625" bestFit="1" customWidth="1"/>
    <col min="751" max="751" width="39.140625" bestFit="1" customWidth="1"/>
    <col min="752" max="768" width="40.140625" bestFit="1" customWidth="1"/>
    <col min="769" max="769" width="39.140625" bestFit="1" customWidth="1"/>
    <col min="770" max="824" width="40.140625" bestFit="1" customWidth="1"/>
    <col min="825" max="825" width="39.140625" bestFit="1" customWidth="1"/>
    <col min="826" max="833" width="40.140625" bestFit="1" customWidth="1"/>
    <col min="834" max="834" width="39.140625" bestFit="1" customWidth="1"/>
    <col min="835" max="838" width="40.140625" bestFit="1" customWidth="1"/>
    <col min="839" max="839" width="39.140625" bestFit="1" customWidth="1"/>
    <col min="840" max="840" width="37" bestFit="1" customWidth="1"/>
    <col min="841" max="841" width="40.140625" bestFit="1" customWidth="1"/>
    <col min="842" max="842" width="39.140625" bestFit="1" customWidth="1"/>
    <col min="843" max="848" width="40.140625" bestFit="1" customWidth="1"/>
    <col min="849" max="849" width="39.140625" bestFit="1" customWidth="1"/>
    <col min="850" max="853" width="40.140625" bestFit="1" customWidth="1"/>
    <col min="854" max="855" width="39.140625" bestFit="1" customWidth="1"/>
    <col min="856" max="862" width="40.140625" bestFit="1" customWidth="1"/>
    <col min="863" max="863" width="39.140625" bestFit="1" customWidth="1"/>
    <col min="864" max="864" width="37" bestFit="1" customWidth="1"/>
    <col min="865" max="866" width="40.140625" bestFit="1" customWidth="1"/>
    <col min="867" max="867" width="39.140625" bestFit="1" customWidth="1"/>
    <col min="868" max="874" width="40.140625" bestFit="1" customWidth="1"/>
    <col min="875" max="875" width="39.140625" bestFit="1" customWidth="1"/>
    <col min="876" max="907" width="40.140625" bestFit="1" customWidth="1"/>
    <col min="908" max="908" width="39.140625" bestFit="1" customWidth="1"/>
    <col min="909" max="911" width="40.140625" bestFit="1" customWidth="1"/>
    <col min="912" max="912" width="39.140625" bestFit="1" customWidth="1"/>
    <col min="913" max="913" width="40.140625" bestFit="1" customWidth="1"/>
    <col min="914" max="914" width="39.140625" bestFit="1" customWidth="1"/>
    <col min="915" max="918" width="40.140625" bestFit="1" customWidth="1"/>
    <col min="919" max="919" width="39.140625" bestFit="1" customWidth="1"/>
    <col min="920" max="920" width="40.140625" bestFit="1" customWidth="1"/>
    <col min="921" max="921" width="39.140625" bestFit="1" customWidth="1"/>
    <col min="922" max="944" width="40.140625" bestFit="1" customWidth="1"/>
    <col min="945" max="945" width="39.140625" bestFit="1" customWidth="1"/>
    <col min="946" max="964" width="40.140625" bestFit="1" customWidth="1"/>
    <col min="965" max="965" width="39.140625" bestFit="1" customWidth="1"/>
    <col min="966" max="978" width="40.140625" bestFit="1" customWidth="1"/>
    <col min="979" max="979" width="39.140625" bestFit="1" customWidth="1"/>
    <col min="980" max="986" width="40.140625" bestFit="1" customWidth="1"/>
    <col min="987" max="987" width="39.140625" bestFit="1" customWidth="1"/>
    <col min="988" max="993" width="40.140625" bestFit="1" customWidth="1"/>
    <col min="994" max="994" width="38.140625" bestFit="1" customWidth="1"/>
    <col min="995" max="1004" width="40.140625" bestFit="1" customWidth="1"/>
    <col min="1005" max="1005" width="39.140625" bestFit="1" customWidth="1"/>
    <col min="1006" max="1008" width="40.140625" bestFit="1" customWidth="1"/>
    <col min="1009" max="1009" width="39.140625" bestFit="1" customWidth="1"/>
    <col min="1010" max="1011" width="40.140625" bestFit="1" customWidth="1"/>
    <col min="1012" max="1013" width="39.140625" bestFit="1" customWidth="1"/>
    <col min="1014" max="1018" width="40.140625" bestFit="1" customWidth="1"/>
    <col min="1019" max="1020" width="39.140625" bestFit="1" customWidth="1"/>
    <col min="1021" max="1030" width="40.140625" bestFit="1" customWidth="1"/>
    <col min="1031" max="1031" width="38.140625" bestFit="1" customWidth="1"/>
    <col min="1032" max="1052" width="40.140625" bestFit="1" customWidth="1"/>
    <col min="1053" max="1053" width="39.140625" bestFit="1" customWidth="1"/>
    <col min="1054" max="1065" width="40.140625" bestFit="1" customWidth="1"/>
    <col min="1066" max="1066" width="39.140625" bestFit="1" customWidth="1"/>
    <col min="1067" max="1082" width="40.140625" bestFit="1" customWidth="1"/>
    <col min="1083" max="1083" width="39.140625" bestFit="1" customWidth="1"/>
    <col min="1084" max="1096" width="40.140625" bestFit="1" customWidth="1"/>
    <col min="1097" max="1097" width="39.140625" bestFit="1" customWidth="1"/>
    <col min="1098" max="1103" width="40.140625" bestFit="1" customWidth="1"/>
    <col min="1104" max="1104" width="38.140625" bestFit="1" customWidth="1"/>
    <col min="1105" max="1118" width="40.140625" bestFit="1" customWidth="1"/>
    <col min="1119" max="1120" width="39.140625" bestFit="1" customWidth="1"/>
    <col min="1121" max="1141" width="40.140625" bestFit="1" customWidth="1"/>
    <col min="1142" max="1142" width="39.140625" bestFit="1" customWidth="1"/>
    <col min="1143" max="1152" width="40.140625" bestFit="1" customWidth="1"/>
    <col min="1153" max="1153" width="39.140625" bestFit="1" customWidth="1"/>
    <col min="1154" max="1190" width="40.140625" bestFit="1" customWidth="1"/>
    <col min="1191" max="1191" width="39.140625" bestFit="1" customWidth="1"/>
    <col min="1192" max="1196" width="40.140625" bestFit="1" customWidth="1"/>
    <col min="1197" max="1197" width="39.140625" bestFit="1" customWidth="1"/>
    <col min="1198" max="1210" width="40.140625" bestFit="1" customWidth="1"/>
    <col min="1211" max="1211" width="39.140625" bestFit="1" customWidth="1"/>
    <col min="1212" max="1212" width="40.140625" bestFit="1" customWidth="1"/>
    <col min="1213" max="1213" width="39.140625" bestFit="1" customWidth="1"/>
    <col min="1214" max="1214" width="40.140625" bestFit="1" customWidth="1"/>
    <col min="1215" max="1215" width="39.140625" bestFit="1" customWidth="1"/>
    <col min="1216" max="1219" width="40.140625" bestFit="1" customWidth="1"/>
    <col min="1220" max="1220" width="39.140625" bestFit="1" customWidth="1"/>
    <col min="1221" max="1222" width="40.140625" bestFit="1" customWidth="1"/>
    <col min="1223" max="1223" width="39.140625" bestFit="1" customWidth="1"/>
    <col min="1224" max="1226" width="40.140625" bestFit="1" customWidth="1"/>
    <col min="1227" max="1227" width="39.140625" bestFit="1" customWidth="1"/>
    <col min="1228" max="1230" width="40.140625" bestFit="1" customWidth="1"/>
    <col min="1231" max="1231" width="39.140625" bestFit="1" customWidth="1"/>
    <col min="1232" max="1232" width="40.140625" bestFit="1" customWidth="1"/>
    <col min="1233" max="1233" width="39.140625" bestFit="1" customWidth="1"/>
    <col min="1234" max="1240" width="40.140625" bestFit="1" customWidth="1"/>
    <col min="1241" max="1242" width="39.140625" bestFit="1" customWidth="1"/>
    <col min="1243" max="1244" width="40.140625" bestFit="1" customWidth="1"/>
    <col min="1245" max="1245" width="39.140625" bestFit="1" customWidth="1"/>
    <col min="1246" max="1274" width="40.140625" bestFit="1" customWidth="1"/>
    <col min="1275" max="1276" width="39.140625" bestFit="1" customWidth="1"/>
    <col min="1277" max="1294" width="40.140625" bestFit="1" customWidth="1"/>
    <col min="1295" max="1295" width="39.140625" bestFit="1" customWidth="1"/>
    <col min="1296" max="1313" width="40.140625" bestFit="1" customWidth="1"/>
    <col min="1314" max="1314" width="39.140625" bestFit="1" customWidth="1"/>
    <col min="1315" max="1317" width="40.140625" bestFit="1" customWidth="1"/>
    <col min="1318" max="1319" width="39.140625" bestFit="1" customWidth="1"/>
    <col min="1320" max="1320" width="40.140625" bestFit="1" customWidth="1"/>
    <col min="1321" max="1322" width="39.140625" bestFit="1" customWidth="1"/>
    <col min="1323" max="1340" width="40.140625" bestFit="1" customWidth="1"/>
    <col min="1341" max="1341" width="39.140625" bestFit="1" customWidth="1"/>
    <col min="1342" max="1342" width="40.140625" bestFit="1" customWidth="1"/>
    <col min="1343" max="1343" width="39.140625" bestFit="1" customWidth="1"/>
    <col min="1344" max="1352" width="40.140625" bestFit="1" customWidth="1"/>
    <col min="1353" max="1353" width="39.140625" bestFit="1" customWidth="1"/>
    <col min="1354" max="1355" width="40.140625" bestFit="1" customWidth="1"/>
    <col min="1356" max="1356" width="38.140625" bestFit="1" customWidth="1"/>
    <col min="1357" max="1360" width="40.140625" bestFit="1" customWidth="1"/>
    <col min="1361" max="1361" width="39.140625" bestFit="1" customWidth="1"/>
    <col min="1362" max="1362" width="40.140625" bestFit="1" customWidth="1"/>
    <col min="1363" max="1363" width="39.140625" bestFit="1" customWidth="1"/>
    <col min="1364" max="1364" width="40.140625" bestFit="1" customWidth="1"/>
    <col min="1365" max="1365" width="39.140625" bestFit="1" customWidth="1"/>
    <col min="1366" max="1374" width="40.140625" bestFit="1" customWidth="1"/>
    <col min="1375" max="1375" width="39.140625" bestFit="1" customWidth="1"/>
    <col min="1376" max="1385" width="40.140625" bestFit="1" customWidth="1"/>
    <col min="1386" max="1386" width="39.140625" bestFit="1" customWidth="1"/>
    <col min="1387" max="1389" width="40.140625" bestFit="1" customWidth="1"/>
    <col min="1390" max="1390" width="39.140625" bestFit="1" customWidth="1"/>
    <col min="1391" max="1391" width="40.140625" bestFit="1" customWidth="1"/>
    <col min="1392" max="1393" width="39.140625" bestFit="1" customWidth="1"/>
    <col min="1394" max="1413" width="40.140625" bestFit="1" customWidth="1"/>
    <col min="1414" max="1414" width="39.140625" bestFit="1" customWidth="1"/>
    <col min="1415" max="1416" width="40.140625" bestFit="1" customWidth="1"/>
    <col min="1417" max="1417" width="39.140625" bestFit="1" customWidth="1"/>
    <col min="1418" max="1421" width="40.140625" bestFit="1" customWidth="1"/>
    <col min="1422" max="1422" width="38.140625" bestFit="1" customWidth="1"/>
    <col min="1423" max="1427" width="40.140625" bestFit="1" customWidth="1"/>
    <col min="1428" max="1428" width="39.140625" bestFit="1" customWidth="1"/>
    <col min="1429" max="1437" width="40.140625" bestFit="1" customWidth="1"/>
    <col min="1438" max="1438" width="37" bestFit="1" customWidth="1"/>
    <col min="1439" max="1444" width="40.140625" bestFit="1" customWidth="1"/>
    <col min="1445" max="1445" width="39.140625" bestFit="1" customWidth="1"/>
    <col min="1446" max="1459" width="40.140625" bestFit="1" customWidth="1"/>
    <col min="1460" max="1460" width="39.140625" bestFit="1" customWidth="1"/>
    <col min="1461" max="1461" width="40.140625" bestFit="1" customWidth="1"/>
    <col min="1462" max="1462" width="39.140625" bestFit="1" customWidth="1"/>
    <col min="1463" max="1468" width="40.140625" bestFit="1" customWidth="1"/>
    <col min="1469" max="1470" width="39.140625" bestFit="1" customWidth="1"/>
    <col min="1471" max="1473" width="40.140625" bestFit="1" customWidth="1"/>
    <col min="1474" max="1474" width="39.140625" bestFit="1" customWidth="1"/>
    <col min="1475" max="1494" width="40.140625" bestFit="1" customWidth="1"/>
    <col min="1495" max="1495" width="39.140625" bestFit="1" customWidth="1"/>
    <col min="1496" max="1500" width="40.140625" bestFit="1" customWidth="1"/>
    <col min="1501" max="1501" width="39.140625" bestFit="1" customWidth="1"/>
    <col min="1502" max="1505" width="40.140625" bestFit="1" customWidth="1"/>
    <col min="1506" max="1506" width="39.140625" bestFit="1" customWidth="1"/>
    <col min="1507" max="1513" width="40.140625" bestFit="1" customWidth="1"/>
    <col min="1514" max="1514" width="39.140625" bestFit="1" customWidth="1"/>
    <col min="1515" max="1530" width="40.140625" bestFit="1" customWidth="1"/>
    <col min="1531" max="1531" width="39.140625" bestFit="1" customWidth="1"/>
    <col min="1532" max="1545" width="40.140625" bestFit="1" customWidth="1"/>
    <col min="1546" max="1546" width="39.140625" bestFit="1" customWidth="1"/>
    <col min="1547" max="1549" width="40.140625" bestFit="1" customWidth="1"/>
    <col min="1550" max="1550" width="39.140625" bestFit="1" customWidth="1"/>
    <col min="1551" max="1555" width="40.140625" bestFit="1" customWidth="1"/>
    <col min="1556" max="1556" width="39.140625" bestFit="1" customWidth="1"/>
    <col min="1557" max="1558" width="40.140625" bestFit="1" customWidth="1"/>
    <col min="1559" max="1559" width="39.140625" bestFit="1" customWidth="1"/>
    <col min="1560" max="1563" width="40.140625" bestFit="1" customWidth="1"/>
    <col min="1564" max="1564" width="39.140625" bestFit="1" customWidth="1"/>
    <col min="1565" max="1587" width="40.140625" bestFit="1" customWidth="1"/>
    <col min="1588" max="1589" width="39.140625" bestFit="1" customWidth="1"/>
    <col min="1590" max="1606" width="40.140625" bestFit="1" customWidth="1"/>
    <col min="1607" max="1607" width="39.140625" bestFit="1" customWidth="1"/>
    <col min="1608" max="1609" width="40.140625" bestFit="1" customWidth="1"/>
    <col min="1610" max="1610" width="39.140625" bestFit="1" customWidth="1"/>
    <col min="1611" max="1612" width="40.140625" bestFit="1" customWidth="1"/>
    <col min="1613" max="1613" width="39.140625" bestFit="1" customWidth="1"/>
    <col min="1614" max="1628" width="40.140625" bestFit="1" customWidth="1"/>
    <col min="1629" max="1630" width="39.140625" bestFit="1" customWidth="1"/>
    <col min="1631" max="1632" width="40.140625" bestFit="1" customWidth="1"/>
    <col min="1633" max="1633" width="39.140625" bestFit="1" customWidth="1"/>
    <col min="1634" max="1635" width="40.140625" bestFit="1" customWidth="1"/>
    <col min="1636" max="1636" width="39.140625" bestFit="1" customWidth="1"/>
    <col min="1637" max="1640" width="40.140625" bestFit="1" customWidth="1"/>
    <col min="1641" max="1641" width="38.140625" bestFit="1" customWidth="1"/>
    <col min="1642" max="1651" width="40.140625" bestFit="1" customWidth="1"/>
    <col min="1652" max="1652" width="39.140625" bestFit="1" customWidth="1"/>
    <col min="1653" max="1654" width="40.140625" bestFit="1" customWidth="1"/>
    <col min="1655" max="1655" width="39.140625" bestFit="1" customWidth="1"/>
    <col min="1656" max="1656" width="40.140625" bestFit="1" customWidth="1"/>
    <col min="1657" max="1657" width="39.140625" bestFit="1" customWidth="1"/>
    <col min="1658" max="1660" width="40.140625" bestFit="1" customWidth="1"/>
    <col min="1661" max="1661" width="39.140625" bestFit="1" customWidth="1"/>
    <col min="1662" max="1687" width="40.140625" bestFit="1" customWidth="1"/>
    <col min="1688" max="1688" width="39.140625" bestFit="1" customWidth="1"/>
    <col min="1689" max="1697" width="40.140625" bestFit="1" customWidth="1"/>
    <col min="1698" max="1698" width="39.140625" bestFit="1" customWidth="1"/>
    <col min="1699" max="1705" width="40.140625" bestFit="1" customWidth="1"/>
    <col min="1706" max="1706" width="39.140625" bestFit="1" customWidth="1"/>
    <col min="1707" max="1708" width="40.140625" bestFit="1" customWidth="1"/>
    <col min="1709" max="1709" width="39.140625" bestFit="1" customWidth="1"/>
    <col min="1710" max="1724" width="40.140625" bestFit="1" customWidth="1"/>
    <col min="1725" max="1725" width="39.140625" bestFit="1" customWidth="1"/>
    <col min="1726" max="1761" width="40.140625" bestFit="1" customWidth="1"/>
    <col min="1762" max="1762" width="39.140625" bestFit="1" customWidth="1"/>
    <col min="1763" max="1795" width="40.140625" bestFit="1" customWidth="1"/>
    <col min="1796" max="1796" width="39.140625" bestFit="1" customWidth="1"/>
    <col min="1797" max="1802" width="40.140625" bestFit="1" customWidth="1"/>
    <col min="1803" max="1803" width="39.140625" bestFit="1" customWidth="1"/>
    <col min="1804" max="1808" width="40.140625" bestFit="1" customWidth="1"/>
    <col min="1809" max="1809" width="39.140625" bestFit="1" customWidth="1"/>
    <col min="1810" max="1813" width="40.140625" bestFit="1" customWidth="1"/>
    <col min="1814" max="1814" width="39.140625" bestFit="1" customWidth="1"/>
    <col min="1815" max="1818" width="40.140625" bestFit="1" customWidth="1"/>
    <col min="1819" max="1819" width="38.140625" bestFit="1" customWidth="1"/>
    <col min="1820" max="1830" width="40.140625" bestFit="1" customWidth="1"/>
    <col min="1831" max="1832" width="39.140625" bestFit="1" customWidth="1"/>
    <col min="1833" max="1845" width="40.140625" bestFit="1" customWidth="1"/>
    <col min="1846" max="1847" width="39.140625" bestFit="1" customWidth="1"/>
    <col min="1848" max="1857" width="40.140625" bestFit="1" customWidth="1"/>
    <col min="1858" max="1858" width="39.140625" bestFit="1" customWidth="1"/>
    <col min="1859" max="1862" width="40.140625" bestFit="1" customWidth="1"/>
    <col min="1863" max="1863" width="38.140625" bestFit="1" customWidth="1"/>
    <col min="1864" max="1864" width="40.140625" bestFit="1" customWidth="1"/>
    <col min="1865" max="1865" width="39.140625" bestFit="1" customWidth="1"/>
    <col min="1866" max="1881" width="40.140625" bestFit="1" customWidth="1"/>
    <col min="1882" max="1882" width="39.140625" bestFit="1" customWidth="1"/>
    <col min="1883" max="1888" width="40.140625" bestFit="1" customWidth="1"/>
    <col min="1889" max="1889" width="39.140625" bestFit="1" customWidth="1"/>
    <col min="1890" max="1901" width="40.140625" bestFit="1" customWidth="1"/>
    <col min="1902" max="1903" width="39.140625" bestFit="1" customWidth="1"/>
    <col min="1904" max="1909" width="40.140625" bestFit="1" customWidth="1"/>
    <col min="1910" max="1910" width="39.140625" bestFit="1" customWidth="1"/>
    <col min="1911" max="1921" width="40.140625" bestFit="1" customWidth="1"/>
    <col min="1922" max="1922" width="39.140625" bestFit="1" customWidth="1"/>
    <col min="1923" max="1940" width="40.140625" bestFit="1" customWidth="1"/>
    <col min="1941" max="1941" width="39.140625" bestFit="1" customWidth="1"/>
    <col min="1942" max="1943" width="40.140625" bestFit="1" customWidth="1"/>
    <col min="1944" max="1944" width="39.140625" bestFit="1" customWidth="1"/>
    <col min="1945" max="1951" width="40.140625" bestFit="1" customWidth="1"/>
    <col min="1952" max="1952" width="39.140625" bestFit="1" customWidth="1"/>
    <col min="1953" max="1958" width="40.140625" bestFit="1" customWidth="1"/>
    <col min="1959" max="1959" width="39.140625" bestFit="1" customWidth="1"/>
    <col min="1960" max="1971" width="40.140625" bestFit="1" customWidth="1"/>
    <col min="1972" max="1972" width="38.140625" bestFit="1" customWidth="1"/>
    <col min="1973" max="1975" width="40.140625" bestFit="1" customWidth="1"/>
    <col min="1976" max="1977" width="39.140625" bestFit="1" customWidth="1"/>
    <col min="1978" max="1989" width="40.140625" bestFit="1" customWidth="1"/>
    <col min="1990" max="1991" width="39.140625" bestFit="1" customWidth="1"/>
    <col min="1992" max="1994" width="40.140625" bestFit="1" customWidth="1"/>
    <col min="1995" max="1996" width="39.140625" bestFit="1" customWidth="1"/>
    <col min="1997" max="2005" width="40.140625" bestFit="1" customWidth="1"/>
    <col min="2006" max="2006" width="39.140625" bestFit="1" customWidth="1"/>
    <col min="2007" max="2017" width="40.140625" bestFit="1" customWidth="1"/>
    <col min="2018" max="2018" width="38.140625" bestFit="1" customWidth="1"/>
    <col min="2019" max="2041" width="40.140625" bestFit="1" customWidth="1"/>
    <col min="2042" max="2042" width="39.140625" bestFit="1" customWidth="1"/>
    <col min="2043" max="2051" width="40.140625" bestFit="1" customWidth="1"/>
    <col min="2052" max="2052" width="39.140625" bestFit="1" customWidth="1"/>
    <col min="2053" max="2058" width="40.140625" bestFit="1" customWidth="1"/>
    <col min="2059" max="2059" width="39.140625" bestFit="1" customWidth="1"/>
    <col min="2060" max="2060" width="38.140625" bestFit="1" customWidth="1"/>
    <col min="2061" max="2064" width="40.140625" bestFit="1" customWidth="1"/>
    <col min="2065" max="2065" width="39.140625" bestFit="1" customWidth="1"/>
    <col min="2066" max="2070" width="40.140625" bestFit="1" customWidth="1"/>
    <col min="2071" max="2071" width="39.140625" bestFit="1" customWidth="1"/>
    <col min="2072" max="2076" width="40.140625" bestFit="1" customWidth="1"/>
    <col min="2077" max="2077" width="38.140625" bestFit="1" customWidth="1"/>
    <col min="2078" max="2092" width="40.140625" bestFit="1" customWidth="1"/>
    <col min="2093" max="2093" width="38.140625" bestFit="1" customWidth="1"/>
    <col min="2094" max="2100" width="40.140625" bestFit="1" customWidth="1"/>
    <col min="2101" max="2101" width="39.140625" bestFit="1" customWidth="1"/>
    <col min="2102" max="2112" width="40.140625" bestFit="1" customWidth="1"/>
    <col min="2113" max="2113" width="38.140625" bestFit="1" customWidth="1"/>
    <col min="2114" max="2156" width="40.140625" bestFit="1" customWidth="1"/>
    <col min="2157" max="2158" width="38.140625" bestFit="1" customWidth="1"/>
    <col min="2159" max="2180" width="40.140625" bestFit="1" customWidth="1"/>
    <col min="2181" max="2181" width="39.140625" bestFit="1" customWidth="1"/>
    <col min="2182" max="2196" width="40.140625" bestFit="1" customWidth="1"/>
    <col min="2197" max="2197" width="39.140625" bestFit="1" customWidth="1"/>
    <col min="2198" max="2206" width="40.140625" bestFit="1" customWidth="1"/>
    <col min="2207" max="2207" width="38.140625" bestFit="1" customWidth="1"/>
    <col min="2208" max="2209" width="40.140625" bestFit="1" customWidth="1"/>
    <col min="2210" max="2210" width="39.140625" bestFit="1" customWidth="1"/>
    <col min="2211" max="2211" width="40.140625" bestFit="1" customWidth="1"/>
    <col min="2212" max="2212" width="39.140625" bestFit="1" customWidth="1"/>
    <col min="2213" max="2220" width="40.140625" bestFit="1" customWidth="1"/>
    <col min="2221" max="2222" width="39.140625" bestFit="1" customWidth="1"/>
    <col min="2223" max="2226" width="40.140625" bestFit="1" customWidth="1"/>
    <col min="2227" max="2227" width="39.140625" bestFit="1" customWidth="1"/>
    <col min="2228" max="2237" width="40.140625" bestFit="1" customWidth="1"/>
    <col min="2238" max="2238" width="38.140625" bestFit="1" customWidth="1"/>
    <col min="2239" max="2240" width="40.140625" bestFit="1" customWidth="1"/>
    <col min="2241" max="2241" width="39.140625" bestFit="1" customWidth="1"/>
    <col min="2242" max="2251" width="40.140625" bestFit="1" customWidth="1"/>
    <col min="2252" max="2252" width="39.140625" bestFit="1" customWidth="1"/>
    <col min="2253" max="2255" width="40.140625" bestFit="1" customWidth="1"/>
    <col min="2256" max="2256" width="39.140625" bestFit="1" customWidth="1"/>
    <col min="2257" max="2285" width="40.140625" bestFit="1" customWidth="1"/>
    <col min="2286" max="2286" width="39.140625" bestFit="1" customWidth="1"/>
    <col min="2287" max="2290" width="40.140625" bestFit="1" customWidth="1"/>
    <col min="2291" max="2291" width="37" bestFit="1" customWidth="1"/>
    <col min="2292" max="2308" width="40.140625" bestFit="1" customWidth="1"/>
    <col min="2309" max="2309" width="39.140625" bestFit="1" customWidth="1"/>
    <col min="2310" max="2314" width="40.140625" bestFit="1" customWidth="1"/>
    <col min="2315" max="2315" width="38.140625" bestFit="1" customWidth="1"/>
    <col min="2316" max="2321" width="40.140625" bestFit="1" customWidth="1"/>
    <col min="2322" max="2322" width="39.140625" bestFit="1" customWidth="1"/>
    <col min="2323" max="2328" width="40.140625" bestFit="1" customWidth="1"/>
    <col min="2329" max="2329" width="39.140625" bestFit="1" customWidth="1"/>
    <col min="2330" max="2360" width="40.140625" bestFit="1" customWidth="1"/>
    <col min="2361" max="2361" width="39.140625" bestFit="1" customWidth="1"/>
    <col min="2362" max="2363" width="40.140625" bestFit="1" customWidth="1"/>
    <col min="2364" max="2364" width="39.140625" bestFit="1" customWidth="1"/>
    <col min="2365" max="2367" width="40.140625" bestFit="1" customWidth="1"/>
    <col min="2368" max="2368" width="39.140625" bestFit="1" customWidth="1"/>
    <col min="2369" max="2381" width="40.140625" bestFit="1" customWidth="1"/>
    <col min="2382" max="2382" width="39.140625" bestFit="1" customWidth="1"/>
    <col min="2383" max="2384" width="40.140625" bestFit="1" customWidth="1"/>
    <col min="2385" max="2385" width="39.140625" bestFit="1" customWidth="1"/>
    <col min="2386" max="2387" width="40.140625" bestFit="1" customWidth="1"/>
    <col min="2388" max="2388" width="39.140625" bestFit="1" customWidth="1"/>
    <col min="2389" max="2392" width="40.140625" bestFit="1" customWidth="1"/>
    <col min="2393" max="2393" width="39.140625" bestFit="1" customWidth="1"/>
    <col min="2394" max="2423" width="40.140625" bestFit="1" customWidth="1"/>
    <col min="2424" max="2424" width="39.140625" bestFit="1" customWidth="1"/>
    <col min="2425" max="2442" width="40.140625" bestFit="1" customWidth="1"/>
    <col min="2443" max="2443" width="39.140625" bestFit="1" customWidth="1"/>
    <col min="2444" max="2449" width="40.140625" bestFit="1" customWidth="1"/>
    <col min="2450" max="2450" width="39.140625" bestFit="1" customWidth="1"/>
    <col min="2451" max="2456" width="40.140625" bestFit="1" customWidth="1"/>
    <col min="2457" max="2457" width="39.140625" bestFit="1" customWidth="1"/>
    <col min="2458" max="2460" width="40.140625" bestFit="1" customWidth="1"/>
    <col min="2461" max="2461" width="39.140625" bestFit="1" customWidth="1"/>
    <col min="2462" max="2473" width="40.140625" bestFit="1" customWidth="1"/>
    <col min="2474" max="2474" width="39.140625" bestFit="1" customWidth="1"/>
    <col min="2475" max="2506" width="40.140625" bestFit="1" customWidth="1"/>
    <col min="2507" max="2507" width="39.140625" bestFit="1" customWidth="1"/>
    <col min="2508" max="2509" width="40.140625" bestFit="1" customWidth="1"/>
    <col min="2510" max="2510" width="39.140625" bestFit="1" customWidth="1"/>
    <col min="2511" max="2518" width="40.140625" bestFit="1" customWidth="1"/>
    <col min="2519" max="2519" width="14.140625" bestFit="1" customWidth="1"/>
  </cols>
  <sheetData>
    <row r="1" spans="1:2" x14ac:dyDescent="0.25">
      <c r="A1" s="4">
        <v>44830</v>
      </c>
      <c r="B1">
        <v>0.31809999999999999</v>
      </c>
    </row>
    <row r="2" spans="1:2" x14ac:dyDescent="0.25">
      <c r="A2" s="4">
        <v>44827</v>
      </c>
      <c r="B2">
        <v>0.26590000000000003</v>
      </c>
    </row>
    <row r="3" spans="1:2" x14ac:dyDescent="0.25">
      <c r="A3" s="4">
        <v>44826</v>
      </c>
      <c r="B3">
        <v>0.23730000000000001</v>
      </c>
    </row>
    <row r="4" spans="1:2" x14ac:dyDescent="0.25">
      <c r="A4" s="4">
        <v>44825</v>
      </c>
      <c r="B4">
        <v>0.26819999999999999</v>
      </c>
    </row>
    <row r="5" spans="1:2" x14ac:dyDescent="0.25">
      <c r="A5" s="4">
        <v>44824</v>
      </c>
      <c r="B5">
        <v>0.26229999999999998</v>
      </c>
    </row>
    <row r="6" spans="1:2" x14ac:dyDescent="0.25">
      <c r="A6" s="4">
        <v>44823</v>
      </c>
      <c r="B6">
        <v>0.25240000000000001</v>
      </c>
    </row>
    <row r="7" spans="1:2" x14ac:dyDescent="0.25">
      <c r="A7" s="4">
        <v>44820</v>
      </c>
      <c r="B7">
        <v>0.2316</v>
      </c>
    </row>
    <row r="8" spans="1:2" x14ac:dyDescent="0.25">
      <c r="A8" s="4">
        <v>44819</v>
      </c>
      <c r="B8">
        <v>0.25159999999999999</v>
      </c>
    </row>
    <row r="9" spans="1:2" x14ac:dyDescent="0.25">
      <c r="A9" s="4">
        <v>44818</v>
      </c>
      <c r="B9">
        <v>0.26100000000000001</v>
      </c>
    </row>
    <row r="10" spans="1:2" x14ac:dyDescent="0.25">
      <c r="A10" s="4">
        <v>44817</v>
      </c>
      <c r="B10">
        <v>0.26869999999999999</v>
      </c>
    </row>
    <row r="11" spans="1:2" x14ac:dyDescent="0.25">
      <c r="A11" s="4">
        <v>44816</v>
      </c>
      <c r="B11">
        <v>0.25090000000000001</v>
      </c>
    </row>
    <row r="12" spans="1:2" x14ac:dyDescent="0.25">
      <c r="A12" s="4">
        <v>44813</v>
      </c>
      <c r="B12">
        <v>0.222</v>
      </c>
    </row>
    <row r="13" spans="1:2" x14ac:dyDescent="0.25">
      <c r="A13" s="4">
        <v>44812</v>
      </c>
      <c r="B13">
        <v>0.2132</v>
      </c>
    </row>
    <row r="14" spans="1:2" x14ac:dyDescent="0.25">
      <c r="A14" s="4">
        <v>44811</v>
      </c>
      <c r="B14">
        <v>0.24379999999999999</v>
      </c>
    </row>
    <row r="15" spans="1:2" x14ac:dyDescent="0.25">
      <c r="A15" s="4">
        <v>44810</v>
      </c>
      <c r="B15">
        <v>0.27660000000000001</v>
      </c>
    </row>
    <row r="16" spans="1:2" x14ac:dyDescent="0.25">
      <c r="A16" s="4">
        <v>44806</v>
      </c>
      <c r="B16">
        <v>0.2009</v>
      </c>
    </row>
    <row r="17" spans="1:2" x14ac:dyDescent="0.25">
      <c r="A17" s="4">
        <v>44805</v>
      </c>
      <c r="B17">
        <v>0.21379999999999999</v>
      </c>
    </row>
    <row r="18" spans="1:2" x14ac:dyDescent="0.25">
      <c r="A18" s="4">
        <v>44804</v>
      </c>
      <c r="B18">
        <v>0.20519999999999999</v>
      </c>
    </row>
    <row r="19" spans="1:2" x14ac:dyDescent="0.25">
      <c r="A19" s="4">
        <v>44803</v>
      </c>
      <c r="B19">
        <v>0.2122</v>
      </c>
    </row>
    <row r="20" spans="1:2" x14ac:dyDescent="0.25">
      <c r="A20" s="4">
        <v>44802</v>
      </c>
      <c r="B20">
        <v>0.22090000000000001</v>
      </c>
    </row>
    <row r="21" spans="1:2" x14ac:dyDescent="0.25">
      <c r="A21" s="4">
        <v>44799</v>
      </c>
      <c r="B21">
        <v>0.19769999999999999</v>
      </c>
    </row>
    <row r="22" spans="1:2" x14ac:dyDescent="0.25">
      <c r="A22" s="4">
        <v>44798</v>
      </c>
      <c r="B22">
        <v>0.1865</v>
      </c>
    </row>
    <row r="23" spans="1:2" x14ac:dyDescent="0.25">
      <c r="A23" s="4">
        <v>44797</v>
      </c>
      <c r="B23">
        <v>0.18179999999999999</v>
      </c>
    </row>
    <row r="24" spans="1:2" x14ac:dyDescent="0.25">
      <c r="A24" s="4">
        <v>44796</v>
      </c>
      <c r="B24">
        <v>0.20680000000000001</v>
      </c>
    </row>
    <row r="25" spans="1:2" x14ac:dyDescent="0.25">
      <c r="A25" s="4">
        <v>44795</v>
      </c>
      <c r="B25">
        <v>0.19969999999999999</v>
      </c>
    </row>
    <row r="26" spans="1:2" x14ac:dyDescent="0.25">
      <c r="A26" s="4">
        <v>44792</v>
      </c>
      <c r="B26">
        <v>0.16059999999999999</v>
      </c>
    </row>
    <row r="27" spans="1:2" x14ac:dyDescent="0.25">
      <c r="A27" s="4">
        <v>44791</v>
      </c>
      <c r="B27">
        <v>0.15740000000000001</v>
      </c>
    </row>
    <row r="28" spans="1:2" x14ac:dyDescent="0.25">
      <c r="A28" s="4">
        <v>44790</v>
      </c>
      <c r="B28">
        <v>0.15870000000000001</v>
      </c>
    </row>
    <row r="29" spans="1:2" x14ac:dyDescent="0.25">
      <c r="A29" s="4">
        <v>44789</v>
      </c>
      <c r="B29">
        <v>0.16969999999999999</v>
      </c>
    </row>
    <row r="30" spans="1:2" x14ac:dyDescent="0.25">
      <c r="A30" s="4">
        <v>44788</v>
      </c>
      <c r="B30">
        <v>0.17330000000000001</v>
      </c>
    </row>
    <row r="31" spans="1:2" x14ac:dyDescent="0.25">
      <c r="A31" s="4">
        <v>44785</v>
      </c>
      <c r="B31">
        <v>0.1467</v>
      </c>
    </row>
    <row r="32" spans="1:2" x14ac:dyDescent="0.25">
      <c r="A32" s="4">
        <v>44784</v>
      </c>
      <c r="B32">
        <v>0.14380000000000001</v>
      </c>
    </row>
    <row r="33" spans="1:2" x14ac:dyDescent="0.25">
      <c r="A33" s="4">
        <v>44783</v>
      </c>
      <c r="B33">
        <v>0.1583</v>
      </c>
    </row>
    <row r="34" spans="1:2" x14ac:dyDescent="0.25">
      <c r="A34" s="4">
        <v>44782</v>
      </c>
      <c r="B34">
        <v>0.17979999999999999</v>
      </c>
    </row>
    <row r="35" spans="1:2" x14ac:dyDescent="0.25">
      <c r="A35" s="4">
        <v>44781</v>
      </c>
      <c r="B35">
        <v>0.1736</v>
      </c>
    </row>
    <row r="36" spans="1:2" x14ac:dyDescent="0.25">
      <c r="A36" s="4">
        <v>44778</v>
      </c>
      <c r="B36">
        <v>0.17519999999999999</v>
      </c>
    </row>
    <row r="37" spans="1:2" x14ac:dyDescent="0.25">
      <c r="A37" s="4">
        <v>44777</v>
      </c>
      <c r="B37">
        <v>0.17080000000000001</v>
      </c>
    </row>
    <row r="38" spans="1:2" x14ac:dyDescent="0.25">
      <c r="A38" s="4">
        <v>44776</v>
      </c>
      <c r="B38">
        <v>0.1857</v>
      </c>
    </row>
    <row r="39" spans="1:2" x14ac:dyDescent="0.25">
      <c r="A39" s="4">
        <v>44775</v>
      </c>
      <c r="B39">
        <v>0.20680000000000001</v>
      </c>
    </row>
    <row r="40" spans="1:2" x14ac:dyDescent="0.25">
      <c r="A40" s="4">
        <v>44774</v>
      </c>
      <c r="B40">
        <v>0.19239999999999999</v>
      </c>
    </row>
    <row r="41" spans="1:2" x14ac:dyDescent="0.25">
      <c r="A41" s="4">
        <v>44771</v>
      </c>
      <c r="B41">
        <v>0.1666</v>
      </c>
    </row>
    <row r="42" spans="1:2" x14ac:dyDescent="0.25">
      <c r="A42" s="4">
        <v>44770</v>
      </c>
      <c r="B42">
        <v>0.16139999999999999</v>
      </c>
    </row>
    <row r="43" spans="1:2" x14ac:dyDescent="0.25">
      <c r="A43" s="4">
        <v>44769</v>
      </c>
      <c r="B43">
        <v>0.20519999999999999</v>
      </c>
    </row>
    <row r="44" spans="1:2" x14ac:dyDescent="0.25">
      <c r="A44" s="4">
        <v>44768</v>
      </c>
      <c r="B44">
        <v>0.2084</v>
      </c>
    </row>
    <row r="45" spans="1:2" x14ac:dyDescent="0.25">
      <c r="A45" s="4">
        <v>44767</v>
      </c>
      <c r="B45">
        <v>0.20300000000000001</v>
      </c>
    </row>
    <row r="46" spans="1:2" x14ac:dyDescent="0.25">
      <c r="A46" s="4">
        <v>44764</v>
      </c>
      <c r="B46">
        <v>0.1986</v>
      </c>
    </row>
    <row r="47" spans="1:2" x14ac:dyDescent="0.25">
      <c r="A47" s="4">
        <v>44763</v>
      </c>
      <c r="B47">
        <v>0.21879999999999999</v>
      </c>
    </row>
    <row r="48" spans="1:2" x14ac:dyDescent="0.25">
      <c r="A48" s="4">
        <v>44762</v>
      </c>
      <c r="B48">
        <v>0.22770000000000001</v>
      </c>
    </row>
    <row r="49" spans="1:2" x14ac:dyDescent="0.25">
      <c r="A49" s="4">
        <v>44761</v>
      </c>
      <c r="B49">
        <v>0.22919999999999999</v>
      </c>
    </row>
    <row r="50" spans="1:2" x14ac:dyDescent="0.25">
      <c r="A50" s="4">
        <v>44760</v>
      </c>
      <c r="B50">
        <v>0.23860000000000001</v>
      </c>
    </row>
    <row r="51" spans="1:2" x14ac:dyDescent="0.25">
      <c r="A51" s="4">
        <v>44757</v>
      </c>
      <c r="B51">
        <v>0.2031</v>
      </c>
    </row>
    <row r="52" spans="1:2" x14ac:dyDescent="0.25">
      <c r="A52" s="4">
        <v>44756</v>
      </c>
      <c r="B52">
        <v>0.2122</v>
      </c>
    </row>
    <row r="53" spans="1:2" x14ac:dyDescent="0.25">
      <c r="A53" s="4">
        <v>44755</v>
      </c>
      <c r="B53">
        <v>0.24060000000000001</v>
      </c>
    </row>
    <row r="54" spans="1:2" x14ac:dyDescent="0.25">
      <c r="A54" s="4">
        <v>44754</v>
      </c>
      <c r="B54">
        <v>0.24629999999999999</v>
      </c>
    </row>
    <row r="55" spans="1:2" x14ac:dyDescent="0.25">
      <c r="A55" s="4">
        <v>44753</v>
      </c>
      <c r="B55">
        <v>0.2213</v>
      </c>
    </row>
    <row r="56" spans="1:2" x14ac:dyDescent="0.25">
      <c r="A56" s="4">
        <v>44750</v>
      </c>
      <c r="B56">
        <v>0.19239999999999999</v>
      </c>
    </row>
    <row r="57" spans="1:2" x14ac:dyDescent="0.25">
      <c r="A57" s="4">
        <v>44749</v>
      </c>
      <c r="B57">
        <v>0.2243</v>
      </c>
    </row>
    <row r="58" spans="1:2" x14ac:dyDescent="0.25">
      <c r="A58" s="4">
        <v>44748</v>
      </c>
      <c r="B58">
        <v>0.23100000000000001</v>
      </c>
    </row>
    <row r="59" spans="1:2" x14ac:dyDescent="0.25">
      <c r="A59" s="4">
        <v>44747</v>
      </c>
      <c r="B59">
        <v>0.2601</v>
      </c>
    </row>
    <row r="60" spans="1:2" x14ac:dyDescent="0.25">
      <c r="A60" s="4">
        <v>44743</v>
      </c>
      <c r="B60">
        <v>0.21920000000000001</v>
      </c>
    </row>
    <row r="61" spans="1:2" x14ac:dyDescent="0.25">
      <c r="A61" s="4">
        <v>44742</v>
      </c>
      <c r="B61">
        <v>0.24340000000000001</v>
      </c>
    </row>
    <row r="62" spans="1:2" x14ac:dyDescent="0.25">
      <c r="A62" s="4">
        <v>44741</v>
      </c>
      <c r="B62">
        <v>0.23899999999999999</v>
      </c>
    </row>
    <row r="63" spans="1:2" x14ac:dyDescent="0.25">
      <c r="A63" s="4">
        <v>44740</v>
      </c>
      <c r="B63">
        <v>0.23760000000000001</v>
      </c>
    </row>
    <row r="64" spans="1:2" x14ac:dyDescent="0.25">
      <c r="A64" s="4">
        <v>44739</v>
      </c>
      <c r="B64">
        <v>0.22420000000000001</v>
      </c>
    </row>
    <row r="65" spans="1:2" x14ac:dyDescent="0.25">
      <c r="A65" s="4">
        <v>44736</v>
      </c>
      <c r="B65">
        <v>0.23430000000000001</v>
      </c>
    </row>
    <row r="66" spans="1:2" x14ac:dyDescent="0.25">
      <c r="A66" s="4">
        <v>44735</v>
      </c>
      <c r="B66">
        <v>0.25740000000000002</v>
      </c>
    </row>
    <row r="67" spans="1:2" x14ac:dyDescent="0.25">
      <c r="A67" s="4">
        <v>44734</v>
      </c>
      <c r="B67">
        <v>0.24060000000000001</v>
      </c>
    </row>
    <row r="68" spans="1:2" x14ac:dyDescent="0.25">
      <c r="A68" s="4">
        <v>44733</v>
      </c>
      <c r="B68">
        <v>0.27250000000000002</v>
      </c>
    </row>
    <row r="69" spans="1:2" x14ac:dyDescent="0.25">
      <c r="A69" s="4">
        <v>44729</v>
      </c>
      <c r="B69">
        <v>0.254</v>
      </c>
    </row>
    <row r="70" spans="1:2" x14ac:dyDescent="0.25">
      <c r="A70" s="4">
        <v>44728</v>
      </c>
      <c r="B70">
        <v>0.30330000000000001</v>
      </c>
    </row>
    <row r="71" spans="1:2" x14ac:dyDescent="0.25">
      <c r="A71" s="4">
        <v>44727</v>
      </c>
      <c r="B71">
        <v>0.32169999999999999</v>
      </c>
    </row>
    <row r="72" spans="1:2" x14ac:dyDescent="0.25">
      <c r="A72" s="4">
        <v>44726</v>
      </c>
      <c r="B72">
        <v>0.35460000000000003</v>
      </c>
    </row>
    <row r="73" spans="1:2" x14ac:dyDescent="0.25">
      <c r="A73" s="4">
        <v>44725</v>
      </c>
      <c r="B73">
        <v>0.35730000000000001</v>
      </c>
    </row>
    <row r="74" spans="1:2" x14ac:dyDescent="0.25">
      <c r="A74" s="4">
        <v>44722</v>
      </c>
      <c r="B74">
        <v>0.25890000000000002</v>
      </c>
    </row>
    <row r="75" spans="1:2" x14ac:dyDescent="0.25">
      <c r="A75" s="4">
        <v>44721</v>
      </c>
      <c r="B75">
        <v>0.26529999999999998</v>
      </c>
    </row>
    <row r="76" spans="1:2" x14ac:dyDescent="0.25">
      <c r="A76" s="4">
        <v>44720</v>
      </c>
      <c r="B76">
        <v>0.23599999999999999</v>
      </c>
    </row>
    <row r="77" spans="1:2" x14ac:dyDescent="0.25">
      <c r="A77" s="4">
        <v>44719</v>
      </c>
      <c r="B77">
        <v>0.25109999999999999</v>
      </c>
    </row>
    <row r="78" spans="1:2" x14ac:dyDescent="0.25">
      <c r="A78" s="4">
        <v>44718</v>
      </c>
      <c r="B78">
        <v>0.2656</v>
      </c>
    </row>
    <row r="79" spans="1:2" x14ac:dyDescent="0.25">
      <c r="A79" s="4">
        <v>44715</v>
      </c>
      <c r="B79">
        <v>0.1966</v>
      </c>
    </row>
    <row r="80" spans="1:2" x14ac:dyDescent="0.25">
      <c r="A80" s="4">
        <v>44714</v>
      </c>
      <c r="B80">
        <v>0.2097</v>
      </c>
    </row>
    <row r="81" spans="1:2" x14ac:dyDescent="0.25">
      <c r="A81" s="4">
        <v>44713</v>
      </c>
      <c r="B81">
        <v>0.2215</v>
      </c>
    </row>
    <row r="82" spans="1:2" x14ac:dyDescent="0.25">
      <c r="A82" s="4">
        <v>44712</v>
      </c>
      <c r="B82">
        <v>0.2356</v>
      </c>
    </row>
    <row r="83" spans="1:2" x14ac:dyDescent="0.25">
      <c r="A83" s="4">
        <v>44708</v>
      </c>
      <c r="B83">
        <v>0.19289999999999999</v>
      </c>
    </row>
    <row r="84" spans="1:2" x14ac:dyDescent="0.25">
      <c r="A84" s="4">
        <v>44707</v>
      </c>
      <c r="B84">
        <v>0.22770000000000001</v>
      </c>
    </row>
    <row r="85" spans="1:2" x14ac:dyDescent="0.25">
      <c r="A85" s="4">
        <v>44706</v>
      </c>
      <c r="B85">
        <v>0.24979999999999999</v>
      </c>
    </row>
    <row r="86" spans="1:2" x14ac:dyDescent="0.25">
      <c r="A86" s="4">
        <v>44705</v>
      </c>
      <c r="B86">
        <v>0.25040000000000001</v>
      </c>
    </row>
    <row r="87" spans="1:2" x14ac:dyDescent="0.25">
      <c r="A87" s="4">
        <v>44704</v>
      </c>
      <c r="B87">
        <v>0.25240000000000001</v>
      </c>
    </row>
    <row r="88" spans="1:2" x14ac:dyDescent="0.25">
      <c r="A88" s="4">
        <v>44701</v>
      </c>
      <c r="B88">
        <v>0.2465</v>
      </c>
    </row>
    <row r="89" spans="1:2" x14ac:dyDescent="0.25">
      <c r="A89" s="4">
        <v>44700</v>
      </c>
      <c r="B89">
        <v>0.25929999999999997</v>
      </c>
    </row>
    <row r="90" spans="1:2" x14ac:dyDescent="0.25">
      <c r="A90" s="4">
        <v>44699</v>
      </c>
      <c r="B90">
        <v>0.2949</v>
      </c>
    </row>
    <row r="91" spans="1:2" x14ac:dyDescent="0.25">
      <c r="A91" s="4">
        <v>44698</v>
      </c>
      <c r="B91">
        <v>0.23710000000000001</v>
      </c>
    </row>
    <row r="92" spans="1:2" x14ac:dyDescent="0.25">
      <c r="A92" s="4">
        <v>44697</v>
      </c>
      <c r="B92">
        <v>0.26619999999999999</v>
      </c>
    </row>
    <row r="93" spans="1:2" x14ac:dyDescent="0.25">
      <c r="A93" s="4">
        <v>44694</v>
      </c>
      <c r="B93">
        <v>0.2757</v>
      </c>
    </row>
    <row r="94" spans="1:2" x14ac:dyDescent="0.25">
      <c r="A94" s="4">
        <v>44693</v>
      </c>
      <c r="B94">
        <v>0.30320000000000003</v>
      </c>
    </row>
    <row r="95" spans="1:2" x14ac:dyDescent="0.25">
      <c r="A95" s="4">
        <v>44692</v>
      </c>
      <c r="B95">
        <v>0.28899999999999998</v>
      </c>
    </row>
    <row r="96" spans="1:2" x14ac:dyDescent="0.25">
      <c r="A96" s="4">
        <v>44691</v>
      </c>
      <c r="B96">
        <v>0.31840000000000002</v>
      </c>
    </row>
    <row r="97" spans="1:2" x14ac:dyDescent="0.25">
      <c r="A97" s="4">
        <v>44690</v>
      </c>
      <c r="B97">
        <v>0.31409999999999999</v>
      </c>
    </row>
    <row r="98" spans="1:2" x14ac:dyDescent="0.25">
      <c r="A98" s="4">
        <v>44687</v>
      </c>
      <c r="B98">
        <v>0.28620000000000001</v>
      </c>
    </row>
    <row r="99" spans="1:2" x14ac:dyDescent="0.25">
      <c r="A99" s="4">
        <v>44686</v>
      </c>
      <c r="B99">
        <v>0.27239999999999998</v>
      </c>
    </row>
    <row r="100" spans="1:2" x14ac:dyDescent="0.25">
      <c r="A100" s="4">
        <v>44685</v>
      </c>
      <c r="B100">
        <v>0.23469999999999999</v>
      </c>
    </row>
    <row r="101" spans="1:2" x14ac:dyDescent="0.25">
      <c r="A101" s="4">
        <v>44684</v>
      </c>
      <c r="B101">
        <v>0.26740000000000003</v>
      </c>
    </row>
    <row r="102" spans="1:2" x14ac:dyDescent="0.25">
      <c r="A102" s="4">
        <v>44683</v>
      </c>
      <c r="B102">
        <v>0.31180000000000002</v>
      </c>
    </row>
    <row r="103" spans="1:2" x14ac:dyDescent="0.25">
      <c r="A103" s="4">
        <v>44680</v>
      </c>
      <c r="B103">
        <v>0.26860000000000001</v>
      </c>
    </row>
    <row r="104" spans="1:2" x14ac:dyDescent="0.25">
      <c r="A104" s="4">
        <v>44679</v>
      </c>
      <c r="B104">
        <v>0.28889999999999999</v>
      </c>
    </row>
    <row r="105" spans="1:2" x14ac:dyDescent="0.25">
      <c r="A105" s="4">
        <v>44678</v>
      </c>
      <c r="B105">
        <v>0.26250000000000001</v>
      </c>
    </row>
    <row r="106" spans="1:2" x14ac:dyDescent="0.25">
      <c r="A106" s="4">
        <v>44677</v>
      </c>
      <c r="B106">
        <v>0.32969999999999999</v>
      </c>
    </row>
    <row r="107" spans="1:2" x14ac:dyDescent="0.25">
      <c r="A107" s="4">
        <v>44676</v>
      </c>
      <c r="B107">
        <v>0.25779999999999997</v>
      </c>
    </row>
    <row r="108" spans="1:2" x14ac:dyDescent="0.25">
      <c r="A108" s="4">
        <v>44673</v>
      </c>
      <c r="B108">
        <v>0.26150000000000001</v>
      </c>
    </row>
    <row r="109" spans="1:2" x14ac:dyDescent="0.25">
      <c r="A109" s="4">
        <v>44672</v>
      </c>
      <c r="B109">
        <v>0.1832</v>
      </c>
    </row>
    <row r="110" spans="1:2" x14ac:dyDescent="0.25">
      <c r="A110" s="4">
        <v>44671</v>
      </c>
      <c r="B110">
        <v>0.1482</v>
      </c>
    </row>
    <row r="111" spans="1:2" x14ac:dyDescent="0.25">
      <c r="A111" s="4">
        <v>44670</v>
      </c>
      <c r="B111">
        <v>0.21060000000000001</v>
      </c>
    </row>
    <row r="112" spans="1:2" x14ac:dyDescent="0.25">
      <c r="A112" s="4">
        <v>44669</v>
      </c>
      <c r="B112">
        <v>0.1714</v>
      </c>
    </row>
    <row r="113" spans="1:2" x14ac:dyDescent="0.25">
      <c r="A113" s="4">
        <v>44665</v>
      </c>
      <c r="B113">
        <v>0.1661</v>
      </c>
    </row>
    <row r="114" spans="1:2" x14ac:dyDescent="0.25">
      <c r="A114" s="4">
        <v>44664</v>
      </c>
      <c r="B114">
        <v>0.16220000000000001</v>
      </c>
    </row>
    <row r="115" spans="1:2" x14ac:dyDescent="0.25">
      <c r="A115" s="4">
        <v>44663</v>
      </c>
      <c r="B115">
        <v>0.18659999999999999</v>
      </c>
    </row>
    <row r="116" spans="1:2" x14ac:dyDescent="0.25">
      <c r="A116" s="4">
        <v>44662</v>
      </c>
      <c r="B116">
        <v>0.19750000000000001</v>
      </c>
    </row>
    <row r="117" spans="1:2" x14ac:dyDescent="0.25">
      <c r="A117" s="4">
        <v>44659</v>
      </c>
      <c r="B117">
        <v>0.14280000000000001</v>
      </c>
    </row>
    <row r="118" spans="1:2" x14ac:dyDescent="0.25">
      <c r="A118" s="4">
        <v>44658</v>
      </c>
      <c r="B118">
        <v>0.14760000000000001</v>
      </c>
    </row>
    <row r="119" spans="1:2" x14ac:dyDescent="0.25">
      <c r="A119" s="4">
        <v>44657</v>
      </c>
      <c r="B119">
        <v>0.15790000000000001</v>
      </c>
    </row>
    <row r="120" spans="1:2" x14ac:dyDescent="0.25">
      <c r="A120" s="4">
        <v>44656</v>
      </c>
      <c r="B120">
        <v>0.14940000000000001</v>
      </c>
    </row>
    <row r="121" spans="1:2" x14ac:dyDescent="0.25">
      <c r="A121" s="4">
        <v>44655</v>
      </c>
      <c r="B121">
        <v>0.13350000000000001</v>
      </c>
    </row>
    <row r="122" spans="1:2" x14ac:dyDescent="0.25">
      <c r="A122" s="4">
        <v>44652</v>
      </c>
      <c r="B122">
        <v>0.14230000000000001</v>
      </c>
    </row>
    <row r="123" spans="1:2" x14ac:dyDescent="0.25">
      <c r="A123" s="4">
        <v>44651</v>
      </c>
      <c r="B123">
        <v>0.12870000000000001</v>
      </c>
    </row>
    <row r="124" spans="1:2" x14ac:dyDescent="0.25">
      <c r="A124" s="4">
        <v>44650</v>
      </c>
      <c r="B124">
        <v>0.13850000000000001</v>
      </c>
    </row>
    <row r="125" spans="1:2" x14ac:dyDescent="0.25">
      <c r="A125" s="4">
        <v>44649</v>
      </c>
      <c r="B125">
        <v>0.15029999999999999</v>
      </c>
    </row>
    <row r="126" spans="1:2" x14ac:dyDescent="0.25">
      <c r="A126" s="4">
        <v>44648</v>
      </c>
      <c r="B126">
        <v>0.14699999999999999</v>
      </c>
    </row>
    <row r="127" spans="1:2" x14ac:dyDescent="0.25">
      <c r="A127" s="4">
        <v>44645</v>
      </c>
      <c r="B127">
        <v>0.15260000000000001</v>
      </c>
    </row>
    <row r="128" spans="1:2" x14ac:dyDescent="0.25">
      <c r="A128" s="4">
        <v>44644</v>
      </c>
      <c r="B128">
        <v>0.1643</v>
      </c>
    </row>
    <row r="129" spans="1:2" x14ac:dyDescent="0.25">
      <c r="A129" s="4">
        <v>44643</v>
      </c>
      <c r="B129">
        <v>0.18959999999999999</v>
      </c>
    </row>
    <row r="130" spans="1:2" x14ac:dyDescent="0.25">
      <c r="A130" s="4">
        <v>44642</v>
      </c>
      <c r="B130">
        <v>0.18759999999999999</v>
      </c>
    </row>
    <row r="131" spans="1:2" x14ac:dyDescent="0.25">
      <c r="A131" s="4">
        <v>44641</v>
      </c>
      <c r="B131">
        <v>0.189</v>
      </c>
    </row>
    <row r="132" spans="1:2" x14ac:dyDescent="0.25">
      <c r="A132" s="4">
        <v>44638</v>
      </c>
      <c r="B132">
        <v>0.1719</v>
      </c>
    </row>
    <row r="133" spans="1:2" x14ac:dyDescent="0.25">
      <c r="A133" s="4">
        <v>44637</v>
      </c>
      <c r="B133">
        <v>0.23350000000000001</v>
      </c>
    </row>
    <row r="134" spans="1:2" x14ac:dyDescent="0.25">
      <c r="A134" s="4">
        <v>44636</v>
      </c>
      <c r="B134">
        <v>0.24299999999999999</v>
      </c>
    </row>
    <row r="135" spans="1:2" x14ac:dyDescent="0.25">
      <c r="A135" s="4">
        <v>44635</v>
      </c>
      <c r="B135">
        <v>0.29730000000000001</v>
      </c>
    </row>
    <row r="136" spans="1:2" x14ac:dyDescent="0.25">
      <c r="A136" s="4">
        <v>44634</v>
      </c>
      <c r="B136">
        <v>0.30030000000000001</v>
      </c>
    </row>
    <row r="137" spans="1:2" x14ac:dyDescent="0.25">
      <c r="A137" s="4">
        <v>44631</v>
      </c>
      <c r="B137">
        <v>0.27300000000000002</v>
      </c>
    </row>
    <row r="138" spans="1:2" x14ac:dyDescent="0.25">
      <c r="A138" s="4">
        <v>44630</v>
      </c>
      <c r="B138">
        <v>0.26829999999999998</v>
      </c>
    </row>
    <row r="139" spans="1:2" x14ac:dyDescent="0.25">
      <c r="A139" s="4">
        <v>44629</v>
      </c>
      <c r="B139">
        <v>0.3054</v>
      </c>
    </row>
    <row r="140" spans="1:2" x14ac:dyDescent="0.25">
      <c r="A140" s="4">
        <v>44628</v>
      </c>
      <c r="B140">
        <v>0.34870000000000001</v>
      </c>
    </row>
    <row r="141" spans="1:2" x14ac:dyDescent="0.25">
      <c r="A141" s="4">
        <v>44627</v>
      </c>
      <c r="B141">
        <v>0.36180000000000001</v>
      </c>
    </row>
    <row r="142" spans="1:2" x14ac:dyDescent="0.25">
      <c r="A142" s="4">
        <v>44624</v>
      </c>
      <c r="B142">
        <v>0.26889999999999997</v>
      </c>
    </row>
    <row r="143" spans="1:2" x14ac:dyDescent="0.25">
      <c r="A143" s="4">
        <v>44623</v>
      </c>
      <c r="B143">
        <v>0.23480000000000001</v>
      </c>
    </row>
    <row r="144" spans="1:2" x14ac:dyDescent="0.25">
      <c r="A144" s="4">
        <v>44622</v>
      </c>
      <c r="B144">
        <v>0.24959999999999999</v>
      </c>
    </row>
    <row r="145" spans="1:2" x14ac:dyDescent="0.25">
      <c r="A145" s="4">
        <v>44621</v>
      </c>
      <c r="B145">
        <v>0.27479999999999999</v>
      </c>
    </row>
    <row r="146" spans="1:2" x14ac:dyDescent="0.25">
      <c r="A146" s="4">
        <v>44620</v>
      </c>
      <c r="B146">
        <v>0.25559999999999999</v>
      </c>
    </row>
    <row r="147" spans="1:2" x14ac:dyDescent="0.25">
      <c r="A147" s="4">
        <v>44617</v>
      </c>
      <c r="B147">
        <v>0.21260000000000001</v>
      </c>
    </row>
    <row r="148" spans="1:2" x14ac:dyDescent="0.25">
      <c r="A148" s="4">
        <v>44616</v>
      </c>
      <c r="B148">
        <v>0.26869999999999999</v>
      </c>
    </row>
    <row r="149" spans="1:2" x14ac:dyDescent="0.25">
      <c r="A149" s="4">
        <v>44615</v>
      </c>
      <c r="B149">
        <v>0.26379999999999998</v>
      </c>
    </row>
    <row r="150" spans="1:2" x14ac:dyDescent="0.25">
      <c r="A150" s="4">
        <v>44614</v>
      </c>
      <c r="B150">
        <v>0.23069999999999999</v>
      </c>
    </row>
    <row r="151" spans="1:2" x14ac:dyDescent="0.25">
      <c r="A151" s="4">
        <v>44610</v>
      </c>
      <c r="B151">
        <v>0.224</v>
      </c>
    </row>
    <row r="152" spans="1:2" x14ac:dyDescent="0.25">
      <c r="A152" s="4">
        <v>44609</v>
      </c>
      <c r="B152">
        <v>0.2283</v>
      </c>
    </row>
    <row r="153" spans="1:2" x14ac:dyDescent="0.25">
      <c r="A153" s="4">
        <v>44608</v>
      </c>
      <c r="B153">
        <v>0.1804</v>
      </c>
    </row>
    <row r="154" spans="1:2" x14ac:dyDescent="0.25">
      <c r="A154" s="4">
        <v>44607</v>
      </c>
      <c r="B154">
        <v>0.21240000000000001</v>
      </c>
    </row>
    <row r="155" spans="1:2" x14ac:dyDescent="0.25">
      <c r="A155" s="4">
        <v>44606</v>
      </c>
      <c r="B155">
        <v>0.23200000000000001</v>
      </c>
    </row>
    <row r="156" spans="1:2" x14ac:dyDescent="0.25">
      <c r="A156" s="4">
        <v>44603</v>
      </c>
      <c r="B156">
        <v>0.21179999999999999</v>
      </c>
    </row>
    <row r="157" spans="1:2" x14ac:dyDescent="0.25">
      <c r="A157" s="4">
        <v>44602</v>
      </c>
      <c r="B157">
        <v>0.2014</v>
      </c>
    </row>
    <row r="158" spans="1:2" x14ac:dyDescent="0.25">
      <c r="A158" s="4">
        <v>44601</v>
      </c>
      <c r="B158">
        <v>0.156</v>
      </c>
    </row>
    <row r="159" spans="1:2" x14ac:dyDescent="0.25">
      <c r="A159" s="4">
        <v>44600</v>
      </c>
      <c r="B159">
        <v>0.1704</v>
      </c>
    </row>
    <row r="160" spans="1:2" x14ac:dyDescent="0.25">
      <c r="A160" s="4">
        <v>44599</v>
      </c>
      <c r="B160">
        <v>0.18479999999999999</v>
      </c>
    </row>
    <row r="161" spans="1:2" x14ac:dyDescent="0.25">
      <c r="A161" s="4">
        <v>44596</v>
      </c>
      <c r="B161">
        <v>0.19139999999999999</v>
      </c>
    </row>
    <row r="162" spans="1:2" x14ac:dyDescent="0.25">
      <c r="A162" s="4">
        <v>44595</v>
      </c>
      <c r="B162">
        <v>0.1593</v>
      </c>
    </row>
    <row r="163" spans="1:2" x14ac:dyDescent="0.25">
      <c r="A163" s="4">
        <v>44594</v>
      </c>
      <c r="B163">
        <v>0.2203</v>
      </c>
    </row>
    <row r="164" spans="1:2" x14ac:dyDescent="0.25">
      <c r="A164" s="4">
        <v>44593</v>
      </c>
      <c r="B164">
        <v>0.1653</v>
      </c>
    </row>
    <row r="165" spans="1:2" x14ac:dyDescent="0.25">
      <c r="A165" s="4">
        <v>44592</v>
      </c>
      <c r="B165">
        <v>0.22889999999999999</v>
      </c>
    </row>
    <row r="166" spans="1:2" x14ac:dyDescent="0.25">
      <c r="A166" s="4">
        <v>44589</v>
      </c>
      <c r="B166">
        <v>0.24909999999999999</v>
      </c>
    </row>
    <row r="167" spans="1:2" x14ac:dyDescent="0.25">
      <c r="A167" s="4">
        <v>44588</v>
      </c>
      <c r="B167">
        <v>0.26919999999999999</v>
      </c>
    </row>
    <row r="168" spans="1:2" x14ac:dyDescent="0.25">
      <c r="A168" s="4">
        <v>44587</v>
      </c>
      <c r="B168">
        <v>0.31590000000000001</v>
      </c>
    </row>
    <row r="169" spans="1:2" x14ac:dyDescent="0.25">
      <c r="A169" s="4">
        <v>44586</v>
      </c>
      <c r="B169">
        <v>0.32550000000000001</v>
      </c>
    </row>
    <row r="170" spans="1:2" x14ac:dyDescent="0.25">
      <c r="A170" s="4">
        <v>44585</v>
      </c>
      <c r="B170">
        <v>0.29020000000000001</v>
      </c>
    </row>
    <row r="171" spans="1:2" x14ac:dyDescent="0.25">
      <c r="A171" s="4">
        <v>44582</v>
      </c>
      <c r="B171">
        <v>0.25519999999999998</v>
      </c>
    </row>
    <row r="172" spans="1:2" x14ac:dyDescent="0.25">
      <c r="A172" s="4">
        <v>44581</v>
      </c>
      <c r="B172">
        <v>0.2276</v>
      </c>
    </row>
    <row r="173" spans="1:2" x14ac:dyDescent="0.25">
      <c r="A173" s="4">
        <v>44580</v>
      </c>
      <c r="B173">
        <v>0.20050000000000001</v>
      </c>
    </row>
    <row r="174" spans="1:2" x14ac:dyDescent="0.25">
      <c r="A174" s="4">
        <v>44579</v>
      </c>
      <c r="B174">
        <v>0.20569999999999999</v>
      </c>
    </row>
    <row r="175" spans="1:2" x14ac:dyDescent="0.25">
      <c r="A175" s="4">
        <v>44575</v>
      </c>
      <c r="B175">
        <v>0.1386</v>
      </c>
    </row>
    <row r="176" spans="1:2" x14ac:dyDescent="0.25">
      <c r="A176" s="4">
        <v>44574</v>
      </c>
      <c r="B176">
        <v>0.1527</v>
      </c>
    </row>
    <row r="177" spans="1:2" x14ac:dyDescent="0.25">
      <c r="A177" s="4">
        <v>44573</v>
      </c>
      <c r="B177">
        <v>0.1187</v>
      </c>
    </row>
    <row r="178" spans="1:2" x14ac:dyDescent="0.25">
      <c r="A178" s="4">
        <v>44572</v>
      </c>
      <c r="B178">
        <v>0.13469999999999999</v>
      </c>
    </row>
    <row r="179" spans="1:2" x14ac:dyDescent="0.25">
      <c r="A179" s="4">
        <v>44571</v>
      </c>
      <c r="B179">
        <v>0.1489</v>
      </c>
    </row>
    <row r="180" spans="1:2" x14ac:dyDescent="0.25">
      <c r="A180" s="4">
        <v>44568</v>
      </c>
      <c r="B180">
        <v>0.1207</v>
      </c>
    </row>
    <row r="181" spans="1:2" x14ac:dyDescent="0.25">
      <c r="A181" s="4">
        <v>44567</v>
      </c>
      <c r="B181">
        <v>0.13039999999999999</v>
      </c>
    </row>
    <row r="182" spans="1:2" x14ac:dyDescent="0.25">
      <c r="A182" s="4">
        <v>44566</v>
      </c>
      <c r="B182">
        <v>0.13389999999999999</v>
      </c>
    </row>
    <row r="183" spans="1:2" x14ac:dyDescent="0.25">
      <c r="A183" s="4">
        <v>44565</v>
      </c>
      <c r="B183">
        <v>0.10979999999999999</v>
      </c>
    </row>
    <row r="184" spans="1:2" x14ac:dyDescent="0.25">
      <c r="A184" s="4">
        <v>44564</v>
      </c>
      <c r="B184">
        <v>0.1084</v>
      </c>
    </row>
    <row r="185" spans="1:2" x14ac:dyDescent="0.25">
      <c r="A185" s="4">
        <v>44561</v>
      </c>
      <c r="B185">
        <v>9.5600000000000004E-2</v>
      </c>
    </row>
    <row r="186" spans="1:2" x14ac:dyDescent="0.25">
      <c r="A186" s="4">
        <v>44560</v>
      </c>
      <c r="B186">
        <v>9.5399999999999999E-2</v>
      </c>
    </row>
    <row r="187" spans="1:2" x14ac:dyDescent="0.25">
      <c r="A187" s="4">
        <v>44559</v>
      </c>
      <c r="B187">
        <v>9.7699999999999995E-2</v>
      </c>
    </row>
    <row r="188" spans="1:2" x14ac:dyDescent="0.25">
      <c r="A188" s="4">
        <v>44558</v>
      </c>
      <c r="B188">
        <v>0.1002</v>
      </c>
    </row>
    <row r="189" spans="1:2" x14ac:dyDescent="0.25">
      <c r="A189" s="4">
        <v>44557</v>
      </c>
      <c r="B189">
        <v>0.1116</v>
      </c>
    </row>
    <row r="190" spans="1:2" x14ac:dyDescent="0.25">
      <c r="A190" s="4">
        <v>44553</v>
      </c>
      <c r="B190">
        <v>0.10299999999999999</v>
      </c>
    </row>
    <row r="191" spans="1:2" x14ac:dyDescent="0.25">
      <c r="A191" s="4">
        <v>44552</v>
      </c>
      <c r="B191">
        <v>0.1174</v>
      </c>
    </row>
    <row r="192" spans="1:2" x14ac:dyDescent="0.25">
      <c r="A192" s="4">
        <v>44551</v>
      </c>
      <c r="B192">
        <v>0.1578</v>
      </c>
    </row>
    <row r="193" spans="1:2" x14ac:dyDescent="0.25">
      <c r="A193" s="4">
        <v>44550</v>
      </c>
      <c r="B193">
        <v>0.18049999999999999</v>
      </c>
    </row>
    <row r="194" spans="1:2" x14ac:dyDescent="0.25">
      <c r="A194" s="4">
        <v>44547</v>
      </c>
      <c r="B194">
        <v>0.1452</v>
      </c>
    </row>
    <row r="195" spans="1:2" x14ac:dyDescent="0.25">
      <c r="A195" s="4">
        <v>44546</v>
      </c>
      <c r="B195">
        <v>0.15340000000000001</v>
      </c>
    </row>
    <row r="196" spans="1:2" x14ac:dyDescent="0.25">
      <c r="A196" s="4">
        <v>44545</v>
      </c>
      <c r="B196">
        <v>0.14360000000000001</v>
      </c>
    </row>
    <row r="197" spans="1:2" x14ac:dyDescent="0.25">
      <c r="A197" s="4">
        <v>44544</v>
      </c>
      <c r="B197">
        <v>0.192</v>
      </c>
    </row>
    <row r="198" spans="1:2" x14ac:dyDescent="0.25">
      <c r="A198" s="4">
        <v>44543</v>
      </c>
      <c r="B198">
        <v>0.1646</v>
      </c>
    </row>
    <row r="199" spans="1:2" x14ac:dyDescent="0.25">
      <c r="A199" s="4">
        <v>44540</v>
      </c>
      <c r="B199">
        <v>0.1394</v>
      </c>
    </row>
    <row r="200" spans="1:2" x14ac:dyDescent="0.25">
      <c r="A200" s="4">
        <v>44539</v>
      </c>
      <c r="B200">
        <v>0.1719</v>
      </c>
    </row>
    <row r="201" spans="1:2" x14ac:dyDescent="0.25">
      <c r="A201" s="4">
        <v>44538</v>
      </c>
      <c r="B201">
        <v>0.15620000000000001</v>
      </c>
    </row>
    <row r="202" spans="1:2" x14ac:dyDescent="0.25">
      <c r="A202" s="4">
        <v>44537</v>
      </c>
      <c r="B202">
        <v>0.17019999999999999</v>
      </c>
    </row>
    <row r="203" spans="1:2" x14ac:dyDescent="0.25">
      <c r="A203" s="4">
        <v>44536</v>
      </c>
      <c r="B203">
        <v>0.2288</v>
      </c>
    </row>
    <row r="204" spans="1:2" x14ac:dyDescent="0.25">
      <c r="A204" s="4">
        <v>44533</v>
      </c>
      <c r="B204">
        <v>0.24</v>
      </c>
    </row>
    <row r="205" spans="1:2" x14ac:dyDescent="0.25">
      <c r="A205" s="4">
        <v>44532</v>
      </c>
      <c r="B205">
        <v>0.21179999999999999</v>
      </c>
    </row>
    <row r="206" spans="1:2" x14ac:dyDescent="0.25">
      <c r="A206" s="4">
        <v>44531</v>
      </c>
      <c r="B206">
        <v>0.24460000000000001</v>
      </c>
    </row>
    <row r="207" spans="1:2" x14ac:dyDescent="0.25">
      <c r="A207" s="4">
        <v>44530</v>
      </c>
      <c r="B207">
        <v>0.1946</v>
      </c>
    </row>
    <row r="208" spans="1:2" x14ac:dyDescent="0.25">
      <c r="A208" s="4">
        <v>44529</v>
      </c>
      <c r="B208">
        <v>0.1593</v>
      </c>
    </row>
    <row r="209" spans="1:2" x14ac:dyDescent="0.25">
      <c r="A209" s="4">
        <v>44526</v>
      </c>
      <c r="B209">
        <v>0.2412</v>
      </c>
    </row>
    <row r="210" spans="1:2" x14ac:dyDescent="0.25">
      <c r="A210" s="4">
        <v>44524</v>
      </c>
      <c r="B210">
        <v>0.107</v>
      </c>
    </row>
    <row r="211" spans="1:2" x14ac:dyDescent="0.25">
      <c r="A211" s="4">
        <v>44523</v>
      </c>
      <c r="B211">
        <v>0.13109999999999999</v>
      </c>
    </row>
    <row r="212" spans="1:2" x14ac:dyDescent="0.25">
      <c r="A212" s="4">
        <v>44522</v>
      </c>
      <c r="B212">
        <v>0.1176</v>
      </c>
    </row>
    <row r="213" spans="1:2" x14ac:dyDescent="0.25">
      <c r="A213" s="4">
        <v>44519</v>
      </c>
      <c r="B213">
        <v>8.8599999999999998E-2</v>
      </c>
    </row>
    <row r="214" spans="1:2" x14ac:dyDescent="0.25">
      <c r="A214" s="4">
        <v>44518</v>
      </c>
      <c r="B214">
        <v>9.4600000000000004E-2</v>
      </c>
    </row>
    <row r="215" spans="1:2" x14ac:dyDescent="0.25">
      <c r="A215" s="4">
        <v>44517</v>
      </c>
      <c r="B215">
        <v>9.2799999999999994E-2</v>
      </c>
    </row>
    <row r="216" spans="1:2" x14ac:dyDescent="0.25">
      <c r="A216" s="4">
        <v>44516</v>
      </c>
      <c r="B216">
        <v>9.2700000000000005E-2</v>
      </c>
    </row>
    <row r="217" spans="1:2" x14ac:dyDescent="0.25">
      <c r="A217" s="4">
        <v>44515</v>
      </c>
      <c r="B217">
        <v>9.3100000000000002E-2</v>
      </c>
    </row>
    <row r="218" spans="1:2" x14ac:dyDescent="0.25">
      <c r="A218" s="4">
        <v>44512</v>
      </c>
      <c r="B218">
        <v>8.9200000000000002E-2</v>
      </c>
    </row>
    <row r="219" spans="1:2" x14ac:dyDescent="0.25">
      <c r="A219" s="4">
        <v>44511</v>
      </c>
      <c r="B219">
        <v>0.1089</v>
      </c>
    </row>
    <row r="220" spans="1:2" x14ac:dyDescent="0.25">
      <c r="A220" s="4">
        <v>44510</v>
      </c>
      <c r="B220">
        <v>0.12520000000000001</v>
      </c>
    </row>
    <row r="221" spans="1:2" x14ac:dyDescent="0.25">
      <c r="A221" s="4">
        <v>44509</v>
      </c>
      <c r="B221">
        <v>0.12330000000000001</v>
      </c>
    </row>
    <row r="222" spans="1:2" x14ac:dyDescent="0.25">
      <c r="A222" s="4">
        <v>44508</v>
      </c>
      <c r="B222">
        <v>0.1124</v>
      </c>
    </row>
    <row r="223" spans="1:2" x14ac:dyDescent="0.25">
      <c r="A223" s="4">
        <v>44505</v>
      </c>
      <c r="B223">
        <v>0.10580000000000001</v>
      </c>
    </row>
    <row r="224" spans="1:2" x14ac:dyDescent="0.25">
      <c r="A224" s="4">
        <v>44504</v>
      </c>
      <c r="B224">
        <v>9.4799999999999995E-2</v>
      </c>
    </row>
    <row r="225" spans="1:2" x14ac:dyDescent="0.25">
      <c r="A225" s="4">
        <v>44503</v>
      </c>
      <c r="B225">
        <v>0.1003</v>
      </c>
    </row>
    <row r="226" spans="1:2" x14ac:dyDescent="0.25">
      <c r="A226" s="4">
        <v>44502</v>
      </c>
      <c r="B226">
        <v>0.1154</v>
      </c>
    </row>
    <row r="227" spans="1:2" x14ac:dyDescent="0.25">
      <c r="A227" s="4">
        <v>44501</v>
      </c>
      <c r="B227">
        <v>0.1181</v>
      </c>
    </row>
    <row r="228" spans="1:2" x14ac:dyDescent="0.25">
      <c r="A228" s="4">
        <v>44498</v>
      </c>
      <c r="B228">
        <v>0.1</v>
      </c>
    </row>
    <row r="229" spans="1:2" x14ac:dyDescent="0.25">
      <c r="A229" s="4">
        <v>44497</v>
      </c>
      <c r="B229">
        <v>0.1124</v>
      </c>
    </row>
    <row r="230" spans="1:2" x14ac:dyDescent="0.25">
      <c r="A230" s="4">
        <v>44496</v>
      </c>
      <c r="B230">
        <v>0.1154</v>
      </c>
    </row>
    <row r="231" spans="1:2" x14ac:dyDescent="0.25">
      <c r="A231" s="4">
        <v>44495</v>
      </c>
      <c r="B231">
        <v>0.1095</v>
      </c>
    </row>
    <row r="232" spans="1:2" x14ac:dyDescent="0.25">
      <c r="A232" s="4">
        <v>44494</v>
      </c>
      <c r="B232">
        <v>0.1055</v>
      </c>
    </row>
    <row r="233" spans="1:2" x14ac:dyDescent="0.25">
      <c r="A233" s="4">
        <v>44491</v>
      </c>
      <c r="B233">
        <v>9.4E-2</v>
      </c>
    </row>
    <row r="234" spans="1:2" x14ac:dyDescent="0.25">
      <c r="A234" s="4">
        <v>44490</v>
      </c>
      <c r="B234">
        <v>8.7599999999999997E-2</v>
      </c>
    </row>
    <row r="235" spans="1:2" x14ac:dyDescent="0.25">
      <c r="A235" s="4">
        <v>44489</v>
      </c>
      <c r="B235">
        <v>0.1009</v>
      </c>
    </row>
    <row r="236" spans="1:2" x14ac:dyDescent="0.25">
      <c r="A236" s="4">
        <v>44488</v>
      </c>
      <c r="B236">
        <v>9.6799999999999997E-2</v>
      </c>
    </row>
    <row r="237" spans="1:2" x14ac:dyDescent="0.25">
      <c r="A237" s="4">
        <v>44487</v>
      </c>
      <c r="B237">
        <v>0.1065</v>
      </c>
    </row>
    <row r="238" spans="1:2" x14ac:dyDescent="0.25">
      <c r="A238" s="4">
        <v>44484</v>
      </c>
      <c r="B238">
        <v>9.6799999999999997E-2</v>
      </c>
    </row>
    <row r="239" spans="1:2" x14ac:dyDescent="0.25">
      <c r="A239" s="4">
        <v>44483</v>
      </c>
      <c r="B239">
        <v>0.1062</v>
      </c>
    </row>
    <row r="240" spans="1:2" x14ac:dyDescent="0.25">
      <c r="A240" s="4">
        <v>44482</v>
      </c>
      <c r="B240">
        <v>0.14319999999999999</v>
      </c>
    </row>
    <row r="241" spans="1:2" x14ac:dyDescent="0.25">
      <c r="A241" s="4">
        <v>44481</v>
      </c>
      <c r="B241">
        <v>0.17130000000000001</v>
      </c>
    </row>
    <row r="242" spans="1:2" x14ac:dyDescent="0.25">
      <c r="A242" s="4">
        <v>44480</v>
      </c>
      <c r="B242">
        <v>0.16869999999999999</v>
      </c>
    </row>
    <row r="243" spans="1:2" x14ac:dyDescent="0.25">
      <c r="A243" s="4">
        <v>44477</v>
      </c>
      <c r="B243">
        <v>0.1406</v>
      </c>
    </row>
    <row r="244" spans="1:2" x14ac:dyDescent="0.25">
      <c r="A244" s="4">
        <v>44476</v>
      </c>
      <c r="B244">
        <v>0.14430000000000001</v>
      </c>
    </row>
    <row r="245" spans="1:2" x14ac:dyDescent="0.25">
      <c r="A245" s="4">
        <v>44475</v>
      </c>
      <c r="B245">
        <v>0.16389999999999999</v>
      </c>
    </row>
    <row r="246" spans="1:2" x14ac:dyDescent="0.25">
      <c r="A246" s="4">
        <v>44474</v>
      </c>
      <c r="B246">
        <v>0.17119999999999999</v>
      </c>
    </row>
    <row r="247" spans="1:2" x14ac:dyDescent="0.25">
      <c r="A247" s="4">
        <v>44473</v>
      </c>
      <c r="B247">
        <v>0.1956</v>
      </c>
    </row>
    <row r="248" spans="1:2" x14ac:dyDescent="0.25">
      <c r="A248" s="4">
        <v>44470</v>
      </c>
      <c r="B248">
        <v>0.16020000000000001</v>
      </c>
    </row>
    <row r="249" spans="1:2" x14ac:dyDescent="0.25">
      <c r="A249" s="4">
        <v>44469</v>
      </c>
      <c r="B249">
        <v>0.1802</v>
      </c>
    </row>
    <row r="250" spans="1:2" x14ac:dyDescent="0.25">
      <c r="A250" s="4">
        <v>44468</v>
      </c>
      <c r="B250">
        <v>0.16719999999999999</v>
      </c>
    </row>
    <row r="251" spans="1:2" x14ac:dyDescent="0.25">
      <c r="A251" s="4">
        <v>44467</v>
      </c>
      <c r="B251">
        <v>0.18840000000000001</v>
      </c>
    </row>
    <row r="252" spans="1:2" x14ac:dyDescent="0.25">
      <c r="A252" s="4">
        <v>44466</v>
      </c>
      <c r="B252">
        <v>0.12609999999999999</v>
      </c>
    </row>
    <row r="253" spans="1:2" x14ac:dyDescent="0.25">
      <c r="A253" s="4">
        <v>44463</v>
      </c>
      <c r="B253">
        <v>0.10639999999999999</v>
      </c>
    </row>
    <row r="254" spans="1:2" x14ac:dyDescent="0.25">
      <c r="A254" s="4">
        <v>44462</v>
      </c>
      <c r="B254">
        <v>0.1172</v>
      </c>
    </row>
    <row r="255" spans="1:2" x14ac:dyDescent="0.25">
      <c r="A255" s="4">
        <v>44461</v>
      </c>
      <c r="B255">
        <v>0.1467</v>
      </c>
    </row>
    <row r="256" spans="1:2" x14ac:dyDescent="0.25">
      <c r="A256" s="4">
        <v>44460</v>
      </c>
      <c r="B256">
        <v>0.2094</v>
      </c>
    </row>
    <row r="257" spans="1:2" x14ac:dyDescent="0.25">
      <c r="A257" s="4">
        <v>44459</v>
      </c>
      <c r="B257">
        <v>0.2223</v>
      </c>
    </row>
    <row r="258" spans="1:2" x14ac:dyDescent="0.25">
      <c r="A258" s="4">
        <v>44456</v>
      </c>
      <c r="B258">
        <v>0.1472</v>
      </c>
    </row>
    <row r="259" spans="1:2" x14ac:dyDescent="0.25">
      <c r="A259" s="4">
        <v>44455</v>
      </c>
      <c r="B259">
        <v>0.1356</v>
      </c>
    </row>
    <row r="260" spans="1:2" x14ac:dyDescent="0.25">
      <c r="A260" s="4">
        <v>44454</v>
      </c>
      <c r="B260">
        <v>0.1305</v>
      </c>
    </row>
    <row r="261" spans="1:2" x14ac:dyDescent="0.25">
      <c r="A261" s="4">
        <v>44453</v>
      </c>
      <c r="B261">
        <v>0.1532</v>
      </c>
    </row>
    <row r="262" spans="1:2" x14ac:dyDescent="0.25">
      <c r="A262" s="4">
        <v>44452</v>
      </c>
      <c r="B262">
        <v>0.14910000000000001</v>
      </c>
    </row>
    <row r="263" spans="1:2" x14ac:dyDescent="0.25">
      <c r="A263" s="4">
        <v>44449</v>
      </c>
      <c r="B263">
        <v>0.154</v>
      </c>
    </row>
    <row r="264" spans="1:2" x14ac:dyDescent="0.25">
      <c r="A264" s="4">
        <v>44448</v>
      </c>
      <c r="B264">
        <v>0.1321</v>
      </c>
    </row>
    <row r="265" spans="1:2" x14ac:dyDescent="0.25">
      <c r="A265" s="4">
        <v>44447</v>
      </c>
      <c r="B265">
        <v>0.1192</v>
      </c>
    </row>
    <row r="266" spans="1:2" x14ac:dyDescent="0.25">
      <c r="A266" s="4">
        <v>44446</v>
      </c>
      <c r="B266">
        <v>0.1258</v>
      </c>
    </row>
    <row r="267" spans="1:2" x14ac:dyDescent="0.25">
      <c r="A267" s="4">
        <v>44442</v>
      </c>
      <c r="B267">
        <v>7.4999999999999997E-2</v>
      </c>
    </row>
    <row r="268" spans="1:2" x14ac:dyDescent="0.25">
      <c r="A268" s="4">
        <v>44441</v>
      </c>
      <c r="B268">
        <v>8.3500000000000005E-2</v>
      </c>
    </row>
    <row r="269" spans="1:2" x14ac:dyDescent="0.25">
      <c r="A269" s="4">
        <v>44440</v>
      </c>
      <c r="B269">
        <v>8.0100000000000005E-2</v>
      </c>
    </row>
    <row r="270" spans="1:2" x14ac:dyDescent="0.25">
      <c r="A270" s="4">
        <v>44439</v>
      </c>
      <c r="B270">
        <v>7.7499999999999999E-2</v>
      </c>
    </row>
    <row r="271" spans="1:2" x14ac:dyDescent="0.25">
      <c r="A271" s="4">
        <v>44438</v>
      </c>
      <c r="B271">
        <v>8.1600000000000006E-2</v>
      </c>
    </row>
    <row r="272" spans="1:2" x14ac:dyDescent="0.25">
      <c r="A272" s="4">
        <v>44435</v>
      </c>
      <c r="B272">
        <v>7.7899999999999997E-2</v>
      </c>
    </row>
    <row r="273" spans="1:2" x14ac:dyDescent="0.25">
      <c r="A273" s="4">
        <v>44434</v>
      </c>
      <c r="B273">
        <v>0.1101</v>
      </c>
    </row>
    <row r="274" spans="1:2" x14ac:dyDescent="0.25">
      <c r="A274" s="4">
        <v>44433</v>
      </c>
      <c r="B274">
        <v>8.6599999999999996E-2</v>
      </c>
    </row>
    <row r="275" spans="1:2" x14ac:dyDescent="0.25">
      <c r="A275" s="4">
        <v>44432</v>
      </c>
      <c r="B275">
        <v>9.6500000000000002E-2</v>
      </c>
    </row>
    <row r="276" spans="1:2" x14ac:dyDescent="0.25">
      <c r="A276" s="4">
        <v>44431</v>
      </c>
      <c r="B276">
        <v>9.4299999999999995E-2</v>
      </c>
    </row>
    <row r="277" spans="1:2" x14ac:dyDescent="0.25">
      <c r="A277" s="4">
        <v>44428</v>
      </c>
      <c r="B277">
        <v>0.1116</v>
      </c>
    </row>
    <row r="278" spans="1:2" x14ac:dyDescent="0.25">
      <c r="A278" s="4">
        <v>44427</v>
      </c>
      <c r="B278">
        <v>0.14299999999999999</v>
      </c>
    </row>
    <row r="279" spans="1:2" x14ac:dyDescent="0.25">
      <c r="A279" s="4">
        <v>44426</v>
      </c>
      <c r="B279">
        <v>0.16039999999999999</v>
      </c>
    </row>
    <row r="280" spans="1:2" x14ac:dyDescent="0.25">
      <c r="A280" s="4">
        <v>44425</v>
      </c>
      <c r="B280">
        <v>0.1237</v>
      </c>
    </row>
    <row r="281" spans="1:2" x14ac:dyDescent="0.25">
      <c r="A281" s="4">
        <v>44424</v>
      </c>
      <c r="B281">
        <v>0.09</v>
      </c>
    </row>
    <row r="282" spans="1:2" x14ac:dyDescent="0.25">
      <c r="A282" s="4">
        <v>44421</v>
      </c>
      <c r="B282">
        <v>7.1599999999999997E-2</v>
      </c>
    </row>
    <row r="283" spans="1:2" x14ac:dyDescent="0.25">
      <c r="A283" s="4">
        <v>44420</v>
      </c>
      <c r="B283">
        <v>7.7700000000000005E-2</v>
      </c>
    </row>
    <row r="284" spans="1:2" x14ac:dyDescent="0.25">
      <c r="A284" s="4">
        <v>44419</v>
      </c>
      <c r="B284">
        <v>8.6599999999999996E-2</v>
      </c>
    </row>
    <row r="285" spans="1:2" x14ac:dyDescent="0.25">
      <c r="A285" s="4">
        <v>44418</v>
      </c>
      <c r="B285">
        <v>0.10009999999999999</v>
      </c>
    </row>
    <row r="286" spans="1:2" x14ac:dyDescent="0.25">
      <c r="A286" s="4">
        <v>44417</v>
      </c>
      <c r="B286">
        <v>9.5600000000000004E-2</v>
      </c>
    </row>
    <row r="287" spans="1:2" x14ac:dyDescent="0.25">
      <c r="A287" s="4">
        <v>44414</v>
      </c>
      <c r="B287">
        <v>8.1199999999999994E-2</v>
      </c>
    </row>
    <row r="288" spans="1:2" x14ac:dyDescent="0.25">
      <c r="A288" s="4">
        <v>44413</v>
      </c>
      <c r="B288">
        <v>9.6199999999999994E-2</v>
      </c>
    </row>
    <row r="289" spans="1:2" x14ac:dyDescent="0.25">
      <c r="A289" s="4">
        <v>44412</v>
      </c>
      <c r="B289">
        <v>9.9500000000000005E-2</v>
      </c>
    </row>
    <row r="290" spans="1:2" x14ac:dyDescent="0.25">
      <c r="A290" s="4">
        <v>44411</v>
      </c>
      <c r="B290">
        <v>0.1105</v>
      </c>
    </row>
    <row r="291" spans="1:2" x14ac:dyDescent="0.25">
      <c r="A291" s="4">
        <v>44410</v>
      </c>
      <c r="B291">
        <v>0.1195</v>
      </c>
    </row>
    <row r="292" spans="1:2" x14ac:dyDescent="0.25">
      <c r="A292" s="4">
        <v>44407</v>
      </c>
      <c r="B292">
        <v>9.7000000000000003E-2</v>
      </c>
    </row>
    <row r="293" spans="1:2" x14ac:dyDescent="0.25">
      <c r="A293" s="4">
        <v>44406</v>
      </c>
      <c r="B293">
        <v>0.1047</v>
      </c>
    </row>
    <row r="294" spans="1:2" x14ac:dyDescent="0.25">
      <c r="A294" s="4">
        <v>44405</v>
      </c>
      <c r="B294">
        <v>0.1128</v>
      </c>
    </row>
    <row r="295" spans="1:2" x14ac:dyDescent="0.25">
      <c r="A295" s="4">
        <v>44404</v>
      </c>
      <c r="B295">
        <v>0.13869999999999999</v>
      </c>
    </row>
    <row r="296" spans="1:2" x14ac:dyDescent="0.25">
      <c r="A296" s="4">
        <v>44403</v>
      </c>
      <c r="B296">
        <v>0.1062</v>
      </c>
    </row>
    <row r="297" spans="1:2" x14ac:dyDescent="0.25">
      <c r="A297" s="4">
        <v>44400</v>
      </c>
      <c r="B297">
        <v>9.8000000000000004E-2</v>
      </c>
    </row>
    <row r="298" spans="1:2" x14ac:dyDescent="0.25">
      <c r="A298" s="4">
        <v>44399</v>
      </c>
      <c r="B298">
        <v>9.7000000000000003E-2</v>
      </c>
    </row>
    <row r="299" spans="1:2" x14ac:dyDescent="0.25">
      <c r="A299" s="4">
        <v>44398</v>
      </c>
      <c r="B299">
        <v>0.10929999999999999</v>
      </c>
    </row>
    <row r="300" spans="1:2" x14ac:dyDescent="0.25">
      <c r="A300" s="4">
        <v>44397</v>
      </c>
      <c r="B300">
        <v>0.1336</v>
      </c>
    </row>
    <row r="301" spans="1:2" x14ac:dyDescent="0.25">
      <c r="A301" s="4">
        <v>44396</v>
      </c>
      <c r="B301">
        <v>0.1774</v>
      </c>
    </row>
    <row r="302" spans="1:2" x14ac:dyDescent="0.25">
      <c r="A302" s="4">
        <v>44393</v>
      </c>
      <c r="B302">
        <v>0.1285</v>
      </c>
    </row>
    <row r="303" spans="1:2" x14ac:dyDescent="0.25">
      <c r="A303" s="4">
        <v>44392</v>
      </c>
      <c r="B303">
        <v>0.1091</v>
      </c>
    </row>
    <row r="304" spans="1:2" x14ac:dyDescent="0.25">
      <c r="A304" s="4">
        <v>44391</v>
      </c>
      <c r="B304">
        <v>9.8599999999999993E-2</v>
      </c>
    </row>
    <row r="305" spans="1:2" x14ac:dyDescent="0.25">
      <c r="A305" s="4">
        <v>44390</v>
      </c>
      <c r="B305">
        <v>0.1111</v>
      </c>
    </row>
    <row r="306" spans="1:2" x14ac:dyDescent="0.25">
      <c r="A306" s="4">
        <v>44389</v>
      </c>
      <c r="B306">
        <v>9.9400000000000002E-2</v>
      </c>
    </row>
    <row r="307" spans="1:2" x14ac:dyDescent="0.25">
      <c r="A307" s="4">
        <v>44386</v>
      </c>
      <c r="B307">
        <v>9.2999999999999999E-2</v>
      </c>
    </row>
    <row r="308" spans="1:2" x14ac:dyDescent="0.25">
      <c r="A308" s="4">
        <v>44385</v>
      </c>
      <c r="B308">
        <v>0.1298</v>
      </c>
    </row>
    <row r="309" spans="1:2" x14ac:dyDescent="0.25">
      <c r="A309" s="4">
        <v>44384</v>
      </c>
      <c r="B309">
        <v>9.5000000000000001E-2</v>
      </c>
    </row>
    <row r="310" spans="1:2" x14ac:dyDescent="0.25">
      <c r="A310" s="4">
        <v>44383</v>
      </c>
      <c r="B310">
        <v>0.10539999999999999</v>
      </c>
    </row>
    <row r="311" spans="1:2" x14ac:dyDescent="0.25">
      <c r="A311" s="4">
        <v>44379</v>
      </c>
      <c r="B311">
        <v>7.7600000000000002E-2</v>
      </c>
    </row>
    <row r="312" spans="1:2" x14ac:dyDescent="0.25">
      <c r="A312" s="4">
        <v>44378</v>
      </c>
      <c r="B312">
        <v>0.08</v>
      </c>
    </row>
    <row r="313" spans="1:2" x14ac:dyDescent="0.25">
      <c r="A313" s="4">
        <v>44377</v>
      </c>
      <c r="B313">
        <v>7.2700000000000001E-2</v>
      </c>
    </row>
    <row r="314" spans="1:2" x14ac:dyDescent="0.25">
      <c r="A314" s="4">
        <v>44376</v>
      </c>
      <c r="B314">
        <v>7.9100000000000004E-2</v>
      </c>
    </row>
    <row r="315" spans="1:2" x14ac:dyDescent="0.25">
      <c r="A315" s="4">
        <v>44375</v>
      </c>
      <c r="B315">
        <v>8.3599999999999994E-2</v>
      </c>
    </row>
    <row r="316" spans="1:2" x14ac:dyDescent="0.25">
      <c r="A316" s="4">
        <v>44372</v>
      </c>
      <c r="B316">
        <v>7.2800000000000004E-2</v>
      </c>
    </row>
    <row r="317" spans="1:2" x14ac:dyDescent="0.25">
      <c r="A317" s="4">
        <v>44371</v>
      </c>
      <c r="B317">
        <v>8.2400000000000001E-2</v>
      </c>
    </row>
    <row r="318" spans="1:2" x14ac:dyDescent="0.25">
      <c r="A318" s="4">
        <v>44370</v>
      </c>
      <c r="B318">
        <v>9.2700000000000005E-2</v>
      </c>
    </row>
    <row r="319" spans="1:2" x14ac:dyDescent="0.25">
      <c r="A319" s="4">
        <v>44369</v>
      </c>
      <c r="B319">
        <v>0.1003</v>
      </c>
    </row>
    <row r="320" spans="1:2" x14ac:dyDescent="0.25">
      <c r="A320" s="4">
        <v>44368</v>
      </c>
      <c r="B320">
        <v>0.11219999999999999</v>
      </c>
    </row>
    <row r="321" spans="1:2" x14ac:dyDescent="0.25">
      <c r="A321" s="4">
        <v>44365</v>
      </c>
      <c r="B321">
        <v>0.15310000000000001</v>
      </c>
    </row>
    <row r="322" spans="1:2" x14ac:dyDescent="0.25">
      <c r="A322" s="4">
        <v>44364</v>
      </c>
      <c r="B322">
        <v>0.124</v>
      </c>
    </row>
    <row r="323" spans="1:2" x14ac:dyDescent="0.25">
      <c r="A323" s="4">
        <v>44363</v>
      </c>
      <c r="B323">
        <v>0.14230000000000001</v>
      </c>
    </row>
    <row r="324" spans="1:2" x14ac:dyDescent="0.25">
      <c r="A324" s="4">
        <v>44362</v>
      </c>
      <c r="B324">
        <v>0.13189999999999999</v>
      </c>
    </row>
    <row r="325" spans="1:2" x14ac:dyDescent="0.25">
      <c r="A325" s="4">
        <v>44361</v>
      </c>
      <c r="B325">
        <v>0.12559999999999999</v>
      </c>
    </row>
    <row r="326" spans="1:2" x14ac:dyDescent="0.25">
      <c r="A326" s="4">
        <v>44358</v>
      </c>
      <c r="B326">
        <v>0.10920000000000001</v>
      </c>
    </row>
    <row r="327" spans="1:2" x14ac:dyDescent="0.25">
      <c r="A327" s="4">
        <v>44357</v>
      </c>
      <c r="B327">
        <v>0.1176</v>
      </c>
    </row>
    <row r="328" spans="1:2" x14ac:dyDescent="0.25">
      <c r="A328" s="4">
        <v>44356</v>
      </c>
      <c r="B328">
        <v>0.13819999999999999</v>
      </c>
    </row>
    <row r="329" spans="1:2" x14ac:dyDescent="0.25">
      <c r="A329" s="4">
        <v>44355</v>
      </c>
      <c r="B329">
        <v>0.13550000000000001</v>
      </c>
    </row>
    <row r="330" spans="1:2" x14ac:dyDescent="0.25">
      <c r="A330" s="4">
        <v>44354</v>
      </c>
      <c r="B330">
        <v>0.12659999999999999</v>
      </c>
    </row>
    <row r="331" spans="1:2" x14ac:dyDescent="0.25">
      <c r="A331" s="4">
        <v>44351</v>
      </c>
      <c r="B331">
        <v>9.8799999999999999E-2</v>
      </c>
    </row>
    <row r="332" spans="1:2" x14ac:dyDescent="0.25">
      <c r="A332" s="4">
        <v>44350</v>
      </c>
      <c r="B332">
        <v>0.1119</v>
      </c>
    </row>
    <row r="333" spans="1:2" x14ac:dyDescent="0.25">
      <c r="A333" s="4">
        <v>44349</v>
      </c>
      <c r="B333">
        <v>0.1043</v>
      </c>
    </row>
    <row r="334" spans="1:2" x14ac:dyDescent="0.25">
      <c r="A334" s="4">
        <v>44348</v>
      </c>
      <c r="B334">
        <v>0.11310000000000001</v>
      </c>
    </row>
    <row r="335" spans="1:2" x14ac:dyDescent="0.25">
      <c r="A335" s="4">
        <v>44344</v>
      </c>
      <c r="B335">
        <v>8.5099999999999995E-2</v>
      </c>
    </row>
    <row r="336" spans="1:2" x14ac:dyDescent="0.25">
      <c r="A336" s="4">
        <v>44343</v>
      </c>
      <c r="B336">
        <v>7.6200000000000004E-2</v>
      </c>
    </row>
    <row r="337" spans="1:2" x14ac:dyDescent="0.25">
      <c r="A337" s="4">
        <v>44342</v>
      </c>
      <c r="B337">
        <v>0.1014</v>
      </c>
    </row>
    <row r="338" spans="1:2" x14ac:dyDescent="0.25">
      <c r="A338" s="4">
        <v>44341</v>
      </c>
      <c r="B338">
        <v>0.11799999999999999</v>
      </c>
    </row>
    <row r="339" spans="1:2" x14ac:dyDescent="0.25">
      <c r="A339" s="4">
        <v>44340</v>
      </c>
      <c r="B339">
        <v>0.1076</v>
      </c>
    </row>
    <row r="340" spans="1:2" x14ac:dyDescent="0.25">
      <c r="A340" s="4">
        <v>44337</v>
      </c>
      <c r="B340">
        <v>0.11940000000000001</v>
      </c>
    </row>
    <row r="341" spans="1:2" x14ac:dyDescent="0.25">
      <c r="A341" s="4">
        <v>44336</v>
      </c>
      <c r="B341">
        <v>0.13980000000000001</v>
      </c>
    </row>
    <row r="342" spans="1:2" x14ac:dyDescent="0.25">
      <c r="A342" s="4">
        <v>44335</v>
      </c>
      <c r="B342">
        <v>0.16819999999999999</v>
      </c>
    </row>
    <row r="343" spans="1:2" x14ac:dyDescent="0.25">
      <c r="A343" s="4">
        <v>44334</v>
      </c>
      <c r="B343">
        <v>0.16270000000000001</v>
      </c>
    </row>
    <row r="344" spans="1:2" x14ac:dyDescent="0.25">
      <c r="A344" s="4">
        <v>44333</v>
      </c>
      <c r="B344">
        <v>0.1469</v>
      </c>
    </row>
    <row r="345" spans="1:2" x14ac:dyDescent="0.25">
      <c r="A345" s="4">
        <v>44330</v>
      </c>
      <c r="B345">
        <v>0.1234</v>
      </c>
    </row>
    <row r="346" spans="1:2" x14ac:dyDescent="0.25">
      <c r="A346" s="4">
        <v>44329</v>
      </c>
      <c r="B346">
        <v>0.1794</v>
      </c>
    </row>
    <row r="347" spans="1:2" x14ac:dyDescent="0.25">
      <c r="A347" s="4">
        <v>44328</v>
      </c>
      <c r="B347">
        <v>0.22869999999999999</v>
      </c>
    </row>
    <row r="348" spans="1:2" x14ac:dyDescent="0.25">
      <c r="A348" s="4">
        <v>44327</v>
      </c>
      <c r="B348">
        <v>0.18010000000000001</v>
      </c>
    </row>
    <row r="349" spans="1:2" x14ac:dyDescent="0.25">
      <c r="A349" s="4">
        <v>44326</v>
      </c>
      <c r="B349">
        <v>0.15079999999999999</v>
      </c>
    </row>
    <row r="350" spans="1:2" x14ac:dyDescent="0.25">
      <c r="A350" s="4">
        <v>44323</v>
      </c>
      <c r="B350">
        <v>9.6799999999999997E-2</v>
      </c>
    </row>
    <row r="351" spans="1:2" x14ac:dyDescent="0.25">
      <c r="A351" s="4">
        <v>44322</v>
      </c>
      <c r="B351">
        <v>0.1129</v>
      </c>
    </row>
    <row r="352" spans="1:2" x14ac:dyDescent="0.25">
      <c r="A352" s="4">
        <v>44321</v>
      </c>
      <c r="B352">
        <v>0.13289999999999999</v>
      </c>
    </row>
    <row r="353" spans="1:2" x14ac:dyDescent="0.25">
      <c r="A353" s="4">
        <v>44320</v>
      </c>
      <c r="B353">
        <v>0.14510000000000001</v>
      </c>
    </row>
    <row r="354" spans="1:2" x14ac:dyDescent="0.25">
      <c r="A354" s="4">
        <v>44319</v>
      </c>
      <c r="B354">
        <v>0.1288</v>
      </c>
    </row>
    <row r="355" spans="1:2" x14ac:dyDescent="0.25">
      <c r="A355" s="4">
        <v>44316</v>
      </c>
      <c r="B355">
        <v>0.1106</v>
      </c>
    </row>
    <row r="356" spans="1:2" x14ac:dyDescent="0.25">
      <c r="A356" s="4">
        <v>44315</v>
      </c>
      <c r="B356">
        <v>0.11020000000000001</v>
      </c>
    </row>
    <row r="357" spans="1:2" x14ac:dyDescent="0.25">
      <c r="A357" s="4">
        <v>44314</v>
      </c>
      <c r="B357">
        <v>0.1075</v>
      </c>
    </row>
    <row r="358" spans="1:2" x14ac:dyDescent="0.25">
      <c r="A358" s="4">
        <v>44313</v>
      </c>
      <c r="B358">
        <v>0.1179</v>
      </c>
    </row>
    <row r="359" spans="1:2" x14ac:dyDescent="0.25">
      <c r="A359" s="4">
        <v>44312</v>
      </c>
      <c r="B359">
        <v>0.1244</v>
      </c>
    </row>
    <row r="360" spans="1:2" x14ac:dyDescent="0.25">
      <c r="A360" s="4">
        <v>44309</v>
      </c>
      <c r="B360">
        <v>0.1159</v>
      </c>
    </row>
    <row r="361" spans="1:2" x14ac:dyDescent="0.25">
      <c r="A361" s="4">
        <v>44308</v>
      </c>
      <c r="B361">
        <v>0.13</v>
      </c>
    </row>
    <row r="362" spans="1:2" x14ac:dyDescent="0.25">
      <c r="A362" s="4">
        <v>44307</v>
      </c>
      <c r="B362">
        <v>0.13</v>
      </c>
    </row>
    <row r="363" spans="1:2" x14ac:dyDescent="0.25">
      <c r="A363" s="4">
        <v>44306</v>
      </c>
      <c r="B363">
        <v>0.1497</v>
      </c>
    </row>
    <row r="364" spans="1:2" x14ac:dyDescent="0.25">
      <c r="A364" s="4">
        <v>44305</v>
      </c>
      <c r="B364">
        <v>0.1285</v>
      </c>
    </row>
    <row r="365" spans="1:2" x14ac:dyDescent="0.25">
      <c r="A365" s="4">
        <v>44302</v>
      </c>
      <c r="B365">
        <v>0.1094</v>
      </c>
    </row>
    <row r="366" spans="1:2" x14ac:dyDescent="0.25">
      <c r="A366" s="4">
        <v>44301</v>
      </c>
      <c r="B366">
        <v>0.10970000000000001</v>
      </c>
    </row>
    <row r="367" spans="1:2" x14ac:dyDescent="0.25">
      <c r="A367" s="4">
        <v>44300</v>
      </c>
      <c r="B367">
        <v>0.1091</v>
      </c>
    </row>
    <row r="368" spans="1:2" x14ac:dyDescent="0.25">
      <c r="A368" s="4">
        <v>44299</v>
      </c>
      <c r="B368">
        <v>0.1114</v>
      </c>
    </row>
    <row r="369" spans="1:2" x14ac:dyDescent="0.25">
      <c r="A369" s="4">
        <v>44298</v>
      </c>
      <c r="B369">
        <v>0.1144</v>
      </c>
    </row>
    <row r="370" spans="1:2" x14ac:dyDescent="0.25">
      <c r="A370" s="4">
        <v>44295</v>
      </c>
      <c r="B370">
        <v>0.1178</v>
      </c>
    </row>
    <row r="371" spans="1:2" x14ac:dyDescent="0.25">
      <c r="A371" s="4">
        <v>44294</v>
      </c>
      <c r="B371">
        <v>0.1003</v>
      </c>
    </row>
    <row r="372" spans="1:2" x14ac:dyDescent="0.25">
      <c r="A372" s="4">
        <v>44293</v>
      </c>
      <c r="B372">
        <v>0.10780000000000001</v>
      </c>
    </row>
    <row r="373" spans="1:2" x14ac:dyDescent="0.25">
      <c r="A373" s="4">
        <v>44292</v>
      </c>
      <c r="B373">
        <v>0.1255</v>
      </c>
    </row>
    <row r="374" spans="1:2" x14ac:dyDescent="0.25">
      <c r="A374" s="4">
        <v>44291</v>
      </c>
      <c r="B374">
        <v>0.12640000000000001</v>
      </c>
    </row>
    <row r="375" spans="1:2" x14ac:dyDescent="0.25">
      <c r="A375" s="4">
        <v>44287</v>
      </c>
      <c r="B375">
        <v>9.64E-2</v>
      </c>
    </row>
    <row r="376" spans="1:2" x14ac:dyDescent="0.25">
      <c r="A376" s="4">
        <v>44286</v>
      </c>
      <c r="B376">
        <v>0.1268</v>
      </c>
    </row>
    <row r="377" spans="1:2" x14ac:dyDescent="0.25">
      <c r="A377" s="4">
        <v>44285</v>
      </c>
      <c r="B377">
        <v>0.13469999999999999</v>
      </c>
    </row>
    <row r="378" spans="1:2" x14ac:dyDescent="0.25">
      <c r="A378" s="4">
        <v>44284</v>
      </c>
      <c r="B378">
        <v>0.1404</v>
      </c>
    </row>
    <row r="379" spans="1:2" x14ac:dyDescent="0.25">
      <c r="A379" s="4">
        <v>44281</v>
      </c>
      <c r="B379">
        <v>0.11840000000000001</v>
      </c>
    </row>
    <row r="380" spans="1:2" x14ac:dyDescent="0.25">
      <c r="A380" s="4">
        <v>44280</v>
      </c>
      <c r="B380">
        <v>0.1183</v>
      </c>
    </row>
    <row r="381" spans="1:2" x14ac:dyDescent="0.25">
      <c r="A381" s="4">
        <v>44279</v>
      </c>
      <c r="B381">
        <v>0.14030000000000001</v>
      </c>
    </row>
    <row r="382" spans="1:2" x14ac:dyDescent="0.25">
      <c r="A382" s="4">
        <v>44278</v>
      </c>
      <c r="B382">
        <v>0.13320000000000001</v>
      </c>
    </row>
    <row r="383" spans="1:2" x14ac:dyDescent="0.25">
      <c r="A383" s="4">
        <v>44277</v>
      </c>
      <c r="B383">
        <v>0.1226</v>
      </c>
    </row>
    <row r="384" spans="1:2" x14ac:dyDescent="0.25">
      <c r="A384" s="4">
        <v>44274</v>
      </c>
      <c r="B384">
        <v>0.14360000000000001</v>
      </c>
    </row>
    <row r="385" spans="1:2" x14ac:dyDescent="0.25">
      <c r="A385" s="4">
        <v>44273</v>
      </c>
      <c r="B385">
        <v>0.1615</v>
      </c>
    </row>
    <row r="386" spans="1:2" x14ac:dyDescent="0.25">
      <c r="A386" s="4">
        <v>44272</v>
      </c>
      <c r="B386">
        <v>0.14749999999999999</v>
      </c>
    </row>
    <row r="387" spans="1:2" x14ac:dyDescent="0.25">
      <c r="A387" s="4">
        <v>44271</v>
      </c>
      <c r="B387">
        <v>0.1477</v>
      </c>
    </row>
    <row r="388" spans="1:2" x14ac:dyDescent="0.25">
      <c r="A388" s="4">
        <v>44270</v>
      </c>
      <c r="B388">
        <v>0.16009999999999999</v>
      </c>
    </row>
    <row r="389" spans="1:2" x14ac:dyDescent="0.25">
      <c r="A389" s="4">
        <v>44267</v>
      </c>
      <c r="B389">
        <v>0.15559999999999999</v>
      </c>
    </row>
    <row r="390" spans="1:2" x14ac:dyDescent="0.25">
      <c r="A390" s="4">
        <v>44266</v>
      </c>
      <c r="B390">
        <v>0.17230000000000001</v>
      </c>
    </row>
    <row r="391" spans="1:2" x14ac:dyDescent="0.25">
      <c r="A391" s="4">
        <v>44265</v>
      </c>
      <c r="B391">
        <v>0.1731</v>
      </c>
    </row>
    <row r="392" spans="1:2" x14ac:dyDescent="0.25">
      <c r="A392" s="4">
        <v>44264</v>
      </c>
      <c r="B392">
        <v>0.2213</v>
      </c>
    </row>
    <row r="393" spans="1:2" x14ac:dyDescent="0.25">
      <c r="A393" s="4">
        <v>44263</v>
      </c>
      <c r="B393">
        <v>0.22090000000000001</v>
      </c>
    </row>
    <row r="394" spans="1:2" x14ac:dyDescent="0.25">
      <c r="A394" s="4">
        <v>44260</v>
      </c>
      <c r="B394">
        <v>0.19040000000000001</v>
      </c>
    </row>
    <row r="395" spans="1:2" x14ac:dyDescent="0.25">
      <c r="A395" s="4">
        <v>44259</v>
      </c>
      <c r="B395">
        <v>0.22939999999999999</v>
      </c>
    </row>
    <row r="396" spans="1:2" x14ac:dyDescent="0.25">
      <c r="A396" s="4">
        <v>44258</v>
      </c>
      <c r="B396">
        <v>0.2167</v>
      </c>
    </row>
    <row r="397" spans="1:2" x14ac:dyDescent="0.25">
      <c r="A397" s="4">
        <v>44257</v>
      </c>
      <c r="B397">
        <v>0.1734</v>
      </c>
    </row>
    <row r="398" spans="1:2" x14ac:dyDescent="0.25">
      <c r="A398" s="4">
        <v>44256</v>
      </c>
      <c r="B398">
        <v>0.16719999999999999</v>
      </c>
    </row>
    <row r="399" spans="1:2" x14ac:dyDescent="0.25">
      <c r="A399" s="4">
        <v>44253</v>
      </c>
      <c r="B399">
        <v>0.2409</v>
      </c>
    </row>
    <row r="400" spans="1:2" x14ac:dyDescent="0.25">
      <c r="A400" s="4">
        <v>44252</v>
      </c>
      <c r="B400">
        <v>0.2301</v>
      </c>
    </row>
    <row r="401" spans="1:2" x14ac:dyDescent="0.25">
      <c r="A401" s="4">
        <v>44251</v>
      </c>
      <c r="B401">
        <v>0.1305</v>
      </c>
    </row>
    <row r="402" spans="1:2" x14ac:dyDescent="0.25">
      <c r="A402" s="4">
        <v>44250</v>
      </c>
      <c r="B402">
        <v>0.17119999999999999</v>
      </c>
    </row>
    <row r="403" spans="1:2" x14ac:dyDescent="0.25">
      <c r="A403" s="4">
        <v>44249</v>
      </c>
      <c r="B403">
        <v>0.1663</v>
      </c>
    </row>
    <row r="404" spans="1:2" x14ac:dyDescent="0.25">
      <c r="A404" s="4">
        <v>44246</v>
      </c>
      <c r="B404">
        <v>0.14580000000000001</v>
      </c>
    </row>
    <row r="405" spans="1:2" x14ac:dyDescent="0.25">
      <c r="A405" s="4">
        <v>44245</v>
      </c>
      <c r="B405">
        <v>0.14449999999999999</v>
      </c>
    </row>
    <row r="406" spans="1:2" x14ac:dyDescent="0.25">
      <c r="A406" s="4">
        <v>44244</v>
      </c>
      <c r="B406">
        <v>0.14000000000000001</v>
      </c>
    </row>
    <row r="407" spans="1:2" x14ac:dyDescent="0.25">
      <c r="A407" s="4">
        <v>44243</v>
      </c>
      <c r="B407">
        <v>0.14860000000000001</v>
      </c>
    </row>
    <row r="408" spans="1:2" x14ac:dyDescent="0.25">
      <c r="A408" s="4">
        <v>44239</v>
      </c>
      <c r="B408">
        <v>0.11020000000000001</v>
      </c>
    </row>
    <row r="409" spans="1:2" x14ac:dyDescent="0.25">
      <c r="A409" s="4">
        <v>44238</v>
      </c>
      <c r="B409">
        <v>0.13250000000000001</v>
      </c>
    </row>
    <row r="410" spans="1:2" x14ac:dyDescent="0.25">
      <c r="A410" s="4">
        <v>44237</v>
      </c>
      <c r="B410">
        <v>0.13469999999999999</v>
      </c>
    </row>
    <row r="411" spans="1:2" x14ac:dyDescent="0.25">
      <c r="A411" s="4">
        <v>44236</v>
      </c>
      <c r="B411">
        <v>0.1313</v>
      </c>
    </row>
    <row r="412" spans="1:2" x14ac:dyDescent="0.25">
      <c r="A412" s="4">
        <v>44235</v>
      </c>
      <c r="B412">
        <v>0.13389999999999999</v>
      </c>
    </row>
    <row r="413" spans="1:2" x14ac:dyDescent="0.25">
      <c r="A413" s="4">
        <v>44232</v>
      </c>
      <c r="B413">
        <v>0.1096</v>
      </c>
    </row>
    <row r="414" spans="1:2" x14ac:dyDescent="0.25">
      <c r="A414" s="4">
        <v>44231</v>
      </c>
      <c r="B414">
        <v>0.12659999999999999</v>
      </c>
    </row>
    <row r="415" spans="1:2" x14ac:dyDescent="0.25">
      <c r="A415" s="4">
        <v>44230</v>
      </c>
      <c r="B415">
        <v>0.13159999999999999</v>
      </c>
    </row>
    <row r="416" spans="1:2" x14ac:dyDescent="0.25">
      <c r="A416" s="4">
        <v>44229</v>
      </c>
      <c r="B416">
        <v>0.16009999999999999</v>
      </c>
    </row>
    <row r="417" spans="1:2" x14ac:dyDescent="0.25">
      <c r="A417" s="4">
        <v>44228</v>
      </c>
      <c r="B417">
        <v>0.24030000000000001</v>
      </c>
    </row>
    <row r="418" spans="1:2" x14ac:dyDescent="0.25">
      <c r="A418" s="4">
        <v>44225</v>
      </c>
      <c r="B418">
        <v>0.26500000000000001</v>
      </c>
    </row>
    <row r="419" spans="1:2" x14ac:dyDescent="0.25">
      <c r="A419" s="4">
        <v>44224</v>
      </c>
      <c r="B419">
        <v>0.21410000000000001</v>
      </c>
    </row>
    <row r="420" spans="1:2" x14ac:dyDescent="0.25">
      <c r="A420" s="4">
        <v>44223</v>
      </c>
      <c r="B420">
        <v>0.3659</v>
      </c>
    </row>
    <row r="421" spans="1:2" x14ac:dyDescent="0.25">
      <c r="A421" s="4">
        <v>44222</v>
      </c>
      <c r="B421">
        <v>0.1454</v>
      </c>
    </row>
    <row r="422" spans="1:2" x14ac:dyDescent="0.25">
      <c r="A422" s="4">
        <v>44221</v>
      </c>
      <c r="B422">
        <v>0.1573</v>
      </c>
    </row>
    <row r="423" spans="1:2" x14ac:dyDescent="0.25">
      <c r="A423" s="4">
        <v>44218</v>
      </c>
      <c r="B423">
        <v>0.13059999999999999</v>
      </c>
    </row>
    <row r="424" spans="1:2" x14ac:dyDescent="0.25">
      <c r="A424" s="4">
        <v>44217</v>
      </c>
      <c r="B424">
        <v>0.1331</v>
      </c>
    </row>
    <row r="425" spans="1:2" x14ac:dyDescent="0.25">
      <c r="A425" s="4">
        <v>44216</v>
      </c>
      <c r="B425">
        <v>0.1389</v>
      </c>
    </row>
    <row r="426" spans="1:2" x14ac:dyDescent="0.25">
      <c r="A426" s="4">
        <v>44215</v>
      </c>
      <c r="B426">
        <v>0.17</v>
      </c>
    </row>
    <row r="427" spans="1:2" x14ac:dyDescent="0.25">
      <c r="A427" s="4">
        <v>44211</v>
      </c>
      <c r="B427">
        <v>0.18390000000000001</v>
      </c>
    </row>
    <row r="428" spans="1:2" x14ac:dyDescent="0.25">
      <c r="A428" s="4">
        <v>44210</v>
      </c>
      <c r="B428">
        <v>0.15079999999999999</v>
      </c>
    </row>
    <row r="429" spans="1:2" x14ac:dyDescent="0.25">
      <c r="A429" s="4">
        <v>44209</v>
      </c>
      <c r="B429">
        <v>0.13919999999999999</v>
      </c>
    </row>
    <row r="430" spans="1:2" x14ac:dyDescent="0.25">
      <c r="A430" s="4">
        <v>44208</v>
      </c>
      <c r="B430">
        <v>0.15920000000000001</v>
      </c>
    </row>
    <row r="431" spans="1:2" x14ac:dyDescent="0.25">
      <c r="A431" s="4">
        <v>44207</v>
      </c>
      <c r="B431">
        <v>0.1668</v>
      </c>
    </row>
    <row r="432" spans="1:2" x14ac:dyDescent="0.25">
      <c r="A432" s="4">
        <v>44204</v>
      </c>
      <c r="B432">
        <v>0.1231</v>
      </c>
    </row>
    <row r="433" spans="1:2" x14ac:dyDescent="0.25">
      <c r="A433" s="4">
        <v>44203</v>
      </c>
      <c r="B433">
        <v>0.13519999999999999</v>
      </c>
    </row>
    <row r="434" spans="1:2" x14ac:dyDescent="0.25">
      <c r="A434" s="4">
        <v>44202</v>
      </c>
      <c r="B434">
        <v>0.17069999999999999</v>
      </c>
    </row>
    <row r="435" spans="1:2" x14ac:dyDescent="0.25">
      <c r="A435" s="4">
        <v>44201</v>
      </c>
      <c r="B435">
        <v>0.1905</v>
      </c>
    </row>
    <row r="436" spans="1:2" x14ac:dyDescent="0.25">
      <c r="A436" s="4">
        <v>44200</v>
      </c>
      <c r="B436">
        <v>0.2147</v>
      </c>
    </row>
    <row r="437" spans="1:2" x14ac:dyDescent="0.25">
      <c r="A437" s="4">
        <v>44196</v>
      </c>
      <c r="B437">
        <v>0.1464</v>
      </c>
    </row>
    <row r="438" spans="1:2" x14ac:dyDescent="0.25">
      <c r="A438" s="4">
        <v>44195</v>
      </c>
      <c r="B438">
        <v>0.16209999999999999</v>
      </c>
    </row>
    <row r="439" spans="1:2" x14ac:dyDescent="0.25">
      <c r="A439" s="4">
        <v>44194</v>
      </c>
      <c r="B439">
        <v>0.1555</v>
      </c>
    </row>
    <row r="440" spans="1:2" x14ac:dyDescent="0.25">
      <c r="A440" s="4">
        <v>44193</v>
      </c>
      <c r="B440">
        <v>0.1515</v>
      </c>
    </row>
    <row r="441" spans="1:2" x14ac:dyDescent="0.25">
      <c r="A441" s="4">
        <v>44189</v>
      </c>
      <c r="B441">
        <v>0.11840000000000001</v>
      </c>
    </row>
    <row r="442" spans="1:2" x14ac:dyDescent="0.25">
      <c r="A442" s="4">
        <v>44188</v>
      </c>
      <c r="B442">
        <v>0.14000000000000001</v>
      </c>
    </row>
    <row r="443" spans="1:2" x14ac:dyDescent="0.25">
      <c r="A443" s="4">
        <v>44187</v>
      </c>
      <c r="B443">
        <v>0.15670000000000001</v>
      </c>
    </row>
    <row r="444" spans="1:2" x14ac:dyDescent="0.25">
      <c r="A444" s="4">
        <v>44186</v>
      </c>
      <c r="B444">
        <v>0.16719999999999999</v>
      </c>
    </row>
    <row r="445" spans="1:2" x14ac:dyDescent="0.25">
      <c r="A445" s="4">
        <v>44183</v>
      </c>
      <c r="B445">
        <v>0.1056</v>
      </c>
    </row>
    <row r="446" spans="1:2" x14ac:dyDescent="0.25">
      <c r="A446" s="4">
        <v>44182</v>
      </c>
      <c r="B446">
        <v>0.15210000000000001</v>
      </c>
    </row>
    <row r="447" spans="1:2" x14ac:dyDescent="0.25">
      <c r="A447" s="4">
        <v>44181</v>
      </c>
      <c r="B447">
        <v>0.15939999999999999</v>
      </c>
    </row>
    <row r="448" spans="1:2" x14ac:dyDescent="0.25">
      <c r="A448" s="4">
        <v>44180</v>
      </c>
      <c r="B448">
        <v>0.17599999999999999</v>
      </c>
    </row>
    <row r="449" spans="1:2" x14ac:dyDescent="0.25">
      <c r="A449" s="4">
        <v>44179</v>
      </c>
      <c r="B449">
        <v>0.1915</v>
      </c>
    </row>
    <row r="450" spans="1:2" x14ac:dyDescent="0.25">
      <c r="A450" s="4">
        <v>44176</v>
      </c>
      <c r="B450">
        <v>0.18379999999999999</v>
      </c>
    </row>
    <row r="451" spans="1:2" x14ac:dyDescent="0.25">
      <c r="A451" s="4">
        <v>44175</v>
      </c>
      <c r="B451">
        <v>0.18579999999999999</v>
      </c>
    </row>
    <row r="452" spans="1:2" x14ac:dyDescent="0.25">
      <c r="A452" s="4">
        <v>44174</v>
      </c>
      <c r="B452">
        <v>0.19189999999999999</v>
      </c>
    </row>
    <row r="453" spans="1:2" x14ac:dyDescent="0.25">
      <c r="A453" s="4">
        <v>44173</v>
      </c>
      <c r="B453">
        <v>0.17380000000000001</v>
      </c>
    </row>
    <row r="454" spans="1:2" x14ac:dyDescent="0.25">
      <c r="A454" s="4">
        <v>44172</v>
      </c>
      <c r="B454">
        <v>0.182</v>
      </c>
    </row>
    <row r="455" spans="1:2" x14ac:dyDescent="0.25">
      <c r="A455" s="4">
        <v>44169</v>
      </c>
      <c r="B455">
        <v>0.15190000000000001</v>
      </c>
    </row>
    <row r="456" spans="1:2" x14ac:dyDescent="0.25">
      <c r="A456" s="4">
        <v>44168</v>
      </c>
      <c r="B456">
        <v>0.1396</v>
      </c>
    </row>
    <row r="457" spans="1:2" x14ac:dyDescent="0.25">
      <c r="A457" s="4">
        <v>44167</v>
      </c>
      <c r="B457">
        <v>0.14729999999999999</v>
      </c>
    </row>
    <row r="458" spans="1:2" x14ac:dyDescent="0.25">
      <c r="A458" s="4">
        <v>44166</v>
      </c>
      <c r="B458">
        <v>0.1729</v>
      </c>
    </row>
    <row r="459" spans="1:2" x14ac:dyDescent="0.25">
      <c r="A459" s="4">
        <v>44165</v>
      </c>
      <c r="B459">
        <v>0.17</v>
      </c>
    </row>
    <row r="460" spans="1:2" x14ac:dyDescent="0.25">
      <c r="A460" s="4">
        <v>44164</v>
      </c>
      <c r="B460">
        <v>0.161</v>
      </c>
    </row>
    <row r="461" spans="1:2" x14ac:dyDescent="0.25">
      <c r="A461" s="4">
        <v>44163</v>
      </c>
      <c r="B461">
        <v>0.15029999999999999</v>
      </c>
    </row>
    <row r="462" spans="1:2" x14ac:dyDescent="0.25">
      <c r="A462" s="4">
        <v>44162</v>
      </c>
      <c r="B462">
        <v>0.14380000000000001</v>
      </c>
    </row>
    <row r="463" spans="1:2" x14ac:dyDescent="0.25">
      <c r="A463" s="4">
        <v>44161</v>
      </c>
      <c r="B463">
        <v>0.14050000000000001</v>
      </c>
    </row>
    <row r="464" spans="1:2" x14ac:dyDescent="0.25">
      <c r="A464" s="4">
        <v>44160</v>
      </c>
      <c r="B464">
        <v>0.13439999999999999</v>
      </c>
    </row>
    <row r="465" spans="1:2" x14ac:dyDescent="0.25">
      <c r="A465" s="4">
        <v>44159</v>
      </c>
      <c r="B465">
        <v>0.14879999999999999</v>
      </c>
    </row>
    <row r="466" spans="1:2" x14ac:dyDescent="0.25">
      <c r="A466" s="4">
        <v>44158</v>
      </c>
      <c r="B466">
        <v>0.16089999999999999</v>
      </c>
    </row>
    <row r="467" spans="1:2" x14ac:dyDescent="0.25">
      <c r="A467" s="4">
        <v>44155</v>
      </c>
      <c r="B467">
        <v>0.18099999999999999</v>
      </c>
    </row>
    <row r="468" spans="1:2" x14ac:dyDescent="0.25">
      <c r="A468" s="4">
        <v>44154</v>
      </c>
      <c r="B468">
        <v>0.15920000000000001</v>
      </c>
    </row>
    <row r="469" spans="1:2" x14ac:dyDescent="0.25">
      <c r="A469" s="4">
        <v>44153</v>
      </c>
      <c r="B469">
        <v>0.1666</v>
      </c>
    </row>
    <row r="470" spans="1:2" x14ac:dyDescent="0.25">
      <c r="A470" s="4">
        <v>44152</v>
      </c>
      <c r="B470">
        <v>0.1855</v>
      </c>
    </row>
    <row r="471" spans="1:2" x14ac:dyDescent="0.25">
      <c r="A471" s="4">
        <v>44151</v>
      </c>
      <c r="B471">
        <v>9.6799999999999997E-2</v>
      </c>
    </row>
    <row r="472" spans="1:2" x14ac:dyDescent="0.25">
      <c r="A472" s="4">
        <v>44150</v>
      </c>
      <c r="B472">
        <v>0.1923</v>
      </c>
    </row>
    <row r="473" spans="1:2" x14ac:dyDescent="0.25">
      <c r="A473" s="4">
        <v>44149</v>
      </c>
      <c r="B473">
        <v>0.1804</v>
      </c>
    </row>
    <row r="474" spans="1:2" x14ac:dyDescent="0.25">
      <c r="A474" s="4">
        <v>44148</v>
      </c>
      <c r="B474">
        <v>0.1022</v>
      </c>
    </row>
    <row r="475" spans="1:2" x14ac:dyDescent="0.25">
      <c r="A475" s="4">
        <v>44147</v>
      </c>
      <c r="B475">
        <v>0.17960000000000001</v>
      </c>
    </row>
    <row r="476" spans="1:2" x14ac:dyDescent="0.25">
      <c r="A476" s="4">
        <v>44146</v>
      </c>
      <c r="B476">
        <v>0.1663</v>
      </c>
    </row>
    <row r="477" spans="1:2" x14ac:dyDescent="0.25">
      <c r="A477" s="4">
        <v>44145</v>
      </c>
      <c r="B477">
        <v>0.19600000000000001</v>
      </c>
    </row>
    <row r="478" spans="1:2" x14ac:dyDescent="0.25">
      <c r="A478" s="4">
        <v>44144</v>
      </c>
      <c r="B478">
        <v>0.20280000000000001</v>
      </c>
    </row>
    <row r="479" spans="1:2" x14ac:dyDescent="0.25">
      <c r="A479" s="4">
        <v>44141</v>
      </c>
      <c r="B479">
        <v>0.20219999999999999</v>
      </c>
    </row>
    <row r="480" spans="1:2" x14ac:dyDescent="0.25">
      <c r="A480" s="4">
        <v>44140</v>
      </c>
      <c r="B480">
        <v>0.2243</v>
      </c>
    </row>
    <row r="481" spans="1:2" x14ac:dyDescent="0.25">
      <c r="A481" s="4">
        <v>44139</v>
      </c>
      <c r="B481">
        <v>0.25540000000000002</v>
      </c>
    </row>
    <row r="482" spans="1:2" x14ac:dyDescent="0.25">
      <c r="A482" s="4">
        <v>44138</v>
      </c>
      <c r="B482">
        <v>0.33279999999999998</v>
      </c>
    </row>
    <row r="483" spans="1:2" x14ac:dyDescent="0.25">
      <c r="A483" s="4">
        <v>44137</v>
      </c>
      <c r="B483">
        <v>0.37809999999999999</v>
      </c>
    </row>
    <row r="484" spans="1:2" x14ac:dyDescent="0.25">
      <c r="A484" s="4">
        <v>44134</v>
      </c>
      <c r="B484">
        <v>0.37990000000000002</v>
      </c>
    </row>
    <row r="485" spans="1:2" x14ac:dyDescent="0.25">
      <c r="A485" s="4">
        <v>44133</v>
      </c>
      <c r="B485">
        <v>0.3604</v>
      </c>
    </row>
    <row r="486" spans="1:2" x14ac:dyDescent="0.25">
      <c r="A486" s="4">
        <v>44132</v>
      </c>
      <c r="B486">
        <v>0.38750000000000001</v>
      </c>
    </row>
    <row r="487" spans="1:2" x14ac:dyDescent="0.25">
      <c r="A487" s="4">
        <v>44131</v>
      </c>
      <c r="B487">
        <v>0.31719999999999998</v>
      </c>
    </row>
    <row r="488" spans="1:2" x14ac:dyDescent="0.25">
      <c r="A488" s="4">
        <v>44130</v>
      </c>
      <c r="B488">
        <v>0.33210000000000001</v>
      </c>
    </row>
    <row r="489" spans="1:2" x14ac:dyDescent="0.25">
      <c r="A489" s="4">
        <v>44127</v>
      </c>
      <c r="B489">
        <v>0.20669999999999999</v>
      </c>
    </row>
    <row r="490" spans="1:2" x14ac:dyDescent="0.25">
      <c r="A490" s="4">
        <v>44126</v>
      </c>
      <c r="B490">
        <v>0.1928</v>
      </c>
    </row>
    <row r="491" spans="1:2" x14ac:dyDescent="0.25">
      <c r="A491" s="4">
        <v>44125</v>
      </c>
      <c r="B491">
        <v>0.19289999999999999</v>
      </c>
    </row>
    <row r="492" spans="1:2" x14ac:dyDescent="0.25">
      <c r="A492" s="4">
        <v>44124</v>
      </c>
      <c r="B492">
        <v>0.21260000000000001</v>
      </c>
    </row>
    <row r="493" spans="1:2" x14ac:dyDescent="0.25">
      <c r="A493" s="4">
        <v>44123</v>
      </c>
      <c r="B493">
        <v>0.2122</v>
      </c>
    </row>
    <row r="494" spans="1:2" x14ac:dyDescent="0.25">
      <c r="A494" s="4">
        <v>44120</v>
      </c>
      <c r="B494">
        <v>0.20480000000000001</v>
      </c>
    </row>
    <row r="495" spans="1:2" x14ac:dyDescent="0.25">
      <c r="A495" s="4">
        <v>44119</v>
      </c>
      <c r="B495">
        <v>0.1774</v>
      </c>
    </row>
    <row r="496" spans="1:2" x14ac:dyDescent="0.25">
      <c r="A496" s="4">
        <v>44118</v>
      </c>
      <c r="B496">
        <v>0.18179999999999999</v>
      </c>
    </row>
    <row r="497" spans="1:2" x14ac:dyDescent="0.25">
      <c r="A497" s="4">
        <v>44117</v>
      </c>
      <c r="B497">
        <v>0.17849999999999999</v>
      </c>
    </row>
    <row r="498" spans="1:2" x14ac:dyDescent="0.25">
      <c r="A498" s="4">
        <v>44116</v>
      </c>
      <c r="B498">
        <v>0.15890000000000001</v>
      </c>
    </row>
    <row r="499" spans="1:2" x14ac:dyDescent="0.25">
      <c r="A499" s="4">
        <v>44113</v>
      </c>
      <c r="B499">
        <v>0.1588</v>
      </c>
    </row>
    <row r="500" spans="1:2" x14ac:dyDescent="0.25">
      <c r="A500" s="4">
        <v>44112</v>
      </c>
      <c r="B500">
        <v>0.1661</v>
      </c>
    </row>
    <row r="501" spans="1:2" x14ac:dyDescent="0.25">
      <c r="A501" s="4">
        <v>44111</v>
      </c>
      <c r="B501">
        <v>0.19</v>
      </c>
    </row>
    <row r="502" spans="1:2" x14ac:dyDescent="0.25">
      <c r="A502" s="4">
        <v>44110</v>
      </c>
      <c r="B502">
        <v>0.21890000000000001</v>
      </c>
    </row>
    <row r="503" spans="1:2" x14ac:dyDescent="0.25">
      <c r="A503" s="4">
        <v>44109</v>
      </c>
      <c r="B503">
        <v>0.21970000000000001</v>
      </c>
    </row>
    <row r="504" spans="1:2" x14ac:dyDescent="0.25">
      <c r="A504" s="4">
        <v>44106</v>
      </c>
      <c r="B504">
        <v>0.2021</v>
      </c>
    </row>
    <row r="505" spans="1:2" x14ac:dyDescent="0.25">
      <c r="A505" s="4">
        <v>44105</v>
      </c>
      <c r="B505">
        <v>0.21049999999999999</v>
      </c>
    </row>
    <row r="506" spans="1:2" x14ac:dyDescent="0.25">
      <c r="A506" s="4">
        <v>44104</v>
      </c>
      <c r="B506">
        <v>0.21640000000000001</v>
      </c>
    </row>
    <row r="507" spans="1:2" x14ac:dyDescent="0.25">
      <c r="A507" s="4">
        <v>44103</v>
      </c>
      <c r="B507">
        <v>0.20760000000000001</v>
      </c>
    </row>
    <row r="508" spans="1:2" x14ac:dyDescent="0.25">
      <c r="A508" s="4">
        <v>44102</v>
      </c>
      <c r="B508">
        <v>0.2117</v>
      </c>
    </row>
    <row r="509" spans="1:2" x14ac:dyDescent="0.25">
      <c r="A509" s="4">
        <v>44099</v>
      </c>
      <c r="B509">
        <v>0.20630000000000001</v>
      </c>
    </row>
    <row r="510" spans="1:2" x14ac:dyDescent="0.25">
      <c r="A510" s="4">
        <v>44098</v>
      </c>
      <c r="B510">
        <v>0.23019999999999999</v>
      </c>
    </row>
    <row r="511" spans="1:2" x14ac:dyDescent="0.25">
      <c r="A511" s="4">
        <v>44097</v>
      </c>
      <c r="B511">
        <v>0.23630000000000001</v>
      </c>
    </row>
    <row r="512" spans="1:2" x14ac:dyDescent="0.25">
      <c r="A512" s="4">
        <v>44096</v>
      </c>
      <c r="B512">
        <v>0.22040000000000001</v>
      </c>
    </row>
    <row r="513" spans="1:2" x14ac:dyDescent="0.25">
      <c r="A513" s="4">
        <v>44095</v>
      </c>
      <c r="B513">
        <v>0.23699999999999999</v>
      </c>
    </row>
    <row r="514" spans="1:2" x14ac:dyDescent="0.25">
      <c r="A514" s="4">
        <v>44092</v>
      </c>
      <c r="B514">
        <v>0.20119999999999999</v>
      </c>
    </row>
    <row r="515" spans="1:2" x14ac:dyDescent="0.25">
      <c r="A515" s="4">
        <v>44091</v>
      </c>
      <c r="B515">
        <v>0.22570000000000001</v>
      </c>
    </row>
    <row r="516" spans="1:2" x14ac:dyDescent="0.25">
      <c r="A516" s="4">
        <v>44090</v>
      </c>
      <c r="B516">
        <v>0.21490000000000001</v>
      </c>
    </row>
    <row r="517" spans="1:2" x14ac:dyDescent="0.25">
      <c r="A517" s="4">
        <v>44089</v>
      </c>
      <c r="B517">
        <v>0.22850000000000001</v>
      </c>
    </row>
    <row r="518" spans="1:2" x14ac:dyDescent="0.25">
      <c r="A518" s="4">
        <v>44088</v>
      </c>
      <c r="B518">
        <v>0.2402</v>
      </c>
    </row>
    <row r="519" spans="1:2" x14ac:dyDescent="0.25">
      <c r="A519" s="4">
        <v>44085</v>
      </c>
      <c r="B519">
        <v>0.2601</v>
      </c>
    </row>
    <row r="520" spans="1:2" x14ac:dyDescent="0.25">
      <c r="A520" s="4">
        <v>44084</v>
      </c>
      <c r="B520">
        <v>0.27639999999999998</v>
      </c>
    </row>
    <row r="521" spans="1:2" x14ac:dyDescent="0.25">
      <c r="A521" s="4">
        <v>44083</v>
      </c>
      <c r="B521">
        <v>0.25240000000000001</v>
      </c>
    </row>
    <row r="522" spans="1:2" x14ac:dyDescent="0.25">
      <c r="A522" s="4">
        <v>44082</v>
      </c>
      <c r="B522">
        <v>0.30249999999999999</v>
      </c>
    </row>
    <row r="523" spans="1:2" x14ac:dyDescent="0.25">
      <c r="A523" s="4">
        <v>44078</v>
      </c>
      <c r="B523">
        <v>0.24199999999999999</v>
      </c>
    </row>
    <row r="524" spans="1:2" x14ac:dyDescent="0.25">
      <c r="A524" s="4">
        <v>44077</v>
      </c>
      <c r="B524">
        <v>0.249</v>
      </c>
    </row>
    <row r="525" spans="1:2" x14ac:dyDescent="0.25">
      <c r="A525" s="4">
        <v>44076</v>
      </c>
      <c r="B525">
        <v>0.15989999999999999</v>
      </c>
    </row>
    <row r="526" spans="1:2" x14ac:dyDescent="0.25">
      <c r="A526" s="4">
        <v>44075</v>
      </c>
      <c r="B526">
        <v>0.15129999999999999</v>
      </c>
    </row>
    <row r="527" spans="1:2" x14ac:dyDescent="0.25">
      <c r="A527" s="4">
        <v>44074</v>
      </c>
      <c r="B527">
        <v>0.15670000000000001</v>
      </c>
    </row>
    <row r="528" spans="1:2" x14ac:dyDescent="0.25">
      <c r="A528" s="4">
        <v>44071</v>
      </c>
      <c r="B528">
        <v>0.13100000000000001</v>
      </c>
    </row>
    <row r="529" spans="1:2" x14ac:dyDescent="0.25">
      <c r="A529" s="4">
        <v>44070</v>
      </c>
      <c r="B529">
        <v>0.151</v>
      </c>
    </row>
    <row r="530" spans="1:2" x14ac:dyDescent="0.25">
      <c r="A530" s="4">
        <v>44069</v>
      </c>
      <c r="B530">
        <v>0.14960000000000001</v>
      </c>
    </row>
    <row r="531" spans="1:2" x14ac:dyDescent="0.25">
      <c r="A531" s="4">
        <v>44068</v>
      </c>
      <c r="B531">
        <v>0.1394</v>
      </c>
    </row>
    <row r="532" spans="1:2" x14ac:dyDescent="0.25">
      <c r="A532" s="4">
        <v>44067</v>
      </c>
      <c r="B532">
        <v>0.1472</v>
      </c>
    </row>
    <row r="533" spans="1:2" x14ac:dyDescent="0.25">
      <c r="A533" s="4">
        <v>44064</v>
      </c>
      <c r="B533">
        <v>0.13439999999999999</v>
      </c>
    </row>
    <row r="534" spans="1:2" x14ac:dyDescent="0.25">
      <c r="A534" s="4">
        <v>44063</v>
      </c>
      <c r="B534">
        <v>0.13919999999999999</v>
      </c>
    </row>
    <row r="535" spans="1:2" x14ac:dyDescent="0.25">
      <c r="A535" s="4">
        <v>44062</v>
      </c>
      <c r="B535">
        <v>0.1447</v>
      </c>
    </row>
    <row r="536" spans="1:2" x14ac:dyDescent="0.25">
      <c r="A536" s="4">
        <v>44061</v>
      </c>
      <c r="B536">
        <v>0.14069999999999999</v>
      </c>
    </row>
    <row r="537" spans="1:2" x14ac:dyDescent="0.25">
      <c r="A537" s="4">
        <v>44060</v>
      </c>
      <c r="B537">
        <v>0.14480000000000001</v>
      </c>
    </row>
    <row r="538" spans="1:2" x14ac:dyDescent="0.25">
      <c r="A538" s="4">
        <v>44057</v>
      </c>
      <c r="B538">
        <v>0.14960000000000001</v>
      </c>
    </row>
    <row r="539" spans="1:2" x14ac:dyDescent="0.25">
      <c r="A539" s="4">
        <v>44056</v>
      </c>
      <c r="B539">
        <v>0.14169999999999999</v>
      </c>
    </row>
    <row r="540" spans="1:2" x14ac:dyDescent="0.25">
      <c r="A540" s="4">
        <v>44055</v>
      </c>
      <c r="B540">
        <v>0.15540000000000001</v>
      </c>
    </row>
    <row r="541" spans="1:2" x14ac:dyDescent="0.25">
      <c r="A541" s="4">
        <v>44054</v>
      </c>
      <c r="B541">
        <v>0.17829999999999999</v>
      </c>
    </row>
    <row r="542" spans="1:2" x14ac:dyDescent="0.25">
      <c r="A542" s="4">
        <v>44053</v>
      </c>
      <c r="B542">
        <v>0.158</v>
      </c>
    </row>
    <row r="543" spans="1:2" x14ac:dyDescent="0.25">
      <c r="A543" s="4">
        <v>44050</v>
      </c>
      <c r="B543">
        <v>0.14199999999999999</v>
      </c>
    </row>
    <row r="544" spans="1:2" x14ac:dyDescent="0.25">
      <c r="A544" s="4">
        <v>44049</v>
      </c>
      <c r="B544">
        <v>0.14549999999999999</v>
      </c>
    </row>
    <row r="545" spans="1:2" x14ac:dyDescent="0.25">
      <c r="A545" s="4">
        <v>44048</v>
      </c>
      <c r="B545">
        <v>0.1512</v>
      </c>
    </row>
    <row r="546" spans="1:2" x14ac:dyDescent="0.25">
      <c r="A546" s="4">
        <v>44047</v>
      </c>
      <c r="B546">
        <v>0.1724</v>
      </c>
    </row>
    <row r="547" spans="1:2" x14ac:dyDescent="0.25">
      <c r="A547" s="4">
        <v>44046</v>
      </c>
      <c r="B547">
        <v>0.18</v>
      </c>
    </row>
    <row r="548" spans="1:2" x14ac:dyDescent="0.25">
      <c r="A548" s="4">
        <v>44043</v>
      </c>
      <c r="B548">
        <v>0.16839999999999999</v>
      </c>
    </row>
    <row r="549" spans="1:2" x14ac:dyDescent="0.25">
      <c r="A549" s="4">
        <v>44042</v>
      </c>
      <c r="B549">
        <v>0.18479999999999999</v>
      </c>
    </row>
    <row r="550" spans="1:2" x14ac:dyDescent="0.25">
      <c r="A550" s="4">
        <v>44041</v>
      </c>
      <c r="B550">
        <v>0.1729</v>
      </c>
    </row>
    <row r="551" spans="1:2" x14ac:dyDescent="0.25">
      <c r="A551" s="4">
        <v>44040</v>
      </c>
      <c r="B551">
        <v>0.19489999999999999</v>
      </c>
    </row>
    <row r="552" spans="1:2" x14ac:dyDescent="0.25">
      <c r="A552" s="4">
        <v>44039</v>
      </c>
      <c r="B552">
        <v>0.1923</v>
      </c>
    </row>
    <row r="553" spans="1:2" x14ac:dyDescent="0.25">
      <c r="A553" s="4">
        <v>44036</v>
      </c>
      <c r="B553">
        <v>0.18759999999999999</v>
      </c>
    </row>
    <row r="554" spans="1:2" x14ac:dyDescent="0.25">
      <c r="A554" s="4">
        <v>44035</v>
      </c>
      <c r="B554">
        <v>0.19489999999999999</v>
      </c>
    </row>
    <row r="555" spans="1:2" x14ac:dyDescent="0.25">
      <c r="A555" s="4">
        <v>44034</v>
      </c>
      <c r="B555">
        <v>0.17879999999999999</v>
      </c>
    </row>
    <row r="556" spans="1:2" x14ac:dyDescent="0.25">
      <c r="A556" s="4">
        <v>44033</v>
      </c>
      <c r="B556">
        <v>0.19839999999999999</v>
      </c>
    </row>
    <row r="557" spans="1:2" x14ac:dyDescent="0.25">
      <c r="A557" s="4">
        <v>44032</v>
      </c>
      <c r="B557">
        <v>0.18090000000000001</v>
      </c>
    </row>
    <row r="558" spans="1:2" x14ac:dyDescent="0.25">
      <c r="A558" s="4">
        <v>44029</v>
      </c>
      <c r="B558">
        <v>0.18340000000000001</v>
      </c>
    </row>
    <row r="559" spans="1:2" x14ac:dyDescent="0.25">
      <c r="A559" s="4">
        <v>44028</v>
      </c>
      <c r="B559">
        <v>0.19739999999999999</v>
      </c>
    </row>
    <row r="560" spans="1:2" x14ac:dyDescent="0.25">
      <c r="A560" s="4">
        <v>44027</v>
      </c>
      <c r="B560">
        <v>0.21199999999999999</v>
      </c>
    </row>
    <row r="561" spans="1:2" x14ac:dyDescent="0.25">
      <c r="A561" s="4">
        <v>44026</v>
      </c>
      <c r="B561">
        <v>0.22950000000000001</v>
      </c>
    </row>
    <row r="562" spans="1:2" x14ac:dyDescent="0.25">
      <c r="A562" s="4">
        <v>44025</v>
      </c>
      <c r="B562">
        <v>0.24640000000000001</v>
      </c>
    </row>
    <row r="563" spans="1:2" x14ac:dyDescent="0.25">
      <c r="A563" s="4">
        <v>44022</v>
      </c>
      <c r="B563">
        <v>0.18970000000000001</v>
      </c>
    </row>
    <row r="564" spans="1:2" x14ac:dyDescent="0.25">
      <c r="A564" s="4">
        <v>44021</v>
      </c>
      <c r="B564">
        <v>0.2107</v>
      </c>
    </row>
    <row r="565" spans="1:2" x14ac:dyDescent="0.25">
      <c r="A565" s="4">
        <v>44020</v>
      </c>
      <c r="B565">
        <v>0.20330000000000001</v>
      </c>
    </row>
    <row r="566" spans="1:2" x14ac:dyDescent="0.25">
      <c r="A566" s="4">
        <v>44019</v>
      </c>
      <c r="B566">
        <v>0.2238</v>
      </c>
    </row>
    <row r="567" spans="1:2" x14ac:dyDescent="0.25">
      <c r="A567" s="4">
        <v>44018</v>
      </c>
      <c r="B567">
        <v>0.20599999999999999</v>
      </c>
    </row>
    <row r="568" spans="1:2" x14ac:dyDescent="0.25">
      <c r="A568" s="4">
        <v>44014</v>
      </c>
      <c r="B568">
        <v>0.16470000000000001</v>
      </c>
    </row>
    <row r="569" spans="1:2" x14ac:dyDescent="0.25">
      <c r="A569" s="4">
        <v>44013</v>
      </c>
      <c r="B569">
        <v>0.20250000000000001</v>
      </c>
    </row>
    <row r="570" spans="1:2" x14ac:dyDescent="0.25">
      <c r="A570" s="4">
        <v>44012</v>
      </c>
      <c r="B570">
        <v>0.2273</v>
      </c>
    </row>
    <row r="571" spans="1:2" x14ac:dyDescent="0.25">
      <c r="A571" s="4">
        <v>44011</v>
      </c>
      <c r="B571">
        <v>0.24679999999999999</v>
      </c>
    </row>
    <row r="572" spans="1:2" x14ac:dyDescent="0.25">
      <c r="A572" s="4">
        <v>44008</v>
      </c>
      <c r="B572">
        <v>0.28839999999999999</v>
      </c>
    </row>
    <row r="573" spans="1:2" x14ac:dyDescent="0.25">
      <c r="A573" s="4">
        <v>44007</v>
      </c>
      <c r="B573">
        <v>0.25119999999999998</v>
      </c>
    </row>
    <row r="574" spans="1:2" x14ac:dyDescent="0.25">
      <c r="A574" s="4">
        <v>44006</v>
      </c>
      <c r="B574">
        <v>0.25940000000000002</v>
      </c>
    </row>
    <row r="575" spans="1:2" x14ac:dyDescent="0.25">
      <c r="A575" s="4">
        <v>44005</v>
      </c>
      <c r="B575">
        <v>0.25700000000000001</v>
      </c>
    </row>
    <row r="576" spans="1:2" x14ac:dyDescent="0.25">
      <c r="A576" s="4">
        <v>44004</v>
      </c>
      <c r="B576">
        <v>0.24859999999999999</v>
      </c>
    </row>
    <row r="577" spans="1:2" x14ac:dyDescent="0.25">
      <c r="A577" s="4">
        <v>44001</v>
      </c>
      <c r="B577">
        <v>0.26440000000000002</v>
      </c>
    </row>
    <row r="578" spans="1:2" x14ac:dyDescent="0.25">
      <c r="A578" s="4">
        <v>44000</v>
      </c>
      <c r="B578">
        <v>0.29499999999999998</v>
      </c>
    </row>
    <row r="579" spans="1:2" x14ac:dyDescent="0.25">
      <c r="A579" s="4">
        <v>43999</v>
      </c>
      <c r="B579">
        <v>0.29730000000000001</v>
      </c>
    </row>
    <row r="580" spans="1:2" x14ac:dyDescent="0.25">
      <c r="A580" s="4">
        <v>43998</v>
      </c>
      <c r="B580">
        <v>0.33279999999999998</v>
      </c>
    </row>
    <row r="581" spans="1:2" x14ac:dyDescent="0.25">
      <c r="A581" s="4">
        <v>43997</v>
      </c>
      <c r="B581">
        <v>0.3211</v>
      </c>
    </row>
    <row r="582" spans="1:2" x14ac:dyDescent="0.25">
      <c r="A582" s="4">
        <v>43994</v>
      </c>
      <c r="B582">
        <v>0.33939999999999998</v>
      </c>
    </row>
    <row r="583" spans="1:2" x14ac:dyDescent="0.25">
      <c r="A583" s="4">
        <v>43993</v>
      </c>
      <c r="B583">
        <v>0.35360000000000003</v>
      </c>
    </row>
    <row r="584" spans="1:2" x14ac:dyDescent="0.25">
      <c r="A584" s="4">
        <v>43992</v>
      </c>
      <c r="B584">
        <v>0.25480000000000003</v>
      </c>
    </row>
    <row r="585" spans="1:2" x14ac:dyDescent="0.25">
      <c r="A585" s="4">
        <v>43991</v>
      </c>
      <c r="B585">
        <v>0.2462</v>
      </c>
    </row>
    <row r="586" spans="1:2" x14ac:dyDescent="0.25">
      <c r="A586" s="4">
        <v>43990</v>
      </c>
      <c r="B586">
        <v>0.24390000000000001</v>
      </c>
    </row>
    <row r="587" spans="1:2" x14ac:dyDescent="0.25">
      <c r="A587" s="4">
        <v>43987</v>
      </c>
      <c r="B587">
        <v>0.18970000000000001</v>
      </c>
    </row>
    <row r="588" spans="1:2" x14ac:dyDescent="0.25">
      <c r="A588" s="4">
        <v>43986</v>
      </c>
      <c r="B588">
        <v>0.18779999999999999</v>
      </c>
    </row>
    <row r="589" spans="1:2" x14ac:dyDescent="0.25">
      <c r="A589" s="4">
        <v>43985</v>
      </c>
      <c r="B589">
        <v>0.19670000000000001</v>
      </c>
    </row>
    <row r="590" spans="1:2" x14ac:dyDescent="0.25">
      <c r="A590" s="4">
        <v>43984</v>
      </c>
      <c r="B590">
        <v>0.2094</v>
      </c>
    </row>
    <row r="591" spans="1:2" x14ac:dyDescent="0.25">
      <c r="A591" s="4">
        <v>43983</v>
      </c>
      <c r="B591">
        <v>0.22739999999999999</v>
      </c>
    </row>
    <row r="592" spans="1:2" x14ac:dyDescent="0.25">
      <c r="A592" s="4">
        <v>43980</v>
      </c>
      <c r="B592">
        <v>0.17630000000000001</v>
      </c>
    </row>
    <row r="593" spans="1:2" x14ac:dyDescent="0.25">
      <c r="A593" s="4">
        <v>43979</v>
      </c>
      <c r="B593">
        <v>0.18559999999999999</v>
      </c>
    </row>
    <row r="594" spans="1:2" x14ac:dyDescent="0.25">
      <c r="A594" s="4">
        <v>43978</v>
      </c>
      <c r="B594">
        <v>0.2001</v>
      </c>
    </row>
    <row r="595" spans="1:2" x14ac:dyDescent="0.25">
      <c r="A595" s="4">
        <v>43977</v>
      </c>
      <c r="B595">
        <v>0.1996</v>
      </c>
    </row>
    <row r="596" spans="1:2" x14ac:dyDescent="0.25">
      <c r="A596" s="4">
        <v>43973</v>
      </c>
      <c r="B596">
        <v>0.19539999999999999</v>
      </c>
    </row>
    <row r="597" spans="1:2" x14ac:dyDescent="0.25">
      <c r="A597" s="4">
        <v>43972</v>
      </c>
      <c r="B597">
        <v>0.23200000000000001</v>
      </c>
    </row>
    <row r="598" spans="1:2" x14ac:dyDescent="0.25">
      <c r="A598" s="4">
        <v>43971</v>
      </c>
      <c r="B598">
        <v>0.20530000000000001</v>
      </c>
    </row>
    <row r="599" spans="1:2" x14ac:dyDescent="0.25">
      <c r="A599" s="4">
        <v>43970</v>
      </c>
      <c r="B599">
        <v>0.2336</v>
      </c>
    </row>
    <row r="600" spans="1:2" x14ac:dyDescent="0.25">
      <c r="A600" s="4">
        <v>43969</v>
      </c>
      <c r="B600">
        <v>0.22409999999999999</v>
      </c>
    </row>
    <row r="601" spans="1:2" x14ac:dyDescent="0.25">
      <c r="A601" s="4">
        <v>43966</v>
      </c>
      <c r="B601">
        <v>0.24970000000000001</v>
      </c>
    </row>
    <row r="602" spans="1:2" x14ac:dyDescent="0.25">
      <c r="A602" s="4">
        <v>43965</v>
      </c>
      <c r="B602">
        <v>0.27789999999999998</v>
      </c>
    </row>
    <row r="603" spans="1:2" x14ac:dyDescent="0.25">
      <c r="A603" s="4">
        <v>43964</v>
      </c>
      <c r="B603">
        <v>0.30940000000000001</v>
      </c>
    </row>
    <row r="604" spans="1:2" x14ac:dyDescent="0.25">
      <c r="A604" s="4">
        <v>43963</v>
      </c>
      <c r="B604">
        <v>0.2475</v>
      </c>
    </row>
    <row r="605" spans="1:2" x14ac:dyDescent="0.25">
      <c r="A605" s="4">
        <v>43962</v>
      </c>
      <c r="B605">
        <v>0.21859999999999999</v>
      </c>
    </row>
    <row r="606" spans="1:2" x14ac:dyDescent="0.25">
      <c r="A606" s="4">
        <v>43959</v>
      </c>
      <c r="B606">
        <v>0.2056</v>
      </c>
    </row>
    <row r="607" spans="1:2" x14ac:dyDescent="0.25">
      <c r="A607" s="4">
        <v>43958</v>
      </c>
      <c r="B607">
        <v>0.2447</v>
      </c>
    </row>
    <row r="608" spans="1:2" x14ac:dyDescent="0.25">
      <c r="A608" s="4">
        <v>43957</v>
      </c>
      <c r="B608">
        <v>0.2712</v>
      </c>
    </row>
    <row r="609" spans="1:2" x14ac:dyDescent="0.25">
      <c r="A609" s="4">
        <v>43956</v>
      </c>
      <c r="B609">
        <v>0.27800000000000002</v>
      </c>
    </row>
    <row r="610" spans="1:2" x14ac:dyDescent="0.25">
      <c r="A610" s="4">
        <v>43955</v>
      </c>
      <c r="B610">
        <v>0.31490000000000001</v>
      </c>
    </row>
    <row r="611" spans="1:2" x14ac:dyDescent="0.25">
      <c r="A611" s="4">
        <v>43952</v>
      </c>
      <c r="B611">
        <v>0.3039</v>
      </c>
    </row>
    <row r="612" spans="1:2" x14ac:dyDescent="0.25">
      <c r="A612" s="4">
        <v>43951</v>
      </c>
      <c r="B612">
        <v>0.2591</v>
      </c>
    </row>
    <row r="613" spans="1:2" x14ac:dyDescent="0.25">
      <c r="A613" s="4">
        <v>43950</v>
      </c>
      <c r="B613">
        <v>0.2432</v>
      </c>
    </row>
    <row r="614" spans="1:2" x14ac:dyDescent="0.25">
      <c r="A614" s="4">
        <v>43949</v>
      </c>
      <c r="B614">
        <v>0.27050000000000002</v>
      </c>
    </row>
    <row r="615" spans="1:2" x14ac:dyDescent="0.25">
      <c r="A615" s="4">
        <v>43948</v>
      </c>
      <c r="B615">
        <v>0.26879999999999998</v>
      </c>
    </row>
    <row r="616" spans="1:2" x14ac:dyDescent="0.25">
      <c r="A616" s="4">
        <v>43945</v>
      </c>
      <c r="B616">
        <v>0.27400000000000002</v>
      </c>
    </row>
    <row r="617" spans="1:2" x14ac:dyDescent="0.25">
      <c r="A617" s="4">
        <v>43944</v>
      </c>
      <c r="B617">
        <v>0.32200000000000001</v>
      </c>
    </row>
    <row r="618" spans="1:2" x14ac:dyDescent="0.25">
      <c r="A618" s="4">
        <v>43943</v>
      </c>
      <c r="B618">
        <v>0.34970000000000001</v>
      </c>
    </row>
    <row r="619" spans="1:2" x14ac:dyDescent="0.25">
      <c r="A619" s="4">
        <v>43942</v>
      </c>
      <c r="B619">
        <v>0.40529999999999999</v>
      </c>
    </row>
    <row r="620" spans="1:2" x14ac:dyDescent="0.25">
      <c r="A620" s="4">
        <v>43941</v>
      </c>
      <c r="B620">
        <v>0.38150000000000001</v>
      </c>
    </row>
    <row r="621" spans="1:2" x14ac:dyDescent="0.25">
      <c r="A621" s="4">
        <v>43938</v>
      </c>
      <c r="B621">
        <v>0.31190000000000001</v>
      </c>
    </row>
    <row r="622" spans="1:2" x14ac:dyDescent="0.25">
      <c r="A622" s="4">
        <v>43937</v>
      </c>
      <c r="B622">
        <v>0.34350000000000003</v>
      </c>
    </row>
    <row r="623" spans="1:2" x14ac:dyDescent="0.25">
      <c r="A623" s="4">
        <v>43936</v>
      </c>
      <c r="B623">
        <v>0.3584</v>
      </c>
    </row>
    <row r="624" spans="1:2" x14ac:dyDescent="0.25">
      <c r="A624" s="4">
        <v>43935</v>
      </c>
      <c r="B624">
        <v>0.33829999999999999</v>
      </c>
    </row>
    <row r="625" spans="1:2" x14ac:dyDescent="0.25">
      <c r="A625" s="4">
        <v>43934</v>
      </c>
      <c r="B625">
        <v>0.38619999999999999</v>
      </c>
    </row>
    <row r="626" spans="1:2" x14ac:dyDescent="0.25">
      <c r="A626" s="4">
        <v>43930</v>
      </c>
      <c r="B626">
        <v>0.36780000000000002</v>
      </c>
    </row>
    <row r="627" spans="1:2" x14ac:dyDescent="0.25">
      <c r="A627" s="4">
        <v>43929</v>
      </c>
      <c r="B627">
        <v>0.38040000000000002</v>
      </c>
    </row>
    <row r="628" spans="1:2" x14ac:dyDescent="0.25">
      <c r="A628" s="4">
        <v>43928</v>
      </c>
      <c r="B628">
        <v>0.41120000000000001</v>
      </c>
    </row>
    <row r="629" spans="1:2" x14ac:dyDescent="0.25">
      <c r="A629" s="4">
        <v>43927</v>
      </c>
      <c r="B629">
        <v>0.38690000000000002</v>
      </c>
    </row>
    <row r="630" spans="1:2" x14ac:dyDescent="0.25">
      <c r="A630" s="4">
        <v>43924</v>
      </c>
      <c r="B630">
        <v>0.39700000000000002</v>
      </c>
    </row>
    <row r="631" spans="1:2" x14ac:dyDescent="0.25">
      <c r="A631" s="4">
        <v>43923</v>
      </c>
      <c r="B631">
        <v>0.43740000000000001</v>
      </c>
    </row>
    <row r="632" spans="1:2" x14ac:dyDescent="0.25">
      <c r="A632" s="4">
        <v>43922</v>
      </c>
      <c r="B632">
        <v>0.54769999999999996</v>
      </c>
    </row>
    <row r="633" spans="1:2" x14ac:dyDescent="0.25">
      <c r="A633" s="4">
        <v>43921</v>
      </c>
      <c r="B633">
        <v>0.50349999999999995</v>
      </c>
    </row>
    <row r="634" spans="1:2" x14ac:dyDescent="0.25">
      <c r="A634" s="4">
        <v>43920</v>
      </c>
      <c r="B634">
        <v>0.53339999999999999</v>
      </c>
    </row>
    <row r="635" spans="1:2" x14ac:dyDescent="0.25">
      <c r="A635" s="4">
        <v>43917</v>
      </c>
      <c r="B635">
        <v>0.63780000000000003</v>
      </c>
    </row>
    <row r="636" spans="1:2" x14ac:dyDescent="0.25">
      <c r="A636" s="4">
        <v>43916</v>
      </c>
      <c r="B636">
        <v>0.60409999999999997</v>
      </c>
    </row>
    <row r="637" spans="1:2" x14ac:dyDescent="0.25">
      <c r="A637" s="4">
        <v>43915</v>
      </c>
      <c r="B637">
        <v>0.72399999999999998</v>
      </c>
    </row>
    <row r="638" spans="1:2" x14ac:dyDescent="0.25">
      <c r="A638" s="4">
        <v>43914</v>
      </c>
      <c r="B638">
        <v>0.6915</v>
      </c>
    </row>
    <row r="639" spans="1:2" x14ac:dyDescent="0.25">
      <c r="A639" s="4">
        <v>43913</v>
      </c>
      <c r="B639">
        <v>0.74070000000000003</v>
      </c>
    </row>
    <row r="640" spans="1:2" x14ac:dyDescent="0.25">
      <c r="A640" s="4">
        <v>43910</v>
      </c>
      <c r="B640">
        <v>0.71909999999999996</v>
      </c>
    </row>
    <row r="641" spans="1:2" x14ac:dyDescent="0.25">
      <c r="A641" s="4">
        <v>43909</v>
      </c>
      <c r="B641">
        <v>0.8327</v>
      </c>
    </row>
    <row r="642" spans="1:2" x14ac:dyDescent="0.25">
      <c r="A642" s="4">
        <v>43908</v>
      </c>
      <c r="B642">
        <v>0.87190000000000001</v>
      </c>
    </row>
    <row r="643" spans="1:2" x14ac:dyDescent="0.25">
      <c r="A643" s="4">
        <v>43907</v>
      </c>
      <c r="B643">
        <v>0.93469999999999998</v>
      </c>
    </row>
    <row r="644" spans="1:2" x14ac:dyDescent="0.25">
      <c r="A644" s="4">
        <v>43906</v>
      </c>
      <c r="B644">
        <v>0.95079999999999998</v>
      </c>
    </row>
    <row r="645" spans="1:2" x14ac:dyDescent="0.25">
      <c r="A645" s="4">
        <v>43903</v>
      </c>
      <c r="B645">
        <v>0.64690000000000003</v>
      </c>
    </row>
    <row r="646" spans="1:2" x14ac:dyDescent="0.25">
      <c r="A646" s="4">
        <v>43902</v>
      </c>
      <c r="B646">
        <v>0.96160000000000001</v>
      </c>
    </row>
    <row r="647" spans="1:2" x14ac:dyDescent="0.25">
      <c r="A647" s="4">
        <v>43901</v>
      </c>
      <c r="B647">
        <v>0.64539999999999997</v>
      </c>
    </row>
    <row r="648" spans="1:2" x14ac:dyDescent="0.25">
      <c r="A648" s="4">
        <v>43900</v>
      </c>
      <c r="B648">
        <v>0.57720000000000005</v>
      </c>
    </row>
    <row r="649" spans="1:2" x14ac:dyDescent="0.25">
      <c r="A649" s="4">
        <v>43899</v>
      </c>
      <c r="B649">
        <v>0.6431</v>
      </c>
    </row>
    <row r="650" spans="1:2" x14ac:dyDescent="0.25">
      <c r="A650" s="4">
        <v>43896</v>
      </c>
      <c r="B650">
        <v>0.43380000000000002</v>
      </c>
    </row>
    <row r="651" spans="1:2" x14ac:dyDescent="0.25">
      <c r="A651" s="4">
        <v>43895</v>
      </c>
      <c r="B651">
        <v>0.4078</v>
      </c>
    </row>
    <row r="652" spans="1:2" x14ac:dyDescent="0.25">
      <c r="A652" s="4">
        <v>43894</v>
      </c>
      <c r="B652">
        <v>0.32790000000000002</v>
      </c>
    </row>
    <row r="653" spans="1:2" x14ac:dyDescent="0.25">
      <c r="A653" s="4">
        <v>43893</v>
      </c>
      <c r="B653">
        <v>0.53849999999999998</v>
      </c>
    </row>
    <row r="654" spans="1:2" x14ac:dyDescent="0.25">
      <c r="A654" s="4">
        <v>43892</v>
      </c>
      <c r="B654">
        <v>0.47099999999999997</v>
      </c>
    </row>
    <row r="655" spans="1:2" x14ac:dyDescent="0.25">
      <c r="A655" s="4">
        <v>43889</v>
      </c>
      <c r="B655">
        <v>0.45140000000000002</v>
      </c>
    </row>
    <row r="656" spans="1:2" x14ac:dyDescent="0.25">
      <c r="A656" s="4">
        <v>43888</v>
      </c>
      <c r="B656">
        <v>0.45</v>
      </c>
    </row>
    <row r="657" spans="1:2" x14ac:dyDescent="0.25">
      <c r="A657" s="4">
        <v>43887</v>
      </c>
      <c r="B657">
        <v>0.30459999999999998</v>
      </c>
    </row>
    <row r="658" spans="1:2" x14ac:dyDescent="0.25">
      <c r="A658" s="4">
        <v>43886</v>
      </c>
      <c r="B658">
        <v>0.29160000000000003</v>
      </c>
    </row>
    <row r="659" spans="1:2" x14ac:dyDescent="0.25">
      <c r="A659" s="4">
        <v>43885</v>
      </c>
      <c r="B659">
        <v>0.2616</v>
      </c>
    </row>
    <row r="660" spans="1:2" x14ac:dyDescent="0.25">
      <c r="A660" s="4">
        <v>43882</v>
      </c>
      <c r="B660">
        <v>0.1366</v>
      </c>
    </row>
    <row r="661" spans="1:2" x14ac:dyDescent="0.25">
      <c r="A661" s="4">
        <v>43881</v>
      </c>
      <c r="B661">
        <v>0.11600000000000001</v>
      </c>
    </row>
    <row r="662" spans="1:2" x14ac:dyDescent="0.25">
      <c r="A662" s="4">
        <v>43880</v>
      </c>
      <c r="B662">
        <v>9.64E-2</v>
      </c>
    </row>
    <row r="663" spans="1:2" x14ac:dyDescent="0.25">
      <c r="A663" s="4">
        <v>43879</v>
      </c>
      <c r="B663">
        <v>0.10929999999999999</v>
      </c>
    </row>
    <row r="664" spans="1:2" x14ac:dyDescent="0.25">
      <c r="A664" s="4">
        <v>43875</v>
      </c>
      <c r="B664">
        <v>8.9800000000000005E-2</v>
      </c>
    </row>
    <row r="665" spans="1:2" x14ac:dyDescent="0.25">
      <c r="A665" s="4">
        <v>43874</v>
      </c>
      <c r="B665">
        <v>9.1300000000000006E-2</v>
      </c>
    </row>
    <row r="666" spans="1:2" x14ac:dyDescent="0.25">
      <c r="A666" s="4">
        <v>43873</v>
      </c>
      <c r="B666">
        <v>8.9599999999999999E-2</v>
      </c>
    </row>
    <row r="667" spans="1:2" x14ac:dyDescent="0.25">
      <c r="A667" s="4">
        <v>43872</v>
      </c>
      <c r="B667">
        <v>0.1109</v>
      </c>
    </row>
    <row r="668" spans="1:2" x14ac:dyDescent="0.25">
      <c r="A668" s="4">
        <v>43871</v>
      </c>
      <c r="B668">
        <v>0.1095</v>
      </c>
    </row>
    <row r="669" spans="1:2" x14ac:dyDescent="0.25">
      <c r="A669" s="4">
        <v>43868</v>
      </c>
      <c r="B669">
        <v>0.1139</v>
      </c>
    </row>
    <row r="670" spans="1:2" x14ac:dyDescent="0.25">
      <c r="A670" s="4">
        <v>43867</v>
      </c>
      <c r="B670">
        <v>0.10340000000000001</v>
      </c>
    </row>
    <row r="671" spans="1:2" x14ac:dyDescent="0.25">
      <c r="A671" s="4">
        <v>43866</v>
      </c>
      <c r="B671">
        <v>0.1137</v>
      </c>
    </row>
    <row r="672" spans="1:2" x14ac:dyDescent="0.25">
      <c r="A672" s="4">
        <v>43865</v>
      </c>
      <c r="B672">
        <v>0.13100000000000001</v>
      </c>
    </row>
    <row r="673" spans="1:2" x14ac:dyDescent="0.25">
      <c r="A673" s="4">
        <v>43864</v>
      </c>
      <c r="B673">
        <v>0.17499999999999999</v>
      </c>
    </row>
    <row r="674" spans="1:2" x14ac:dyDescent="0.25">
      <c r="A674" s="4">
        <v>43861</v>
      </c>
      <c r="B674">
        <v>0.1754</v>
      </c>
    </row>
    <row r="675" spans="1:2" x14ac:dyDescent="0.25">
      <c r="A675" s="4">
        <v>43860</v>
      </c>
      <c r="B675">
        <v>0.1226</v>
      </c>
    </row>
    <row r="676" spans="1:2" x14ac:dyDescent="0.25">
      <c r="A676" s="4">
        <v>43859</v>
      </c>
      <c r="B676">
        <v>0.15590000000000001</v>
      </c>
    </row>
    <row r="677" spans="1:2" x14ac:dyDescent="0.25">
      <c r="A677" s="4">
        <v>43858</v>
      </c>
      <c r="B677">
        <v>0.15540000000000001</v>
      </c>
    </row>
    <row r="678" spans="1:2" x14ac:dyDescent="0.25">
      <c r="A678" s="4">
        <v>43857</v>
      </c>
      <c r="B678">
        <v>0.18940000000000001</v>
      </c>
    </row>
    <row r="679" spans="1:2" x14ac:dyDescent="0.25">
      <c r="A679" s="4">
        <v>43854</v>
      </c>
      <c r="B679">
        <v>0.1258</v>
      </c>
    </row>
    <row r="680" spans="1:2" x14ac:dyDescent="0.25">
      <c r="A680" s="4">
        <v>43853</v>
      </c>
      <c r="B680">
        <v>8.7599999999999997E-2</v>
      </c>
    </row>
    <row r="681" spans="1:2" x14ac:dyDescent="0.25">
      <c r="A681" s="4">
        <v>43852</v>
      </c>
      <c r="B681">
        <v>9.5100000000000004E-2</v>
      </c>
    </row>
    <row r="682" spans="1:2" x14ac:dyDescent="0.25">
      <c r="A682" s="4">
        <v>43851</v>
      </c>
      <c r="B682">
        <v>9.8599999999999993E-2</v>
      </c>
    </row>
    <row r="683" spans="1:2" x14ac:dyDescent="0.25">
      <c r="A683" s="4">
        <v>43847</v>
      </c>
      <c r="B683">
        <v>8.09E-2</v>
      </c>
    </row>
    <row r="684" spans="1:2" x14ac:dyDescent="0.25">
      <c r="A684" s="4">
        <v>43846</v>
      </c>
      <c r="B684">
        <v>7.6499999999999999E-2</v>
      </c>
    </row>
    <row r="685" spans="1:2" x14ac:dyDescent="0.25">
      <c r="A685" s="4">
        <v>43845</v>
      </c>
      <c r="B685">
        <v>7.4399999999999994E-2</v>
      </c>
    </row>
    <row r="686" spans="1:2" x14ac:dyDescent="0.25">
      <c r="A686" s="4">
        <v>43844</v>
      </c>
      <c r="B686">
        <v>8.2299999999999998E-2</v>
      </c>
    </row>
    <row r="687" spans="1:2" x14ac:dyDescent="0.25">
      <c r="A687" s="4">
        <v>43843</v>
      </c>
      <c r="B687">
        <v>8.3000000000000004E-2</v>
      </c>
    </row>
    <row r="688" spans="1:2" x14ac:dyDescent="0.25">
      <c r="A688" s="4">
        <v>43840</v>
      </c>
      <c r="B688">
        <v>8.6999999999999994E-2</v>
      </c>
    </row>
    <row r="689" spans="1:2" x14ac:dyDescent="0.25">
      <c r="A689" s="4">
        <v>43839</v>
      </c>
      <c r="B689">
        <v>8.5599999999999996E-2</v>
      </c>
    </row>
    <row r="690" spans="1:2" x14ac:dyDescent="0.25">
      <c r="A690" s="4">
        <v>43838</v>
      </c>
      <c r="B690">
        <v>8.7900000000000006E-2</v>
      </c>
    </row>
    <row r="691" spans="1:2" x14ac:dyDescent="0.25">
      <c r="A691" s="4">
        <v>43837</v>
      </c>
      <c r="B691">
        <v>0.1096</v>
      </c>
    </row>
    <row r="692" spans="1:2" x14ac:dyDescent="0.25">
      <c r="A692" s="4">
        <v>43836</v>
      </c>
      <c r="B692">
        <v>0.11260000000000001</v>
      </c>
    </row>
    <row r="693" spans="1:2" x14ac:dyDescent="0.25">
      <c r="A693" s="4">
        <v>43833</v>
      </c>
      <c r="B693">
        <v>0.1003</v>
      </c>
    </row>
    <row r="694" spans="1:2" x14ac:dyDescent="0.25">
      <c r="A694" s="4">
        <v>43832</v>
      </c>
      <c r="B694">
        <v>7.8799999999999995E-2</v>
      </c>
    </row>
    <row r="695" spans="1:2" x14ac:dyDescent="0.25">
      <c r="A695" s="4">
        <v>43830</v>
      </c>
      <c r="B695">
        <v>8.8800000000000004E-2</v>
      </c>
    </row>
    <row r="696" spans="1:2" x14ac:dyDescent="0.25">
      <c r="A696" s="4">
        <v>43829</v>
      </c>
      <c r="B696">
        <v>0.1087</v>
      </c>
    </row>
    <row r="697" spans="1:2" x14ac:dyDescent="0.25">
      <c r="A697" s="4">
        <v>43826</v>
      </c>
      <c r="B697">
        <v>8.9399999999999993E-2</v>
      </c>
    </row>
    <row r="698" spans="1:2" x14ac:dyDescent="0.25">
      <c r="A698" s="4">
        <v>43825</v>
      </c>
      <c r="B698">
        <v>6.5799999999999997E-2</v>
      </c>
    </row>
    <row r="699" spans="1:2" x14ac:dyDescent="0.25">
      <c r="A699" s="4">
        <v>43823</v>
      </c>
      <c r="B699">
        <v>6.8900000000000003E-2</v>
      </c>
    </row>
    <row r="700" spans="1:2" x14ac:dyDescent="0.25">
      <c r="A700" s="4">
        <v>43822</v>
      </c>
      <c r="B700">
        <v>7.0000000000000007E-2</v>
      </c>
    </row>
    <row r="701" spans="1:2" x14ac:dyDescent="0.25">
      <c r="A701" s="4">
        <v>43819</v>
      </c>
      <c r="B701">
        <v>6.2100000000000002E-2</v>
      </c>
    </row>
    <row r="702" spans="1:2" x14ac:dyDescent="0.25">
      <c r="A702" s="4">
        <v>43818</v>
      </c>
      <c r="B702">
        <v>5.7500000000000002E-2</v>
      </c>
    </row>
    <row r="703" spans="1:2" x14ac:dyDescent="0.25">
      <c r="A703" s="4">
        <v>43817</v>
      </c>
      <c r="B703">
        <v>0.1011</v>
      </c>
    </row>
    <row r="704" spans="1:2" x14ac:dyDescent="0.25">
      <c r="A704" s="4">
        <v>43816</v>
      </c>
      <c r="B704">
        <v>0.1159</v>
      </c>
    </row>
    <row r="705" spans="1:2" x14ac:dyDescent="0.25">
      <c r="A705" s="4">
        <v>43815</v>
      </c>
      <c r="B705">
        <v>0.108</v>
      </c>
    </row>
    <row r="706" spans="1:2" x14ac:dyDescent="0.25">
      <c r="A706" s="4">
        <v>43812</v>
      </c>
      <c r="B706">
        <v>0.1139</v>
      </c>
    </row>
    <row r="707" spans="1:2" x14ac:dyDescent="0.25">
      <c r="A707" s="4">
        <v>43811</v>
      </c>
      <c r="B707">
        <v>0.14330000000000001</v>
      </c>
    </row>
    <row r="708" spans="1:2" x14ac:dyDescent="0.25">
      <c r="A708" s="4">
        <v>43810</v>
      </c>
      <c r="B708">
        <v>0.1459</v>
      </c>
    </row>
    <row r="709" spans="1:2" x14ac:dyDescent="0.25">
      <c r="A709" s="4">
        <v>43809</v>
      </c>
      <c r="B709">
        <v>0.15359999999999999</v>
      </c>
    </row>
    <row r="710" spans="1:2" x14ac:dyDescent="0.25">
      <c r="A710" s="4">
        <v>43808</v>
      </c>
      <c r="B710">
        <v>0.16900000000000001</v>
      </c>
    </row>
    <row r="711" spans="1:2" x14ac:dyDescent="0.25">
      <c r="A711" s="4">
        <v>43805</v>
      </c>
      <c r="B711">
        <v>0.1045</v>
      </c>
    </row>
    <row r="712" spans="1:2" x14ac:dyDescent="0.25">
      <c r="A712" s="4">
        <v>43804</v>
      </c>
      <c r="B712">
        <v>0.1188</v>
      </c>
    </row>
    <row r="713" spans="1:2" x14ac:dyDescent="0.25">
      <c r="A713" s="4">
        <v>43803</v>
      </c>
      <c r="B713">
        <v>0.12740000000000001</v>
      </c>
    </row>
    <row r="714" spans="1:2" x14ac:dyDescent="0.25">
      <c r="A714" s="4">
        <v>43802</v>
      </c>
      <c r="B714">
        <v>0.14549999999999999</v>
      </c>
    </row>
    <row r="715" spans="1:2" x14ac:dyDescent="0.25">
      <c r="A715" s="4">
        <v>43801</v>
      </c>
      <c r="B715">
        <v>0.12590000000000001</v>
      </c>
    </row>
    <row r="716" spans="1:2" x14ac:dyDescent="0.25">
      <c r="A716" s="4">
        <v>43798</v>
      </c>
      <c r="B716">
        <v>8.4000000000000005E-2</v>
      </c>
    </row>
    <row r="717" spans="1:2" x14ac:dyDescent="0.25">
      <c r="A717" s="4">
        <v>43796</v>
      </c>
      <c r="B717">
        <v>7.6200000000000004E-2</v>
      </c>
    </row>
    <row r="718" spans="1:2" x14ac:dyDescent="0.25">
      <c r="A718" s="4">
        <v>43795</v>
      </c>
      <c r="B718">
        <v>6.7199999999999996E-2</v>
      </c>
    </row>
    <row r="719" spans="1:2" x14ac:dyDescent="0.25">
      <c r="A719" s="4">
        <v>43794</v>
      </c>
      <c r="B719">
        <v>8.0699999999999994E-2</v>
      </c>
    </row>
    <row r="720" spans="1:2" x14ac:dyDescent="0.25">
      <c r="A720" s="4">
        <v>43791</v>
      </c>
      <c r="B720">
        <v>7.1400000000000005E-2</v>
      </c>
    </row>
    <row r="721" spans="1:2" x14ac:dyDescent="0.25">
      <c r="A721" s="4">
        <v>43790</v>
      </c>
      <c r="B721">
        <v>8.1299999999999997E-2</v>
      </c>
    </row>
    <row r="722" spans="1:2" x14ac:dyDescent="0.25">
      <c r="A722" s="4">
        <v>43789</v>
      </c>
      <c r="B722">
        <v>7.9200000000000007E-2</v>
      </c>
    </row>
    <row r="723" spans="1:2" x14ac:dyDescent="0.25">
      <c r="A723" s="4">
        <v>43788</v>
      </c>
      <c r="B723">
        <v>8.4000000000000005E-2</v>
      </c>
    </row>
    <row r="724" spans="1:2" x14ac:dyDescent="0.25">
      <c r="A724" s="4">
        <v>43787</v>
      </c>
      <c r="B724">
        <v>8.2699999999999996E-2</v>
      </c>
    </row>
    <row r="725" spans="1:2" x14ac:dyDescent="0.25">
      <c r="A725" s="4">
        <v>43784</v>
      </c>
      <c r="B725">
        <v>8.2199999999999995E-2</v>
      </c>
    </row>
    <row r="726" spans="1:2" x14ac:dyDescent="0.25">
      <c r="A726" s="4">
        <v>43783</v>
      </c>
      <c r="B726">
        <v>8.6800000000000002E-2</v>
      </c>
    </row>
    <row r="727" spans="1:2" x14ac:dyDescent="0.25">
      <c r="A727" s="4">
        <v>43782</v>
      </c>
      <c r="B727">
        <v>8.5699999999999998E-2</v>
      </c>
    </row>
    <row r="728" spans="1:2" x14ac:dyDescent="0.25">
      <c r="A728" s="4">
        <v>43781</v>
      </c>
      <c r="B728">
        <v>9.1600000000000001E-2</v>
      </c>
    </row>
    <row r="729" spans="1:2" x14ac:dyDescent="0.25">
      <c r="A729" s="4">
        <v>43780</v>
      </c>
      <c r="B729">
        <v>8.9200000000000002E-2</v>
      </c>
    </row>
    <row r="730" spans="1:2" x14ac:dyDescent="0.25">
      <c r="A730" s="4">
        <v>43777</v>
      </c>
      <c r="B730">
        <v>8.14E-2</v>
      </c>
    </row>
    <row r="731" spans="1:2" x14ac:dyDescent="0.25">
      <c r="A731" s="4">
        <v>43776</v>
      </c>
      <c r="B731">
        <v>7.9299999999999995E-2</v>
      </c>
    </row>
    <row r="732" spans="1:2" x14ac:dyDescent="0.25">
      <c r="A732" s="4">
        <v>43775</v>
      </c>
      <c r="B732">
        <v>7.8200000000000006E-2</v>
      </c>
    </row>
    <row r="733" spans="1:2" x14ac:dyDescent="0.25">
      <c r="A733" s="4">
        <v>43774</v>
      </c>
      <c r="B733">
        <v>9.6699999999999994E-2</v>
      </c>
    </row>
    <row r="734" spans="1:2" x14ac:dyDescent="0.25">
      <c r="A734" s="4">
        <v>43773</v>
      </c>
      <c r="B734">
        <v>9.4799999999999995E-2</v>
      </c>
    </row>
    <row r="735" spans="1:2" x14ac:dyDescent="0.25">
      <c r="A735" s="4">
        <v>43770</v>
      </c>
      <c r="B735">
        <v>8.1900000000000001E-2</v>
      </c>
    </row>
    <row r="736" spans="1:2" x14ac:dyDescent="0.25">
      <c r="A736" s="4">
        <v>43769</v>
      </c>
      <c r="B736">
        <v>9.06E-2</v>
      </c>
    </row>
    <row r="737" spans="1:2" x14ac:dyDescent="0.25">
      <c r="A737" s="4">
        <v>43768</v>
      </c>
      <c r="B737">
        <v>7.9699999999999993E-2</v>
      </c>
    </row>
    <row r="738" spans="1:2" x14ac:dyDescent="0.25">
      <c r="A738" s="4">
        <v>43767</v>
      </c>
      <c r="B738">
        <v>9.7900000000000001E-2</v>
      </c>
    </row>
    <row r="739" spans="1:2" x14ac:dyDescent="0.25">
      <c r="A739" s="4">
        <v>43766</v>
      </c>
      <c r="B739">
        <v>9.8699999999999996E-2</v>
      </c>
    </row>
    <row r="740" spans="1:2" x14ac:dyDescent="0.25">
      <c r="A740" s="4">
        <v>43763</v>
      </c>
      <c r="B740">
        <v>8.5199999999999998E-2</v>
      </c>
    </row>
    <row r="741" spans="1:2" x14ac:dyDescent="0.25">
      <c r="A741" s="4">
        <v>43762</v>
      </c>
      <c r="B741">
        <v>0.1033</v>
      </c>
    </row>
    <row r="742" spans="1:2" x14ac:dyDescent="0.25">
      <c r="A742" s="4">
        <v>43761</v>
      </c>
      <c r="B742">
        <v>9.9299999999999999E-2</v>
      </c>
    </row>
    <row r="743" spans="1:2" x14ac:dyDescent="0.25">
      <c r="A743" s="4">
        <v>43760</v>
      </c>
      <c r="B743">
        <v>0.1153</v>
      </c>
    </row>
    <row r="744" spans="1:2" x14ac:dyDescent="0.25">
      <c r="A744" s="4">
        <v>43759</v>
      </c>
      <c r="B744">
        <v>0.10730000000000001</v>
      </c>
    </row>
    <row r="745" spans="1:2" x14ac:dyDescent="0.25">
      <c r="A745" s="4">
        <v>43756</v>
      </c>
      <c r="B745">
        <v>9.6799999999999997E-2</v>
      </c>
    </row>
    <row r="746" spans="1:2" x14ac:dyDescent="0.25">
      <c r="A746" s="4">
        <v>43755</v>
      </c>
      <c r="B746">
        <v>9.3100000000000002E-2</v>
      </c>
    </row>
    <row r="747" spans="1:2" x14ac:dyDescent="0.25">
      <c r="A747" s="4">
        <v>43754</v>
      </c>
      <c r="B747">
        <v>9.64E-2</v>
      </c>
    </row>
    <row r="748" spans="1:2" x14ac:dyDescent="0.25">
      <c r="A748" s="4">
        <v>43753</v>
      </c>
      <c r="B748">
        <v>9.7600000000000006E-2</v>
      </c>
    </row>
    <row r="749" spans="1:2" x14ac:dyDescent="0.25">
      <c r="A749" s="4">
        <v>43752</v>
      </c>
      <c r="B749">
        <v>0.12239999999999999</v>
      </c>
    </row>
    <row r="750" spans="1:2" x14ac:dyDescent="0.25">
      <c r="A750" s="4">
        <v>43749</v>
      </c>
      <c r="B750">
        <v>0.12740000000000001</v>
      </c>
    </row>
    <row r="751" spans="1:2" x14ac:dyDescent="0.25">
      <c r="A751" s="4">
        <v>43748</v>
      </c>
      <c r="B751">
        <v>0.14860000000000001</v>
      </c>
    </row>
    <row r="752" spans="1:2" x14ac:dyDescent="0.25">
      <c r="A752" s="4">
        <v>43747</v>
      </c>
      <c r="B752">
        <v>0.1641</v>
      </c>
    </row>
    <row r="753" spans="1:2" x14ac:dyDescent="0.25">
      <c r="A753" s="4">
        <v>43746</v>
      </c>
      <c r="B753">
        <v>0.1867</v>
      </c>
    </row>
    <row r="754" spans="1:2" x14ac:dyDescent="0.25">
      <c r="A754" s="4">
        <v>43745</v>
      </c>
      <c r="B754">
        <v>0.16309999999999999</v>
      </c>
    </row>
    <row r="755" spans="1:2" x14ac:dyDescent="0.25">
      <c r="A755" s="4">
        <v>43742</v>
      </c>
      <c r="B755">
        <v>0.1452</v>
      </c>
    </row>
    <row r="756" spans="1:2" x14ac:dyDescent="0.25">
      <c r="A756" s="4">
        <v>43741</v>
      </c>
      <c r="B756">
        <v>0.16789999999999999</v>
      </c>
    </row>
    <row r="757" spans="1:2" x14ac:dyDescent="0.25">
      <c r="A757" s="4">
        <v>43740</v>
      </c>
      <c r="B757">
        <v>0.20799999999999999</v>
      </c>
    </row>
    <row r="758" spans="1:2" x14ac:dyDescent="0.25">
      <c r="A758" s="4">
        <v>43739</v>
      </c>
      <c r="B758">
        <v>0.1699</v>
      </c>
    </row>
    <row r="759" spans="1:2" x14ac:dyDescent="0.25">
      <c r="A759" s="4">
        <v>43738</v>
      </c>
      <c r="B759">
        <v>0.11840000000000001</v>
      </c>
    </row>
    <row r="760" spans="1:2" x14ac:dyDescent="0.25">
      <c r="A760" s="4">
        <v>43735</v>
      </c>
      <c r="B760">
        <v>0.1346</v>
      </c>
    </row>
    <row r="761" spans="1:2" x14ac:dyDescent="0.25">
      <c r="A761" s="4">
        <v>43734</v>
      </c>
      <c r="B761">
        <v>0.11749999999999999</v>
      </c>
    </row>
    <row r="762" spans="1:2" x14ac:dyDescent="0.25">
      <c r="A762" s="4">
        <v>43733</v>
      </c>
      <c r="B762">
        <v>0.1201</v>
      </c>
    </row>
    <row r="763" spans="1:2" x14ac:dyDescent="0.25">
      <c r="A763" s="4">
        <v>43732</v>
      </c>
      <c r="B763">
        <v>0.1381</v>
      </c>
    </row>
    <row r="764" spans="1:2" x14ac:dyDescent="0.25">
      <c r="A764" s="4">
        <v>43731</v>
      </c>
      <c r="B764">
        <v>0.1077</v>
      </c>
    </row>
    <row r="765" spans="1:2" x14ac:dyDescent="0.25">
      <c r="A765" s="4">
        <v>43728</v>
      </c>
      <c r="B765">
        <v>0.12330000000000001</v>
      </c>
    </row>
    <row r="766" spans="1:2" x14ac:dyDescent="0.25">
      <c r="A766" s="4">
        <v>43727</v>
      </c>
      <c r="B766">
        <v>9.8799999999999999E-2</v>
      </c>
    </row>
    <row r="767" spans="1:2" x14ac:dyDescent="0.25">
      <c r="A767" s="4">
        <v>43726</v>
      </c>
      <c r="B767">
        <v>0.1421</v>
      </c>
    </row>
    <row r="768" spans="1:2" x14ac:dyDescent="0.25">
      <c r="A768" s="4">
        <v>43725</v>
      </c>
      <c r="B768">
        <v>0.1472</v>
      </c>
    </row>
    <row r="769" spans="1:2" x14ac:dyDescent="0.25">
      <c r="A769" s="4">
        <v>43724</v>
      </c>
      <c r="B769">
        <v>0.1464</v>
      </c>
    </row>
    <row r="770" spans="1:2" x14ac:dyDescent="0.25">
      <c r="A770" s="4">
        <v>43721</v>
      </c>
      <c r="B770">
        <v>0.1366</v>
      </c>
    </row>
    <row r="771" spans="1:2" x14ac:dyDescent="0.25">
      <c r="A771" s="4">
        <v>43720</v>
      </c>
      <c r="B771">
        <v>0.1323</v>
      </c>
    </row>
    <row r="772" spans="1:2" x14ac:dyDescent="0.25">
      <c r="A772" s="4">
        <v>43719</v>
      </c>
      <c r="B772">
        <v>0.13650000000000001</v>
      </c>
    </row>
    <row r="773" spans="1:2" x14ac:dyDescent="0.25">
      <c r="A773" s="4">
        <v>43718</v>
      </c>
      <c r="B773">
        <v>0.14779999999999999</v>
      </c>
    </row>
    <row r="774" spans="1:2" x14ac:dyDescent="0.25">
      <c r="A774" s="4">
        <v>43717</v>
      </c>
      <c r="B774">
        <v>0.15390000000000001</v>
      </c>
    </row>
    <row r="775" spans="1:2" x14ac:dyDescent="0.25">
      <c r="A775" s="4">
        <v>43714</v>
      </c>
      <c r="B775">
        <v>9.6600000000000005E-2</v>
      </c>
    </row>
    <row r="776" spans="1:2" x14ac:dyDescent="0.25">
      <c r="A776" s="4">
        <v>43713</v>
      </c>
      <c r="B776">
        <v>0.11940000000000001</v>
      </c>
    </row>
    <row r="777" spans="1:2" x14ac:dyDescent="0.25">
      <c r="A777" s="4">
        <v>43712</v>
      </c>
      <c r="B777">
        <v>0.13170000000000001</v>
      </c>
    </row>
    <row r="778" spans="1:2" x14ac:dyDescent="0.25">
      <c r="A778" s="4">
        <v>43711</v>
      </c>
      <c r="B778">
        <v>0.1663</v>
      </c>
    </row>
    <row r="779" spans="1:2" x14ac:dyDescent="0.25">
      <c r="A779" s="4">
        <v>43707</v>
      </c>
      <c r="B779">
        <v>0.15809999999999999</v>
      </c>
    </row>
    <row r="780" spans="1:2" x14ac:dyDescent="0.25">
      <c r="A780" s="4">
        <v>43706</v>
      </c>
      <c r="B780">
        <v>0.1326</v>
      </c>
    </row>
    <row r="781" spans="1:2" x14ac:dyDescent="0.25">
      <c r="A781" s="4">
        <v>43705</v>
      </c>
      <c r="B781">
        <v>0.16139999999999999</v>
      </c>
    </row>
    <row r="782" spans="1:2" x14ac:dyDescent="0.25">
      <c r="A782" s="4">
        <v>43704</v>
      </c>
      <c r="B782">
        <v>0.19239999999999999</v>
      </c>
    </row>
    <row r="783" spans="1:2" x14ac:dyDescent="0.25">
      <c r="A783" s="4">
        <v>43703</v>
      </c>
      <c r="B783">
        <v>0.1741</v>
      </c>
    </row>
    <row r="784" spans="1:2" x14ac:dyDescent="0.25">
      <c r="A784" s="4">
        <v>43700</v>
      </c>
      <c r="B784">
        <v>0.1716</v>
      </c>
    </row>
    <row r="785" spans="1:2" x14ac:dyDescent="0.25">
      <c r="A785" s="4">
        <v>43699</v>
      </c>
      <c r="B785">
        <v>0.1444</v>
      </c>
    </row>
    <row r="786" spans="1:2" x14ac:dyDescent="0.25">
      <c r="A786" s="4">
        <v>43698</v>
      </c>
      <c r="B786">
        <v>0.1275</v>
      </c>
    </row>
    <row r="787" spans="1:2" x14ac:dyDescent="0.25">
      <c r="A787" s="4">
        <v>43697</v>
      </c>
      <c r="B787">
        <v>0.16689999999999999</v>
      </c>
    </row>
    <row r="788" spans="1:2" x14ac:dyDescent="0.25">
      <c r="A788" s="4">
        <v>43696</v>
      </c>
      <c r="B788">
        <v>0.1497</v>
      </c>
    </row>
    <row r="789" spans="1:2" x14ac:dyDescent="0.25">
      <c r="A789" s="4">
        <v>43693</v>
      </c>
      <c r="B789">
        <v>0.15670000000000001</v>
      </c>
    </row>
    <row r="790" spans="1:2" x14ac:dyDescent="0.25">
      <c r="A790" s="4">
        <v>43692</v>
      </c>
      <c r="B790">
        <v>0.19620000000000001</v>
      </c>
    </row>
    <row r="791" spans="1:2" x14ac:dyDescent="0.25">
      <c r="A791" s="4">
        <v>43691</v>
      </c>
      <c r="B791">
        <v>0.2165</v>
      </c>
    </row>
    <row r="792" spans="1:2" x14ac:dyDescent="0.25">
      <c r="A792" s="4">
        <v>43690</v>
      </c>
      <c r="B792">
        <v>0.14349999999999999</v>
      </c>
    </row>
    <row r="793" spans="1:2" x14ac:dyDescent="0.25">
      <c r="A793" s="4">
        <v>43689</v>
      </c>
      <c r="B793">
        <v>0.2059</v>
      </c>
    </row>
    <row r="794" spans="1:2" x14ac:dyDescent="0.25">
      <c r="A794" s="4">
        <v>43686</v>
      </c>
      <c r="B794">
        <v>0.14899999999999999</v>
      </c>
    </row>
    <row r="795" spans="1:2" x14ac:dyDescent="0.25">
      <c r="A795" s="4">
        <v>43685</v>
      </c>
      <c r="B795">
        <v>0.13339999999999999</v>
      </c>
    </row>
    <row r="796" spans="1:2" x14ac:dyDescent="0.25">
      <c r="A796" s="4">
        <v>43684</v>
      </c>
      <c r="B796">
        <v>0.1883</v>
      </c>
    </row>
    <row r="797" spans="1:2" x14ac:dyDescent="0.25">
      <c r="A797" s="4">
        <v>43683</v>
      </c>
      <c r="B797">
        <v>0.20119999999999999</v>
      </c>
    </row>
    <row r="798" spans="1:2" x14ac:dyDescent="0.25">
      <c r="A798" s="4">
        <v>43682</v>
      </c>
      <c r="B798">
        <v>0.28210000000000002</v>
      </c>
    </row>
    <row r="799" spans="1:2" x14ac:dyDescent="0.25">
      <c r="A799" s="4">
        <v>43679</v>
      </c>
      <c r="B799">
        <v>0.1447</v>
      </c>
    </row>
    <row r="800" spans="1:2" x14ac:dyDescent="0.25">
      <c r="A800" s="4">
        <v>43678</v>
      </c>
      <c r="B800">
        <v>0.15989999999999999</v>
      </c>
    </row>
    <row r="801" spans="1:2" x14ac:dyDescent="0.25">
      <c r="A801" s="4">
        <v>43677</v>
      </c>
      <c r="B801">
        <v>0.1426</v>
      </c>
    </row>
    <row r="802" spans="1:2" x14ac:dyDescent="0.25">
      <c r="A802" s="4">
        <v>43676</v>
      </c>
      <c r="B802">
        <v>0.12180000000000001</v>
      </c>
    </row>
    <row r="803" spans="1:2" x14ac:dyDescent="0.25">
      <c r="A803" s="4">
        <v>43675</v>
      </c>
      <c r="B803">
        <v>0.1016</v>
      </c>
    </row>
    <row r="804" spans="1:2" x14ac:dyDescent="0.25">
      <c r="A804" s="4">
        <v>43672</v>
      </c>
      <c r="B804">
        <v>0.1008</v>
      </c>
    </row>
    <row r="805" spans="1:2" x14ac:dyDescent="0.25">
      <c r="A805" s="4">
        <v>43671</v>
      </c>
      <c r="B805">
        <v>0.1046</v>
      </c>
    </row>
    <row r="806" spans="1:2" x14ac:dyDescent="0.25">
      <c r="A806" s="4">
        <v>43670</v>
      </c>
      <c r="B806">
        <v>0.1004</v>
      </c>
    </row>
    <row r="807" spans="1:2" x14ac:dyDescent="0.25">
      <c r="A807" s="4">
        <v>43669</v>
      </c>
      <c r="B807">
        <v>0.1056</v>
      </c>
    </row>
    <row r="808" spans="1:2" x14ac:dyDescent="0.25">
      <c r="A808" s="4">
        <v>43668</v>
      </c>
      <c r="B808">
        <v>0.1124</v>
      </c>
    </row>
    <row r="809" spans="1:2" x14ac:dyDescent="0.25">
      <c r="A809" s="4">
        <v>43665</v>
      </c>
      <c r="B809">
        <v>0.1144</v>
      </c>
    </row>
    <row r="810" spans="1:2" x14ac:dyDescent="0.25">
      <c r="A810" s="4">
        <v>43664</v>
      </c>
      <c r="B810">
        <v>9.2999999999999999E-2</v>
      </c>
    </row>
    <row r="811" spans="1:2" x14ac:dyDescent="0.25">
      <c r="A811" s="4">
        <v>43663</v>
      </c>
      <c r="B811">
        <v>0.10440000000000001</v>
      </c>
    </row>
    <row r="812" spans="1:2" x14ac:dyDescent="0.25">
      <c r="A812" s="4">
        <v>43662</v>
      </c>
      <c r="B812">
        <v>8.8099999999999998E-2</v>
      </c>
    </row>
    <row r="813" spans="1:2" x14ac:dyDescent="0.25">
      <c r="A813" s="4">
        <v>43661</v>
      </c>
      <c r="B813">
        <v>8.5000000000000006E-2</v>
      </c>
    </row>
    <row r="814" spans="1:2" x14ac:dyDescent="0.25">
      <c r="A814" s="4">
        <v>43658</v>
      </c>
      <c r="B814">
        <v>8.0600000000000005E-2</v>
      </c>
    </row>
    <row r="815" spans="1:2" x14ac:dyDescent="0.25">
      <c r="A815" s="4">
        <v>43657</v>
      </c>
      <c r="B815">
        <v>7.7600000000000002E-2</v>
      </c>
    </row>
    <row r="816" spans="1:2" x14ac:dyDescent="0.25">
      <c r="A816" s="4">
        <v>43656</v>
      </c>
      <c r="B816">
        <v>8.1500000000000003E-2</v>
      </c>
    </row>
    <row r="817" spans="1:2" x14ac:dyDescent="0.25">
      <c r="A817" s="4">
        <v>43655</v>
      </c>
      <c r="B817">
        <v>9.3600000000000003E-2</v>
      </c>
    </row>
    <row r="818" spans="1:2" x14ac:dyDescent="0.25">
      <c r="A818" s="4">
        <v>43654</v>
      </c>
      <c r="B818">
        <v>9.3799999999999994E-2</v>
      </c>
    </row>
    <row r="819" spans="1:2" x14ac:dyDescent="0.25">
      <c r="A819" s="4">
        <v>43651</v>
      </c>
      <c r="B819">
        <v>9.3600000000000003E-2</v>
      </c>
    </row>
    <row r="820" spans="1:2" x14ac:dyDescent="0.25">
      <c r="A820" s="4">
        <v>43649</v>
      </c>
      <c r="B820">
        <v>7.6300000000000007E-2</v>
      </c>
    </row>
    <row r="821" spans="1:2" x14ac:dyDescent="0.25">
      <c r="A821" s="4">
        <v>43648</v>
      </c>
      <c r="B821">
        <v>7.6999999999999999E-2</v>
      </c>
    </row>
    <row r="822" spans="1:2" x14ac:dyDescent="0.25">
      <c r="A822" s="4">
        <v>43647</v>
      </c>
      <c r="B822">
        <v>0.1045</v>
      </c>
    </row>
    <row r="823" spans="1:2" x14ac:dyDescent="0.25">
      <c r="A823" s="4">
        <v>43644</v>
      </c>
      <c r="B823">
        <v>0.1071</v>
      </c>
    </row>
    <row r="824" spans="1:2" x14ac:dyDescent="0.25">
      <c r="A824" s="4">
        <v>43643</v>
      </c>
      <c r="B824">
        <v>0.1265</v>
      </c>
    </row>
    <row r="825" spans="1:2" x14ac:dyDescent="0.25">
      <c r="A825" s="4">
        <v>43642</v>
      </c>
      <c r="B825">
        <v>0.14280000000000001</v>
      </c>
    </row>
    <row r="826" spans="1:2" x14ac:dyDescent="0.25">
      <c r="A826" s="4">
        <v>43641</v>
      </c>
      <c r="B826">
        <v>0.14549999999999999</v>
      </c>
    </row>
    <row r="827" spans="1:2" x14ac:dyDescent="0.25">
      <c r="A827" s="4">
        <v>43640</v>
      </c>
      <c r="B827">
        <v>0.1353</v>
      </c>
    </row>
    <row r="828" spans="1:2" x14ac:dyDescent="0.25">
      <c r="A828" s="4">
        <v>43637</v>
      </c>
      <c r="B828">
        <v>0.14360000000000001</v>
      </c>
    </row>
    <row r="829" spans="1:2" x14ac:dyDescent="0.25">
      <c r="A829" s="4">
        <v>43636</v>
      </c>
      <c r="B829">
        <v>0.13780000000000001</v>
      </c>
    </row>
    <row r="830" spans="1:2" x14ac:dyDescent="0.25">
      <c r="A830" s="4">
        <v>43635</v>
      </c>
      <c r="B830">
        <v>0.15709999999999999</v>
      </c>
    </row>
    <row r="831" spans="1:2" x14ac:dyDescent="0.25">
      <c r="A831" s="4">
        <v>43634</v>
      </c>
      <c r="B831">
        <v>0.16500000000000001</v>
      </c>
    </row>
    <row r="832" spans="1:2" x14ac:dyDescent="0.25">
      <c r="A832" s="4">
        <v>43633</v>
      </c>
      <c r="B832">
        <v>0.1628</v>
      </c>
    </row>
    <row r="833" spans="1:2" x14ac:dyDescent="0.25">
      <c r="A833" s="4">
        <v>43630</v>
      </c>
      <c r="B833">
        <v>0.15060000000000001</v>
      </c>
    </row>
    <row r="834" spans="1:2" x14ac:dyDescent="0.25">
      <c r="A834" s="4">
        <v>43629</v>
      </c>
      <c r="B834">
        <v>0.15709999999999999</v>
      </c>
    </row>
    <row r="835" spans="1:2" x14ac:dyDescent="0.25">
      <c r="A835" s="4">
        <v>43628</v>
      </c>
      <c r="B835">
        <v>0.16470000000000001</v>
      </c>
    </row>
    <row r="836" spans="1:2" x14ac:dyDescent="0.25">
      <c r="A836" s="4">
        <v>43627</v>
      </c>
      <c r="B836">
        <v>0.17230000000000001</v>
      </c>
    </row>
    <row r="837" spans="1:2" x14ac:dyDescent="0.25">
      <c r="A837" s="4">
        <v>43626</v>
      </c>
      <c r="B837">
        <v>0.16869999999999999</v>
      </c>
    </row>
    <row r="838" spans="1:2" x14ac:dyDescent="0.25">
      <c r="A838" s="4">
        <v>43623</v>
      </c>
      <c r="B838">
        <v>0.12559999999999999</v>
      </c>
    </row>
    <row r="839" spans="1:2" x14ac:dyDescent="0.25">
      <c r="A839" s="4">
        <v>43622</v>
      </c>
      <c r="B839">
        <v>0.1249</v>
      </c>
    </row>
    <row r="840" spans="1:2" x14ac:dyDescent="0.25">
      <c r="A840" s="4">
        <v>43621</v>
      </c>
      <c r="B840">
        <v>0.13550000000000001</v>
      </c>
    </row>
    <row r="841" spans="1:2" x14ac:dyDescent="0.25">
      <c r="A841" s="4">
        <v>43620</v>
      </c>
      <c r="B841">
        <v>0.14510000000000001</v>
      </c>
    </row>
    <row r="842" spans="1:2" x14ac:dyDescent="0.25">
      <c r="A842" s="4">
        <v>43619</v>
      </c>
      <c r="B842">
        <v>0.1588</v>
      </c>
    </row>
    <row r="843" spans="1:2" x14ac:dyDescent="0.25">
      <c r="A843" s="4">
        <v>43616</v>
      </c>
      <c r="B843">
        <v>0.16320000000000001</v>
      </c>
    </row>
    <row r="844" spans="1:2" x14ac:dyDescent="0.25">
      <c r="A844" s="4">
        <v>43615</v>
      </c>
      <c r="B844">
        <v>0.14410000000000001</v>
      </c>
    </row>
    <row r="845" spans="1:2" x14ac:dyDescent="0.25">
      <c r="A845" s="4">
        <v>43614</v>
      </c>
      <c r="B845">
        <v>0.1653</v>
      </c>
    </row>
    <row r="846" spans="1:2" x14ac:dyDescent="0.25">
      <c r="A846" s="4">
        <v>43613</v>
      </c>
      <c r="B846">
        <v>0.15459999999999999</v>
      </c>
    </row>
    <row r="847" spans="1:2" x14ac:dyDescent="0.25">
      <c r="A847" s="4">
        <v>43609</v>
      </c>
      <c r="B847">
        <v>0.1278</v>
      </c>
    </row>
    <row r="848" spans="1:2" x14ac:dyDescent="0.25">
      <c r="A848" s="4">
        <v>43608</v>
      </c>
      <c r="B848">
        <v>0.15329999999999999</v>
      </c>
    </row>
    <row r="849" spans="1:2" x14ac:dyDescent="0.25">
      <c r="A849" s="4">
        <v>43607</v>
      </c>
      <c r="B849">
        <v>0.1208</v>
      </c>
    </row>
    <row r="850" spans="1:2" x14ac:dyDescent="0.25">
      <c r="A850" s="4">
        <v>43606</v>
      </c>
      <c r="B850">
        <v>0.12839999999999999</v>
      </c>
    </row>
    <row r="851" spans="1:2" x14ac:dyDescent="0.25">
      <c r="A851" s="4">
        <v>43605</v>
      </c>
      <c r="B851">
        <v>0.14729999999999999</v>
      </c>
    </row>
    <row r="852" spans="1:2" x14ac:dyDescent="0.25">
      <c r="A852" s="4">
        <v>43602</v>
      </c>
      <c r="B852">
        <v>0.1298</v>
      </c>
    </row>
    <row r="853" spans="1:2" x14ac:dyDescent="0.25">
      <c r="A853" s="4">
        <v>43601</v>
      </c>
      <c r="B853">
        <v>0.12540000000000001</v>
      </c>
    </row>
    <row r="854" spans="1:2" x14ac:dyDescent="0.25">
      <c r="A854" s="4">
        <v>43600</v>
      </c>
      <c r="B854">
        <v>0.13780000000000001</v>
      </c>
    </row>
    <row r="855" spans="1:2" x14ac:dyDescent="0.25">
      <c r="A855" s="4">
        <v>43599</v>
      </c>
      <c r="B855">
        <v>0.16170000000000001</v>
      </c>
    </row>
    <row r="856" spans="1:2" x14ac:dyDescent="0.25">
      <c r="A856" s="4">
        <v>43598</v>
      </c>
      <c r="B856">
        <v>0.21590000000000001</v>
      </c>
    </row>
    <row r="857" spans="1:2" x14ac:dyDescent="0.25">
      <c r="A857" s="4">
        <v>43595</v>
      </c>
      <c r="B857">
        <v>0.1401</v>
      </c>
    </row>
    <row r="858" spans="1:2" x14ac:dyDescent="0.25">
      <c r="A858" s="4">
        <v>43594</v>
      </c>
      <c r="B858">
        <v>0.186</v>
      </c>
    </row>
    <row r="859" spans="1:2" x14ac:dyDescent="0.25">
      <c r="A859" s="4">
        <v>43593</v>
      </c>
      <c r="B859">
        <v>0.17269999999999999</v>
      </c>
    </row>
    <row r="860" spans="1:2" x14ac:dyDescent="0.25">
      <c r="A860" s="4">
        <v>43592</v>
      </c>
      <c r="B860">
        <v>0.17019999999999999</v>
      </c>
    </row>
    <row r="861" spans="1:2" x14ac:dyDescent="0.25">
      <c r="A861" s="4">
        <v>43591</v>
      </c>
      <c r="B861">
        <v>0.12709999999999999</v>
      </c>
    </row>
    <row r="862" spans="1:2" x14ac:dyDescent="0.25">
      <c r="A862" s="4">
        <v>43588</v>
      </c>
      <c r="B862">
        <v>8.4000000000000005E-2</v>
      </c>
    </row>
    <row r="863" spans="1:2" x14ac:dyDescent="0.25">
      <c r="A863" s="4">
        <v>43587</v>
      </c>
      <c r="B863">
        <v>0.1045</v>
      </c>
    </row>
    <row r="864" spans="1:2" x14ac:dyDescent="0.25">
      <c r="A864" s="4">
        <v>43586</v>
      </c>
      <c r="B864">
        <v>0.11700000000000001</v>
      </c>
    </row>
    <row r="865" spans="1:2" x14ac:dyDescent="0.25">
      <c r="A865" s="4">
        <v>43585</v>
      </c>
      <c r="B865">
        <v>8.8800000000000004E-2</v>
      </c>
    </row>
    <row r="866" spans="1:2" x14ac:dyDescent="0.25">
      <c r="A866" s="4">
        <v>43584</v>
      </c>
      <c r="B866">
        <v>0.10440000000000001</v>
      </c>
    </row>
    <row r="867" spans="1:2" x14ac:dyDescent="0.25">
      <c r="A867" s="4">
        <v>43581</v>
      </c>
      <c r="B867">
        <v>8.8999999999999996E-2</v>
      </c>
    </row>
    <row r="868" spans="1:2" x14ac:dyDescent="0.25">
      <c r="A868" s="4">
        <v>43580</v>
      </c>
      <c r="B868">
        <v>9.7500000000000003E-2</v>
      </c>
    </row>
    <row r="869" spans="1:2" x14ac:dyDescent="0.25">
      <c r="A869" s="4">
        <v>43579</v>
      </c>
      <c r="B869">
        <v>9.74E-2</v>
      </c>
    </row>
    <row r="870" spans="1:2" x14ac:dyDescent="0.25">
      <c r="A870" s="4">
        <v>43578</v>
      </c>
      <c r="B870">
        <v>9.0399999999999994E-2</v>
      </c>
    </row>
    <row r="871" spans="1:2" x14ac:dyDescent="0.25">
      <c r="A871" s="4">
        <v>43577</v>
      </c>
      <c r="B871">
        <v>9.2499999999999999E-2</v>
      </c>
    </row>
    <row r="872" spans="1:2" x14ac:dyDescent="0.25">
      <c r="A872" s="4">
        <v>43573</v>
      </c>
      <c r="B872">
        <v>7.5300000000000006E-2</v>
      </c>
    </row>
    <row r="873" spans="1:2" x14ac:dyDescent="0.25">
      <c r="A873" s="4">
        <v>43572</v>
      </c>
      <c r="B873">
        <v>9.3600000000000003E-2</v>
      </c>
    </row>
    <row r="874" spans="1:2" x14ac:dyDescent="0.25">
      <c r="A874" s="4">
        <v>43571</v>
      </c>
      <c r="B874">
        <v>8.4900000000000003E-2</v>
      </c>
    </row>
    <row r="875" spans="1:2" x14ac:dyDescent="0.25">
      <c r="A875" s="4">
        <v>43570</v>
      </c>
      <c r="B875">
        <v>8.7400000000000005E-2</v>
      </c>
    </row>
    <row r="876" spans="1:2" x14ac:dyDescent="0.25">
      <c r="A876" s="4">
        <v>43567</v>
      </c>
      <c r="B876">
        <v>7.5399999999999995E-2</v>
      </c>
    </row>
    <row r="877" spans="1:2" x14ac:dyDescent="0.25">
      <c r="A877" s="4">
        <v>43566</v>
      </c>
      <c r="B877">
        <v>7.9600000000000004E-2</v>
      </c>
    </row>
    <row r="878" spans="1:2" x14ac:dyDescent="0.25">
      <c r="A878" s="4">
        <v>43565</v>
      </c>
      <c r="B878">
        <v>0.08</v>
      </c>
    </row>
    <row r="879" spans="1:2" x14ac:dyDescent="0.25">
      <c r="A879" s="4">
        <v>43564</v>
      </c>
      <c r="B879">
        <v>9.8500000000000004E-2</v>
      </c>
    </row>
    <row r="880" spans="1:2" x14ac:dyDescent="0.25">
      <c r="A880" s="4">
        <v>43563</v>
      </c>
      <c r="B880">
        <v>8.9599999999999999E-2</v>
      </c>
    </row>
    <row r="881" spans="1:2" x14ac:dyDescent="0.25">
      <c r="A881" s="4">
        <v>43560</v>
      </c>
      <c r="B881">
        <v>8.3900000000000002E-2</v>
      </c>
    </row>
    <row r="882" spans="1:2" x14ac:dyDescent="0.25">
      <c r="A882" s="4">
        <v>43559</v>
      </c>
      <c r="B882">
        <v>9.3299999999999994E-2</v>
      </c>
    </row>
    <row r="883" spans="1:2" x14ac:dyDescent="0.25">
      <c r="A883" s="4">
        <v>43558</v>
      </c>
      <c r="B883">
        <v>9.1999999999999998E-2</v>
      </c>
    </row>
    <row r="884" spans="1:2" x14ac:dyDescent="0.25">
      <c r="A884" s="4">
        <v>43557</v>
      </c>
      <c r="B884">
        <v>0.1056</v>
      </c>
    </row>
    <row r="885" spans="1:2" x14ac:dyDescent="0.25">
      <c r="A885" s="4">
        <v>43556</v>
      </c>
      <c r="B885">
        <v>0.1002</v>
      </c>
    </row>
    <row r="886" spans="1:2" x14ac:dyDescent="0.25">
      <c r="A886" s="4">
        <v>43553</v>
      </c>
      <c r="B886">
        <v>9.9000000000000005E-2</v>
      </c>
    </row>
    <row r="887" spans="1:2" x14ac:dyDescent="0.25">
      <c r="A887" s="4">
        <v>43552</v>
      </c>
      <c r="B887">
        <v>0.10970000000000001</v>
      </c>
    </row>
    <row r="888" spans="1:2" x14ac:dyDescent="0.25">
      <c r="A888" s="4">
        <v>43551</v>
      </c>
      <c r="B888">
        <v>0.12540000000000001</v>
      </c>
    </row>
    <row r="889" spans="1:2" x14ac:dyDescent="0.25">
      <c r="A889" s="4">
        <v>43550</v>
      </c>
      <c r="B889">
        <v>0.126</v>
      </c>
    </row>
    <row r="890" spans="1:2" x14ac:dyDescent="0.25">
      <c r="A890" s="4">
        <v>43549</v>
      </c>
      <c r="B890">
        <v>0.13800000000000001</v>
      </c>
    </row>
    <row r="891" spans="1:2" x14ac:dyDescent="0.25">
      <c r="A891" s="4">
        <v>43546</v>
      </c>
      <c r="B891">
        <v>0.13250000000000001</v>
      </c>
    </row>
    <row r="892" spans="1:2" x14ac:dyDescent="0.25">
      <c r="A892" s="4">
        <v>43545</v>
      </c>
      <c r="B892">
        <v>0.1038</v>
      </c>
    </row>
    <row r="893" spans="1:2" x14ac:dyDescent="0.25">
      <c r="A893" s="4">
        <v>43544</v>
      </c>
      <c r="B893">
        <v>0.1187</v>
      </c>
    </row>
    <row r="894" spans="1:2" x14ac:dyDescent="0.25">
      <c r="A894" s="4">
        <v>43543</v>
      </c>
      <c r="B894">
        <v>0.11990000000000001</v>
      </c>
    </row>
    <row r="895" spans="1:2" x14ac:dyDescent="0.25">
      <c r="A895" s="4">
        <v>43542</v>
      </c>
      <c r="B895">
        <v>0.10340000000000001</v>
      </c>
    </row>
    <row r="896" spans="1:2" x14ac:dyDescent="0.25">
      <c r="A896" s="4">
        <v>43539</v>
      </c>
      <c r="B896">
        <v>8.72E-2</v>
      </c>
    </row>
    <row r="897" spans="1:2" x14ac:dyDescent="0.25">
      <c r="A897" s="4">
        <v>43538</v>
      </c>
      <c r="B897">
        <v>9.4799999999999995E-2</v>
      </c>
    </row>
    <row r="898" spans="1:2" x14ac:dyDescent="0.25">
      <c r="A898" s="4">
        <v>43537</v>
      </c>
      <c r="B898">
        <v>0.12529999999999999</v>
      </c>
    </row>
    <row r="899" spans="1:2" x14ac:dyDescent="0.25">
      <c r="A899" s="4">
        <v>43536</v>
      </c>
      <c r="B899">
        <v>0.14019999999999999</v>
      </c>
    </row>
    <row r="900" spans="1:2" x14ac:dyDescent="0.25">
      <c r="A900" s="4">
        <v>43535</v>
      </c>
      <c r="B900">
        <v>0.14119999999999999</v>
      </c>
    </row>
    <row r="901" spans="1:2" x14ac:dyDescent="0.25">
      <c r="A901" s="4">
        <v>43532</v>
      </c>
      <c r="B901">
        <v>0.14510000000000001</v>
      </c>
    </row>
    <row r="902" spans="1:2" x14ac:dyDescent="0.25">
      <c r="A902" s="4">
        <v>43531</v>
      </c>
      <c r="B902">
        <v>0.1575</v>
      </c>
    </row>
    <row r="903" spans="1:2" x14ac:dyDescent="0.25">
      <c r="A903" s="4">
        <v>43530</v>
      </c>
      <c r="B903">
        <v>0.1552</v>
      </c>
    </row>
    <row r="904" spans="1:2" x14ac:dyDescent="0.25">
      <c r="A904" s="4">
        <v>43529</v>
      </c>
      <c r="B904">
        <v>0.13550000000000001</v>
      </c>
    </row>
    <row r="905" spans="1:2" x14ac:dyDescent="0.25">
      <c r="A905" s="4">
        <v>43528</v>
      </c>
      <c r="B905">
        <v>0.1467</v>
      </c>
    </row>
    <row r="906" spans="1:2" x14ac:dyDescent="0.25">
      <c r="A906" s="4">
        <v>43525</v>
      </c>
      <c r="B906">
        <v>8.7999999999999995E-2</v>
      </c>
    </row>
    <row r="907" spans="1:2" x14ac:dyDescent="0.25">
      <c r="A907" s="4">
        <v>43524</v>
      </c>
      <c r="B907">
        <v>9.5699999999999993E-2</v>
      </c>
    </row>
    <row r="908" spans="1:2" x14ac:dyDescent="0.25">
      <c r="A908" s="4">
        <v>43523</v>
      </c>
      <c r="B908">
        <v>9.8799999999999999E-2</v>
      </c>
    </row>
    <row r="909" spans="1:2" x14ac:dyDescent="0.25">
      <c r="A909" s="4">
        <v>43522</v>
      </c>
      <c r="B909">
        <v>0.121</v>
      </c>
    </row>
    <row r="910" spans="1:2" x14ac:dyDescent="0.25">
      <c r="A910" s="4">
        <v>43521</v>
      </c>
      <c r="B910">
        <v>0.1132</v>
      </c>
    </row>
    <row r="911" spans="1:2" x14ac:dyDescent="0.25">
      <c r="A911" s="4">
        <v>43518</v>
      </c>
      <c r="B911">
        <v>9.7500000000000003E-2</v>
      </c>
    </row>
    <row r="912" spans="1:2" x14ac:dyDescent="0.25">
      <c r="A912" s="4">
        <v>43517</v>
      </c>
      <c r="B912">
        <v>0.109</v>
      </c>
    </row>
    <row r="913" spans="1:2" x14ac:dyDescent="0.25">
      <c r="A913" s="4">
        <v>43516</v>
      </c>
      <c r="B913">
        <v>0.1008</v>
      </c>
    </row>
    <row r="914" spans="1:2" x14ac:dyDescent="0.25">
      <c r="A914" s="4">
        <v>43515</v>
      </c>
      <c r="B914">
        <v>0.1154</v>
      </c>
    </row>
    <row r="915" spans="1:2" x14ac:dyDescent="0.25">
      <c r="A915" s="4">
        <v>43511</v>
      </c>
      <c r="B915">
        <v>9.8299999999999998E-2</v>
      </c>
    </row>
    <row r="916" spans="1:2" x14ac:dyDescent="0.25">
      <c r="A916" s="4">
        <v>43510</v>
      </c>
      <c r="B916">
        <v>0.1177</v>
      </c>
    </row>
    <row r="917" spans="1:2" x14ac:dyDescent="0.25">
      <c r="A917" s="4">
        <v>43509</v>
      </c>
      <c r="B917">
        <v>0.1171</v>
      </c>
    </row>
    <row r="918" spans="1:2" x14ac:dyDescent="0.25">
      <c r="A918" s="4">
        <v>43508</v>
      </c>
      <c r="B918">
        <v>0.1095</v>
      </c>
    </row>
    <row r="919" spans="1:2" x14ac:dyDescent="0.25">
      <c r="A919" s="4">
        <v>43507</v>
      </c>
      <c r="B919">
        <v>0.1273</v>
      </c>
    </row>
    <row r="920" spans="1:2" x14ac:dyDescent="0.25">
      <c r="A920" s="4">
        <v>43504</v>
      </c>
      <c r="B920">
        <v>0.1157</v>
      </c>
    </row>
    <row r="921" spans="1:2" x14ac:dyDescent="0.25">
      <c r="A921" s="4">
        <v>43503</v>
      </c>
      <c r="B921">
        <v>0.1191</v>
      </c>
    </row>
    <row r="922" spans="1:2" x14ac:dyDescent="0.25">
      <c r="A922" s="4">
        <v>43502</v>
      </c>
      <c r="B922">
        <v>0.1087</v>
      </c>
    </row>
    <row r="923" spans="1:2" x14ac:dyDescent="0.25">
      <c r="A923" s="4">
        <v>43501</v>
      </c>
      <c r="B923">
        <v>0.1222</v>
      </c>
    </row>
    <row r="924" spans="1:2" x14ac:dyDescent="0.25">
      <c r="A924" s="4">
        <v>43500</v>
      </c>
      <c r="B924">
        <v>0.11990000000000001</v>
      </c>
    </row>
    <row r="925" spans="1:2" x14ac:dyDescent="0.25">
      <c r="A925" s="4">
        <v>43497</v>
      </c>
      <c r="B925">
        <v>0.1176</v>
      </c>
    </row>
    <row r="926" spans="1:2" x14ac:dyDescent="0.25">
      <c r="A926" s="4">
        <v>43496</v>
      </c>
      <c r="B926">
        <v>0.1182</v>
      </c>
    </row>
    <row r="927" spans="1:2" x14ac:dyDescent="0.25">
      <c r="A927" s="4">
        <v>43495</v>
      </c>
      <c r="B927">
        <v>0.1394</v>
      </c>
    </row>
    <row r="928" spans="1:2" x14ac:dyDescent="0.25">
      <c r="A928" s="4">
        <v>43494</v>
      </c>
      <c r="B928">
        <v>0.16250000000000001</v>
      </c>
    </row>
    <row r="929" spans="1:2" x14ac:dyDescent="0.25">
      <c r="A929" s="4">
        <v>43493</v>
      </c>
      <c r="B929">
        <v>0.16669999999999999</v>
      </c>
    </row>
    <row r="930" spans="1:2" x14ac:dyDescent="0.25">
      <c r="A930" s="4">
        <v>43490</v>
      </c>
      <c r="B930">
        <v>0.13700000000000001</v>
      </c>
    </row>
    <row r="931" spans="1:2" x14ac:dyDescent="0.25">
      <c r="A931" s="4">
        <v>43489</v>
      </c>
      <c r="B931">
        <v>0.16300000000000001</v>
      </c>
    </row>
    <row r="932" spans="1:2" x14ac:dyDescent="0.25">
      <c r="A932" s="4">
        <v>43488</v>
      </c>
      <c r="B932">
        <v>0.1696</v>
      </c>
    </row>
    <row r="933" spans="1:2" x14ac:dyDescent="0.25">
      <c r="A933" s="4">
        <v>43487</v>
      </c>
      <c r="B933">
        <v>0.1867</v>
      </c>
    </row>
    <row r="934" spans="1:2" x14ac:dyDescent="0.25">
      <c r="A934" s="4">
        <v>43483</v>
      </c>
      <c r="B934">
        <v>0.12280000000000001</v>
      </c>
    </row>
    <row r="935" spans="1:2" x14ac:dyDescent="0.25">
      <c r="A935" s="4">
        <v>43482</v>
      </c>
      <c r="B935">
        <v>0.12379999999999999</v>
      </c>
    </row>
    <row r="936" spans="1:2" x14ac:dyDescent="0.25">
      <c r="A936" s="4">
        <v>43481</v>
      </c>
      <c r="B936">
        <v>0.1409</v>
      </c>
    </row>
    <row r="937" spans="1:2" x14ac:dyDescent="0.25">
      <c r="A937" s="4">
        <v>43480</v>
      </c>
      <c r="B937">
        <v>0.1515</v>
      </c>
    </row>
    <row r="938" spans="1:2" x14ac:dyDescent="0.25">
      <c r="A938" s="4">
        <v>43479</v>
      </c>
      <c r="B938">
        <v>0.1512</v>
      </c>
    </row>
    <row r="939" spans="1:2" x14ac:dyDescent="0.25">
      <c r="A939" s="4">
        <v>43476</v>
      </c>
      <c r="B939">
        <v>0.1384</v>
      </c>
    </row>
    <row r="940" spans="1:2" x14ac:dyDescent="0.25">
      <c r="A940" s="4">
        <v>43475</v>
      </c>
      <c r="B940">
        <v>0.15820000000000001</v>
      </c>
    </row>
    <row r="941" spans="1:2" x14ac:dyDescent="0.25">
      <c r="A941" s="4">
        <v>43474</v>
      </c>
      <c r="B941">
        <v>0.1772</v>
      </c>
    </row>
    <row r="942" spans="1:2" x14ac:dyDescent="0.25">
      <c r="A942" s="4">
        <v>43473</v>
      </c>
      <c r="B942">
        <v>0.1875</v>
      </c>
    </row>
    <row r="943" spans="1:2" x14ac:dyDescent="0.25">
      <c r="A943" s="4">
        <v>43472</v>
      </c>
      <c r="B943">
        <v>0.19789999999999999</v>
      </c>
    </row>
    <row r="944" spans="1:2" x14ac:dyDescent="0.25">
      <c r="A944" s="4">
        <v>43469</v>
      </c>
      <c r="B944">
        <v>0.18740000000000001</v>
      </c>
    </row>
    <row r="945" spans="1:2" x14ac:dyDescent="0.25">
      <c r="A945" s="4">
        <v>43468</v>
      </c>
      <c r="B945">
        <v>0.2324</v>
      </c>
    </row>
    <row r="946" spans="1:2" x14ac:dyDescent="0.25">
      <c r="A946" s="4">
        <v>43467</v>
      </c>
      <c r="B946">
        <v>0.19270000000000001</v>
      </c>
    </row>
    <row r="947" spans="1:2" x14ac:dyDescent="0.25">
      <c r="A947" s="4">
        <v>43465</v>
      </c>
      <c r="B947">
        <v>0.2351</v>
      </c>
    </row>
    <row r="948" spans="1:2" x14ac:dyDescent="0.25">
      <c r="A948" s="4">
        <v>43462</v>
      </c>
      <c r="B948">
        <v>0.2641</v>
      </c>
    </row>
    <row r="949" spans="1:2" x14ac:dyDescent="0.25">
      <c r="A949" s="4">
        <v>43461</v>
      </c>
      <c r="B949">
        <v>0.27439999999999998</v>
      </c>
    </row>
    <row r="950" spans="1:2" x14ac:dyDescent="0.25">
      <c r="A950" s="4">
        <v>43460</v>
      </c>
      <c r="B950">
        <v>0.29339999999999999</v>
      </c>
    </row>
    <row r="951" spans="1:2" x14ac:dyDescent="0.25">
      <c r="A951" s="4">
        <v>43458</v>
      </c>
      <c r="B951">
        <v>0.38679999999999998</v>
      </c>
    </row>
    <row r="952" spans="1:2" x14ac:dyDescent="0.25">
      <c r="A952" s="4">
        <v>43455</v>
      </c>
      <c r="B952">
        <v>0.28449999999999998</v>
      </c>
    </row>
    <row r="953" spans="1:2" x14ac:dyDescent="0.25">
      <c r="A953" s="4">
        <v>43454</v>
      </c>
      <c r="B953">
        <v>0.23730000000000001</v>
      </c>
    </row>
    <row r="954" spans="1:2" x14ac:dyDescent="0.25">
      <c r="A954" s="4">
        <v>43453</v>
      </c>
      <c r="B954">
        <v>0.2742</v>
      </c>
    </row>
    <row r="955" spans="1:2" x14ac:dyDescent="0.25">
      <c r="A955" s="4">
        <v>43452</v>
      </c>
      <c r="B955">
        <v>0.318</v>
      </c>
    </row>
    <row r="956" spans="1:2" x14ac:dyDescent="0.25">
      <c r="A956" s="4">
        <v>43451</v>
      </c>
      <c r="B956">
        <v>0.26229999999999998</v>
      </c>
    </row>
    <row r="957" spans="1:2" x14ac:dyDescent="0.25">
      <c r="A957" s="4">
        <v>43448</v>
      </c>
      <c r="B957">
        <v>0.19420000000000001</v>
      </c>
    </row>
    <row r="958" spans="1:2" x14ac:dyDescent="0.25">
      <c r="A958" s="4">
        <v>43447</v>
      </c>
      <c r="B958">
        <v>0.23350000000000001</v>
      </c>
    </row>
    <row r="959" spans="1:2" x14ac:dyDescent="0.25">
      <c r="A959" s="4">
        <v>43446</v>
      </c>
      <c r="B959">
        <v>0.21990000000000001</v>
      </c>
    </row>
    <row r="960" spans="1:2" x14ac:dyDescent="0.25">
      <c r="A960" s="4">
        <v>43445</v>
      </c>
      <c r="B960">
        <v>0.22500000000000001</v>
      </c>
    </row>
    <row r="961" spans="1:2" x14ac:dyDescent="0.25">
      <c r="A961" s="4">
        <v>43444</v>
      </c>
      <c r="B961">
        <v>0.2407</v>
      </c>
    </row>
    <row r="962" spans="1:2" x14ac:dyDescent="0.25">
      <c r="A962" s="4">
        <v>43441</v>
      </c>
      <c r="B962">
        <v>0.2268</v>
      </c>
    </row>
    <row r="963" spans="1:2" x14ac:dyDescent="0.25">
      <c r="A963" s="4">
        <v>43440</v>
      </c>
      <c r="B963">
        <v>0.21099999999999999</v>
      </c>
    </row>
    <row r="964" spans="1:2" x14ac:dyDescent="0.25">
      <c r="A964" s="4">
        <v>43438</v>
      </c>
      <c r="B964">
        <v>0.20810000000000001</v>
      </c>
    </row>
    <row r="965" spans="1:2" x14ac:dyDescent="0.25">
      <c r="A965" s="4">
        <v>43437</v>
      </c>
      <c r="B965">
        <v>0.15190000000000001</v>
      </c>
    </row>
    <row r="966" spans="1:2" x14ac:dyDescent="0.25">
      <c r="A966" s="4">
        <v>43434</v>
      </c>
      <c r="B966">
        <v>0.16619999999999999</v>
      </c>
    </row>
    <row r="967" spans="1:2" x14ac:dyDescent="0.25">
      <c r="A967" s="4">
        <v>43433</v>
      </c>
      <c r="B967">
        <v>0.18410000000000001</v>
      </c>
    </row>
    <row r="968" spans="1:2" x14ac:dyDescent="0.25">
      <c r="A968" s="4">
        <v>43432</v>
      </c>
      <c r="B968">
        <v>0.1925</v>
      </c>
    </row>
    <row r="969" spans="1:2" x14ac:dyDescent="0.25">
      <c r="A969" s="4">
        <v>43431</v>
      </c>
      <c r="B969">
        <v>0.185</v>
      </c>
    </row>
    <row r="970" spans="1:2" x14ac:dyDescent="0.25">
      <c r="A970" s="4">
        <v>43430</v>
      </c>
      <c r="B970">
        <v>0.1888</v>
      </c>
    </row>
    <row r="971" spans="1:2" x14ac:dyDescent="0.25">
      <c r="A971" s="4">
        <v>43427</v>
      </c>
      <c r="B971">
        <v>0.1946</v>
      </c>
    </row>
    <row r="972" spans="1:2" x14ac:dyDescent="0.25">
      <c r="A972" s="4">
        <v>43425</v>
      </c>
      <c r="B972">
        <v>0.17449999999999999</v>
      </c>
    </row>
    <row r="973" spans="1:2" x14ac:dyDescent="0.25">
      <c r="A973" s="4">
        <v>43424</v>
      </c>
      <c r="B973">
        <v>0.20599999999999999</v>
      </c>
    </row>
    <row r="974" spans="1:2" x14ac:dyDescent="0.25">
      <c r="A974" s="4">
        <v>43423</v>
      </c>
      <c r="B974">
        <v>0.1731</v>
      </c>
    </row>
    <row r="975" spans="1:2" x14ac:dyDescent="0.25">
      <c r="A975" s="4">
        <v>43420</v>
      </c>
      <c r="B975">
        <v>0.1328</v>
      </c>
    </row>
    <row r="976" spans="1:2" x14ac:dyDescent="0.25">
      <c r="A976" s="4">
        <v>43419</v>
      </c>
      <c r="B976">
        <v>0.16159999999999999</v>
      </c>
    </row>
    <row r="977" spans="1:2" x14ac:dyDescent="0.25">
      <c r="A977" s="4">
        <v>43418</v>
      </c>
      <c r="B977">
        <v>0.19059999999999999</v>
      </c>
    </row>
    <row r="978" spans="1:2" x14ac:dyDescent="0.25">
      <c r="A978" s="4">
        <v>43417</v>
      </c>
      <c r="B978">
        <v>0.16839999999999999</v>
      </c>
    </row>
    <row r="979" spans="1:2" x14ac:dyDescent="0.25">
      <c r="A979" s="4">
        <v>43416</v>
      </c>
      <c r="B979">
        <v>0.17330000000000001</v>
      </c>
    </row>
    <row r="980" spans="1:2" x14ac:dyDescent="0.25">
      <c r="A980" s="4">
        <v>43413</v>
      </c>
      <c r="B980">
        <v>0.13250000000000001</v>
      </c>
    </row>
    <row r="981" spans="1:2" x14ac:dyDescent="0.25">
      <c r="A981" s="4">
        <v>43412</v>
      </c>
      <c r="B981">
        <v>0.12520000000000001</v>
      </c>
    </row>
    <row r="982" spans="1:2" x14ac:dyDescent="0.25">
      <c r="A982" s="4">
        <v>43411</v>
      </c>
      <c r="B982">
        <v>0.13389999999999999</v>
      </c>
    </row>
    <row r="983" spans="1:2" x14ac:dyDescent="0.25">
      <c r="A983" s="4">
        <v>43410</v>
      </c>
      <c r="B983">
        <v>0.18329999999999999</v>
      </c>
    </row>
    <row r="984" spans="1:2" x14ac:dyDescent="0.25">
      <c r="A984" s="4">
        <v>43409</v>
      </c>
      <c r="B984">
        <v>0.19370000000000001</v>
      </c>
    </row>
    <row r="985" spans="1:2" x14ac:dyDescent="0.25">
      <c r="A985" s="4">
        <v>43406</v>
      </c>
      <c r="B985">
        <v>0.18909999999999999</v>
      </c>
    </row>
    <row r="986" spans="1:2" x14ac:dyDescent="0.25">
      <c r="A986" s="4">
        <v>43405</v>
      </c>
      <c r="B986">
        <v>0.17849999999999999</v>
      </c>
    </row>
    <row r="987" spans="1:2" x14ac:dyDescent="0.25">
      <c r="A987" s="4">
        <v>43404</v>
      </c>
      <c r="B987">
        <v>0.2011</v>
      </c>
    </row>
    <row r="988" spans="1:2" x14ac:dyDescent="0.25">
      <c r="A988" s="4">
        <v>43403</v>
      </c>
      <c r="B988">
        <v>0.249</v>
      </c>
    </row>
    <row r="989" spans="1:2" x14ac:dyDescent="0.25">
      <c r="A989" s="4">
        <v>43402</v>
      </c>
      <c r="B989">
        <v>0.29160000000000003</v>
      </c>
    </row>
    <row r="990" spans="1:2" x14ac:dyDescent="0.25">
      <c r="A990" s="4">
        <v>43399</v>
      </c>
      <c r="B990">
        <v>0.26960000000000001</v>
      </c>
    </row>
    <row r="991" spans="1:2" x14ac:dyDescent="0.25">
      <c r="A991" s="4">
        <v>43398</v>
      </c>
      <c r="B991">
        <v>0.21190000000000001</v>
      </c>
    </row>
    <row r="992" spans="1:2" x14ac:dyDescent="0.25">
      <c r="A992" s="4">
        <v>43397</v>
      </c>
      <c r="B992">
        <v>0.23719999999999999</v>
      </c>
    </row>
    <row r="993" spans="1:2" x14ac:dyDescent="0.25">
      <c r="A993" s="4">
        <v>43396</v>
      </c>
      <c r="B993">
        <v>0.1837</v>
      </c>
    </row>
    <row r="994" spans="1:2" x14ac:dyDescent="0.25">
      <c r="A994" s="4">
        <v>43395</v>
      </c>
      <c r="B994">
        <v>0.16969999999999999</v>
      </c>
    </row>
    <row r="995" spans="1:2" x14ac:dyDescent="0.25">
      <c r="A995" s="4">
        <v>43392</v>
      </c>
      <c r="B995">
        <v>0.1638</v>
      </c>
    </row>
    <row r="996" spans="1:2" x14ac:dyDescent="0.25">
      <c r="A996" s="4">
        <v>43391</v>
      </c>
      <c r="B996">
        <v>0.17760000000000001</v>
      </c>
    </row>
    <row r="997" spans="1:2" x14ac:dyDescent="0.25">
      <c r="A997" s="4">
        <v>43390</v>
      </c>
      <c r="B997">
        <v>0.14319999999999999</v>
      </c>
    </row>
    <row r="998" spans="1:2" x14ac:dyDescent="0.25">
      <c r="A998" s="4">
        <v>43389</v>
      </c>
      <c r="B998">
        <v>0.14710000000000001</v>
      </c>
    </row>
    <row r="999" spans="1:2" x14ac:dyDescent="0.25">
      <c r="A999" s="4">
        <v>43388</v>
      </c>
      <c r="B999">
        <v>0.18809999999999999</v>
      </c>
    </row>
    <row r="1000" spans="1:2" x14ac:dyDescent="0.25">
      <c r="A1000" s="4">
        <v>43385</v>
      </c>
      <c r="B1000">
        <v>0.1966</v>
      </c>
    </row>
    <row r="1001" spans="1:2" x14ac:dyDescent="0.25">
      <c r="A1001" s="4">
        <v>43384</v>
      </c>
      <c r="B1001">
        <v>0.23250000000000001</v>
      </c>
    </row>
    <row r="1002" spans="1:2" x14ac:dyDescent="0.25">
      <c r="A1002" s="4">
        <v>43383</v>
      </c>
      <c r="B1002">
        <v>0.1797</v>
      </c>
    </row>
    <row r="1003" spans="1:2" x14ac:dyDescent="0.25">
      <c r="A1003" s="4">
        <v>43382</v>
      </c>
      <c r="B1003">
        <v>0.1164</v>
      </c>
    </row>
    <row r="1004" spans="1:2" x14ac:dyDescent="0.25">
      <c r="A1004" s="4">
        <v>43381</v>
      </c>
      <c r="B1004">
        <v>0.1216</v>
      </c>
    </row>
    <row r="1005" spans="1:2" x14ac:dyDescent="0.25">
      <c r="A1005" s="4">
        <v>43378</v>
      </c>
      <c r="B1005">
        <v>0.125</v>
      </c>
    </row>
    <row r="1006" spans="1:2" x14ac:dyDescent="0.25">
      <c r="A1006" s="4">
        <v>43377</v>
      </c>
      <c r="B1006">
        <v>0.1056</v>
      </c>
    </row>
    <row r="1007" spans="1:2" x14ac:dyDescent="0.25">
      <c r="A1007" s="4">
        <v>43376</v>
      </c>
      <c r="B1007">
        <v>8.14E-2</v>
      </c>
    </row>
    <row r="1008" spans="1:2" x14ac:dyDescent="0.25">
      <c r="A1008" s="4">
        <v>43375</v>
      </c>
      <c r="B1008">
        <v>7.8200000000000006E-2</v>
      </c>
    </row>
    <row r="1009" spans="1:2" x14ac:dyDescent="0.25">
      <c r="A1009" s="4">
        <v>43374</v>
      </c>
      <c r="B1009">
        <v>8.3299999999999999E-2</v>
      </c>
    </row>
    <row r="1010" spans="1:2" x14ac:dyDescent="0.25">
      <c r="A1010" s="4">
        <v>43371</v>
      </c>
      <c r="B1010">
        <v>8.3199999999999996E-2</v>
      </c>
    </row>
    <row r="1011" spans="1:2" x14ac:dyDescent="0.25">
      <c r="A1011" s="4">
        <v>43370</v>
      </c>
      <c r="B1011">
        <v>8.3699999999999997E-2</v>
      </c>
    </row>
    <row r="1012" spans="1:2" x14ac:dyDescent="0.25">
      <c r="A1012" s="4">
        <v>43369</v>
      </c>
      <c r="B1012">
        <v>8.3199999999999996E-2</v>
      </c>
    </row>
    <row r="1013" spans="1:2" x14ac:dyDescent="0.25">
      <c r="A1013" s="4">
        <v>43368</v>
      </c>
      <c r="B1013">
        <v>8.8999999999999996E-2</v>
      </c>
    </row>
    <row r="1014" spans="1:2" x14ac:dyDescent="0.25">
      <c r="A1014" s="4">
        <v>43367</v>
      </c>
      <c r="B1014">
        <v>9.2100000000000001E-2</v>
      </c>
    </row>
    <row r="1015" spans="1:2" x14ac:dyDescent="0.25">
      <c r="A1015" s="4">
        <v>43364</v>
      </c>
      <c r="B1015">
        <v>7.6300000000000007E-2</v>
      </c>
    </row>
    <row r="1016" spans="1:2" x14ac:dyDescent="0.25">
      <c r="A1016" s="4">
        <v>43363</v>
      </c>
      <c r="B1016">
        <v>0.1062</v>
      </c>
    </row>
    <row r="1017" spans="1:2" x14ac:dyDescent="0.25">
      <c r="A1017" s="4">
        <v>43362</v>
      </c>
      <c r="B1017">
        <v>0.1047</v>
      </c>
    </row>
    <row r="1018" spans="1:2" x14ac:dyDescent="0.25">
      <c r="A1018" s="4">
        <v>43361</v>
      </c>
      <c r="B1018">
        <v>0.114</v>
      </c>
    </row>
    <row r="1019" spans="1:2" x14ac:dyDescent="0.25">
      <c r="A1019" s="4">
        <v>43360</v>
      </c>
      <c r="B1019">
        <v>0.12609999999999999</v>
      </c>
    </row>
    <row r="1020" spans="1:2" x14ac:dyDescent="0.25">
      <c r="A1020" s="4">
        <v>43357</v>
      </c>
      <c r="B1020">
        <v>0.1027</v>
      </c>
    </row>
    <row r="1021" spans="1:2" x14ac:dyDescent="0.25">
      <c r="A1021" s="4">
        <v>43356</v>
      </c>
      <c r="B1021">
        <v>0.1038</v>
      </c>
    </row>
    <row r="1022" spans="1:2" x14ac:dyDescent="0.25">
      <c r="A1022" s="4">
        <v>43355</v>
      </c>
      <c r="B1022">
        <v>0.1087</v>
      </c>
    </row>
    <row r="1023" spans="1:2" x14ac:dyDescent="0.25">
      <c r="A1023" s="4">
        <v>43354</v>
      </c>
      <c r="B1023">
        <v>0.1137</v>
      </c>
    </row>
    <row r="1024" spans="1:2" x14ac:dyDescent="0.25">
      <c r="A1024" s="4">
        <v>43353</v>
      </c>
      <c r="B1024">
        <v>0.122</v>
      </c>
    </row>
    <row r="1025" spans="1:2" x14ac:dyDescent="0.25">
      <c r="A1025" s="4">
        <v>43350</v>
      </c>
      <c r="B1025">
        <v>9.4399999999999998E-2</v>
      </c>
    </row>
    <row r="1026" spans="1:2" x14ac:dyDescent="0.25">
      <c r="A1026" s="4">
        <v>43349</v>
      </c>
      <c r="B1026">
        <v>9.1700000000000004E-2</v>
      </c>
    </row>
    <row r="1027" spans="1:2" x14ac:dyDescent="0.25">
      <c r="A1027" s="4">
        <v>43348</v>
      </c>
      <c r="B1027">
        <v>8.7900000000000006E-2</v>
      </c>
    </row>
    <row r="1028" spans="1:2" x14ac:dyDescent="0.25">
      <c r="A1028" s="4">
        <v>43347</v>
      </c>
      <c r="B1028">
        <v>8.8700000000000001E-2</v>
      </c>
    </row>
    <row r="1029" spans="1:2" x14ac:dyDescent="0.25">
      <c r="A1029" s="4">
        <v>43343</v>
      </c>
      <c r="B1029">
        <v>7.7399999999999997E-2</v>
      </c>
    </row>
    <row r="1030" spans="1:2" x14ac:dyDescent="0.25">
      <c r="A1030" s="4">
        <v>43342</v>
      </c>
      <c r="B1030">
        <v>7.7100000000000002E-2</v>
      </c>
    </row>
    <row r="1031" spans="1:2" x14ac:dyDescent="0.25">
      <c r="A1031" s="4">
        <v>43341</v>
      </c>
      <c r="B1031">
        <v>7.0900000000000005E-2</v>
      </c>
    </row>
    <row r="1032" spans="1:2" x14ac:dyDescent="0.25">
      <c r="A1032" s="4">
        <v>43340</v>
      </c>
      <c r="B1032">
        <v>7.2700000000000001E-2</v>
      </c>
    </row>
    <row r="1033" spans="1:2" x14ac:dyDescent="0.25">
      <c r="A1033" s="4">
        <v>43339</v>
      </c>
      <c r="B1033">
        <v>7.4700000000000003E-2</v>
      </c>
    </row>
    <row r="1034" spans="1:2" x14ac:dyDescent="0.25">
      <c r="A1034" s="4">
        <v>43336</v>
      </c>
      <c r="B1034">
        <v>7.0400000000000004E-2</v>
      </c>
    </row>
    <row r="1035" spans="1:2" x14ac:dyDescent="0.25">
      <c r="A1035" s="4">
        <v>43335</v>
      </c>
      <c r="B1035">
        <v>7.7200000000000005E-2</v>
      </c>
    </row>
    <row r="1036" spans="1:2" x14ac:dyDescent="0.25">
      <c r="A1036" s="4">
        <v>43334</v>
      </c>
      <c r="B1036">
        <v>8.0399999999999999E-2</v>
      </c>
    </row>
    <row r="1037" spans="1:2" x14ac:dyDescent="0.25">
      <c r="A1037" s="4">
        <v>43333</v>
      </c>
      <c r="B1037">
        <v>8.0199999999999994E-2</v>
      </c>
    </row>
    <row r="1038" spans="1:2" x14ac:dyDescent="0.25">
      <c r="A1038" s="4">
        <v>43332</v>
      </c>
      <c r="B1038">
        <v>8.3799999999999999E-2</v>
      </c>
    </row>
    <row r="1039" spans="1:2" x14ac:dyDescent="0.25">
      <c r="A1039" s="4">
        <v>43329</v>
      </c>
      <c r="B1039">
        <v>8.0699999999999994E-2</v>
      </c>
    </row>
    <row r="1040" spans="1:2" x14ac:dyDescent="0.25">
      <c r="A1040" s="4">
        <v>43328</v>
      </c>
      <c r="B1040">
        <v>8.5900000000000004E-2</v>
      </c>
    </row>
    <row r="1041" spans="1:2" x14ac:dyDescent="0.25">
      <c r="A1041" s="4">
        <v>43327</v>
      </c>
      <c r="B1041">
        <v>0.1071</v>
      </c>
    </row>
    <row r="1042" spans="1:2" x14ac:dyDescent="0.25">
      <c r="A1042" s="4">
        <v>43326</v>
      </c>
      <c r="B1042">
        <v>8.9800000000000005E-2</v>
      </c>
    </row>
    <row r="1043" spans="1:2" x14ac:dyDescent="0.25">
      <c r="A1043" s="4">
        <v>43325</v>
      </c>
      <c r="B1043">
        <v>0.1027</v>
      </c>
    </row>
    <row r="1044" spans="1:2" x14ac:dyDescent="0.25">
      <c r="A1044" s="4">
        <v>43322</v>
      </c>
      <c r="B1044">
        <v>8.9200000000000002E-2</v>
      </c>
    </row>
    <row r="1045" spans="1:2" x14ac:dyDescent="0.25">
      <c r="A1045" s="4">
        <v>43321</v>
      </c>
      <c r="B1045">
        <v>6.6000000000000003E-2</v>
      </c>
    </row>
    <row r="1046" spans="1:2" x14ac:dyDescent="0.25">
      <c r="A1046" s="4">
        <v>43320</v>
      </c>
      <c r="B1046">
        <v>6.6699999999999995E-2</v>
      </c>
    </row>
    <row r="1047" spans="1:2" x14ac:dyDescent="0.25">
      <c r="A1047" s="4">
        <v>43319</v>
      </c>
      <c r="B1047">
        <v>7.0499999999999993E-2</v>
      </c>
    </row>
    <row r="1048" spans="1:2" x14ac:dyDescent="0.25">
      <c r="A1048" s="4">
        <v>43318</v>
      </c>
      <c r="B1048">
        <v>7.3700000000000002E-2</v>
      </c>
    </row>
    <row r="1049" spans="1:2" x14ac:dyDescent="0.25">
      <c r="A1049" s="4">
        <v>43315</v>
      </c>
      <c r="B1049">
        <v>6.8000000000000005E-2</v>
      </c>
    </row>
    <row r="1050" spans="1:2" x14ac:dyDescent="0.25">
      <c r="A1050" s="4">
        <v>43314</v>
      </c>
      <c r="B1050">
        <v>7.4999999999999997E-2</v>
      </c>
    </row>
    <row r="1051" spans="1:2" x14ac:dyDescent="0.25">
      <c r="A1051" s="4">
        <v>43313</v>
      </c>
      <c r="B1051">
        <v>9.3799999999999994E-2</v>
      </c>
    </row>
    <row r="1052" spans="1:2" x14ac:dyDescent="0.25">
      <c r="A1052" s="4">
        <v>43312</v>
      </c>
      <c r="B1052">
        <v>8.9899999999999994E-2</v>
      </c>
    </row>
    <row r="1053" spans="1:2" x14ac:dyDescent="0.25">
      <c r="A1053" s="4">
        <v>43311</v>
      </c>
      <c r="B1053">
        <v>0.1051</v>
      </c>
    </row>
    <row r="1054" spans="1:2" x14ac:dyDescent="0.25">
      <c r="A1054" s="4">
        <v>43308</v>
      </c>
      <c r="B1054">
        <v>8.8800000000000004E-2</v>
      </c>
    </row>
    <row r="1055" spans="1:2" x14ac:dyDescent="0.25">
      <c r="A1055" s="4">
        <v>43307</v>
      </c>
      <c r="B1055">
        <v>8.1199999999999994E-2</v>
      </c>
    </row>
    <row r="1056" spans="1:2" x14ac:dyDescent="0.25">
      <c r="A1056" s="4">
        <v>43306</v>
      </c>
      <c r="B1056">
        <v>7.8100000000000003E-2</v>
      </c>
    </row>
    <row r="1057" spans="1:2" x14ac:dyDescent="0.25">
      <c r="A1057" s="4">
        <v>43305</v>
      </c>
      <c r="B1057">
        <v>8.5999999999999993E-2</v>
      </c>
    </row>
    <row r="1058" spans="1:2" x14ac:dyDescent="0.25">
      <c r="A1058" s="4">
        <v>43304</v>
      </c>
      <c r="B1058">
        <v>8.7300000000000003E-2</v>
      </c>
    </row>
    <row r="1059" spans="1:2" x14ac:dyDescent="0.25">
      <c r="A1059" s="4">
        <v>43301</v>
      </c>
      <c r="B1059">
        <v>8.3000000000000004E-2</v>
      </c>
    </row>
    <row r="1060" spans="1:2" x14ac:dyDescent="0.25">
      <c r="A1060" s="4">
        <v>43300</v>
      </c>
      <c r="B1060">
        <v>8.09E-2</v>
      </c>
    </row>
    <row r="1061" spans="1:2" x14ac:dyDescent="0.25">
      <c r="A1061" s="4">
        <v>43299</v>
      </c>
      <c r="B1061">
        <v>7.5200000000000003E-2</v>
      </c>
    </row>
    <row r="1062" spans="1:2" x14ac:dyDescent="0.25">
      <c r="A1062" s="4">
        <v>43298</v>
      </c>
      <c r="B1062">
        <v>8.0100000000000005E-2</v>
      </c>
    </row>
    <row r="1063" spans="1:2" x14ac:dyDescent="0.25">
      <c r="A1063" s="4">
        <v>43297</v>
      </c>
      <c r="B1063">
        <v>8.7099999999999997E-2</v>
      </c>
    </row>
    <row r="1064" spans="1:2" x14ac:dyDescent="0.25">
      <c r="A1064" s="4">
        <v>43294</v>
      </c>
      <c r="B1064">
        <v>7.9600000000000004E-2</v>
      </c>
    </row>
    <row r="1065" spans="1:2" x14ac:dyDescent="0.25">
      <c r="A1065" s="4">
        <v>43293</v>
      </c>
      <c r="B1065">
        <v>8.5500000000000007E-2</v>
      </c>
    </row>
    <row r="1066" spans="1:2" x14ac:dyDescent="0.25">
      <c r="A1066" s="4">
        <v>43292</v>
      </c>
      <c r="B1066">
        <v>9.6699999999999994E-2</v>
      </c>
    </row>
    <row r="1067" spans="1:2" x14ac:dyDescent="0.25">
      <c r="A1067" s="4">
        <v>43291</v>
      </c>
      <c r="B1067">
        <v>8.3199999999999996E-2</v>
      </c>
    </row>
    <row r="1068" spans="1:2" x14ac:dyDescent="0.25">
      <c r="A1068" s="4">
        <v>43290</v>
      </c>
      <c r="B1068">
        <v>8.9300000000000004E-2</v>
      </c>
    </row>
    <row r="1069" spans="1:2" x14ac:dyDescent="0.25">
      <c r="A1069" s="4">
        <v>43287</v>
      </c>
      <c r="B1069">
        <v>9.1800000000000007E-2</v>
      </c>
    </row>
    <row r="1070" spans="1:2" x14ac:dyDescent="0.25">
      <c r="A1070" s="4">
        <v>43286</v>
      </c>
      <c r="B1070">
        <v>0.1082</v>
      </c>
    </row>
    <row r="1071" spans="1:2" x14ac:dyDescent="0.25">
      <c r="A1071" s="4">
        <v>43284</v>
      </c>
      <c r="B1071">
        <v>0.1191</v>
      </c>
    </row>
    <row r="1072" spans="1:2" x14ac:dyDescent="0.25">
      <c r="A1072" s="4">
        <v>43283</v>
      </c>
      <c r="B1072">
        <v>0.12239999999999999</v>
      </c>
    </row>
    <row r="1073" spans="1:2" x14ac:dyDescent="0.25">
      <c r="A1073" s="4">
        <v>43280</v>
      </c>
      <c r="B1073">
        <v>0.1128</v>
      </c>
    </row>
    <row r="1074" spans="1:2" x14ac:dyDescent="0.25">
      <c r="A1074" s="4">
        <v>43279</v>
      </c>
      <c r="B1074">
        <v>0.122</v>
      </c>
    </row>
    <row r="1075" spans="1:2" x14ac:dyDescent="0.25">
      <c r="A1075" s="4">
        <v>43278</v>
      </c>
      <c r="B1075">
        <v>0.13850000000000001</v>
      </c>
    </row>
    <row r="1076" spans="1:2" x14ac:dyDescent="0.25">
      <c r="A1076" s="4">
        <v>43277</v>
      </c>
      <c r="B1076">
        <v>0.1167</v>
      </c>
    </row>
    <row r="1077" spans="1:2" x14ac:dyDescent="0.25">
      <c r="A1077" s="4">
        <v>43276</v>
      </c>
      <c r="B1077">
        <v>0.1351</v>
      </c>
    </row>
    <row r="1078" spans="1:2" x14ac:dyDescent="0.25">
      <c r="A1078" s="4">
        <v>43273</v>
      </c>
      <c r="B1078">
        <v>9.1499999999999998E-2</v>
      </c>
    </row>
    <row r="1079" spans="1:2" x14ac:dyDescent="0.25">
      <c r="A1079" s="4">
        <v>43272</v>
      </c>
      <c r="B1079">
        <v>0.1109</v>
      </c>
    </row>
    <row r="1080" spans="1:2" x14ac:dyDescent="0.25">
      <c r="A1080" s="4">
        <v>43271</v>
      </c>
      <c r="B1080">
        <v>8.9599999999999999E-2</v>
      </c>
    </row>
    <row r="1081" spans="1:2" x14ac:dyDescent="0.25">
      <c r="A1081" s="4">
        <v>43270</v>
      </c>
      <c r="B1081">
        <v>0.1</v>
      </c>
    </row>
    <row r="1082" spans="1:2" x14ac:dyDescent="0.25">
      <c r="A1082" s="4">
        <v>43269</v>
      </c>
      <c r="B1082">
        <v>9.4200000000000006E-2</v>
      </c>
    </row>
    <row r="1083" spans="1:2" x14ac:dyDescent="0.25">
      <c r="A1083" s="4">
        <v>43266</v>
      </c>
      <c r="B1083">
        <v>8.0100000000000005E-2</v>
      </c>
    </row>
    <row r="1084" spans="1:2" x14ac:dyDescent="0.25">
      <c r="A1084" s="4">
        <v>43265</v>
      </c>
      <c r="B1084">
        <v>0.1115</v>
      </c>
    </row>
    <row r="1085" spans="1:2" x14ac:dyDescent="0.25">
      <c r="A1085" s="4">
        <v>43264</v>
      </c>
      <c r="B1085">
        <v>0.11940000000000001</v>
      </c>
    </row>
    <row r="1086" spans="1:2" x14ac:dyDescent="0.25">
      <c r="A1086" s="4">
        <v>43263</v>
      </c>
      <c r="B1086">
        <v>0.1191</v>
      </c>
    </row>
    <row r="1087" spans="1:2" x14ac:dyDescent="0.25">
      <c r="A1087" s="4">
        <v>43262</v>
      </c>
      <c r="B1087">
        <v>0.1242</v>
      </c>
    </row>
    <row r="1088" spans="1:2" x14ac:dyDescent="0.25">
      <c r="A1088" s="4">
        <v>43259</v>
      </c>
      <c r="B1088">
        <v>0.1208</v>
      </c>
    </row>
    <row r="1089" spans="1:2" x14ac:dyDescent="0.25">
      <c r="A1089" s="4">
        <v>43258</v>
      </c>
      <c r="B1089">
        <v>0.1202</v>
      </c>
    </row>
    <row r="1090" spans="1:2" x14ac:dyDescent="0.25">
      <c r="A1090" s="4">
        <v>43257</v>
      </c>
      <c r="B1090">
        <v>0.11749999999999999</v>
      </c>
    </row>
    <row r="1091" spans="1:2" x14ac:dyDescent="0.25">
      <c r="A1091" s="4">
        <v>43256</v>
      </c>
      <c r="B1091">
        <v>0.125</v>
      </c>
    </row>
    <row r="1092" spans="1:2" x14ac:dyDescent="0.25">
      <c r="A1092" s="4">
        <v>43255</v>
      </c>
      <c r="B1092">
        <v>0.12670000000000001</v>
      </c>
    </row>
    <row r="1093" spans="1:2" x14ac:dyDescent="0.25">
      <c r="A1093" s="4">
        <v>43252</v>
      </c>
      <c r="B1093">
        <v>9.0200000000000002E-2</v>
      </c>
    </row>
    <row r="1094" spans="1:2" x14ac:dyDescent="0.25">
      <c r="A1094" s="4">
        <v>43251</v>
      </c>
      <c r="B1094">
        <v>0.10349999999999999</v>
      </c>
    </row>
    <row r="1095" spans="1:2" x14ac:dyDescent="0.25">
      <c r="A1095" s="4">
        <v>43250</v>
      </c>
      <c r="B1095">
        <v>0.1011</v>
      </c>
    </row>
    <row r="1096" spans="1:2" x14ac:dyDescent="0.25">
      <c r="A1096" s="4">
        <v>43249</v>
      </c>
      <c r="B1096">
        <v>0.13420000000000001</v>
      </c>
    </row>
    <row r="1097" spans="1:2" x14ac:dyDescent="0.25">
      <c r="A1097" s="4">
        <v>43245</v>
      </c>
      <c r="B1097">
        <v>0.09</v>
      </c>
    </row>
    <row r="1098" spans="1:2" x14ac:dyDescent="0.25">
      <c r="A1098" s="4">
        <v>43244</v>
      </c>
      <c r="B1098">
        <v>7.8299999999999995E-2</v>
      </c>
    </row>
    <row r="1099" spans="1:2" x14ac:dyDescent="0.25">
      <c r="A1099" s="4">
        <v>43243</v>
      </c>
      <c r="B1099">
        <v>8.2100000000000006E-2</v>
      </c>
    </row>
    <row r="1100" spans="1:2" x14ac:dyDescent="0.25">
      <c r="A1100" s="4">
        <v>43242</v>
      </c>
      <c r="B1100">
        <v>8.8300000000000003E-2</v>
      </c>
    </row>
    <row r="1101" spans="1:2" x14ac:dyDescent="0.25">
      <c r="A1101" s="4">
        <v>43241</v>
      </c>
      <c r="B1101">
        <v>9.2100000000000001E-2</v>
      </c>
    </row>
    <row r="1102" spans="1:2" x14ac:dyDescent="0.25">
      <c r="A1102" s="4">
        <v>43238</v>
      </c>
      <c r="B1102">
        <v>8.8999999999999996E-2</v>
      </c>
    </row>
    <row r="1103" spans="1:2" x14ac:dyDescent="0.25">
      <c r="A1103" s="4">
        <v>43237</v>
      </c>
      <c r="B1103">
        <v>9.3200000000000005E-2</v>
      </c>
    </row>
    <row r="1104" spans="1:2" x14ac:dyDescent="0.25">
      <c r="A1104" s="4">
        <v>43236</v>
      </c>
      <c r="B1104">
        <v>9.69E-2</v>
      </c>
    </row>
    <row r="1105" spans="1:2" x14ac:dyDescent="0.25">
      <c r="A1105" s="4">
        <v>43235</v>
      </c>
      <c r="B1105">
        <v>0.115</v>
      </c>
    </row>
    <row r="1106" spans="1:2" x14ac:dyDescent="0.25">
      <c r="A1106" s="4">
        <v>43234</v>
      </c>
      <c r="B1106">
        <v>9.9400000000000002E-2</v>
      </c>
    </row>
    <row r="1107" spans="1:2" x14ac:dyDescent="0.25">
      <c r="A1107" s="4">
        <v>43231</v>
      </c>
      <c r="B1107">
        <v>9.3600000000000003E-2</v>
      </c>
    </row>
    <row r="1108" spans="1:2" x14ac:dyDescent="0.25">
      <c r="A1108" s="4">
        <v>43230</v>
      </c>
      <c r="B1108">
        <v>9.6799999999999997E-2</v>
      </c>
    </row>
    <row r="1109" spans="1:2" x14ac:dyDescent="0.25">
      <c r="A1109" s="4">
        <v>43229</v>
      </c>
      <c r="B1109">
        <v>0.10539999999999999</v>
      </c>
    </row>
    <row r="1110" spans="1:2" x14ac:dyDescent="0.25">
      <c r="A1110" s="4">
        <v>43228</v>
      </c>
      <c r="B1110">
        <v>0.1205</v>
      </c>
    </row>
    <row r="1111" spans="1:2" x14ac:dyDescent="0.25">
      <c r="A1111" s="4">
        <v>43227</v>
      </c>
      <c r="B1111">
        <v>0.12509999999999999</v>
      </c>
    </row>
    <row r="1112" spans="1:2" x14ac:dyDescent="0.25">
      <c r="A1112" s="4">
        <v>43224</v>
      </c>
      <c r="B1112">
        <v>0.1162</v>
      </c>
    </row>
    <row r="1113" spans="1:2" x14ac:dyDescent="0.25">
      <c r="A1113" s="4">
        <v>43223</v>
      </c>
      <c r="B1113">
        <v>0.1356</v>
      </c>
    </row>
    <row r="1114" spans="1:2" x14ac:dyDescent="0.25">
      <c r="A1114" s="4">
        <v>43222</v>
      </c>
      <c r="B1114">
        <v>0.1293</v>
      </c>
    </row>
    <row r="1115" spans="1:2" x14ac:dyDescent="0.25">
      <c r="A1115" s="4">
        <v>43221</v>
      </c>
      <c r="B1115">
        <v>0.13730000000000001</v>
      </c>
    </row>
    <row r="1116" spans="1:2" x14ac:dyDescent="0.25">
      <c r="A1116" s="4">
        <v>43220</v>
      </c>
      <c r="B1116">
        <v>0.14119999999999999</v>
      </c>
    </row>
    <row r="1117" spans="1:2" x14ac:dyDescent="0.25">
      <c r="A1117" s="4">
        <v>43217</v>
      </c>
      <c r="B1117">
        <v>0.1196</v>
      </c>
    </row>
    <row r="1118" spans="1:2" x14ac:dyDescent="0.25">
      <c r="A1118" s="4">
        <v>43216</v>
      </c>
      <c r="B1118">
        <v>0.1328</v>
      </c>
    </row>
    <row r="1119" spans="1:2" x14ac:dyDescent="0.25">
      <c r="A1119" s="4">
        <v>43215</v>
      </c>
      <c r="B1119">
        <v>0.16520000000000001</v>
      </c>
    </row>
    <row r="1120" spans="1:2" x14ac:dyDescent="0.25">
      <c r="A1120" s="4">
        <v>43214</v>
      </c>
      <c r="B1120">
        <v>0.1709</v>
      </c>
    </row>
    <row r="1121" spans="1:2" x14ac:dyDescent="0.25">
      <c r="A1121" s="4">
        <v>43213</v>
      </c>
      <c r="B1121">
        <v>0.14480000000000001</v>
      </c>
    </row>
    <row r="1122" spans="1:2" x14ac:dyDescent="0.25">
      <c r="A1122" s="4">
        <v>43210</v>
      </c>
      <c r="B1122">
        <v>0.14080000000000001</v>
      </c>
    </row>
    <row r="1123" spans="1:2" x14ac:dyDescent="0.25">
      <c r="A1123" s="4">
        <v>43209</v>
      </c>
      <c r="B1123">
        <v>0.13139999999999999</v>
      </c>
    </row>
    <row r="1124" spans="1:2" x14ac:dyDescent="0.25">
      <c r="A1124" s="4">
        <v>43208</v>
      </c>
      <c r="B1124">
        <v>0.1134</v>
      </c>
    </row>
    <row r="1125" spans="1:2" x14ac:dyDescent="0.25">
      <c r="A1125" s="4">
        <v>43207</v>
      </c>
      <c r="B1125">
        <v>0.1178</v>
      </c>
    </row>
    <row r="1126" spans="1:2" x14ac:dyDescent="0.25">
      <c r="A1126" s="4">
        <v>43206</v>
      </c>
      <c r="B1126">
        <v>0.13100000000000001</v>
      </c>
    </row>
    <row r="1127" spans="1:2" x14ac:dyDescent="0.25">
      <c r="A1127" s="4">
        <v>43203</v>
      </c>
      <c r="B1127">
        <v>0.13500000000000001</v>
      </c>
    </row>
    <row r="1128" spans="1:2" x14ac:dyDescent="0.25">
      <c r="A1128" s="4">
        <v>43202</v>
      </c>
      <c r="B1128">
        <v>0.14760000000000001</v>
      </c>
    </row>
    <row r="1129" spans="1:2" x14ac:dyDescent="0.25">
      <c r="A1129" s="4">
        <v>43201</v>
      </c>
      <c r="B1129">
        <v>0.17299999999999999</v>
      </c>
    </row>
    <row r="1130" spans="1:2" x14ac:dyDescent="0.25">
      <c r="A1130" s="4">
        <v>43200</v>
      </c>
      <c r="B1130">
        <v>0.18779999999999999</v>
      </c>
    </row>
    <row r="1131" spans="1:2" x14ac:dyDescent="0.25">
      <c r="A1131" s="4">
        <v>43199</v>
      </c>
      <c r="B1131">
        <v>0.2009</v>
      </c>
    </row>
    <row r="1132" spans="1:2" x14ac:dyDescent="0.25">
      <c r="A1132" s="4">
        <v>43196</v>
      </c>
      <c r="B1132">
        <v>0.18640000000000001</v>
      </c>
    </row>
    <row r="1133" spans="1:2" x14ac:dyDescent="0.25">
      <c r="A1133" s="4">
        <v>43195</v>
      </c>
      <c r="B1133">
        <v>0.16600000000000001</v>
      </c>
    </row>
    <row r="1134" spans="1:2" x14ac:dyDescent="0.25">
      <c r="A1134" s="4">
        <v>43194</v>
      </c>
      <c r="B1134">
        <v>0.1749</v>
      </c>
    </row>
    <row r="1135" spans="1:2" x14ac:dyDescent="0.25">
      <c r="A1135" s="4">
        <v>43193</v>
      </c>
      <c r="B1135">
        <v>0.20530000000000001</v>
      </c>
    </row>
    <row r="1136" spans="1:2" x14ac:dyDescent="0.25">
      <c r="A1136" s="4">
        <v>43192</v>
      </c>
      <c r="B1136">
        <v>0.2422</v>
      </c>
    </row>
    <row r="1137" spans="1:2" x14ac:dyDescent="0.25">
      <c r="A1137" s="4">
        <v>43188</v>
      </c>
      <c r="B1137">
        <v>0.1759</v>
      </c>
    </row>
    <row r="1138" spans="1:2" x14ac:dyDescent="0.25">
      <c r="A1138" s="4">
        <v>43187</v>
      </c>
      <c r="B1138">
        <v>0.21529999999999999</v>
      </c>
    </row>
    <row r="1139" spans="1:2" x14ac:dyDescent="0.25">
      <c r="A1139" s="4">
        <v>43186</v>
      </c>
      <c r="B1139">
        <v>0.20569999999999999</v>
      </c>
    </row>
    <row r="1140" spans="1:2" x14ac:dyDescent="0.25">
      <c r="A1140" s="4">
        <v>43185</v>
      </c>
      <c r="B1140">
        <v>0.18509999999999999</v>
      </c>
    </row>
    <row r="1141" spans="1:2" x14ac:dyDescent="0.25">
      <c r="A1141" s="4">
        <v>43182</v>
      </c>
      <c r="B1141">
        <v>0.19209999999999999</v>
      </c>
    </row>
    <row r="1142" spans="1:2" x14ac:dyDescent="0.25">
      <c r="A1142" s="4">
        <v>43181</v>
      </c>
      <c r="B1142">
        <v>0.18140000000000001</v>
      </c>
    </row>
    <row r="1143" spans="1:2" x14ac:dyDescent="0.25">
      <c r="A1143" s="4">
        <v>43180</v>
      </c>
      <c r="B1143">
        <v>0.13239999999999999</v>
      </c>
    </row>
    <row r="1144" spans="1:2" x14ac:dyDescent="0.25">
      <c r="A1144" s="4">
        <v>43179</v>
      </c>
      <c r="B1144">
        <v>0.13700000000000001</v>
      </c>
    </row>
    <row r="1145" spans="1:2" x14ac:dyDescent="0.25">
      <c r="A1145" s="4">
        <v>43178</v>
      </c>
      <c r="B1145">
        <v>0.1527</v>
      </c>
    </row>
    <row r="1146" spans="1:2" x14ac:dyDescent="0.25">
      <c r="A1146" s="4">
        <v>43175</v>
      </c>
      <c r="B1146">
        <v>0.1013</v>
      </c>
    </row>
    <row r="1147" spans="1:2" x14ac:dyDescent="0.25">
      <c r="A1147" s="4">
        <v>43174</v>
      </c>
      <c r="B1147">
        <v>0.1341</v>
      </c>
    </row>
    <row r="1148" spans="1:2" x14ac:dyDescent="0.25">
      <c r="A1148" s="4">
        <v>43173</v>
      </c>
      <c r="B1148">
        <v>0.1492</v>
      </c>
    </row>
    <row r="1149" spans="1:2" x14ac:dyDescent="0.25">
      <c r="A1149" s="4">
        <v>43172</v>
      </c>
      <c r="B1149">
        <v>0.15210000000000001</v>
      </c>
    </row>
    <row r="1150" spans="1:2" x14ac:dyDescent="0.25">
      <c r="A1150" s="4">
        <v>43171</v>
      </c>
      <c r="B1150">
        <v>0.14480000000000001</v>
      </c>
    </row>
    <row r="1151" spans="1:2" x14ac:dyDescent="0.25">
      <c r="A1151" s="4">
        <v>43168</v>
      </c>
      <c r="B1151">
        <v>0.13780000000000001</v>
      </c>
    </row>
    <row r="1152" spans="1:2" x14ac:dyDescent="0.25">
      <c r="A1152" s="4">
        <v>43167</v>
      </c>
      <c r="B1152">
        <v>0.15029999999999999</v>
      </c>
    </row>
    <row r="1153" spans="1:2" x14ac:dyDescent="0.25">
      <c r="A1153" s="4">
        <v>43166</v>
      </c>
      <c r="B1153">
        <v>0.15540000000000001</v>
      </c>
    </row>
    <row r="1154" spans="1:2" x14ac:dyDescent="0.25">
      <c r="A1154" s="4">
        <v>43165</v>
      </c>
      <c r="B1154">
        <v>0.161</v>
      </c>
    </row>
    <row r="1155" spans="1:2" x14ac:dyDescent="0.25">
      <c r="A1155" s="4">
        <v>43164</v>
      </c>
      <c r="B1155">
        <v>0.17119999999999999</v>
      </c>
    </row>
    <row r="1156" spans="1:2" x14ac:dyDescent="0.25">
      <c r="A1156" s="4">
        <v>43161</v>
      </c>
      <c r="B1156">
        <v>0.156</v>
      </c>
    </row>
    <row r="1157" spans="1:2" x14ac:dyDescent="0.25">
      <c r="A1157" s="4">
        <v>43160</v>
      </c>
      <c r="B1157">
        <v>0.1696</v>
      </c>
    </row>
    <row r="1158" spans="1:2" x14ac:dyDescent="0.25">
      <c r="A1158" s="4">
        <v>43159</v>
      </c>
      <c r="B1158">
        <v>0.13500000000000001</v>
      </c>
    </row>
    <row r="1159" spans="1:2" x14ac:dyDescent="0.25">
      <c r="A1159" s="4">
        <v>43158</v>
      </c>
      <c r="B1159">
        <v>0.1321</v>
      </c>
    </row>
    <row r="1160" spans="1:2" x14ac:dyDescent="0.25">
      <c r="A1160" s="4">
        <v>43157</v>
      </c>
      <c r="B1160">
        <v>0.1079</v>
      </c>
    </row>
    <row r="1161" spans="1:2" x14ac:dyDescent="0.25">
      <c r="A1161" s="4">
        <v>43154</v>
      </c>
      <c r="B1161">
        <v>0.1149</v>
      </c>
    </row>
    <row r="1162" spans="1:2" x14ac:dyDescent="0.25">
      <c r="A1162" s="4">
        <v>43153</v>
      </c>
      <c r="B1162">
        <v>0.14990000000000001</v>
      </c>
    </row>
    <row r="1163" spans="1:2" x14ac:dyDescent="0.25">
      <c r="A1163" s="4">
        <v>43152</v>
      </c>
      <c r="B1163">
        <v>0.16</v>
      </c>
    </row>
    <row r="1164" spans="1:2" x14ac:dyDescent="0.25">
      <c r="A1164" s="4">
        <v>43151</v>
      </c>
      <c r="B1164">
        <v>0.15620000000000001</v>
      </c>
    </row>
    <row r="1165" spans="1:2" x14ac:dyDescent="0.25">
      <c r="A1165" s="4">
        <v>43147</v>
      </c>
      <c r="B1165">
        <v>0.14560000000000001</v>
      </c>
    </row>
    <row r="1166" spans="1:2" x14ac:dyDescent="0.25">
      <c r="A1166" s="4">
        <v>43146</v>
      </c>
      <c r="B1166">
        <v>0.13900000000000001</v>
      </c>
    </row>
    <row r="1167" spans="1:2" x14ac:dyDescent="0.25">
      <c r="A1167" s="4">
        <v>43145</v>
      </c>
      <c r="B1167">
        <v>0.15260000000000001</v>
      </c>
    </row>
    <row r="1168" spans="1:2" x14ac:dyDescent="0.25">
      <c r="A1168" s="4">
        <v>43144</v>
      </c>
      <c r="B1168">
        <v>0.18479999999999999</v>
      </c>
    </row>
    <row r="1169" spans="1:2" x14ac:dyDescent="0.25">
      <c r="A1169" s="4">
        <v>43143</v>
      </c>
      <c r="B1169">
        <v>0.1966</v>
      </c>
    </row>
    <row r="1170" spans="1:2" x14ac:dyDescent="0.25">
      <c r="A1170" s="4">
        <v>43140</v>
      </c>
      <c r="B1170">
        <v>0.2487</v>
      </c>
    </row>
    <row r="1171" spans="1:2" x14ac:dyDescent="0.25">
      <c r="A1171" s="4">
        <v>43139</v>
      </c>
      <c r="B1171">
        <v>0.29859999999999998</v>
      </c>
    </row>
    <row r="1172" spans="1:2" x14ac:dyDescent="0.25">
      <c r="A1172" s="4">
        <v>43138</v>
      </c>
      <c r="B1172">
        <v>0.2334</v>
      </c>
    </row>
    <row r="1173" spans="1:2" x14ac:dyDescent="0.25">
      <c r="A1173" s="4">
        <v>43137</v>
      </c>
      <c r="B1173">
        <v>0.26650000000000001</v>
      </c>
    </row>
    <row r="1174" spans="1:2" x14ac:dyDescent="0.25">
      <c r="A1174" s="4">
        <v>43136</v>
      </c>
      <c r="B1174">
        <v>0.43680000000000002</v>
      </c>
    </row>
    <row r="1175" spans="1:2" x14ac:dyDescent="0.25">
      <c r="A1175" s="4">
        <v>43133</v>
      </c>
      <c r="B1175">
        <v>0.1484</v>
      </c>
    </row>
    <row r="1176" spans="1:2" x14ac:dyDescent="0.25">
      <c r="A1176" s="4">
        <v>43132</v>
      </c>
      <c r="B1176">
        <v>0.111</v>
      </c>
    </row>
    <row r="1177" spans="1:2" x14ac:dyDescent="0.25">
      <c r="A1177" s="4">
        <v>43131</v>
      </c>
      <c r="B1177">
        <v>0.1057</v>
      </c>
    </row>
    <row r="1178" spans="1:2" x14ac:dyDescent="0.25">
      <c r="A1178" s="4">
        <v>43130</v>
      </c>
      <c r="B1178">
        <v>0.124</v>
      </c>
    </row>
    <row r="1179" spans="1:2" x14ac:dyDescent="0.25">
      <c r="A1179" s="4">
        <v>43129</v>
      </c>
      <c r="B1179">
        <v>0.1216</v>
      </c>
    </row>
    <row r="1180" spans="1:2" x14ac:dyDescent="0.25">
      <c r="A1180" s="4">
        <v>43126</v>
      </c>
      <c r="B1180">
        <v>8.7800000000000003E-2</v>
      </c>
    </row>
    <row r="1181" spans="1:2" x14ac:dyDescent="0.25">
      <c r="A1181" s="4">
        <v>43125</v>
      </c>
      <c r="B1181">
        <v>9.35E-2</v>
      </c>
    </row>
    <row r="1182" spans="1:2" x14ac:dyDescent="0.25">
      <c r="A1182" s="4">
        <v>43124</v>
      </c>
      <c r="B1182">
        <v>9.4899999999999998E-2</v>
      </c>
    </row>
    <row r="1183" spans="1:2" x14ac:dyDescent="0.25">
      <c r="A1183" s="4">
        <v>43123</v>
      </c>
      <c r="B1183">
        <v>9.2399999999999996E-2</v>
      </c>
    </row>
    <row r="1184" spans="1:2" x14ac:dyDescent="0.25">
      <c r="A1184" s="4">
        <v>43122</v>
      </c>
      <c r="B1184">
        <v>8.43E-2</v>
      </c>
    </row>
    <row r="1185" spans="1:2" x14ac:dyDescent="0.25">
      <c r="A1185" s="4">
        <v>43119</v>
      </c>
      <c r="B1185">
        <v>8.5800000000000001E-2</v>
      </c>
    </row>
    <row r="1186" spans="1:2" x14ac:dyDescent="0.25">
      <c r="A1186" s="4">
        <v>43118</v>
      </c>
      <c r="B1186">
        <v>0.1018</v>
      </c>
    </row>
    <row r="1187" spans="1:2" x14ac:dyDescent="0.25">
      <c r="A1187" s="4">
        <v>43117</v>
      </c>
      <c r="B1187">
        <v>8.6400000000000005E-2</v>
      </c>
    </row>
    <row r="1188" spans="1:2" x14ac:dyDescent="0.25">
      <c r="A1188" s="4">
        <v>43116</v>
      </c>
      <c r="B1188">
        <v>8.7300000000000003E-2</v>
      </c>
    </row>
    <row r="1189" spans="1:2" x14ac:dyDescent="0.25">
      <c r="A1189" s="4">
        <v>43112</v>
      </c>
      <c r="B1189">
        <v>6.9699999999999998E-2</v>
      </c>
    </row>
    <row r="1190" spans="1:2" x14ac:dyDescent="0.25">
      <c r="A1190" s="4">
        <v>43111</v>
      </c>
      <c r="B1190">
        <v>6.6100000000000006E-2</v>
      </c>
    </row>
    <row r="1191" spans="1:2" x14ac:dyDescent="0.25">
      <c r="A1191" s="4">
        <v>43110</v>
      </c>
      <c r="B1191">
        <v>6.5600000000000006E-2</v>
      </c>
    </row>
    <row r="1192" spans="1:2" x14ac:dyDescent="0.25">
      <c r="A1192" s="4">
        <v>43109</v>
      </c>
      <c r="B1192">
        <v>6.9099999999999995E-2</v>
      </c>
    </row>
    <row r="1193" spans="1:2" x14ac:dyDescent="0.25">
      <c r="A1193" s="4">
        <v>43108</v>
      </c>
      <c r="B1193">
        <v>6.2899999999999998E-2</v>
      </c>
    </row>
    <row r="1194" spans="1:2" x14ac:dyDescent="0.25">
      <c r="A1194" s="4">
        <v>43105</v>
      </c>
      <c r="B1194">
        <v>6.0299999999999999E-2</v>
      </c>
    </row>
    <row r="1195" spans="1:2" x14ac:dyDescent="0.25">
      <c r="A1195" s="4">
        <v>43104</v>
      </c>
      <c r="B1195">
        <v>6.0600000000000001E-2</v>
      </c>
    </row>
    <row r="1196" spans="1:2" x14ac:dyDescent="0.25">
      <c r="A1196" s="4">
        <v>43103</v>
      </c>
      <c r="B1196">
        <v>5.8500000000000003E-2</v>
      </c>
    </row>
    <row r="1197" spans="1:2" x14ac:dyDescent="0.25">
      <c r="A1197" s="4">
        <v>43102</v>
      </c>
      <c r="B1197">
        <v>6.6000000000000003E-2</v>
      </c>
    </row>
    <row r="1198" spans="1:2" x14ac:dyDescent="0.25">
      <c r="A1198" s="4">
        <v>43098</v>
      </c>
      <c r="B1198">
        <v>6.7000000000000004E-2</v>
      </c>
    </row>
    <row r="1199" spans="1:2" x14ac:dyDescent="0.25">
      <c r="A1199" s="4">
        <v>43097</v>
      </c>
      <c r="B1199">
        <v>6.2199999999999998E-2</v>
      </c>
    </row>
    <row r="1200" spans="1:2" x14ac:dyDescent="0.25">
      <c r="A1200" s="4">
        <v>43096</v>
      </c>
      <c r="B1200">
        <v>5.8000000000000003E-2</v>
      </c>
    </row>
    <row r="1201" spans="1:2" x14ac:dyDescent="0.25">
      <c r="A1201" s="4">
        <v>43095</v>
      </c>
      <c r="B1201">
        <v>5.5E-2</v>
      </c>
    </row>
    <row r="1202" spans="1:2" x14ac:dyDescent="0.25">
      <c r="A1202" s="4">
        <v>43091</v>
      </c>
      <c r="B1202">
        <v>5.74E-2</v>
      </c>
    </row>
    <row r="1203" spans="1:2" x14ac:dyDescent="0.25">
      <c r="A1203" s="4">
        <v>43090</v>
      </c>
      <c r="B1203">
        <v>5.04E-2</v>
      </c>
    </row>
    <row r="1204" spans="1:2" x14ac:dyDescent="0.25">
      <c r="A1204" s="4">
        <v>43089</v>
      </c>
      <c r="B1204">
        <v>5.9499999999999997E-2</v>
      </c>
    </row>
    <row r="1205" spans="1:2" x14ac:dyDescent="0.25">
      <c r="A1205" s="4">
        <v>43088</v>
      </c>
      <c r="B1205">
        <v>6.6000000000000003E-2</v>
      </c>
    </row>
    <row r="1206" spans="1:2" x14ac:dyDescent="0.25">
      <c r="A1206" s="4">
        <v>43087</v>
      </c>
      <c r="B1206">
        <v>5.8900000000000001E-2</v>
      </c>
    </row>
    <row r="1207" spans="1:2" x14ac:dyDescent="0.25">
      <c r="A1207" s="4">
        <v>43084</v>
      </c>
      <c r="B1207">
        <v>5.0299999999999997E-2</v>
      </c>
    </row>
    <row r="1208" spans="1:2" x14ac:dyDescent="0.25">
      <c r="A1208" s="4">
        <v>43083</v>
      </c>
      <c r="B1208">
        <v>0.1065</v>
      </c>
    </row>
    <row r="1209" spans="1:2" x14ac:dyDescent="0.25">
      <c r="A1209" s="4">
        <v>43082</v>
      </c>
      <c r="B1209">
        <v>0.1086</v>
      </c>
    </row>
    <row r="1210" spans="1:2" x14ac:dyDescent="0.25">
      <c r="A1210" s="4">
        <v>43081</v>
      </c>
      <c r="B1210">
        <v>0.11269999999999999</v>
      </c>
    </row>
    <row r="1211" spans="1:2" x14ac:dyDescent="0.25">
      <c r="A1211" s="4">
        <v>43080</v>
      </c>
      <c r="B1211">
        <v>0.1134</v>
      </c>
    </row>
    <row r="1212" spans="1:2" x14ac:dyDescent="0.25">
      <c r="A1212" s="4">
        <v>43077</v>
      </c>
      <c r="B1212">
        <v>0.11310000000000001</v>
      </c>
    </row>
    <row r="1213" spans="1:2" x14ac:dyDescent="0.25">
      <c r="A1213" s="4">
        <v>43076</v>
      </c>
      <c r="B1213">
        <v>0.1171</v>
      </c>
    </row>
    <row r="1214" spans="1:2" x14ac:dyDescent="0.25">
      <c r="A1214" s="4">
        <v>43075</v>
      </c>
      <c r="B1214">
        <v>0.1206</v>
      </c>
    </row>
    <row r="1215" spans="1:2" x14ac:dyDescent="0.25">
      <c r="A1215" s="4">
        <v>43074</v>
      </c>
      <c r="B1215">
        <v>0.1227</v>
      </c>
    </row>
    <row r="1216" spans="1:2" x14ac:dyDescent="0.25">
      <c r="A1216" s="4">
        <v>43073</v>
      </c>
      <c r="B1216">
        <v>0.12809999999999999</v>
      </c>
    </row>
    <row r="1217" spans="1:2" x14ac:dyDescent="0.25">
      <c r="A1217" s="4">
        <v>43070</v>
      </c>
      <c r="B1217">
        <v>8.72E-2</v>
      </c>
    </row>
    <row r="1218" spans="1:2" x14ac:dyDescent="0.25">
      <c r="A1218" s="4">
        <v>43069</v>
      </c>
      <c r="B1218">
        <v>8.9499999999999996E-2</v>
      </c>
    </row>
    <row r="1219" spans="1:2" x14ac:dyDescent="0.25">
      <c r="A1219" s="4">
        <v>43068</v>
      </c>
      <c r="B1219">
        <v>7.8299999999999995E-2</v>
      </c>
    </row>
    <row r="1220" spans="1:2" x14ac:dyDescent="0.25">
      <c r="A1220" s="4">
        <v>43067</v>
      </c>
      <c r="B1220">
        <v>7.3300000000000004E-2</v>
      </c>
    </row>
    <row r="1221" spans="1:2" x14ac:dyDescent="0.25">
      <c r="A1221" s="4">
        <v>43066</v>
      </c>
      <c r="B1221">
        <v>6.7699999999999996E-2</v>
      </c>
    </row>
    <row r="1222" spans="1:2" x14ac:dyDescent="0.25">
      <c r="A1222" s="4">
        <v>43063</v>
      </c>
      <c r="B1222">
        <v>5.9299999999999999E-2</v>
      </c>
    </row>
    <row r="1223" spans="1:2" x14ac:dyDescent="0.25">
      <c r="A1223" s="4">
        <v>43061</v>
      </c>
      <c r="B1223">
        <v>5.8700000000000002E-2</v>
      </c>
    </row>
    <row r="1224" spans="1:2" x14ac:dyDescent="0.25">
      <c r="A1224" s="4">
        <v>43060</v>
      </c>
      <c r="B1224">
        <v>5.8999999999999997E-2</v>
      </c>
    </row>
    <row r="1225" spans="1:2" x14ac:dyDescent="0.25">
      <c r="A1225" s="4">
        <v>43059</v>
      </c>
      <c r="B1225">
        <v>6.5299999999999997E-2</v>
      </c>
    </row>
    <row r="1226" spans="1:2" x14ac:dyDescent="0.25">
      <c r="A1226" s="4">
        <v>43056</v>
      </c>
      <c r="B1226">
        <v>5.7500000000000002E-2</v>
      </c>
    </row>
    <row r="1227" spans="1:2" x14ac:dyDescent="0.25">
      <c r="A1227" s="4">
        <v>43055</v>
      </c>
      <c r="B1227">
        <v>6.25E-2</v>
      </c>
    </row>
    <row r="1228" spans="1:2" x14ac:dyDescent="0.25">
      <c r="A1228" s="4">
        <v>43054</v>
      </c>
      <c r="B1228">
        <v>8.4400000000000003E-2</v>
      </c>
    </row>
    <row r="1229" spans="1:2" x14ac:dyDescent="0.25">
      <c r="A1229" s="4">
        <v>43053</v>
      </c>
      <c r="B1229">
        <v>6.9199999999999998E-2</v>
      </c>
    </row>
    <row r="1230" spans="1:2" x14ac:dyDescent="0.25">
      <c r="A1230" s="4">
        <v>43052</v>
      </c>
      <c r="B1230">
        <v>7.3300000000000004E-2</v>
      </c>
    </row>
    <row r="1231" spans="1:2" x14ac:dyDescent="0.25">
      <c r="A1231" s="4">
        <v>43049</v>
      </c>
      <c r="B1231">
        <v>7.2300000000000003E-2</v>
      </c>
    </row>
    <row r="1232" spans="1:2" x14ac:dyDescent="0.25">
      <c r="A1232" s="4">
        <v>43048</v>
      </c>
      <c r="B1232">
        <v>7.5899999999999995E-2</v>
      </c>
    </row>
    <row r="1233" spans="1:2" x14ac:dyDescent="0.25">
      <c r="A1233" s="4">
        <v>43047</v>
      </c>
      <c r="B1233">
        <v>6.0100000000000001E-2</v>
      </c>
    </row>
    <row r="1234" spans="1:2" x14ac:dyDescent="0.25">
      <c r="A1234" s="4">
        <v>43046</v>
      </c>
      <c r="B1234">
        <v>6.83E-2</v>
      </c>
    </row>
    <row r="1235" spans="1:2" x14ac:dyDescent="0.25">
      <c r="A1235" s="4">
        <v>43045</v>
      </c>
      <c r="B1235">
        <v>6.2600000000000003E-2</v>
      </c>
    </row>
    <row r="1236" spans="1:2" x14ac:dyDescent="0.25">
      <c r="A1236" s="4">
        <v>43042</v>
      </c>
      <c r="B1236">
        <v>5.9499999999999997E-2</v>
      </c>
    </row>
    <row r="1237" spans="1:2" x14ac:dyDescent="0.25">
      <c r="A1237" s="4">
        <v>43041</v>
      </c>
      <c r="B1237">
        <v>6.7100000000000007E-2</v>
      </c>
    </row>
    <row r="1238" spans="1:2" x14ac:dyDescent="0.25">
      <c r="A1238" s="4">
        <v>43040</v>
      </c>
      <c r="B1238">
        <v>6.9900000000000004E-2</v>
      </c>
    </row>
    <row r="1239" spans="1:2" x14ac:dyDescent="0.25">
      <c r="A1239" s="4">
        <v>43039</v>
      </c>
      <c r="B1239">
        <v>6.9699999999999998E-2</v>
      </c>
    </row>
    <row r="1240" spans="1:2" x14ac:dyDescent="0.25">
      <c r="A1240" s="4">
        <v>43038</v>
      </c>
      <c r="B1240">
        <v>7.4200000000000002E-2</v>
      </c>
    </row>
    <row r="1241" spans="1:2" x14ac:dyDescent="0.25">
      <c r="A1241" s="4">
        <v>43035</v>
      </c>
      <c r="B1241">
        <v>6.2300000000000001E-2</v>
      </c>
    </row>
    <row r="1242" spans="1:2" x14ac:dyDescent="0.25">
      <c r="A1242" s="4">
        <v>43034</v>
      </c>
      <c r="B1242">
        <v>8.0699999999999994E-2</v>
      </c>
    </row>
    <row r="1243" spans="1:2" x14ac:dyDescent="0.25">
      <c r="A1243" s="4">
        <v>43033</v>
      </c>
      <c r="B1243">
        <v>8.8999999999999996E-2</v>
      </c>
    </row>
    <row r="1244" spans="1:2" x14ac:dyDescent="0.25">
      <c r="A1244" s="4">
        <v>43032</v>
      </c>
      <c r="B1244">
        <v>7.4999999999999997E-2</v>
      </c>
    </row>
    <row r="1245" spans="1:2" x14ac:dyDescent="0.25">
      <c r="A1245" s="4">
        <v>43031</v>
      </c>
      <c r="B1245">
        <v>7.8100000000000003E-2</v>
      </c>
    </row>
    <row r="1246" spans="1:2" x14ac:dyDescent="0.25">
      <c r="A1246" s="4">
        <v>43028</v>
      </c>
      <c r="B1246">
        <v>5.4300000000000001E-2</v>
      </c>
    </row>
    <row r="1247" spans="1:2" x14ac:dyDescent="0.25">
      <c r="A1247" s="4">
        <v>43027</v>
      </c>
      <c r="B1247">
        <v>5.7500000000000002E-2</v>
      </c>
    </row>
    <row r="1248" spans="1:2" x14ac:dyDescent="0.25">
      <c r="A1248" s="4">
        <v>43026</v>
      </c>
      <c r="B1248">
        <v>5.7200000000000001E-2</v>
      </c>
    </row>
    <row r="1249" spans="1:2" x14ac:dyDescent="0.25">
      <c r="A1249" s="4">
        <v>43025</v>
      </c>
      <c r="B1249">
        <v>5.8799999999999998E-2</v>
      </c>
    </row>
    <row r="1250" spans="1:2" x14ac:dyDescent="0.25">
      <c r="A1250" s="4">
        <v>43024</v>
      </c>
      <c r="B1250">
        <v>5.7799999999999997E-2</v>
      </c>
    </row>
    <row r="1251" spans="1:2" x14ac:dyDescent="0.25">
      <c r="A1251" s="4">
        <v>43021</v>
      </c>
      <c r="B1251">
        <v>5.3499999999999999E-2</v>
      </c>
    </row>
    <row r="1252" spans="1:2" x14ac:dyDescent="0.25">
      <c r="A1252" s="4">
        <v>43020</v>
      </c>
      <c r="B1252">
        <v>5.9700000000000003E-2</v>
      </c>
    </row>
    <row r="1253" spans="1:2" x14ac:dyDescent="0.25">
      <c r="A1253" s="4">
        <v>43019</v>
      </c>
      <c r="B1253">
        <v>5.7599999999999998E-2</v>
      </c>
    </row>
    <row r="1254" spans="1:2" x14ac:dyDescent="0.25">
      <c r="A1254" s="4">
        <v>43018</v>
      </c>
      <c r="B1254">
        <v>6.1699999999999998E-2</v>
      </c>
    </row>
    <row r="1255" spans="1:2" x14ac:dyDescent="0.25">
      <c r="A1255" s="4">
        <v>43017</v>
      </c>
      <c r="B1255">
        <v>6.54E-2</v>
      </c>
    </row>
    <row r="1256" spans="1:2" x14ac:dyDescent="0.25">
      <c r="A1256" s="4">
        <v>43014</v>
      </c>
      <c r="B1256">
        <v>5.4399999999999997E-2</v>
      </c>
    </row>
    <row r="1257" spans="1:2" x14ac:dyDescent="0.25">
      <c r="A1257" s="4">
        <v>43013</v>
      </c>
      <c r="B1257">
        <v>5.62E-2</v>
      </c>
    </row>
    <row r="1258" spans="1:2" x14ac:dyDescent="0.25">
      <c r="A1258" s="4">
        <v>43012</v>
      </c>
      <c r="B1258">
        <v>5.6300000000000003E-2</v>
      </c>
    </row>
    <row r="1259" spans="1:2" x14ac:dyDescent="0.25">
      <c r="A1259" s="4">
        <v>43011</v>
      </c>
      <c r="B1259">
        <v>5.74E-2</v>
      </c>
    </row>
    <row r="1260" spans="1:2" x14ac:dyDescent="0.25">
      <c r="A1260" s="4">
        <v>43010</v>
      </c>
      <c r="B1260">
        <v>5.74E-2</v>
      </c>
    </row>
    <row r="1261" spans="1:2" x14ac:dyDescent="0.25">
      <c r="A1261" s="4">
        <v>43007</v>
      </c>
      <c r="B1261">
        <v>5.4699999999999999E-2</v>
      </c>
    </row>
    <row r="1262" spans="1:2" x14ac:dyDescent="0.25">
      <c r="A1262" s="4">
        <v>43006</v>
      </c>
      <c r="B1262">
        <v>5.9200000000000003E-2</v>
      </c>
    </row>
    <row r="1263" spans="1:2" x14ac:dyDescent="0.25">
      <c r="A1263" s="4">
        <v>43005</v>
      </c>
      <c r="B1263">
        <v>6.7400000000000002E-2</v>
      </c>
    </row>
    <row r="1264" spans="1:2" x14ac:dyDescent="0.25">
      <c r="A1264" s="4">
        <v>43004</v>
      </c>
      <c r="B1264">
        <v>6.83E-2</v>
      </c>
    </row>
    <row r="1265" spans="1:2" x14ac:dyDescent="0.25">
      <c r="A1265" s="4">
        <v>43003</v>
      </c>
      <c r="B1265">
        <v>7.0300000000000001E-2</v>
      </c>
    </row>
    <row r="1266" spans="1:2" x14ac:dyDescent="0.25">
      <c r="A1266" s="4">
        <v>43000</v>
      </c>
      <c r="B1266">
        <v>5.96E-2</v>
      </c>
    </row>
    <row r="1267" spans="1:2" x14ac:dyDescent="0.25">
      <c r="A1267" s="4">
        <v>42999</v>
      </c>
      <c r="B1267">
        <v>6.3899999999999998E-2</v>
      </c>
    </row>
    <row r="1268" spans="1:2" x14ac:dyDescent="0.25">
      <c r="A1268" s="4">
        <v>42998</v>
      </c>
      <c r="B1268">
        <v>6.7400000000000002E-2</v>
      </c>
    </row>
    <row r="1269" spans="1:2" x14ac:dyDescent="0.25">
      <c r="A1269" s="4">
        <v>42997</v>
      </c>
      <c r="B1269">
        <v>6.6600000000000006E-2</v>
      </c>
    </row>
    <row r="1270" spans="1:2" x14ac:dyDescent="0.25">
      <c r="A1270" s="4">
        <v>42996</v>
      </c>
      <c r="B1270">
        <v>6.5199999999999994E-2</v>
      </c>
    </row>
    <row r="1271" spans="1:2" x14ac:dyDescent="0.25">
      <c r="A1271" s="4">
        <v>42993</v>
      </c>
      <c r="B1271">
        <v>5.8700000000000002E-2</v>
      </c>
    </row>
    <row r="1272" spans="1:2" x14ac:dyDescent="0.25">
      <c r="A1272" s="4">
        <v>42992</v>
      </c>
      <c r="B1272">
        <v>2.7300000000000001E-2</v>
      </c>
    </row>
    <row r="1273" spans="1:2" x14ac:dyDescent="0.25">
      <c r="A1273" s="4">
        <v>42991</v>
      </c>
      <c r="B1273">
        <v>8.7300000000000003E-2</v>
      </c>
    </row>
    <row r="1274" spans="1:2" x14ac:dyDescent="0.25">
      <c r="A1274" s="4">
        <v>42990</v>
      </c>
      <c r="B1274">
        <v>6.7000000000000004E-2</v>
      </c>
    </row>
    <row r="1275" spans="1:2" x14ac:dyDescent="0.25">
      <c r="A1275" s="4">
        <v>42989</v>
      </c>
      <c r="B1275">
        <v>7.4399999999999994E-2</v>
      </c>
    </row>
    <row r="1276" spans="1:2" x14ac:dyDescent="0.25">
      <c r="A1276" s="4">
        <v>42986</v>
      </c>
      <c r="B1276">
        <v>0.1012</v>
      </c>
    </row>
    <row r="1277" spans="1:2" x14ac:dyDescent="0.25">
      <c r="A1277" s="4">
        <v>42985</v>
      </c>
      <c r="B1277">
        <v>8.7999999999999995E-2</v>
      </c>
    </row>
    <row r="1278" spans="1:2" x14ac:dyDescent="0.25">
      <c r="A1278" s="4">
        <v>42984</v>
      </c>
      <c r="B1278">
        <v>8.2000000000000003E-2</v>
      </c>
    </row>
    <row r="1279" spans="1:2" x14ac:dyDescent="0.25">
      <c r="A1279" s="4">
        <v>42983</v>
      </c>
      <c r="B1279">
        <v>0.10979999999999999</v>
      </c>
    </row>
    <row r="1280" spans="1:2" x14ac:dyDescent="0.25">
      <c r="A1280" s="4">
        <v>42979</v>
      </c>
      <c r="B1280">
        <v>6.2300000000000001E-2</v>
      </c>
    </row>
    <row r="1281" spans="1:2" x14ac:dyDescent="0.25">
      <c r="A1281" s="4">
        <v>42978</v>
      </c>
      <c r="B1281">
        <v>6.6500000000000004E-2</v>
      </c>
    </row>
    <row r="1282" spans="1:2" x14ac:dyDescent="0.25">
      <c r="A1282" s="4">
        <v>42977</v>
      </c>
      <c r="B1282">
        <v>7.51E-2</v>
      </c>
    </row>
    <row r="1283" spans="1:2" x14ac:dyDescent="0.25">
      <c r="A1283" s="4">
        <v>42976</v>
      </c>
      <c r="B1283">
        <v>7.8799999999999995E-2</v>
      </c>
    </row>
    <row r="1284" spans="1:2" x14ac:dyDescent="0.25">
      <c r="A1284" s="4">
        <v>42975</v>
      </c>
      <c r="B1284">
        <v>7.6200000000000004E-2</v>
      </c>
    </row>
    <row r="1285" spans="1:2" x14ac:dyDescent="0.25">
      <c r="A1285" s="4">
        <v>42972</v>
      </c>
      <c r="B1285">
        <v>7.4399999999999994E-2</v>
      </c>
    </row>
    <row r="1286" spans="1:2" x14ac:dyDescent="0.25">
      <c r="A1286" s="4">
        <v>42971</v>
      </c>
      <c r="B1286">
        <v>8.7999999999999995E-2</v>
      </c>
    </row>
    <row r="1287" spans="1:2" x14ac:dyDescent="0.25">
      <c r="A1287" s="4">
        <v>42970</v>
      </c>
      <c r="B1287">
        <v>8.6300000000000002E-2</v>
      </c>
    </row>
    <row r="1288" spans="1:2" x14ac:dyDescent="0.25">
      <c r="A1288" s="4">
        <v>42969</v>
      </c>
      <c r="B1288">
        <v>7.6999999999999999E-2</v>
      </c>
    </row>
    <row r="1289" spans="1:2" x14ac:dyDescent="0.25">
      <c r="A1289" s="4">
        <v>42968</v>
      </c>
      <c r="B1289">
        <v>0.1013</v>
      </c>
    </row>
    <row r="1290" spans="1:2" x14ac:dyDescent="0.25">
      <c r="A1290" s="4">
        <v>42965</v>
      </c>
      <c r="B1290">
        <v>0.1119</v>
      </c>
    </row>
    <row r="1291" spans="1:2" x14ac:dyDescent="0.25">
      <c r="A1291" s="4">
        <v>42964</v>
      </c>
      <c r="B1291">
        <v>0.1169</v>
      </c>
    </row>
    <row r="1292" spans="1:2" x14ac:dyDescent="0.25">
      <c r="A1292" s="4">
        <v>42963</v>
      </c>
      <c r="B1292">
        <v>7.2999999999999995E-2</v>
      </c>
    </row>
    <row r="1293" spans="1:2" x14ac:dyDescent="0.25">
      <c r="A1293" s="4">
        <v>42962</v>
      </c>
      <c r="B1293">
        <v>7.7399999999999997E-2</v>
      </c>
    </row>
    <row r="1294" spans="1:2" x14ac:dyDescent="0.25">
      <c r="A1294" s="4">
        <v>42961</v>
      </c>
      <c r="B1294">
        <v>8.4099999999999994E-2</v>
      </c>
    </row>
    <row r="1295" spans="1:2" x14ac:dyDescent="0.25">
      <c r="A1295" s="4">
        <v>42958</v>
      </c>
      <c r="B1295">
        <v>0.1113</v>
      </c>
    </row>
    <row r="1296" spans="1:2" x14ac:dyDescent="0.25">
      <c r="A1296" s="4">
        <v>42957</v>
      </c>
      <c r="B1296">
        <v>0.124</v>
      </c>
    </row>
    <row r="1297" spans="1:2" x14ac:dyDescent="0.25">
      <c r="A1297" s="4">
        <v>42956</v>
      </c>
      <c r="B1297">
        <v>6.9400000000000003E-2</v>
      </c>
    </row>
    <row r="1298" spans="1:2" x14ac:dyDescent="0.25">
      <c r="A1298" s="4">
        <v>42955</v>
      </c>
      <c r="B1298">
        <v>7.2300000000000003E-2</v>
      </c>
    </row>
    <row r="1299" spans="1:2" x14ac:dyDescent="0.25">
      <c r="A1299" s="4">
        <v>42954</v>
      </c>
      <c r="B1299">
        <v>6.5000000000000002E-2</v>
      </c>
    </row>
    <row r="1300" spans="1:2" x14ac:dyDescent="0.25">
      <c r="A1300" s="4">
        <v>42951</v>
      </c>
      <c r="B1300">
        <v>5.5800000000000002E-2</v>
      </c>
    </row>
    <row r="1301" spans="1:2" x14ac:dyDescent="0.25">
      <c r="A1301" s="4">
        <v>42950</v>
      </c>
      <c r="B1301">
        <v>6.1499999999999999E-2</v>
      </c>
    </row>
    <row r="1302" spans="1:2" x14ac:dyDescent="0.25">
      <c r="A1302" s="4">
        <v>42949</v>
      </c>
      <c r="B1302">
        <v>6.1499999999999999E-2</v>
      </c>
    </row>
    <row r="1303" spans="1:2" x14ac:dyDescent="0.25">
      <c r="A1303" s="4">
        <v>42948</v>
      </c>
      <c r="B1303">
        <v>6.2399999999999997E-2</v>
      </c>
    </row>
    <row r="1304" spans="1:2" x14ac:dyDescent="0.25">
      <c r="A1304" s="4">
        <v>42947</v>
      </c>
      <c r="B1304">
        <v>6.6000000000000003E-2</v>
      </c>
    </row>
    <row r="1305" spans="1:2" x14ac:dyDescent="0.25">
      <c r="A1305" s="4">
        <v>42944</v>
      </c>
      <c r="B1305">
        <v>6.1400000000000003E-2</v>
      </c>
    </row>
    <row r="1306" spans="1:2" x14ac:dyDescent="0.25">
      <c r="A1306" s="4">
        <v>42943</v>
      </c>
      <c r="B1306">
        <v>6.5000000000000002E-2</v>
      </c>
    </row>
    <row r="1307" spans="1:2" x14ac:dyDescent="0.25">
      <c r="A1307" s="4">
        <v>42942</v>
      </c>
      <c r="B1307">
        <v>5.8900000000000001E-2</v>
      </c>
    </row>
    <row r="1308" spans="1:2" x14ac:dyDescent="0.25">
      <c r="A1308" s="4">
        <v>42941</v>
      </c>
      <c r="B1308">
        <v>6.0999999999999999E-2</v>
      </c>
    </row>
    <row r="1309" spans="1:2" x14ac:dyDescent="0.25">
      <c r="A1309" s="4">
        <v>42940</v>
      </c>
      <c r="B1309">
        <v>5.8900000000000001E-2</v>
      </c>
    </row>
    <row r="1310" spans="1:2" x14ac:dyDescent="0.25">
      <c r="A1310" s="4">
        <v>42937</v>
      </c>
      <c r="B1310">
        <v>5.5399999999999998E-2</v>
      </c>
    </row>
    <row r="1311" spans="1:2" x14ac:dyDescent="0.25">
      <c r="A1311" s="4">
        <v>42936</v>
      </c>
      <c r="B1311">
        <v>6.1400000000000003E-2</v>
      </c>
    </row>
    <row r="1312" spans="1:2" x14ac:dyDescent="0.25">
      <c r="A1312" s="4">
        <v>42935</v>
      </c>
      <c r="B1312">
        <v>6.2100000000000002E-2</v>
      </c>
    </row>
    <row r="1313" spans="1:2" x14ac:dyDescent="0.25">
      <c r="A1313" s="4">
        <v>42934</v>
      </c>
      <c r="B1313">
        <v>6.6100000000000006E-2</v>
      </c>
    </row>
    <row r="1314" spans="1:2" x14ac:dyDescent="0.25">
      <c r="A1314" s="4">
        <v>42933</v>
      </c>
      <c r="B1314">
        <v>6.7500000000000004E-2</v>
      </c>
    </row>
    <row r="1315" spans="1:2" x14ac:dyDescent="0.25">
      <c r="A1315" s="4">
        <v>42930</v>
      </c>
      <c r="B1315">
        <v>6.13E-2</v>
      </c>
    </row>
    <row r="1316" spans="1:2" x14ac:dyDescent="0.25">
      <c r="A1316" s="4">
        <v>42929</v>
      </c>
      <c r="B1316">
        <v>6.4199999999999993E-2</v>
      </c>
    </row>
    <row r="1317" spans="1:2" x14ac:dyDescent="0.25">
      <c r="A1317" s="4">
        <v>42928</v>
      </c>
      <c r="B1317">
        <v>6.7400000000000002E-2</v>
      </c>
    </row>
    <row r="1318" spans="1:2" x14ac:dyDescent="0.25">
      <c r="A1318" s="4">
        <v>42927</v>
      </c>
      <c r="B1318">
        <v>7.8799999999999995E-2</v>
      </c>
    </row>
    <row r="1319" spans="1:2" x14ac:dyDescent="0.25">
      <c r="A1319" s="4">
        <v>42926</v>
      </c>
      <c r="B1319">
        <v>7.9200000000000007E-2</v>
      </c>
    </row>
    <row r="1320" spans="1:2" x14ac:dyDescent="0.25">
      <c r="A1320" s="4">
        <v>42923</v>
      </c>
      <c r="B1320">
        <v>7.5499999999999998E-2</v>
      </c>
    </row>
    <row r="1321" spans="1:2" x14ac:dyDescent="0.25">
      <c r="A1321" s="4">
        <v>42922</v>
      </c>
      <c r="B1321">
        <v>9.8299999999999998E-2</v>
      </c>
    </row>
    <row r="1322" spans="1:2" x14ac:dyDescent="0.25">
      <c r="A1322" s="4">
        <v>42921</v>
      </c>
      <c r="B1322">
        <v>7.6999999999999999E-2</v>
      </c>
    </row>
    <row r="1323" spans="1:2" x14ac:dyDescent="0.25">
      <c r="A1323" s="4">
        <v>42919</v>
      </c>
      <c r="B1323">
        <v>8.5699999999999998E-2</v>
      </c>
    </row>
    <row r="1324" spans="1:2" x14ac:dyDescent="0.25">
      <c r="A1324" s="4">
        <v>42916</v>
      </c>
      <c r="B1324">
        <v>7.85E-2</v>
      </c>
    </row>
    <row r="1325" spans="1:2" x14ac:dyDescent="0.25">
      <c r="A1325" s="4">
        <v>42915</v>
      </c>
      <c r="B1325">
        <v>9.0899999999999995E-2</v>
      </c>
    </row>
    <row r="1326" spans="1:2" x14ac:dyDescent="0.25">
      <c r="A1326" s="4">
        <v>42914</v>
      </c>
      <c r="B1326">
        <v>6.6299999999999998E-2</v>
      </c>
    </row>
    <row r="1327" spans="1:2" x14ac:dyDescent="0.25">
      <c r="A1327" s="4">
        <v>42913</v>
      </c>
      <c r="B1327">
        <v>7.3700000000000002E-2</v>
      </c>
    </row>
    <row r="1328" spans="1:2" x14ac:dyDescent="0.25">
      <c r="A1328" s="4">
        <v>42912</v>
      </c>
      <c r="B1328">
        <v>6.6000000000000003E-2</v>
      </c>
    </row>
    <row r="1329" spans="1:2" x14ac:dyDescent="0.25">
      <c r="A1329" s="4">
        <v>42909</v>
      </c>
      <c r="B1329">
        <v>6.08E-2</v>
      </c>
    </row>
    <row r="1330" spans="1:2" x14ac:dyDescent="0.25">
      <c r="A1330" s="4">
        <v>42908</v>
      </c>
      <c r="B1330">
        <v>6.88E-2</v>
      </c>
    </row>
    <row r="1331" spans="1:2" x14ac:dyDescent="0.25">
      <c r="A1331" s="4">
        <v>42907</v>
      </c>
      <c r="B1331">
        <v>7.3499999999999996E-2</v>
      </c>
    </row>
    <row r="1332" spans="1:2" x14ac:dyDescent="0.25">
      <c r="A1332" s="4">
        <v>42906</v>
      </c>
      <c r="B1332">
        <v>7.6300000000000007E-2</v>
      </c>
    </row>
    <row r="1333" spans="1:2" x14ac:dyDescent="0.25">
      <c r="A1333" s="4">
        <v>42905</v>
      </c>
      <c r="B1333">
        <v>6.4199999999999993E-2</v>
      </c>
    </row>
    <row r="1334" spans="1:2" x14ac:dyDescent="0.25">
      <c r="A1334" s="4">
        <v>42902</v>
      </c>
      <c r="B1334">
        <v>6.6799999999999998E-2</v>
      </c>
    </row>
    <row r="1335" spans="1:2" x14ac:dyDescent="0.25">
      <c r="A1335" s="4">
        <v>42901</v>
      </c>
      <c r="B1335">
        <v>4.5499999999999999E-2</v>
      </c>
    </row>
    <row r="1336" spans="1:2" x14ac:dyDescent="0.25">
      <c r="A1336" s="4">
        <v>42900</v>
      </c>
      <c r="B1336">
        <v>7.2900000000000006E-2</v>
      </c>
    </row>
    <row r="1337" spans="1:2" x14ac:dyDescent="0.25">
      <c r="A1337" s="4">
        <v>42899</v>
      </c>
      <c r="B1337">
        <v>7.3300000000000004E-2</v>
      </c>
    </row>
    <row r="1338" spans="1:2" x14ac:dyDescent="0.25">
      <c r="A1338" s="4">
        <v>42898</v>
      </c>
      <c r="B1338">
        <v>8.9499999999999996E-2</v>
      </c>
    </row>
    <row r="1339" spans="1:2" x14ac:dyDescent="0.25">
      <c r="A1339" s="4">
        <v>42895</v>
      </c>
      <c r="B1339">
        <v>9.1700000000000004E-2</v>
      </c>
    </row>
    <row r="1340" spans="1:2" x14ac:dyDescent="0.25">
      <c r="A1340" s="4">
        <v>42894</v>
      </c>
      <c r="B1340">
        <v>8.9200000000000002E-2</v>
      </c>
    </row>
    <row r="1341" spans="1:2" x14ac:dyDescent="0.25">
      <c r="A1341" s="4">
        <v>42893</v>
      </c>
      <c r="B1341">
        <v>9.4899999999999998E-2</v>
      </c>
    </row>
    <row r="1342" spans="1:2" x14ac:dyDescent="0.25">
      <c r="A1342" s="4">
        <v>42892</v>
      </c>
      <c r="B1342">
        <v>8.7499999999999994E-2</v>
      </c>
    </row>
    <row r="1343" spans="1:2" x14ac:dyDescent="0.25">
      <c r="A1343" s="4">
        <v>42891</v>
      </c>
      <c r="B1343">
        <v>9.1499999999999998E-2</v>
      </c>
    </row>
    <row r="1344" spans="1:2" x14ac:dyDescent="0.25">
      <c r="A1344" s="4">
        <v>42888</v>
      </c>
      <c r="B1344">
        <v>6.8199999999999997E-2</v>
      </c>
    </row>
    <row r="1345" spans="1:2" x14ac:dyDescent="0.25">
      <c r="A1345" s="4">
        <v>42887</v>
      </c>
      <c r="B1345">
        <v>6.8099999999999994E-2</v>
      </c>
    </row>
    <row r="1346" spans="1:2" x14ac:dyDescent="0.25">
      <c r="A1346" s="4">
        <v>42886</v>
      </c>
      <c r="B1346">
        <v>7.1499999999999994E-2</v>
      </c>
    </row>
    <row r="1347" spans="1:2" x14ac:dyDescent="0.25">
      <c r="A1347" s="4">
        <v>42885</v>
      </c>
      <c r="B1347">
        <v>6.93E-2</v>
      </c>
    </row>
    <row r="1348" spans="1:2" x14ac:dyDescent="0.25">
      <c r="A1348" s="4">
        <v>42881</v>
      </c>
      <c r="B1348">
        <v>5.7700000000000001E-2</v>
      </c>
    </row>
    <row r="1349" spans="1:2" x14ac:dyDescent="0.25">
      <c r="A1349" s="4">
        <v>42880</v>
      </c>
      <c r="B1349">
        <v>6.0699999999999997E-2</v>
      </c>
    </row>
    <row r="1350" spans="1:2" x14ac:dyDescent="0.25">
      <c r="A1350" s="4">
        <v>42879</v>
      </c>
      <c r="B1350">
        <v>6.4600000000000005E-2</v>
      </c>
    </row>
    <row r="1351" spans="1:2" x14ac:dyDescent="0.25">
      <c r="A1351" s="4">
        <v>42878</v>
      </c>
      <c r="B1351">
        <v>6.9800000000000001E-2</v>
      </c>
    </row>
    <row r="1352" spans="1:2" x14ac:dyDescent="0.25">
      <c r="A1352" s="4">
        <v>42877</v>
      </c>
      <c r="B1352">
        <v>7.0900000000000005E-2</v>
      </c>
    </row>
    <row r="1353" spans="1:2" x14ac:dyDescent="0.25">
      <c r="A1353" s="4">
        <v>42874</v>
      </c>
      <c r="B1353">
        <v>8.2400000000000001E-2</v>
      </c>
    </row>
    <row r="1354" spans="1:2" x14ac:dyDescent="0.25">
      <c r="A1354" s="4">
        <v>42873</v>
      </c>
      <c r="B1354">
        <v>0.1043</v>
      </c>
    </row>
    <row r="1355" spans="1:2" x14ac:dyDescent="0.25">
      <c r="A1355" s="4">
        <v>42872</v>
      </c>
      <c r="B1355">
        <v>0.1263</v>
      </c>
    </row>
    <row r="1356" spans="1:2" x14ac:dyDescent="0.25">
      <c r="A1356" s="4">
        <v>42871</v>
      </c>
      <c r="B1356">
        <v>6.3299999999999995E-2</v>
      </c>
    </row>
    <row r="1357" spans="1:2" x14ac:dyDescent="0.25">
      <c r="A1357" s="4">
        <v>42870</v>
      </c>
      <c r="B1357">
        <v>6.4899999999999999E-2</v>
      </c>
    </row>
    <row r="1358" spans="1:2" x14ac:dyDescent="0.25">
      <c r="A1358" s="4">
        <v>42867</v>
      </c>
      <c r="B1358">
        <v>6.3100000000000003E-2</v>
      </c>
    </row>
    <row r="1359" spans="1:2" x14ac:dyDescent="0.25">
      <c r="A1359" s="4">
        <v>42866</v>
      </c>
      <c r="B1359">
        <v>7.1800000000000003E-2</v>
      </c>
    </row>
    <row r="1360" spans="1:2" x14ac:dyDescent="0.25">
      <c r="A1360" s="4">
        <v>42865</v>
      </c>
      <c r="B1360">
        <v>6.9199999999999998E-2</v>
      </c>
    </row>
    <row r="1361" spans="1:2" x14ac:dyDescent="0.25">
      <c r="A1361" s="4">
        <v>42864</v>
      </c>
      <c r="B1361">
        <v>7.1800000000000003E-2</v>
      </c>
    </row>
    <row r="1362" spans="1:2" x14ac:dyDescent="0.25">
      <c r="A1362" s="4">
        <v>42863</v>
      </c>
      <c r="B1362">
        <v>6.9099999999999995E-2</v>
      </c>
    </row>
    <row r="1363" spans="1:2" x14ac:dyDescent="0.25">
      <c r="A1363" s="4">
        <v>42860</v>
      </c>
      <c r="B1363">
        <v>7.4099999999999999E-2</v>
      </c>
    </row>
    <row r="1364" spans="1:2" x14ac:dyDescent="0.25">
      <c r="A1364" s="4">
        <v>42859</v>
      </c>
      <c r="B1364">
        <v>7.85E-2</v>
      </c>
    </row>
    <row r="1365" spans="1:2" x14ac:dyDescent="0.25">
      <c r="A1365" s="4">
        <v>42858</v>
      </c>
      <c r="B1365">
        <v>7.9299999999999995E-2</v>
      </c>
    </row>
    <row r="1366" spans="1:2" x14ac:dyDescent="0.25">
      <c r="A1366" s="4">
        <v>42857</v>
      </c>
      <c r="B1366">
        <v>7.9000000000000001E-2</v>
      </c>
    </row>
    <row r="1367" spans="1:2" x14ac:dyDescent="0.25">
      <c r="A1367" s="4">
        <v>42856</v>
      </c>
      <c r="B1367">
        <v>7.2300000000000003E-2</v>
      </c>
    </row>
    <row r="1368" spans="1:2" x14ac:dyDescent="0.25">
      <c r="A1368" s="4">
        <v>42853</v>
      </c>
      <c r="B1368">
        <v>7.51E-2</v>
      </c>
    </row>
    <row r="1369" spans="1:2" x14ac:dyDescent="0.25">
      <c r="A1369" s="4">
        <v>42852</v>
      </c>
      <c r="B1369">
        <v>6.93E-2</v>
      </c>
    </row>
    <row r="1370" spans="1:2" x14ac:dyDescent="0.25">
      <c r="A1370" s="4">
        <v>42851</v>
      </c>
      <c r="B1370">
        <v>8.0199999999999994E-2</v>
      </c>
    </row>
    <row r="1371" spans="1:2" x14ac:dyDescent="0.25">
      <c r="A1371" s="4">
        <v>42850</v>
      </c>
      <c r="B1371">
        <v>7.5899999999999995E-2</v>
      </c>
    </row>
    <row r="1372" spans="1:2" x14ac:dyDescent="0.25">
      <c r="A1372" s="4">
        <v>42849</v>
      </c>
      <c r="B1372">
        <v>7.7299999999999994E-2</v>
      </c>
    </row>
    <row r="1373" spans="1:2" x14ac:dyDescent="0.25">
      <c r="A1373" s="4">
        <v>42846</v>
      </c>
      <c r="B1373">
        <v>0.1265</v>
      </c>
    </row>
    <row r="1374" spans="1:2" x14ac:dyDescent="0.25">
      <c r="A1374" s="4">
        <v>42845</v>
      </c>
      <c r="B1374">
        <v>0.1168</v>
      </c>
    </row>
    <row r="1375" spans="1:2" x14ac:dyDescent="0.25">
      <c r="A1375" s="4">
        <v>42844</v>
      </c>
      <c r="B1375">
        <v>0.1295</v>
      </c>
    </row>
    <row r="1376" spans="1:2" x14ac:dyDescent="0.25">
      <c r="A1376" s="4">
        <v>42843</v>
      </c>
      <c r="B1376">
        <v>0.1236</v>
      </c>
    </row>
    <row r="1377" spans="1:2" x14ac:dyDescent="0.25">
      <c r="A1377" s="4">
        <v>42842</v>
      </c>
      <c r="B1377">
        <v>0.11700000000000001</v>
      </c>
    </row>
    <row r="1378" spans="1:2" x14ac:dyDescent="0.25">
      <c r="A1378" s="4">
        <v>42838</v>
      </c>
      <c r="B1378">
        <v>0.10879999999999999</v>
      </c>
    </row>
    <row r="1379" spans="1:2" x14ac:dyDescent="0.25">
      <c r="A1379" s="4">
        <v>42837</v>
      </c>
      <c r="B1379">
        <v>0.1017</v>
      </c>
    </row>
    <row r="1380" spans="1:2" x14ac:dyDescent="0.25">
      <c r="A1380" s="4">
        <v>42836</v>
      </c>
      <c r="B1380">
        <v>9.0800000000000006E-2</v>
      </c>
    </row>
    <row r="1381" spans="1:2" x14ac:dyDescent="0.25">
      <c r="A1381" s="4">
        <v>42835</v>
      </c>
      <c r="B1381">
        <v>8.8099999999999998E-2</v>
      </c>
    </row>
    <row r="1382" spans="1:2" x14ac:dyDescent="0.25">
      <c r="A1382" s="4">
        <v>42832</v>
      </c>
      <c r="B1382">
        <v>8.09E-2</v>
      </c>
    </row>
    <row r="1383" spans="1:2" x14ac:dyDescent="0.25">
      <c r="A1383" s="4">
        <v>42831</v>
      </c>
      <c r="B1383">
        <v>8.6699999999999999E-2</v>
      </c>
    </row>
    <row r="1384" spans="1:2" x14ac:dyDescent="0.25">
      <c r="A1384" s="4">
        <v>42830</v>
      </c>
      <c r="B1384">
        <v>9.8599999999999993E-2</v>
      </c>
    </row>
    <row r="1385" spans="1:2" x14ac:dyDescent="0.25">
      <c r="A1385" s="4">
        <v>42829</v>
      </c>
      <c r="B1385">
        <v>7.4399999999999994E-2</v>
      </c>
    </row>
    <row r="1386" spans="1:2" x14ac:dyDescent="0.25">
      <c r="A1386" s="4">
        <v>42828</v>
      </c>
      <c r="B1386">
        <v>7.8700000000000006E-2</v>
      </c>
    </row>
    <row r="1387" spans="1:2" x14ac:dyDescent="0.25">
      <c r="A1387" s="4">
        <v>42825</v>
      </c>
      <c r="B1387">
        <v>7.4399999999999994E-2</v>
      </c>
    </row>
    <row r="1388" spans="1:2" x14ac:dyDescent="0.25">
      <c r="A1388" s="4">
        <v>42824</v>
      </c>
      <c r="B1388">
        <v>7.4499999999999997E-2</v>
      </c>
    </row>
    <row r="1389" spans="1:2" x14ac:dyDescent="0.25">
      <c r="A1389" s="4">
        <v>42823</v>
      </c>
      <c r="B1389">
        <v>8.0699999999999994E-2</v>
      </c>
    </row>
    <row r="1390" spans="1:2" x14ac:dyDescent="0.25">
      <c r="A1390" s="4">
        <v>42822</v>
      </c>
      <c r="B1390">
        <v>9.5200000000000007E-2</v>
      </c>
    </row>
    <row r="1391" spans="1:2" x14ac:dyDescent="0.25">
      <c r="A1391" s="4">
        <v>42821</v>
      </c>
      <c r="B1391">
        <v>0.1003</v>
      </c>
    </row>
    <row r="1392" spans="1:2" x14ac:dyDescent="0.25">
      <c r="A1392" s="4">
        <v>42818</v>
      </c>
      <c r="B1392">
        <v>9.7699999999999995E-2</v>
      </c>
    </row>
    <row r="1393" spans="1:2" x14ac:dyDescent="0.25">
      <c r="A1393" s="4">
        <v>42817</v>
      </c>
      <c r="B1393">
        <v>0.12820000000000001</v>
      </c>
    </row>
    <row r="1394" spans="1:2" x14ac:dyDescent="0.25">
      <c r="A1394" s="4">
        <v>42816</v>
      </c>
      <c r="B1394">
        <v>0.1201</v>
      </c>
    </row>
    <row r="1395" spans="1:2" x14ac:dyDescent="0.25">
      <c r="A1395" s="4">
        <v>42815</v>
      </c>
      <c r="B1395">
        <v>0.1002</v>
      </c>
    </row>
    <row r="1396" spans="1:2" x14ac:dyDescent="0.25">
      <c r="A1396" s="4">
        <v>42814</v>
      </c>
      <c r="B1396">
        <v>7.5899999999999995E-2</v>
      </c>
    </row>
    <row r="1397" spans="1:2" x14ac:dyDescent="0.25">
      <c r="A1397" s="4">
        <v>42811</v>
      </c>
      <c r="B1397">
        <v>6.3700000000000007E-2</v>
      </c>
    </row>
    <row r="1398" spans="1:2" x14ac:dyDescent="0.25">
      <c r="A1398" s="4">
        <v>42810</v>
      </c>
      <c r="B1398">
        <v>9.3600000000000003E-2</v>
      </c>
    </row>
    <row r="1399" spans="1:2" x14ac:dyDescent="0.25">
      <c r="A1399" s="4">
        <v>42809</v>
      </c>
      <c r="B1399">
        <v>0.123</v>
      </c>
    </row>
    <row r="1400" spans="1:2" x14ac:dyDescent="0.25">
      <c r="A1400" s="4">
        <v>42808</v>
      </c>
      <c r="B1400">
        <v>0.11899999999999999</v>
      </c>
    </row>
    <row r="1401" spans="1:2" x14ac:dyDescent="0.25">
      <c r="A1401" s="4">
        <v>42807</v>
      </c>
      <c r="B1401">
        <v>0.11269999999999999</v>
      </c>
    </row>
    <row r="1402" spans="1:2" x14ac:dyDescent="0.25">
      <c r="A1402" s="4">
        <v>42804</v>
      </c>
      <c r="B1402">
        <v>0.12039999999999999</v>
      </c>
    </row>
    <row r="1403" spans="1:2" x14ac:dyDescent="0.25">
      <c r="A1403" s="4">
        <v>42803</v>
      </c>
      <c r="B1403">
        <v>0.1196</v>
      </c>
    </row>
    <row r="1404" spans="1:2" x14ac:dyDescent="0.25">
      <c r="A1404" s="4">
        <v>42802</v>
      </c>
      <c r="B1404">
        <v>0.11509999999999999</v>
      </c>
    </row>
    <row r="1405" spans="1:2" x14ac:dyDescent="0.25">
      <c r="A1405" s="4">
        <v>42801</v>
      </c>
      <c r="B1405">
        <v>0.1205</v>
      </c>
    </row>
    <row r="1406" spans="1:2" x14ac:dyDescent="0.25">
      <c r="A1406" s="4">
        <v>42800</v>
      </c>
      <c r="B1406">
        <v>0.11119999999999999</v>
      </c>
    </row>
    <row r="1407" spans="1:2" x14ac:dyDescent="0.25">
      <c r="A1407" s="4">
        <v>42797</v>
      </c>
      <c r="B1407">
        <v>7.17E-2</v>
      </c>
    </row>
    <row r="1408" spans="1:2" x14ac:dyDescent="0.25">
      <c r="A1408" s="4">
        <v>42796</v>
      </c>
      <c r="B1408">
        <v>7.6700000000000004E-2</v>
      </c>
    </row>
    <row r="1409" spans="1:2" x14ac:dyDescent="0.25">
      <c r="A1409" s="4">
        <v>42795</v>
      </c>
      <c r="B1409">
        <v>9.4799999999999995E-2</v>
      </c>
    </row>
    <row r="1410" spans="1:2" x14ac:dyDescent="0.25">
      <c r="A1410" s="4">
        <v>42794</v>
      </c>
      <c r="B1410">
        <v>9.3600000000000003E-2</v>
      </c>
    </row>
    <row r="1411" spans="1:2" x14ac:dyDescent="0.25">
      <c r="A1411" s="4">
        <v>42793</v>
      </c>
      <c r="B1411">
        <v>8.4199999999999997E-2</v>
      </c>
    </row>
    <row r="1412" spans="1:2" x14ac:dyDescent="0.25">
      <c r="A1412" s="4">
        <v>42790</v>
      </c>
      <c r="B1412">
        <v>7.2499999999999995E-2</v>
      </c>
    </row>
    <row r="1413" spans="1:2" x14ac:dyDescent="0.25">
      <c r="A1413" s="4">
        <v>42789</v>
      </c>
      <c r="B1413">
        <v>7.7299999999999994E-2</v>
      </c>
    </row>
    <row r="1414" spans="1:2" x14ac:dyDescent="0.25">
      <c r="A1414" s="4">
        <v>42788</v>
      </c>
      <c r="B1414">
        <v>8.1699999999999995E-2</v>
      </c>
    </row>
    <row r="1415" spans="1:2" x14ac:dyDescent="0.25">
      <c r="A1415" s="4">
        <v>42787</v>
      </c>
      <c r="B1415">
        <v>0.09</v>
      </c>
    </row>
    <row r="1416" spans="1:2" x14ac:dyDescent="0.25">
      <c r="A1416" s="4">
        <v>42783</v>
      </c>
      <c r="B1416">
        <v>7.46E-2</v>
      </c>
    </row>
    <row r="1417" spans="1:2" x14ac:dyDescent="0.25">
      <c r="A1417" s="4">
        <v>42782</v>
      </c>
      <c r="B1417">
        <v>7.8399999999999997E-2</v>
      </c>
    </row>
    <row r="1418" spans="1:2" x14ac:dyDescent="0.25">
      <c r="A1418" s="4">
        <v>42781</v>
      </c>
      <c r="B1418">
        <v>7.1900000000000006E-2</v>
      </c>
    </row>
    <row r="1419" spans="1:2" x14ac:dyDescent="0.25">
      <c r="A1419" s="4">
        <v>42780</v>
      </c>
      <c r="B1419">
        <v>6.1499999999999999E-2</v>
      </c>
    </row>
    <row r="1420" spans="1:2" x14ac:dyDescent="0.25">
      <c r="A1420" s="4">
        <v>42779</v>
      </c>
      <c r="B1420">
        <v>6.93E-2</v>
      </c>
    </row>
    <row r="1421" spans="1:2" x14ac:dyDescent="0.25">
      <c r="A1421" s="4">
        <v>42776</v>
      </c>
      <c r="B1421">
        <v>6.6900000000000001E-2</v>
      </c>
    </row>
    <row r="1422" spans="1:2" x14ac:dyDescent="0.25">
      <c r="A1422" s="4">
        <v>42775</v>
      </c>
      <c r="B1422">
        <v>6.7000000000000004E-2</v>
      </c>
    </row>
    <row r="1423" spans="1:2" x14ac:dyDescent="0.25">
      <c r="A1423" s="4">
        <v>42774</v>
      </c>
      <c r="B1423">
        <v>7.2300000000000003E-2</v>
      </c>
    </row>
    <row r="1424" spans="1:2" x14ac:dyDescent="0.25">
      <c r="A1424" s="4">
        <v>42773</v>
      </c>
      <c r="B1424">
        <v>7.2499999999999995E-2</v>
      </c>
    </row>
    <row r="1425" spans="1:2" x14ac:dyDescent="0.25">
      <c r="A1425" s="4">
        <v>42772</v>
      </c>
      <c r="B1425">
        <v>8.0199999999999994E-2</v>
      </c>
    </row>
    <row r="1426" spans="1:2" x14ac:dyDescent="0.25">
      <c r="A1426" s="4">
        <v>42769</v>
      </c>
      <c r="B1426">
        <v>6.9099999999999995E-2</v>
      </c>
    </row>
    <row r="1427" spans="1:2" x14ac:dyDescent="0.25">
      <c r="A1427" s="4">
        <v>42768</v>
      </c>
      <c r="B1427">
        <v>8.4199999999999997E-2</v>
      </c>
    </row>
    <row r="1428" spans="1:2" x14ac:dyDescent="0.25">
      <c r="A1428" s="4">
        <v>42767</v>
      </c>
      <c r="B1428">
        <v>8.5699999999999998E-2</v>
      </c>
    </row>
    <row r="1429" spans="1:2" x14ac:dyDescent="0.25">
      <c r="A1429" s="4">
        <v>42766</v>
      </c>
      <c r="B1429">
        <v>8.4500000000000006E-2</v>
      </c>
    </row>
    <row r="1430" spans="1:2" x14ac:dyDescent="0.25">
      <c r="A1430" s="4">
        <v>42765</v>
      </c>
      <c r="B1430">
        <v>8.3699999999999997E-2</v>
      </c>
    </row>
    <row r="1431" spans="1:2" x14ac:dyDescent="0.25">
      <c r="A1431" s="4">
        <v>42762</v>
      </c>
      <c r="B1431">
        <v>7.0499999999999993E-2</v>
      </c>
    </row>
    <row r="1432" spans="1:2" x14ac:dyDescent="0.25">
      <c r="A1432" s="4">
        <v>42761</v>
      </c>
      <c r="B1432">
        <v>7.1400000000000005E-2</v>
      </c>
    </row>
    <row r="1433" spans="1:2" x14ac:dyDescent="0.25">
      <c r="A1433" s="4">
        <v>42760</v>
      </c>
      <c r="B1433">
        <v>8.0699999999999994E-2</v>
      </c>
    </row>
    <row r="1434" spans="1:2" x14ac:dyDescent="0.25">
      <c r="A1434" s="4">
        <v>42759</v>
      </c>
      <c r="B1434">
        <v>8.0299999999999996E-2</v>
      </c>
    </row>
    <row r="1435" spans="1:2" x14ac:dyDescent="0.25">
      <c r="A1435" s="4">
        <v>42758</v>
      </c>
      <c r="B1435">
        <v>8.2100000000000006E-2</v>
      </c>
    </row>
    <row r="1436" spans="1:2" x14ac:dyDescent="0.25">
      <c r="A1436" s="4">
        <v>42755</v>
      </c>
      <c r="B1436">
        <v>7.3999999999999996E-2</v>
      </c>
    </row>
    <row r="1437" spans="1:2" x14ac:dyDescent="0.25">
      <c r="A1437" s="4">
        <v>42754</v>
      </c>
      <c r="B1437">
        <v>7.7200000000000005E-2</v>
      </c>
    </row>
    <row r="1438" spans="1:2" x14ac:dyDescent="0.25">
      <c r="A1438" s="4">
        <v>42753</v>
      </c>
      <c r="B1438">
        <v>8.2299999999999998E-2</v>
      </c>
    </row>
    <row r="1439" spans="1:2" x14ac:dyDescent="0.25">
      <c r="A1439" s="4">
        <v>42752</v>
      </c>
      <c r="B1439">
        <v>7.9699999999999993E-2</v>
      </c>
    </row>
    <row r="1440" spans="1:2" x14ac:dyDescent="0.25">
      <c r="A1440" s="4">
        <v>42748</v>
      </c>
      <c r="B1440">
        <v>6.1100000000000002E-2</v>
      </c>
    </row>
    <row r="1441" spans="1:2" x14ac:dyDescent="0.25">
      <c r="A1441" s="4">
        <v>42747</v>
      </c>
      <c r="B1441">
        <v>7.8200000000000006E-2</v>
      </c>
    </row>
    <row r="1442" spans="1:2" x14ac:dyDescent="0.25">
      <c r="A1442" s="4">
        <v>42746</v>
      </c>
      <c r="B1442">
        <v>7.5600000000000001E-2</v>
      </c>
    </row>
    <row r="1443" spans="1:2" x14ac:dyDescent="0.25">
      <c r="A1443" s="4">
        <v>42745</v>
      </c>
      <c r="B1443">
        <v>7.7700000000000005E-2</v>
      </c>
    </row>
    <row r="1444" spans="1:2" x14ac:dyDescent="0.25">
      <c r="A1444" s="4">
        <v>42744</v>
      </c>
      <c r="B1444">
        <v>7.9200000000000007E-2</v>
      </c>
    </row>
    <row r="1445" spans="1:2" x14ac:dyDescent="0.25">
      <c r="A1445" s="4">
        <v>42741</v>
      </c>
      <c r="B1445">
        <v>7.5700000000000003E-2</v>
      </c>
    </row>
    <row r="1446" spans="1:2" x14ac:dyDescent="0.25">
      <c r="A1446" s="4">
        <v>42740</v>
      </c>
      <c r="B1446">
        <v>7.8600000000000003E-2</v>
      </c>
    </row>
    <row r="1447" spans="1:2" x14ac:dyDescent="0.25">
      <c r="A1447" s="4">
        <v>42739</v>
      </c>
      <c r="B1447">
        <v>8.9300000000000004E-2</v>
      </c>
    </row>
    <row r="1448" spans="1:2" x14ac:dyDescent="0.25">
      <c r="A1448" s="4">
        <v>42738</v>
      </c>
      <c r="B1448">
        <v>9.74E-2</v>
      </c>
    </row>
    <row r="1449" spans="1:2" x14ac:dyDescent="0.25">
      <c r="A1449" s="4">
        <v>42734</v>
      </c>
      <c r="B1449">
        <v>0.10539999999999999</v>
      </c>
    </row>
    <row r="1450" spans="1:2" x14ac:dyDescent="0.25">
      <c r="A1450" s="4">
        <v>42733</v>
      </c>
      <c r="B1450">
        <v>9.1300000000000006E-2</v>
      </c>
    </row>
    <row r="1451" spans="1:2" x14ac:dyDescent="0.25">
      <c r="A1451" s="4">
        <v>42732</v>
      </c>
      <c r="B1451">
        <v>9.1399999999999995E-2</v>
      </c>
    </row>
    <row r="1452" spans="1:2" x14ac:dyDescent="0.25">
      <c r="A1452" s="4">
        <v>42731</v>
      </c>
      <c r="B1452">
        <v>9.06E-2</v>
      </c>
    </row>
    <row r="1453" spans="1:2" x14ac:dyDescent="0.25">
      <c r="A1453" s="4">
        <v>42727</v>
      </c>
      <c r="B1453">
        <v>6.7000000000000004E-2</v>
      </c>
    </row>
    <row r="1454" spans="1:2" x14ac:dyDescent="0.25">
      <c r="A1454" s="4">
        <v>42726</v>
      </c>
      <c r="B1454">
        <v>6.6199999999999995E-2</v>
      </c>
    </row>
    <row r="1455" spans="1:2" x14ac:dyDescent="0.25">
      <c r="A1455" s="4">
        <v>42725</v>
      </c>
      <c r="B1455">
        <v>7.46E-2</v>
      </c>
    </row>
    <row r="1456" spans="1:2" x14ac:dyDescent="0.25">
      <c r="A1456" s="4">
        <v>42724</v>
      </c>
      <c r="B1456">
        <v>8.0399999999999999E-2</v>
      </c>
    </row>
    <row r="1457" spans="1:2" x14ac:dyDescent="0.25">
      <c r="A1457" s="4">
        <v>42723</v>
      </c>
      <c r="B1457">
        <v>7.5399999999999995E-2</v>
      </c>
    </row>
    <row r="1458" spans="1:2" x14ac:dyDescent="0.25">
      <c r="A1458" s="4">
        <v>42720</v>
      </c>
      <c r="B1458">
        <v>7.7100000000000002E-2</v>
      </c>
    </row>
    <row r="1459" spans="1:2" x14ac:dyDescent="0.25">
      <c r="A1459" s="4">
        <v>42719</v>
      </c>
      <c r="B1459">
        <v>9.74E-2</v>
      </c>
    </row>
    <row r="1460" spans="1:2" x14ac:dyDescent="0.25">
      <c r="A1460" s="4">
        <v>42718</v>
      </c>
      <c r="B1460">
        <v>0.13689999999999999</v>
      </c>
    </row>
    <row r="1461" spans="1:2" x14ac:dyDescent="0.25">
      <c r="A1461" s="4">
        <v>42717</v>
      </c>
      <c r="B1461">
        <v>0.14319999999999999</v>
      </c>
    </row>
    <row r="1462" spans="1:2" x14ac:dyDescent="0.25">
      <c r="A1462" s="4">
        <v>42716</v>
      </c>
      <c r="B1462">
        <v>0.14960000000000001</v>
      </c>
    </row>
    <row r="1463" spans="1:2" x14ac:dyDescent="0.25">
      <c r="A1463" s="4">
        <v>42713</v>
      </c>
      <c r="B1463">
        <v>0.1368</v>
      </c>
    </row>
    <row r="1464" spans="1:2" x14ac:dyDescent="0.25">
      <c r="A1464" s="4">
        <v>42712</v>
      </c>
      <c r="B1464">
        <v>0.1447</v>
      </c>
    </row>
    <row r="1465" spans="1:2" x14ac:dyDescent="0.25">
      <c r="A1465" s="4">
        <v>42711</v>
      </c>
      <c r="B1465">
        <v>0.15659999999999999</v>
      </c>
    </row>
    <row r="1466" spans="1:2" x14ac:dyDescent="0.25">
      <c r="A1466" s="4">
        <v>42710</v>
      </c>
      <c r="B1466">
        <v>0.13800000000000001</v>
      </c>
    </row>
    <row r="1467" spans="1:2" x14ac:dyDescent="0.25">
      <c r="A1467" s="4">
        <v>42709</v>
      </c>
      <c r="B1467">
        <v>0.13980000000000001</v>
      </c>
    </row>
    <row r="1468" spans="1:2" x14ac:dyDescent="0.25">
      <c r="A1468" s="4">
        <v>42706</v>
      </c>
      <c r="B1468">
        <v>0.10920000000000001</v>
      </c>
    </row>
    <row r="1469" spans="1:2" x14ac:dyDescent="0.25">
      <c r="A1469" s="4">
        <v>42705</v>
      </c>
      <c r="B1469">
        <v>0.1129</v>
      </c>
    </row>
    <row r="1470" spans="1:2" x14ac:dyDescent="0.25">
      <c r="A1470" s="4">
        <v>42704</v>
      </c>
      <c r="B1470">
        <v>0.1067</v>
      </c>
    </row>
    <row r="1471" spans="1:2" x14ac:dyDescent="0.25">
      <c r="A1471" s="4">
        <v>42703</v>
      </c>
      <c r="B1471">
        <v>0.10489999999999999</v>
      </c>
    </row>
    <row r="1472" spans="1:2" x14ac:dyDescent="0.25">
      <c r="A1472" s="4">
        <v>42702</v>
      </c>
      <c r="B1472">
        <v>0.1026</v>
      </c>
    </row>
    <row r="1473" spans="1:2" x14ac:dyDescent="0.25">
      <c r="A1473" s="4">
        <v>42699</v>
      </c>
      <c r="B1473">
        <v>8.1699999999999995E-2</v>
      </c>
    </row>
    <row r="1474" spans="1:2" x14ac:dyDescent="0.25">
      <c r="A1474" s="4">
        <v>42697</v>
      </c>
      <c r="B1474">
        <v>8.8200000000000001E-2</v>
      </c>
    </row>
    <row r="1475" spans="1:2" x14ac:dyDescent="0.25">
      <c r="A1475" s="4">
        <v>42696</v>
      </c>
      <c r="B1475">
        <v>8.5699999999999998E-2</v>
      </c>
    </row>
    <row r="1476" spans="1:2" x14ac:dyDescent="0.25">
      <c r="A1476" s="4">
        <v>42695</v>
      </c>
      <c r="B1476">
        <v>9.4899999999999998E-2</v>
      </c>
    </row>
    <row r="1477" spans="1:2" x14ac:dyDescent="0.25">
      <c r="A1477" s="4">
        <v>42692</v>
      </c>
      <c r="B1477">
        <v>6.9599999999999995E-2</v>
      </c>
    </row>
    <row r="1478" spans="1:2" x14ac:dyDescent="0.25">
      <c r="A1478" s="4">
        <v>42691</v>
      </c>
      <c r="B1478">
        <v>7.8399999999999997E-2</v>
      </c>
    </row>
    <row r="1479" spans="1:2" x14ac:dyDescent="0.25">
      <c r="A1479" s="4">
        <v>42690</v>
      </c>
      <c r="B1479">
        <v>8.3299999999999999E-2</v>
      </c>
    </row>
    <row r="1480" spans="1:2" x14ac:dyDescent="0.25">
      <c r="A1480" s="4">
        <v>42689</v>
      </c>
      <c r="B1480">
        <v>8.2500000000000004E-2</v>
      </c>
    </row>
    <row r="1481" spans="1:2" x14ac:dyDescent="0.25">
      <c r="A1481" s="4">
        <v>42688</v>
      </c>
      <c r="B1481">
        <v>0.1021</v>
      </c>
    </row>
    <row r="1482" spans="1:2" x14ac:dyDescent="0.25">
      <c r="A1482" s="4">
        <v>42685</v>
      </c>
      <c r="B1482">
        <v>0.1026</v>
      </c>
    </row>
    <row r="1483" spans="1:2" x14ac:dyDescent="0.25">
      <c r="A1483" s="4">
        <v>42684</v>
      </c>
      <c r="B1483">
        <v>0.1086</v>
      </c>
    </row>
    <row r="1484" spans="1:2" x14ac:dyDescent="0.25">
      <c r="A1484" s="4">
        <v>42683</v>
      </c>
      <c r="B1484">
        <v>0.1172</v>
      </c>
    </row>
    <row r="1485" spans="1:2" x14ac:dyDescent="0.25">
      <c r="A1485" s="4">
        <v>42682</v>
      </c>
      <c r="B1485">
        <v>0.1968</v>
      </c>
    </row>
    <row r="1486" spans="1:2" x14ac:dyDescent="0.25">
      <c r="A1486" s="4">
        <v>42681</v>
      </c>
      <c r="B1486">
        <v>0.1928</v>
      </c>
    </row>
    <row r="1487" spans="1:2" x14ac:dyDescent="0.25">
      <c r="A1487" s="4">
        <v>42678</v>
      </c>
      <c r="B1487">
        <v>0.2442</v>
      </c>
    </row>
    <row r="1488" spans="1:2" x14ac:dyDescent="0.25">
      <c r="A1488" s="4">
        <v>42677</v>
      </c>
      <c r="B1488">
        <v>0.23</v>
      </c>
    </row>
    <row r="1489" spans="1:2" x14ac:dyDescent="0.25">
      <c r="A1489" s="4">
        <v>42676</v>
      </c>
      <c r="B1489">
        <v>0.2137</v>
      </c>
    </row>
    <row r="1490" spans="1:2" x14ac:dyDescent="0.25">
      <c r="A1490" s="4">
        <v>42675</v>
      </c>
      <c r="B1490">
        <v>0.2097</v>
      </c>
    </row>
    <row r="1491" spans="1:2" x14ac:dyDescent="0.25">
      <c r="A1491" s="4">
        <v>42674</v>
      </c>
      <c r="B1491">
        <v>0.1787</v>
      </c>
    </row>
    <row r="1492" spans="1:2" x14ac:dyDescent="0.25">
      <c r="A1492" s="4">
        <v>42671</v>
      </c>
      <c r="B1492">
        <v>0.1482</v>
      </c>
    </row>
    <row r="1493" spans="1:2" x14ac:dyDescent="0.25">
      <c r="A1493" s="4">
        <v>42670</v>
      </c>
      <c r="B1493">
        <v>0.14810000000000001</v>
      </c>
    </row>
    <row r="1494" spans="1:2" x14ac:dyDescent="0.25">
      <c r="A1494" s="4">
        <v>42669</v>
      </c>
      <c r="B1494">
        <v>0.1182</v>
      </c>
    </row>
    <row r="1495" spans="1:2" x14ac:dyDescent="0.25">
      <c r="A1495" s="4">
        <v>42668</v>
      </c>
      <c r="B1495">
        <v>0.1057</v>
      </c>
    </row>
    <row r="1496" spans="1:2" x14ac:dyDescent="0.25">
      <c r="A1496" s="4">
        <v>42667</v>
      </c>
      <c r="B1496">
        <v>9.9299999999999999E-2</v>
      </c>
    </row>
    <row r="1497" spans="1:2" x14ac:dyDescent="0.25">
      <c r="A1497" s="4">
        <v>42664</v>
      </c>
      <c r="B1497">
        <v>9.6299999999999997E-2</v>
      </c>
    </row>
    <row r="1498" spans="1:2" x14ac:dyDescent="0.25">
      <c r="A1498" s="4">
        <v>42663</v>
      </c>
      <c r="B1498">
        <v>9.1899999999999996E-2</v>
      </c>
    </row>
    <row r="1499" spans="1:2" x14ac:dyDescent="0.25">
      <c r="A1499" s="4">
        <v>42662</v>
      </c>
      <c r="B1499">
        <v>0.108</v>
      </c>
    </row>
    <row r="1500" spans="1:2" x14ac:dyDescent="0.25">
      <c r="A1500" s="4">
        <v>42661</v>
      </c>
      <c r="B1500">
        <v>0.11600000000000001</v>
      </c>
    </row>
    <row r="1501" spans="1:2" x14ac:dyDescent="0.25">
      <c r="A1501" s="4">
        <v>42660</v>
      </c>
      <c r="B1501">
        <v>0.1171</v>
      </c>
    </row>
    <row r="1502" spans="1:2" x14ac:dyDescent="0.25">
      <c r="A1502" s="4">
        <v>42657</v>
      </c>
      <c r="B1502">
        <v>0.12479999999999999</v>
      </c>
    </row>
    <row r="1503" spans="1:2" x14ac:dyDescent="0.25">
      <c r="A1503" s="4">
        <v>42656</v>
      </c>
      <c r="B1503">
        <v>0.1328</v>
      </c>
    </row>
    <row r="1504" spans="1:2" x14ac:dyDescent="0.25">
      <c r="A1504" s="4">
        <v>42655</v>
      </c>
      <c r="B1504">
        <v>0.13439999999999999</v>
      </c>
    </row>
    <row r="1505" spans="1:2" x14ac:dyDescent="0.25">
      <c r="A1505" s="4">
        <v>42654</v>
      </c>
      <c r="B1505">
        <v>0.1182</v>
      </c>
    </row>
    <row r="1506" spans="1:2" x14ac:dyDescent="0.25">
      <c r="A1506" s="4">
        <v>42653</v>
      </c>
      <c r="B1506">
        <v>9.7000000000000003E-2</v>
      </c>
    </row>
    <row r="1507" spans="1:2" x14ac:dyDescent="0.25">
      <c r="A1507" s="4">
        <v>42650</v>
      </c>
      <c r="B1507">
        <v>0.106</v>
      </c>
    </row>
    <row r="1508" spans="1:2" x14ac:dyDescent="0.25">
      <c r="A1508" s="4">
        <v>42649</v>
      </c>
      <c r="B1508">
        <v>9.8799999999999999E-2</v>
      </c>
    </row>
    <row r="1509" spans="1:2" x14ac:dyDescent="0.25">
      <c r="A1509" s="4">
        <v>42648</v>
      </c>
      <c r="B1509">
        <v>0.10979999999999999</v>
      </c>
    </row>
    <row r="1510" spans="1:2" x14ac:dyDescent="0.25">
      <c r="A1510" s="4">
        <v>42647</v>
      </c>
      <c r="B1510">
        <v>0.11799999999999999</v>
      </c>
    </row>
    <row r="1511" spans="1:2" x14ac:dyDescent="0.25">
      <c r="A1511" s="4">
        <v>42646</v>
      </c>
      <c r="B1511">
        <v>0.1212</v>
      </c>
    </row>
    <row r="1512" spans="1:2" x14ac:dyDescent="0.25">
      <c r="A1512" s="4">
        <v>42643</v>
      </c>
      <c r="B1512">
        <v>0.1143</v>
      </c>
    </row>
    <row r="1513" spans="1:2" x14ac:dyDescent="0.25">
      <c r="A1513" s="4">
        <v>42642</v>
      </c>
      <c r="B1513">
        <v>0.11890000000000001</v>
      </c>
    </row>
    <row r="1514" spans="1:2" x14ac:dyDescent="0.25">
      <c r="A1514" s="4">
        <v>42641</v>
      </c>
      <c r="B1514">
        <v>0.107</v>
      </c>
    </row>
    <row r="1515" spans="1:2" x14ac:dyDescent="0.25">
      <c r="A1515" s="4">
        <v>42640</v>
      </c>
      <c r="B1515">
        <v>0.1158</v>
      </c>
    </row>
    <row r="1516" spans="1:2" x14ac:dyDescent="0.25">
      <c r="A1516" s="4">
        <v>42639</v>
      </c>
      <c r="B1516">
        <v>0.1399</v>
      </c>
    </row>
    <row r="1517" spans="1:2" x14ac:dyDescent="0.25">
      <c r="A1517" s="4">
        <v>42636</v>
      </c>
      <c r="B1517">
        <v>9.7699999999999995E-2</v>
      </c>
    </row>
    <row r="1518" spans="1:2" x14ac:dyDescent="0.25">
      <c r="A1518" s="4">
        <v>42635</v>
      </c>
      <c r="B1518">
        <v>9.7900000000000001E-2</v>
      </c>
    </row>
    <row r="1519" spans="1:2" x14ac:dyDescent="0.25">
      <c r="A1519" s="4">
        <v>42634</v>
      </c>
      <c r="B1519">
        <v>0.1177</v>
      </c>
    </row>
    <row r="1520" spans="1:2" x14ac:dyDescent="0.25">
      <c r="A1520" s="4">
        <v>42633</v>
      </c>
      <c r="B1520">
        <v>0.15959999999999999</v>
      </c>
    </row>
    <row r="1521" spans="1:2" x14ac:dyDescent="0.25">
      <c r="A1521" s="4">
        <v>42632</v>
      </c>
      <c r="B1521">
        <v>0.1449</v>
      </c>
    </row>
    <row r="1522" spans="1:2" x14ac:dyDescent="0.25">
      <c r="A1522" s="4">
        <v>42629</v>
      </c>
      <c r="B1522">
        <v>9.5600000000000004E-2</v>
      </c>
    </row>
    <row r="1523" spans="1:2" x14ac:dyDescent="0.25">
      <c r="A1523" s="4">
        <v>42628</v>
      </c>
      <c r="B1523">
        <v>9.9400000000000002E-2</v>
      </c>
    </row>
    <row r="1524" spans="1:2" x14ac:dyDescent="0.25">
      <c r="A1524" s="4">
        <v>42627</v>
      </c>
      <c r="B1524">
        <v>0.18720000000000001</v>
      </c>
    </row>
    <row r="1525" spans="1:2" x14ac:dyDescent="0.25">
      <c r="A1525" s="4">
        <v>42626</v>
      </c>
      <c r="B1525">
        <v>0.16</v>
      </c>
    </row>
    <row r="1526" spans="1:2" x14ac:dyDescent="0.25">
      <c r="A1526" s="4">
        <v>42625</v>
      </c>
      <c r="B1526">
        <v>0.1313</v>
      </c>
    </row>
    <row r="1527" spans="1:2" x14ac:dyDescent="0.25">
      <c r="A1527" s="4">
        <v>42622</v>
      </c>
      <c r="B1527">
        <v>0.17130000000000001</v>
      </c>
    </row>
    <row r="1528" spans="1:2" x14ac:dyDescent="0.25">
      <c r="A1528" s="4">
        <v>42621</v>
      </c>
      <c r="B1528">
        <v>9.3899999999999997E-2</v>
      </c>
    </row>
    <row r="1529" spans="1:2" x14ac:dyDescent="0.25">
      <c r="A1529" s="4">
        <v>42620</v>
      </c>
      <c r="B1529">
        <v>7.7799999999999994E-2</v>
      </c>
    </row>
    <row r="1530" spans="1:2" x14ac:dyDescent="0.25">
      <c r="A1530" s="4">
        <v>42619</v>
      </c>
      <c r="B1530">
        <v>0.12230000000000001</v>
      </c>
    </row>
    <row r="1531" spans="1:2" x14ac:dyDescent="0.25">
      <c r="A1531" s="4">
        <v>42615</v>
      </c>
      <c r="B1531">
        <v>7.7799999999999994E-2</v>
      </c>
    </row>
    <row r="1532" spans="1:2" x14ac:dyDescent="0.25">
      <c r="A1532" s="4">
        <v>42614</v>
      </c>
      <c r="B1532">
        <v>0.108</v>
      </c>
    </row>
    <row r="1533" spans="1:2" x14ac:dyDescent="0.25">
      <c r="A1533" s="4">
        <v>42613</v>
      </c>
      <c r="B1533">
        <v>9.5899999999999999E-2</v>
      </c>
    </row>
    <row r="1534" spans="1:2" x14ac:dyDescent="0.25">
      <c r="A1534" s="4">
        <v>42612</v>
      </c>
      <c r="B1534">
        <v>8.5300000000000001E-2</v>
      </c>
    </row>
    <row r="1535" spans="1:2" x14ac:dyDescent="0.25">
      <c r="A1535" s="4">
        <v>42611</v>
      </c>
      <c r="B1535">
        <v>9.1300000000000006E-2</v>
      </c>
    </row>
    <row r="1536" spans="1:2" x14ac:dyDescent="0.25">
      <c r="A1536" s="4">
        <v>42608</v>
      </c>
      <c r="B1536">
        <v>0.1038</v>
      </c>
    </row>
    <row r="1537" spans="1:2" x14ac:dyDescent="0.25">
      <c r="A1537" s="4">
        <v>42607</v>
      </c>
      <c r="B1537">
        <v>0.1066</v>
      </c>
    </row>
    <row r="1538" spans="1:2" x14ac:dyDescent="0.25">
      <c r="A1538" s="4">
        <v>42606</v>
      </c>
      <c r="B1538">
        <v>0.1045</v>
      </c>
    </row>
    <row r="1539" spans="1:2" x14ac:dyDescent="0.25">
      <c r="A1539" s="4">
        <v>42605</v>
      </c>
      <c r="B1539">
        <v>9.2100000000000001E-2</v>
      </c>
    </row>
    <row r="1540" spans="1:2" x14ac:dyDescent="0.25">
      <c r="A1540" s="4">
        <v>42604</v>
      </c>
      <c r="B1540">
        <v>8.7999999999999995E-2</v>
      </c>
    </row>
    <row r="1541" spans="1:2" x14ac:dyDescent="0.25">
      <c r="A1541" s="4">
        <v>42601</v>
      </c>
      <c r="B1541">
        <v>7.5700000000000003E-2</v>
      </c>
    </row>
    <row r="1542" spans="1:2" x14ac:dyDescent="0.25">
      <c r="A1542" s="4">
        <v>42600</v>
      </c>
      <c r="B1542">
        <v>8.3699999999999997E-2</v>
      </c>
    </row>
    <row r="1543" spans="1:2" x14ac:dyDescent="0.25">
      <c r="A1543" s="4">
        <v>42599</v>
      </c>
      <c r="B1543">
        <v>8.8499999999999995E-2</v>
      </c>
    </row>
    <row r="1544" spans="1:2" x14ac:dyDescent="0.25">
      <c r="A1544" s="4">
        <v>42598</v>
      </c>
      <c r="B1544">
        <v>8.7099999999999997E-2</v>
      </c>
    </row>
    <row r="1545" spans="1:2" x14ac:dyDescent="0.25">
      <c r="A1545" s="4">
        <v>42597</v>
      </c>
      <c r="B1545">
        <v>7.7399999999999997E-2</v>
      </c>
    </row>
    <row r="1546" spans="1:2" x14ac:dyDescent="0.25">
      <c r="A1546" s="4">
        <v>42594</v>
      </c>
      <c r="B1546">
        <v>7.5399999999999995E-2</v>
      </c>
    </row>
    <row r="1547" spans="1:2" x14ac:dyDescent="0.25">
      <c r="A1547" s="4">
        <v>42593</v>
      </c>
      <c r="B1547">
        <v>8.0500000000000002E-2</v>
      </c>
    </row>
    <row r="1548" spans="1:2" x14ac:dyDescent="0.25">
      <c r="A1548" s="4">
        <v>42592</v>
      </c>
      <c r="B1548">
        <v>8.6800000000000002E-2</v>
      </c>
    </row>
    <row r="1549" spans="1:2" x14ac:dyDescent="0.25">
      <c r="A1549" s="4">
        <v>42591</v>
      </c>
      <c r="B1549">
        <v>8.4199999999999997E-2</v>
      </c>
    </row>
    <row r="1550" spans="1:2" x14ac:dyDescent="0.25">
      <c r="A1550" s="4">
        <v>42590</v>
      </c>
      <c r="B1550">
        <v>8.5400000000000004E-2</v>
      </c>
    </row>
    <row r="1551" spans="1:2" x14ac:dyDescent="0.25">
      <c r="A1551" s="4">
        <v>42587</v>
      </c>
      <c r="B1551">
        <v>8.2699999999999996E-2</v>
      </c>
    </row>
    <row r="1552" spans="1:2" x14ac:dyDescent="0.25">
      <c r="A1552" s="4">
        <v>42586</v>
      </c>
      <c r="B1552">
        <v>9.4399999999999998E-2</v>
      </c>
    </row>
    <row r="1553" spans="1:2" x14ac:dyDescent="0.25">
      <c r="A1553" s="4">
        <v>42585</v>
      </c>
      <c r="B1553">
        <v>9.8799999999999999E-2</v>
      </c>
    </row>
    <row r="1554" spans="1:2" x14ac:dyDescent="0.25">
      <c r="A1554" s="4">
        <v>42584</v>
      </c>
      <c r="B1554">
        <v>0.10100000000000001</v>
      </c>
    </row>
    <row r="1555" spans="1:2" x14ac:dyDescent="0.25">
      <c r="A1555" s="4">
        <v>42583</v>
      </c>
      <c r="B1555">
        <v>9.5299999999999996E-2</v>
      </c>
    </row>
    <row r="1556" spans="1:2" x14ac:dyDescent="0.25">
      <c r="A1556" s="4">
        <v>42580</v>
      </c>
      <c r="B1556">
        <v>7.6399999999999996E-2</v>
      </c>
    </row>
    <row r="1557" spans="1:2" x14ac:dyDescent="0.25">
      <c r="A1557" s="4">
        <v>42579</v>
      </c>
      <c r="B1557">
        <v>0.1002</v>
      </c>
    </row>
    <row r="1558" spans="1:2" x14ac:dyDescent="0.25">
      <c r="A1558" s="4">
        <v>42578</v>
      </c>
      <c r="B1558">
        <v>0.1014</v>
      </c>
    </row>
    <row r="1559" spans="1:2" x14ac:dyDescent="0.25">
      <c r="A1559" s="4">
        <v>42577</v>
      </c>
      <c r="B1559">
        <v>0.1021</v>
      </c>
    </row>
    <row r="1560" spans="1:2" x14ac:dyDescent="0.25">
      <c r="A1560" s="4">
        <v>42576</v>
      </c>
      <c r="B1560">
        <v>0.10249999999999999</v>
      </c>
    </row>
    <row r="1561" spans="1:2" x14ac:dyDescent="0.25">
      <c r="A1561" s="4">
        <v>42573</v>
      </c>
      <c r="B1561">
        <v>9.0399999999999994E-2</v>
      </c>
    </row>
    <row r="1562" spans="1:2" x14ac:dyDescent="0.25">
      <c r="A1562" s="4">
        <v>42572</v>
      </c>
      <c r="B1562">
        <v>0.10009999999999999</v>
      </c>
    </row>
    <row r="1563" spans="1:2" x14ac:dyDescent="0.25">
      <c r="A1563" s="4">
        <v>42571</v>
      </c>
      <c r="B1563">
        <v>8.7900000000000006E-2</v>
      </c>
    </row>
    <row r="1564" spans="1:2" x14ac:dyDescent="0.25">
      <c r="A1564" s="4">
        <v>42570</v>
      </c>
      <c r="B1564">
        <v>9.3100000000000002E-2</v>
      </c>
    </row>
    <row r="1565" spans="1:2" x14ac:dyDescent="0.25">
      <c r="A1565" s="4">
        <v>42569</v>
      </c>
      <c r="B1565">
        <v>9.6799999999999997E-2</v>
      </c>
    </row>
    <row r="1566" spans="1:2" x14ac:dyDescent="0.25">
      <c r="A1566" s="4">
        <v>42566</v>
      </c>
      <c r="B1566">
        <v>9.3700000000000006E-2</v>
      </c>
    </row>
    <row r="1567" spans="1:2" x14ac:dyDescent="0.25">
      <c r="A1567" s="4">
        <v>42565</v>
      </c>
      <c r="B1567">
        <v>9.1399999999999995E-2</v>
      </c>
    </row>
    <row r="1568" spans="1:2" x14ac:dyDescent="0.25">
      <c r="A1568" s="4">
        <v>42564</v>
      </c>
      <c r="B1568">
        <v>9.3200000000000005E-2</v>
      </c>
    </row>
    <row r="1569" spans="1:2" x14ac:dyDescent="0.25">
      <c r="A1569" s="4">
        <v>42563</v>
      </c>
      <c r="B1569">
        <v>9.8799999999999999E-2</v>
      </c>
    </row>
    <row r="1570" spans="1:2" x14ac:dyDescent="0.25">
      <c r="A1570" s="4">
        <v>42562</v>
      </c>
      <c r="B1570">
        <v>0.1009</v>
      </c>
    </row>
    <row r="1571" spans="1:2" x14ac:dyDescent="0.25">
      <c r="A1571" s="4">
        <v>42559</v>
      </c>
      <c r="B1571">
        <v>0.1026</v>
      </c>
    </row>
    <row r="1572" spans="1:2" x14ac:dyDescent="0.25">
      <c r="A1572" s="4">
        <v>42558</v>
      </c>
      <c r="B1572">
        <v>0.1105</v>
      </c>
    </row>
    <row r="1573" spans="1:2" x14ac:dyDescent="0.25">
      <c r="A1573" s="4">
        <v>42557</v>
      </c>
      <c r="B1573">
        <v>0.11260000000000001</v>
      </c>
    </row>
    <row r="1574" spans="1:2" x14ac:dyDescent="0.25">
      <c r="A1574" s="4">
        <v>42556</v>
      </c>
      <c r="B1574">
        <v>0.115</v>
      </c>
    </row>
    <row r="1575" spans="1:2" x14ac:dyDescent="0.25">
      <c r="A1575" s="4">
        <v>42552</v>
      </c>
      <c r="B1575">
        <v>9.8400000000000001E-2</v>
      </c>
    </row>
    <row r="1576" spans="1:2" x14ac:dyDescent="0.25">
      <c r="A1576" s="4">
        <v>42551</v>
      </c>
      <c r="B1576">
        <v>0.1236</v>
      </c>
    </row>
    <row r="1577" spans="1:2" x14ac:dyDescent="0.25">
      <c r="A1577" s="4">
        <v>42550</v>
      </c>
      <c r="B1577">
        <v>0.12130000000000001</v>
      </c>
    </row>
    <row r="1578" spans="1:2" x14ac:dyDescent="0.25">
      <c r="A1578" s="4">
        <v>42549</v>
      </c>
      <c r="B1578">
        <v>0.1595</v>
      </c>
    </row>
    <row r="1579" spans="1:2" x14ac:dyDescent="0.25">
      <c r="A1579" s="4">
        <v>42548</v>
      </c>
      <c r="B1579">
        <v>0.22450000000000001</v>
      </c>
    </row>
    <row r="1580" spans="1:2" x14ac:dyDescent="0.25">
      <c r="A1580" s="4">
        <v>42545</v>
      </c>
      <c r="B1580">
        <v>0.22689999999999999</v>
      </c>
    </row>
    <row r="1581" spans="1:2" x14ac:dyDescent="0.25">
      <c r="A1581" s="4">
        <v>42544</v>
      </c>
      <c r="B1581">
        <v>0.1716</v>
      </c>
    </row>
    <row r="1582" spans="1:2" x14ac:dyDescent="0.25">
      <c r="A1582" s="4">
        <v>42543</v>
      </c>
      <c r="B1582">
        <v>0.22289999999999999</v>
      </c>
    </row>
    <row r="1583" spans="1:2" x14ac:dyDescent="0.25">
      <c r="A1583" s="4">
        <v>42542</v>
      </c>
      <c r="B1583">
        <v>0.18440000000000001</v>
      </c>
    </row>
    <row r="1584" spans="1:2" x14ac:dyDescent="0.25">
      <c r="A1584" s="4">
        <v>42541</v>
      </c>
      <c r="B1584">
        <v>0.1842</v>
      </c>
    </row>
    <row r="1585" spans="1:2" x14ac:dyDescent="0.25">
      <c r="A1585" s="4">
        <v>42538</v>
      </c>
      <c r="B1585">
        <v>0.19239999999999999</v>
      </c>
    </row>
    <row r="1586" spans="1:2" x14ac:dyDescent="0.25">
      <c r="A1586" s="4">
        <v>42537</v>
      </c>
      <c r="B1586">
        <v>0.20319999999999999</v>
      </c>
    </row>
    <row r="1587" spans="1:2" x14ac:dyDescent="0.25">
      <c r="A1587" s="4">
        <v>42536</v>
      </c>
      <c r="B1587">
        <v>0.2145</v>
      </c>
    </row>
    <row r="1588" spans="1:2" x14ac:dyDescent="0.25">
      <c r="A1588" s="4">
        <v>42535</v>
      </c>
      <c r="B1588">
        <v>0.21909999999999999</v>
      </c>
    </row>
    <row r="1589" spans="1:2" x14ac:dyDescent="0.25">
      <c r="A1589" s="4">
        <v>42534</v>
      </c>
      <c r="B1589">
        <v>0.21690000000000001</v>
      </c>
    </row>
    <row r="1590" spans="1:2" x14ac:dyDescent="0.25">
      <c r="A1590" s="4">
        <v>42531</v>
      </c>
      <c r="B1590">
        <v>0.1615</v>
      </c>
    </row>
    <row r="1591" spans="1:2" x14ac:dyDescent="0.25">
      <c r="A1591" s="4">
        <v>42530</v>
      </c>
      <c r="B1591">
        <v>0.14660000000000001</v>
      </c>
    </row>
    <row r="1592" spans="1:2" x14ac:dyDescent="0.25">
      <c r="A1592" s="4">
        <v>42529</v>
      </c>
      <c r="B1592">
        <v>0.1363</v>
      </c>
    </row>
    <row r="1593" spans="1:2" x14ac:dyDescent="0.25">
      <c r="A1593" s="4">
        <v>42528</v>
      </c>
      <c r="B1593">
        <v>0.14130000000000001</v>
      </c>
    </row>
    <row r="1594" spans="1:2" x14ac:dyDescent="0.25">
      <c r="A1594" s="4">
        <v>42527</v>
      </c>
      <c r="B1594">
        <v>0.1328</v>
      </c>
    </row>
    <row r="1595" spans="1:2" x14ac:dyDescent="0.25">
      <c r="A1595" s="4">
        <v>42524</v>
      </c>
      <c r="B1595">
        <v>0.1053</v>
      </c>
    </row>
    <row r="1596" spans="1:2" x14ac:dyDescent="0.25">
      <c r="A1596" s="4">
        <v>42523</v>
      </c>
      <c r="B1596">
        <v>0.10970000000000001</v>
      </c>
    </row>
    <row r="1597" spans="1:2" x14ac:dyDescent="0.25">
      <c r="A1597" s="4">
        <v>42522</v>
      </c>
      <c r="B1597">
        <v>0.1081</v>
      </c>
    </row>
    <row r="1598" spans="1:2" x14ac:dyDescent="0.25">
      <c r="A1598" s="4">
        <v>42521</v>
      </c>
      <c r="B1598">
        <v>0.10100000000000001</v>
      </c>
    </row>
    <row r="1599" spans="1:2" x14ac:dyDescent="0.25">
      <c r="A1599" s="4">
        <v>42517</v>
      </c>
      <c r="B1599">
        <v>8.2100000000000006E-2</v>
      </c>
    </row>
    <row r="1600" spans="1:2" x14ac:dyDescent="0.25">
      <c r="A1600" s="4">
        <v>42516</v>
      </c>
      <c r="B1600">
        <v>8.7999999999999995E-2</v>
      </c>
    </row>
    <row r="1601" spans="1:2" x14ac:dyDescent="0.25">
      <c r="A1601" s="4">
        <v>42515</v>
      </c>
      <c r="B1601">
        <v>9.8500000000000004E-2</v>
      </c>
    </row>
    <row r="1602" spans="1:2" x14ac:dyDescent="0.25">
      <c r="A1602" s="4">
        <v>42514</v>
      </c>
      <c r="B1602">
        <v>9.9199999999999997E-2</v>
      </c>
    </row>
    <row r="1603" spans="1:2" x14ac:dyDescent="0.25">
      <c r="A1603" s="4">
        <v>42513</v>
      </c>
      <c r="B1603">
        <v>0.12529999999999999</v>
      </c>
    </row>
    <row r="1604" spans="1:2" x14ac:dyDescent="0.25">
      <c r="A1604" s="4">
        <v>42510</v>
      </c>
      <c r="B1604">
        <v>0.1114</v>
      </c>
    </row>
    <row r="1605" spans="1:2" x14ac:dyDescent="0.25">
      <c r="A1605" s="4">
        <v>42509</v>
      </c>
      <c r="B1605">
        <v>0.127</v>
      </c>
    </row>
    <row r="1606" spans="1:2" x14ac:dyDescent="0.25">
      <c r="A1606" s="4">
        <v>42508</v>
      </c>
      <c r="B1606">
        <v>0.13880000000000001</v>
      </c>
    </row>
    <row r="1607" spans="1:2" x14ac:dyDescent="0.25">
      <c r="A1607" s="4">
        <v>42507</v>
      </c>
      <c r="B1607">
        <v>0.129</v>
      </c>
    </row>
    <row r="1608" spans="1:2" x14ac:dyDescent="0.25">
      <c r="A1608" s="4">
        <v>42506</v>
      </c>
      <c r="B1608">
        <v>0.1187</v>
      </c>
    </row>
    <row r="1609" spans="1:2" x14ac:dyDescent="0.25">
      <c r="A1609" s="4">
        <v>42503</v>
      </c>
      <c r="B1609">
        <v>0.12330000000000001</v>
      </c>
    </row>
    <row r="1610" spans="1:2" x14ac:dyDescent="0.25">
      <c r="A1610" s="4">
        <v>42502</v>
      </c>
      <c r="B1610">
        <v>0.1244</v>
      </c>
    </row>
    <row r="1611" spans="1:2" x14ac:dyDescent="0.25">
      <c r="A1611" s="4">
        <v>42501</v>
      </c>
      <c r="B1611">
        <v>0.129</v>
      </c>
    </row>
    <row r="1612" spans="1:2" x14ac:dyDescent="0.25">
      <c r="A1612" s="4">
        <v>42500</v>
      </c>
      <c r="B1612">
        <v>0.1168</v>
      </c>
    </row>
    <row r="1613" spans="1:2" x14ac:dyDescent="0.25">
      <c r="A1613" s="4">
        <v>42499</v>
      </c>
      <c r="B1613">
        <v>0.1237</v>
      </c>
    </row>
    <row r="1614" spans="1:2" x14ac:dyDescent="0.25">
      <c r="A1614" s="4">
        <v>42496</v>
      </c>
      <c r="B1614">
        <v>0.1203</v>
      </c>
    </row>
    <row r="1615" spans="1:2" x14ac:dyDescent="0.25">
      <c r="A1615" s="4">
        <v>42495</v>
      </c>
      <c r="B1615">
        <v>0.14130000000000001</v>
      </c>
    </row>
    <row r="1616" spans="1:2" x14ac:dyDescent="0.25">
      <c r="A1616" s="4">
        <v>42494</v>
      </c>
      <c r="B1616">
        <v>0.13389999999999999</v>
      </c>
    </row>
    <row r="1617" spans="1:2" x14ac:dyDescent="0.25">
      <c r="A1617" s="4">
        <v>42493</v>
      </c>
      <c r="B1617">
        <v>0.1333</v>
      </c>
    </row>
    <row r="1618" spans="1:2" x14ac:dyDescent="0.25">
      <c r="A1618" s="4">
        <v>42492</v>
      </c>
      <c r="B1618">
        <v>0.1221</v>
      </c>
    </row>
    <row r="1619" spans="1:2" x14ac:dyDescent="0.25">
      <c r="A1619" s="4">
        <v>42489</v>
      </c>
      <c r="B1619">
        <v>0.1227</v>
      </c>
    </row>
    <row r="1620" spans="1:2" x14ac:dyDescent="0.25">
      <c r="A1620" s="4">
        <v>42488</v>
      </c>
      <c r="B1620">
        <v>0.1186</v>
      </c>
    </row>
    <row r="1621" spans="1:2" x14ac:dyDescent="0.25">
      <c r="A1621" s="4">
        <v>42487</v>
      </c>
      <c r="B1621">
        <v>0.1081</v>
      </c>
    </row>
    <row r="1622" spans="1:2" x14ac:dyDescent="0.25">
      <c r="A1622" s="4">
        <v>42486</v>
      </c>
      <c r="B1622">
        <v>0.1084</v>
      </c>
    </row>
    <row r="1623" spans="1:2" x14ac:dyDescent="0.25">
      <c r="A1623" s="4">
        <v>42485</v>
      </c>
      <c r="B1623">
        <v>0.1163</v>
      </c>
    </row>
    <row r="1624" spans="1:2" x14ac:dyDescent="0.25">
      <c r="A1624" s="4">
        <v>42482</v>
      </c>
      <c r="B1624">
        <v>0.1052</v>
      </c>
    </row>
    <row r="1625" spans="1:2" x14ac:dyDescent="0.25">
      <c r="A1625" s="4">
        <v>42481</v>
      </c>
      <c r="B1625">
        <v>0.12540000000000001</v>
      </c>
    </row>
    <row r="1626" spans="1:2" x14ac:dyDescent="0.25">
      <c r="A1626" s="4">
        <v>42480</v>
      </c>
      <c r="B1626">
        <v>0.10680000000000001</v>
      </c>
    </row>
    <row r="1627" spans="1:2" x14ac:dyDescent="0.25">
      <c r="A1627" s="4">
        <v>42479</v>
      </c>
      <c r="B1627">
        <v>0.1148</v>
      </c>
    </row>
    <row r="1628" spans="1:2" x14ac:dyDescent="0.25">
      <c r="A1628" s="4">
        <v>42478</v>
      </c>
      <c r="B1628">
        <v>0.1157</v>
      </c>
    </row>
    <row r="1629" spans="1:2" x14ac:dyDescent="0.25">
      <c r="A1629" s="4">
        <v>42475</v>
      </c>
      <c r="B1629">
        <v>0.1032</v>
      </c>
    </row>
    <row r="1630" spans="1:2" x14ac:dyDescent="0.25">
      <c r="A1630" s="4">
        <v>42474</v>
      </c>
      <c r="B1630">
        <v>0.10290000000000001</v>
      </c>
    </row>
    <row r="1631" spans="1:2" x14ac:dyDescent="0.25">
      <c r="A1631" s="4">
        <v>42473</v>
      </c>
      <c r="B1631">
        <v>0.1125</v>
      </c>
    </row>
    <row r="1632" spans="1:2" x14ac:dyDescent="0.25">
      <c r="A1632" s="4">
        <v>42472</v>
      </c>
      <c r="B1632">
        <v>0.1169</v>
      </c>
    </row>
    <row r="1633" spans="1:2" x14ac:dyDescent="0.25">
      <c r="A1633" s="4">
        <v>42471</v>
      </c>
      <c r="B1633">
        <v>0.1399</v>
      </c>
    </row>
    <row r="1634" spans="1:2" x14ac:dyDescent="0.25">
      <c r="A1634" s="4">
        <v>42468</v>
      </c>
      <c r="B1634">
        <v>0.1183</v>
      </c>
    </row>
    <row r="1635" spans="1:2" x14ac:dyDescent="0.25">
      <c r="A1635" s="4">
        <v>42467</v>
      </c>
      <c r="B1635">
        <v>0.13420000000000001</v>
      </c>
    </row>
    <row r="1636" spans="1:2" x14ac:dyDescent="0.25">
      <c r="A1636" s="4">
        <v>42466</v>
      </c>
      <c r="B1636">
        <v>0.1089</v>
      </c>
    </row>
    <row r="1637" spans="1:2" x14ac:dyDescent="0.25">
      <c r="A1637" s="4">
        <v>42465</v>
      </c>
      <c r="B1637">
        <v>0.1234</v>
      </c>
    </row>
    <row r="1638" spans="1:2" x14ac:dyDescent="0.25">
      <c r="A1638" s="4">
        <v>42464</v>
      </c>
      <c r="B1638">
        <v>0.1143</v>
      </c>
    </row>
    <row r="1639" spans="1:2" x14ac:dyDescent="0.25">
      <c r="A1639" s="4">
        <v>42461</v>
      </c>
      <c r="B1639">
        <v>9.5399999999999999E-2</v>
      </c>
    </row>
    <row r="1640" spans="1:2" x14ac:dyDescent="0.25">
      <c r="A1640" s="4">
        <v>42460</v>
      </c>
      <c r="B1640">
        <v>9.8199999999999996E-2</v>
      </c>
    </row>
    <row r="1641" spans="1:2" x14ac:dyDescent="0.25">
      <c r="A1641" s="4">
        <v>42459</v>
      </c>
      <c r="B1641">
        <v>0.1037</v>
      </c>
    </row>
    <row r="1642" spans="1:2" x14ac:dyDescent="0.25">
      <c r="A1642" s="4">
        <v>42458</v>
      </c>
      <c r="B1642">
        <v>0.1031</v>
      </c>
    </row>
    <row r="1643" spans="1:2" x14ac:dyDescent="0.25">
      <c r="A1643" s="4">
        <v>42457</v>
      </c>
      <c r="B1643">
        <v>0.1227</v>
      </c>
    </row>
    <row r="1644" spans="1:2" x14ac:dyDescent="0.25">
      <c r="A1644" s="4">
        <v>42453</v>
      </c>
      <c r="B1644">
        <v>0.104</v>
      </c>
    </row>
    <row r="1645" spans="1:2" x14ac:dyDescent="0.25">
      <c r="A1645" s="4">
        <v>42452</v>
      </c>
      <c r="B1645">
        <v>0.11310000000000001</v>
      </c>
    </row>
    <row r="1646" spans="1:2" x14ac:dyDescent="0.25">
      <c r="A1646" s="4">
        <v>42451</v>
      </c>
      <c r="B1646">
        <v>0.1133</v>
      </c>
    </row>
    <row r="1647" spans="1:2" x14ac:dyDescent="0.25">
      <c r="A1647" s="4">
        <v>42450</v>
      </c>
      <c r="B1647">
        <v>0.1086</v>
      </c>
    </row>
    <row r="1648" spans="1:2" x14ac:dyDescent="0.25">
      <c r="A1648" s="4">
        <v>42447</v>
      </c>
      <c r="B1648">
        <v>0.1125</v>
      </c>
    </row>
    <row r="1649" spans="1:2" x14ac:dyDescent="0.25">
      <c r="A1649" s="4">
        <v>42446</v>
      </c>
      <c r="B1649">
        <v>0.15279999999999999</v>
      </c>
    </row>
    <row r="1650" spans="1:2" x14ac:dyDescent="0.25">
      <c r="A1650" s="4">
        <v>42445</v>
      </c>
      <c r="B1650">
        <v>0.16350000000000001</v>
      </c>
    </row>
    <row r="1651" spans="1:2" x14ac:dyDescent="0.25">
      <c r="A1651" s="4">
        <v>42444</v>
      </c>
      <c r="B1651">
        <v>0.1762</v>
      </c>
    </row>
    <row r="1652" spans="1:2" x14ac:dyDescent="0.25">
      <c r="A1652" s="4">
        <v>42443</v>
      </c>
      <c r="B1652">
        <v>0.17299999999999999</v>
      </c>
    </row>
    <row r="1653" spans="1:2" x14ac:dyDescent="0.25">
      <c r="A1653" s="4">
        <v>42440</v>
      </c>
      <c r="B1653">
        <v>0.1762</v>
      </c>
    </row>
    <row r="1654" spans="1:2" x14ac:dyDescent="0.25">
      <c r="A1654" s="4">
        <v>42439</v>
      </c>
      <c r="B1654">
        <v>0.19350000000000001</v>
      </c>
    </row>
    <row r="1655" spans="1:2" x14ac:dyDescent="0.25">
      <c r="A1655" s="4">
        <v>42438</v>
      </c>
      <c r="B1655">
        <v>0.2</v>
      </c>
    </row>
    <row r="1656" spans="1:2" x14ac:dyDescent="0.25">
      <c r="A1656" s="4">
        <v>42437</v>
      </c>
      <c r="B1656">
        <v>0.19700000000000001</v>
      </c>
    </row>
    <row r="1657" spans="1:2" x14ac:dyDescent="0.25">
      <c r="A1657" s="4">
        <v>42436</v>
      </c>
      <c r="B1657">
        <v>0.19769999999999999</v>
      </c>
    </row>
    <row r="1658" spans="1:2" x14ac:dyDescent="0.25">
      <c r="A1658" s="4">
        <v>42433</v>
      </c>
      <c r="B1658">
        <v>0.1741</v>
      </c>
    </row>
    <row r="1659" spans="1:2" x14ac:dyDescent="0.25">
      <c r="A1659" s="4">
        <v>42432</v>
      </c>
      <c r="B1659">
        <v>0.16070000000000001</v>
      </c>
    </row>
    <row r="1660" spans="1:2" x14ac:dyDescent="0.25">
      <c r="A1660" s="4">
        <v>42431</v>
      </c>
      <c r="B1660">
        <v>0.15490000000000001</v>
      </c>
    </row>
    <row r="1661" spans="1:2" x14ac:dyDescent="0.25">
      <c r="A1661" s="4">
        <v>42430</v>
      </c>
      <c r="B1661">
        <v>0.1479</v>
      </c>
    </row>
    <row r="1662" spans="1:2" x14ac:dyDescent="0.25">
      <c r="A1662" s="4">
        <v>42429</v>
      </c>
      <c r="B1662">
        <v>0.18340000000000001</v>
      </c>
    </row>
    <row r="1663" spans="1:2" x14ac:dyDescent="0.25">
      <c r="A1663" s="4">
        <v>42426</v>
      </c>
      <c r="B1663">
        <v>0.1774</v>
      </c>
    </row>
    <row r="1664" spans="1:2" x14ac:dyDescent="0.25">
      <c r="A1664" s="4">
        <v>42425</v>
      </c>
      <c r="B1664">
        <v>0.159</v>
      </c>
    </row>
    <row r="1665" spans="1:2" x14ac:dyDescent="0.25">
      <c r="A1665" s="4">
        <v>42424</v>
      </c>
      <c r="B1665">
        <v>0.17299999999999999</v>
      </c>
    </row>
    <row r="1666" spans="1:2" x14ac:dyDescent="0.25">
      <c r="A1666" s="4">
        <v>42423</v>
      </c>
      <c r="B1666">
        <v>0.1908</v>
      </c>
    </row>
    <row r="1667" spans="1:2" x14ac:dyDescent="0.25">
      <c r="A1667" s="4">
        <v>42422</v>
      </c>
      <c r="B1667">
        <v>0.1857</v>
      </c>
    </row>
    <row r="1668" spans="1:2" x14ac:dyDescent="0.25">
      <c r="A1668" s="4">
        <v>42419</v>
      </c>
      <c r="B1668">
        <v>0.1633</v>
      </c>
    </row>
    <row r="1669" spans="1:2" x14ac:dyDescent="0.25">
      <c r="A1669" s="4">
        <v>42418</v>
      </c>
      <c r="B1669">
        <v>0.17369999999999999</v>
      </c>
    </row>
    <row r="1670" spans="1:2" x14ac:dyDescent="0.25">
      <c r="A1670" s="4">
        <v>42417</v>
      </c>
      <c r="B1670">
        <v>0.185</v>
      </c>
    </row>
    <row r="1671" spans="1:2" x14ac:dyDescent="0.25">
      <c r="A1671" s="4">
        <v>42416</v>
      </c>
      <c r="B1671">
        <v>0.20669999999999999</v>
      </c>
    </row>
    <row r="1672" spans="1:2" x14ac:dyDescent="0.25">
      <c r="A1672" s="4">
        <v>42412</v>
      </c>
      <c r="B1672">
        <v>0.21829999999999999</v>
      </c>
    </row>
    <row r="1673" spans="1:2" x14ac:dyDescent="0.25">
      <c r="A1673" s="4">
        <v>42411</v>
      </c>
      <c r="B1673">
        <v>0.24979999999999999</v>
      </c>
    </row>
    <row r="1674" spans="1:2" x14ac:dyDescent="0.25">
      <c r="A1674" s="4">
        <v>42410</v>
      </c>
      <c r="B1674">
        <v>0.2414</v>
      </c>
    </row>
    <row r="1675" spans="1:2" x14ac:dyDescent="0.25">
      <c r="A1675" s="4">
        <v>42409</v>
      </c>
      <c r="B1675">
        <v>0.25240000000000001</v>
      </c>
    </row>
    <row r="1676" spans="1:2" x14ac:dyDescent="0.25">
      <c r="A1676" s="4">
        <v>42408</v>
      </c>
      <c r="B1676">
        <v>0.2316</v>
      </c>
    </row>
    <row r="1677" spans="1:2" x14ac:dyDescent="0.25">
      <c r="A1677" s="4">
        <v>42405</v>
      </c>
      <c r="B1677">
        <v>0.21099999999999999</v>
      </c>
    </row>
    <row r="1678" spans="1:2" x14ac:dyDescent="0.25">
      <c r="A1678" s="4">
        <v>42404</v>
      </c>
      <c r="B1678">
        <v>0.20810000000000001</v>
      </c>
    </row>
    <row r="1679" spans="1:2" x14ac:dyDescent="0.25">
      <c r="A1679" s="4">
        <v>42403</v>
      </c>
      <c r="B1679">
        <v>0.2</v>
      </c>
    </row>
    <row r="1680" spans="1:2" x14ac:dyDescent="0.25">
      <c r="A1680" s="4">
        <v>42402</v>
      </c>
      <c r="B1680">
        <v>0.19900000000000001</v>
      </c>
    </row>
    <row r="1681" spans="1:2" x14ac:dyDescent="0.25">
      <c r="A1681" s="4">
        <v>42401</v>
      </c>
      <c r="B1681">
        <v>0.17949999999999999</v>
      </c>
    </row>
    <row r="1682" spans="1:2" x14ac:dyDescent="0.25">
      <c r="A1682" s="4">
        <v>42398</v>
      </c>
      <c r="B1682">
        <v>0.1865</v>
      </c>
    </row>
    <row r="1683" spans="1:2" x14ac:dyDescent="0.25">
      <c r="A1683" s="4">
        <v>42397</v>
      </c>
      <c r="B1683">
        <v>0.2281</v>
      </c>
    </row>
    <row r="1684" spans="1:2" x14ac:dyDescent="0.25">
      <c r="A1684" s="4">
        <v>42396</v>
      </c>
      <c r="B1684">
        <v>0.22109999999999999</v>
      </c>
    </row>
    <row r="1685" spans="1:2" x14ac:dyDescent="0.25">
      <c r="A1685" s="4">
        <v>42395</v>
      </c>
      <c r="B1685">
        <v>0.219</v>
      </c>
    </row>
    <row r="1686" spans="1:2" x14ac:dyDescent="0.25">
      <c r="A1686" s="4">
        <v>42394</v>
      </c>
      <c r="B1686">
        <v>0.2334</v>
      </c>
    </row>
    <row r="1687" spans="1:2" x14ac:dyDescent="0.25">
      <c r="A1687" s="4">
        <v>42391</v>
      </c>
      <c r="B1687">
        <v>0.20810000000000001</v>
      </c>
    </row>
    <row r="1688" spans="1:2" x14ac:dyDescent="0.25">
      <c r="A1688" s="4">
        <v>42390</v>
      </c>
      <c r="B1688">
        <v>0.26390000000000002</v>
      </c>
    </row>
    <row r="1689" spans="1:2" x14ac:dyDescent="0.25">
      <c r="A1689" s="4">
        <v>42389</v>
      </c>
      <c r="B1689">
        <v>0.26869999999999999</v>
      </c>
    </row>
    <row r="1690" spans="1:2" x14ac:dyDescent="0.25">
      <c r="A1690" s="4">
        <v>42388</v>
      </c>
      <c r="B1690">
        <v>0.26279999999999998</v>
      </c>
    </row>
    <row r="1691" spans="1:2" x14ac:dyDescent="0.25">
      <c r="A1691" s="4">
        <v>42384</v>
      </c>
      <c r="B1691">
        <v>0.2417</v>
      </c>
    </row>
    <row r="1692" spans="1:2" x14ac:dyDescent="0.25">
      <c r="A1692" s="4">
        <v>42383</v>
      </c>
      <c r="B1692">
        <v>0.21390000000000001</v>
      </c>
    </row>
    <row r="1693" spans="1:2" x14ac:dyDescent="0.25">
      <c r="A1693" s="4">
        <v>42382</v>
      </c>
      <c r="B1693">
        <v>0.23369999999999999</v>
      </c>
    </row>
    <row r="1694" spans="1:2" x14ac:dyDescent="0.25">
      <c r="A1694" s="4">
        <v>42381</v>
      </c>
      <c r="B1694">
        <v>0.219</v>
      </c>
    </row>
    <row r="1695" spans="1:2" x14ac:dyDescent="0.25">
      <c r="A1695" s="4">
        <v>42380</v>
      </c>
      <c r="B1695">
        <v>0.21479999999999999</v>
      </c>
    </row>
    <row r="1696" spans="1:2" x14ac:dyDescent="0.25">
      <c r="A1696" s="4">
        <v>42377</v>
      </c>
      <c r="B1696">
        <v>0.24709999999999999</v>
      </c>
    </row>
    <row r="1697" spans="1:2" x14ac:dyDescent="0.25">
      <c r="A1697" s="4">
        <v>42376</v>
      </c>
      <c r="B1697">
        <v>0.2429</v>
      </c>
    </row>
    <row r="1698" spans="1:2" x14ac:dyDescent="0.25">
      <c r="A1698" s="4">
        <v>42375</v>
      </c>
      <c r="B1698">
        <v>0.18290000000000001</v>
      </c>
    </row>
    <row r="1699" spans="1:2" x14ac:dyDescent="0.25">
      <c r="A1699" s="4">
        <v>42374</v>
      </c>
      <c r="B1699">
        <v>0.16520000000000001</v>
      </c>
    </row>
    <row r="1700" spans="1:2" x14ac:dyDescent="0.25">
      <c r="A1700" s="4">
        <v>42373</v>
      </c>
      <c r="B1700">
        <v>0.1787</v>
      </c>
    </row>
    <row r="1701" spans="1:2" x14ac:dyDescent="0.25">
      <c r="A1701" s="4">
        <v>42369</v>
      </c>
      <c r="B1701">
        <v>0.1522</v>
      </c>
    </row>
    <row r="1702" spans="1:2" x14ac:dyDescent="0.25">
      <c r="A1702" s="4">
        <v>42368</v>
      </c>
      <c r="B1702">
        <v>0.13819999999999999</v>
      </c>
    </row>
    <row r="1703" spans="1:2" x14ac:dyDescent="0.25">
      <c r="A1703" s="4">
        <v>42367</v>
      </c>
      <c r="B1703">
        <v>0.1183</v>
      </c>
    </row>
    <row r="1704" spans="1:2" x14ac:dyDescent="0.25">
      <c r="A1704" s="4">
        <v>42366</v>
      </c>
      <c r="B1704">
        <v>0.1353</v>
      </c>
    </row>
    <row r="1705" spans="1:2" x14ac:dyDescent="0.25">
      <c r="A1705" s="4">
        <v>42362</v>
      </c>
      <c r="B1705">
        <v>0.1288</v>
      </c>
    </row>
    <row r="1706" spans="1:2" x14ac:dyDescent="0.25">
      <c r="A1706" s="4">
        <v>42361</v>
      </c>
      <c r="B1706">
        <v>0.13070000000000001</v>
      </c>
    </row>
    <row r="1707" spans="1:2" x14ac:dyDescent="0.25">
      <c r="A1707" s="4">
        <v>42360</v>
      </c>
      <c r="B1707">
        <v>0.1227</v>
      </c>
    </row>
    <row r="1708" spans="1:2" x14ac:dyDescent="0.25">
      <c r="A1708" s="4">
        <v>42359</v>
      </c>
      <c r="B1708">
        <v>0.15740000000000001</v>
      </c>
    </row>
    <row r="1709" spans="1:2" x14ac:dyDescent="0.25">
      <c r="A1709" s="4">
        <v>42356</v>
      </c>
      <c r="B1709">
        <v>0.1822</v>
      </c>
    </row>
    <row r="1710" spans="1:2" x14ac:dyDescent="0.25">
      <c r="A1710" s="4">
        <v>42355</v>
      </c>
      <c r="B1710">
        <v>0.23549999999999999</v>
      </c>
    </row>
    <row r="1711" spans="1:2" x14ac:dyDescent="0.25">
      <c r="A1711" s="4">
        <v>42354</v>
      </c>
      <c r="B1711">
        <v>0.2044</v>
      </c>
    </row>
    <row r="1712" spans="1:2" x14ac:dyDescent="0.25">
      <c r="A1712" s="4">
        <v>42353</v>
      </c>
      <c r="B1712">
        <v>0.2243</v>
      </c>
    </row>
    <row r="1713" spans="1:2" x14ac:dyDescent="0.25">
      <c r="A1713" s="4">
        <v>42352</v>
      </c>
      <c r="B1713">
        <v>0.26679999999999998</v>
      </c>
    </row>
    <row r="1714" spans="1:2" x14ac:dyDescent="0.25">
      <c r="A1714" s="4">
        <v>42349</v>
      </c>
      <c r="B1714">
        <v>0.28160000000000002</v>
      </c>
    </row>
    <row r="1715" spans="1:2" x14ac:dyDescent="0.25">
      <c r="A1715" s="4">
        <v>42348</v>
      </c>
      <c r="B1715">
        <v>0.22789999999999999</v>
      </c>
    </row>
    <row r="1716" spans="1:2" x14ac:dyDescent="0.25">
      <c r="A1716" s="4">
        <v>42347</v>
      </c>
      <c r="B1716">
        <v>0.24590000000000001</v>
      </c>
    </row>
    <row r="1717" spans="1:2" x14ac:dyDescent="0.25">
      <c r="A1717" s="4">
        <v>42346</v>
      </c>
      <c r="B1717">
        <v>0.22109999999999999</v>
      </c>
    </row>
    <row r="1718" spans="1:2" x14ac:dyDescent="0.25">
      <c r="A1718" s="4">
        <v>42345</v>
      </c>
      <c r="B1718">
        <v>0.15670000000000001</v>
      </c>
    </row>
    <row r="1719" spans="1:2" x14ac:dyDescent="0.25">
      <c r="A1719" s="4">
        <v>42342</v>
      </c>
      <c r="B1719">
        <v>0.1376</v>
      </c>
    </row>
    <row r="1720" spans="1:2" x14ac:dyDescent="0.25">
      <c r="A1720" s="4">
        <v>42341</v>
      </c>
      <c r="B1720">
        <v>0.1673</v>
      </c>
    </row>
    <row r="1721" spans="1:2" x14ac:dyDescent="0.25">
      <c r="A1721" s="4">
        <v>42340</v>
      </c>
      <c r="B1721">
        <v>0.13730000000000001</v>
      </c>
    </row>
    <row r="1722" spans="1:2" x14ac:dyDescent="0.25">
      <c r="A1722" s="4">
        <v>42339</v>
      </c>
      <c r="B1722">
        <v>0.1232</v>
      </c>
    </row>
    <row r="1723" spans="1:2" x14ac:dyDescent="0.25">
      <c r="A1723" s="4">
        <v>42338</v>
      </c>
      <c r="B1723">
        <v>0.1338</v>
      </c>
    </row>
    <row r="1724" spans="1:2" x14ac:dyDescent="0.25">
      <c r="A1724" s="4">
        <v>42335</v>
      </c>
      <c r="B1724">
        <v>0.11749999999999999</v>
      </c>
    </row>
    <row r="1725" spans="1:2" x14ac:dyDescent="0.25">
      <c r="A1725" s="4">
        <v>42333</v>
      </c>
      <c r="B1725">
        <v>0.11310000000000001</v>
      </c>
    </row>
    <row r="1726" spans="1:2" x14ac:dyDescent="0.25">
      <c r="A1726" s="4">
        <v>42332</v>
      </c>
      <c r="B1726">
        <v>0.12740000000000001</v>
      </c>
    </row>
    <row r="1727" spans="1:2" x14ac:dyDescent="0.25">
      <c r="A1727" s="4">
        <v>42331</v>
      </c>
      <c r="B1727">
        <v>0.1192</v>
      </c>
    </row>
    <row r="1728" spans="1:2" x14ac:dyDescent="0.25">
      <c r="A1728" s="4">
        <v>42328</v>
      </c>
      <c r="B1728">
        <v>9.9599999999999994E-2</v>
      </c>
    </row>
    <row r="1729" spans="1:2" x14ac:dyDescent="0.25">
      <c r="A1729" s="4">
        <v>42327</v>
      </c>
      <c r="B1729">
        <v>0.1105</v>
      </c>
    </row>
    <row r="1730" spans="1:2" x14ac:dyDescent="0.25">
      <c r="A1730" s="4">
        <v>42326</v>
      </c>
      <c r="B1730">
        <v>0.1227</v>
      </c>
    </row>
    <row r="1731" spans="1:2" x14ac:dyDescent="0.25">
      <c r="A1731" s="4">
        <v>42325</v>
      </c>
      <c r="B1731">
        <v>0.14050000000000001</v>
      </c>
    </row>
    <row r="1732" spans="1:2" x14ac:dyDescent="0.25">
      <c r="A1732" s="4">
        <v>42324</v>
      </c>
      <c r="B1732">
        <v>0.14410000000000001</v>
      </c>
    </row>
    <row r="1733" spans="1:2" x14ac:dyDescent="0.25">
      <c r="A1733" s="4">
        <v>42321</v>
      </c>
      <c r="B1733">
        <v>0.1666</v>
      </c>
    </row>
    <row r="1734" spans="1:2" x14ac:dyDescent="0.25">
      <c r="A1734" s="4">
        <v>42320</v>
      </c>
      <c r="B1734">
        <v>0.16189999999999999</v>
      </c>
    </row>
    <row r="1735" spans="1:2" x14ac:dyDescent="0.25">
      <c r="A1735" s="4">
        <v>42319</v>
      </c>
      <c r="B1735">
        <v>0.1313</v>
      </c>
    </row>
    <row r="1736" spans="1:2" x14ac:dyDescent="0.25">
      <c r="A1736" s="4">
        <v>42318</v>
      </c>
      <c r="B1736">
        <v>0.12609999999999999</v>
      </c>
    </row>
    <row r="1737" spans="1:2" x14ac:dyDescent="0.25">
      <c r="A1737" s="4">
        <v>42317</v>
      </c>
      <c r="B1737">
        <v>0.14449999999999999</v>
      </c>
    </row>
    <row r="1738" spans="1:2" x14ac:dyDescent="0.25">
      <c r="A1738" s="4">
        <v>42314</v>
      </c>
      <c r="B1738">
        <v>0.1087</v>
      </c>
    </row>
    <row r="1739" spans="1:2" x14ac:dyDescent="0.25">
      <c r="A1739" s="4">
        <v>42313</v>
      </c>
      <c r="B1739">
        <v>0.12280000000000001</v>
      </c>
    </row>
    <row r="1740" spans="1:2" x14ac:dyDescent="0.25">
      <c r="A1740" s="4">
        <v>42312</v>
      </c>
      <c r="B1740">
        <v>0.13320000000000001</v>
      </c>
    </row>
    <row r="1741" spans="1:2" x14ac:dyDescent="0.25">
      <c r="A1741" s="4">
        <v>42311</v>
      </c>
      <c r="B1741">
        <v>0.1211</v>
      </c>
    </row>
    <row r="1742" spans="1:2" x14ac:dyDescent="0.25">
      <c r="A1742" s="4">
        <v>42310</v>
      </c>
      <c r="B1742">
        <v>0.1215</v>
      </c>
    </row>
    <row r="1743" spans="1:2" x14ac:dyDescent="0.25">
      <c r="A1743" s="4">
        <v>42307</v>
      </c>
      <c r="B1743">
        <v>0.1191</v>
      </c>
    </row>
    <row r="1744" spans="1:2" x14ac:dyDescent="0.25">
      <c r="A1744" s="4">
        <v>42306</v>
      </c>
      <c r="B1744">
        <v>0.11840000000000001</v>
      </c>
    </row>
    <row r="1745" spans="1:2" x14ac:dyDescent="0.25">
      <c r="A1745" s="4">
        <v>42305</v>
      </c>
      <c r="B1745">
        <v>0.1227</v>
      </c>
    </row>
    <row r="1746" spans="1:2" x14ac:dyDescent="0.25">
      <c r="A1746" s="4">
        <v>42304</v>
      </c>
      <c r="B1746">
        <v>0.13550000000000001</v>
      </c>
    </row>
    <row r="1747" spans="1:2" x14ac:dyDescent="0.25">
      <c r="A1747" s="4">
        <v>42303</v>
      </c>
      <c r="B1747">
        <v>0.1351</v>
      </c>
    </row>
    <row r="1748" spans="1:2" x14ac:dyDescent="0.25">
      <c r="A1748" s="4">
        <v>42300</v>
      </c>
      <c r="B1748">
        <v>0.1236</v>
      </c>
    </row>
    <row r="1749" spans="1:2" x14ac:dyDescent="0.25">
      <c r="A1749" s="4">
        <v>42299</v>
      </c>
      <c r="B1749">
        <v>0.1024</v>
      </c>
    </row>
    <row r="1750" spans="1:2" x14ac:dyDescent="0.25">
      <c r="A1750" s="4">
        <v>42298</v>
      </c>
      <c r="B1750">
        <v>0.159</v>
      </c>
    </row>
    <row r="1751" spans="1:2" x14ac:dyDescent="0.25">
      <c r="A1751" s="4">
        <v>42297</v>
      </c>
      <c r="B1751">
        <v>0.1391</v>
      </c>
    </row>
    <row r="1752" spans="1:2" x14ac:dyDescent="0.25">
      <c r="A1752" s="4">
        <v>42296</v>
      </c>
      <c r="B1752">
        <v>0.1187</v>
      </c>
    </row>
    <row r="1753" spans="1:2" x14ac:dyDescent="0.25">
      <c r="A1753" s="4">
        <v>42293</v>
      </c>
      <c r="B1753">
        <v>0.11310000000000001</v>
      </c>
    </row>
    <row r="1754" spans="1:2" x14ac:dyDescent="0.25">
      <c r="A1754" s="4">
        <v>42292</v>
      </c>
      <c r="B1754">
        <v>0.1132</v>
      </c>
    </row>
    <row r="1755" spans="1:2" x14ac:dyDescent="0.25">
      <c r="A1755" s="4">
        <v>42291</v>
      </c>
      <c r="B1755">
        <v>0.15440000000000001</v>
      </c>
    </row>
    <row r="1756" spans="1:2" x14ac:dyDescent="0.25">
      <c r="A1756" s="4">
        <v>42290</v>
      </c>
      <c r="B1756">
        <v>0.14430000000000001</v>
      </c>
    </row>
    <row r="1757" spans="1:2" x14ac:dyDescent="0.25">
      <c r="A1757" s="4">
        <v>42289</v>
      </c>
      <c r="B1757">
        <v>0.1207</v>
      </c>
    </row>
    <row r="1758" spans="1:2" x14ac:dyDescent="0.25">
      <c r="A1758" s="4">
        <v>42286</v>
      </c>
      <c r="B1758">
        <v>0.1255</v>
      </c>
    </row>
    <row r="1759" spans="1:2" x14ac:dyDescent="0.25">
      <c r="A1759" s="4">
        <v>42285</v>
      </c>
      <c r="B1759">
        <v>0.13150000000000001</v>
      </c>
    </row>
    <row r="1760" spans="1:2" x14ac:dyDescent="0.25">
      <c r="A1760" s="4">
        <v>42284</v>
      </c>
      <c r="B1760">
        <v>0.1477</v>
      </c>
    </row>
    <row r="1761" spans="1:2" x14ac:dyDescent="0.25">
      <c r="A1761" s="4">
        <v>42283</v>
      </c>
      <c r="B1761">
        <v>0.1714</v>
      </c>
    </row>
    <row r="1762" spans="1:2" x14ac:dyDescent="0.25">
      <c r="A1762" s="4">
        <v>42282</v>
      </c>
      <c r="B1762">
        <v>0.17610000000000001</v>
      </c>
    </row>
    <row r="1763" spans="1:2" x14ac:dyDescent="0.25">
      <c r="A1763" s="4">
        <v>42279</v>
      </c>
      <c r="B1763">
        <v>0.17760000000000001</v>
      </c>
    </row>
    <row r="1764" spans="1:2" x14ac:dyDescent="0.25">
      <c r="A1764" s="4">
        <v>42278</v>
      </c>
      <c r="B1764">
        <v>0.19620000000000001</v>
      </c>
    </row>
    <row r="1765" spans="1:2" x14ac:dyDescent="0.25">
      <c r="A1765" s="4">
        <v>42277</v>
      </c>
      <c r="B1765">
        <v>0.24640000000000001</v>
      </c>
    </row>
    <row r="1766" spans="1:2" x14ac:dyDescent="0.25">
      <c r="A1766" s="4">
        <v>42276</v>
      </c>
      <c r="B1766">
        <v>0.24779999999999999</v>
      </c>
    </row>
    <row r="1767" spans="1:2" x14ac:dyDescent="0.25">
      <c r="A1767" s="4">
        <v>42275</v>
      </c>
      <c r="B1767">
        <v>0.26550000000000001</v>
      </c>
    </row>
    <row r="1768" spans="1:2" x14ac:dyDescent="0.25">
      <c r="A1768" s="4">
        <v>42272</v>
      </c>
      <c r="B1768">
        <v>0.21099999999999999</v>
      </c>
    </row>
    <row r="1769" spans="1:2" x14ac:dyDescent="0.25">
      <c r="A1769" s="4">
        <v>42271</v>
      </c>
      <c r="B1769">
        <v>0.22170000000000001</v>
      </c>
    </row>
    <row r="1770" spans="1:2" x14ac:dyDescent="0.25">
      <c r="A1770" s="4">
        <v>42270</v>
      </c>
      <c r="B1770">
        <v>0.1948</v>
      </c>
    </row>
    <row r="1771" spans="1:2" x14ac:dyDescent="0.25">
      <c r="A1771" s="4">
        <v>42269</v>
      </c>
      <c r="B1771">
        <v>0.19889999999999999</v>
      </c>
    </row>
    <row r="1772" spans="1:2" x14ac:dyDescent="0.25">
      <c r="A1772" s="4">
        <v>42268</v>
      </c>
      <c r="B1772">
        <v>0.15659999999999999</v>
      </c>
    </row>
    <row r="1773" spans="1:2" x14ac:dyDescent="0.25">
      <c r="A1773" s="4">
        <v>42265</v>
      </c>
      <c r="B1773">
        <v>0.1691</v>
      </c>
    </row>
    <row r="1774" spans="1:2" x14ac:dyDescent="0.25">
      <c r="A1774" s="4">
        <v>42264</v>
      </c>
      <c r="B1774">
        <v>0.2286</v>
      </c>
    </row>
    <row r="1775" spans="1:2" x14ac:dyDescent="0.25">
      <c r="A1775" s="4">
        <v>42263</v>
      </c>
      <c r="B1775">
        <v>0.21709999999999999</v>
      </c>
    </row>
    <row r="1776" spans="1:2" x14ac:dyDescent="0.25">
      <c r="A1776" s="4">
        <v>42262</v>
      </c>
      <c r="B1776">
        <v>0.2382</v>
      </c>
    </row>
    <row r="1777" spans="1:2" x14ac:dyDescent="0.25">
      <c r="A1777" s="4">
        <v>42261</v>
      </c>
      <c r="B1777">
        <v>0.25309999999999999</v>
      </c>
    </row>
    <row r="1778" spans="1:2" x14ac:dyDescent="0.25">
      <c r="A1778" s="4">
        <v>42258</v>
      </c>
      <c r="B1778">
        <v>0.24560000000000001</v>
      </c>
    </row>
    <row r="1779" spans="1:2" x14ac:dyDescent="0.25">
      <c r="A1779" s="4">
        <v>42257</v>
      </c>
      <c r="B1779">
        <v>0.27750000000000002</v>
      </c>
    </row>
    <row r="1780" spans="1:2" x14ac:dyDescent="0.25">
      <c r="A1780" s="4">
        <v>42256</v>
      </c>
      <c r="B1780">
        <v>0.26840000000000003</v>
      </c>
    </row>
    <row r="1781" spans="1:2" x14ac:dyDescent="0.25">
      <c r="A1781" s="4">
        <v>42255</v>
      </c>
      <c r="B1781">
        <v>0.25850000000000001</v>
      </c>
    </row>
    <row r="1782" spans="1:2" x14ac:dyDescent="0.25">
      <c r="A1782" s="4">
        <v>42251</v>
      </c>
      <c r="B1782">
        <v>0.24</v>
      </c>
    </row>
    <row r="1783" spans="1:2" x14ac:dyDescent="0.25">
      <c r="A1783" s="4">
        <v>42250</v>
      </c>
      <c r="B1783">
        <v>0.24099999999999999</v>
      </c>
    </row>
    <row r="1784" spans="1:2" x14ac:dyDescent="0.25">
      <c r="A1784" s="4">
        <v>42249</v>
      </c>
      <c r="B1784">
        <v>0.22059999999999999</v>
      </c>
    </row>
    <row r="1785" spans="1:2" x14ac:dyDescent="0.25">
      <c r="A1785" s="4">
        <v>42248</v>
      </c>
      <c r="B1785">
        <v>0.25850000000000001</v>
      </c>
    </row>
    <row r="1786" spans="1:2" x14ac:dyDescent="0.25">
      <c r="A1786" s="4">
        <v>42247</v>
      </c>
      <c r="B1786">
        <v>0.24690000000000001</v>
      </c>
    </row>
    <row r="1787" spans="1:2" x14ac:dyDescent="0.25">
      <c r="A1787" s="4">
        <v>42244</v>
      </c>
      <c r="B1787">
        <v>0.2145</v>
      </c>
    </row>
    <row r="1788" spans="1:2" x14ac:dyDescent="0.25">
      <c r="A1788" s="4">
        <v>42243</v>
      </c>
      <c r="B1788">
        <v>0.22550000000000001</v>
      </c>
    </row>
    <row r="1789" spans="1:2" x14ac:dyDescent="0.25">
      <c r="A1789" s="4">
        <v>42242</v>
      </c>
      <c r="B1789">
        <v>0.30990000000000001</v>
      </c>
    </row>
    <row r="1790" spans="1:2" x14ac:dyDescent="0.25">
      <c r="A1790" s="4">
        <v>42241</v>
      </c>
      <c r="B1790">
        <v>0.33229999999999998</v>
      </c>
    </row>
    <row r="1791" spans="1:2" x14ac:dyDescent="0.25">
      <c r="A1791" s="4">
        <v>42240</v>
      </c>
      <c r="B1791">
        <v>0.48449999999999999</v>
      </c>
    </row>
    <row r="1792" spans="1:2" x14ac:dyDescent="0.25">
      <c r="A1792" s="4">
        <v>42237</v>
      </c>
      <c r="B1792">
        <v>0.27510000000000001</v>
      </c>
    </row>
    <row r="1793" spans="1:2" x14ac:dyDescent="0.25">
      <c r="A1793" s="4">
        <v>42236</v>
      </c>
      <c r="B1793">
        <v>0.2036</v>
      </c>
    </row>
    <row r="1794" spans="1:2" x14ac:dyDescent="0.25">
      <c r="A1794" s="4">
        <v>42235</v>
      </c>
      <c r="B1794">
        <v>0.13539999999999999</v>
      </c>
    </row>
    <row r="1795" spans="1:2" x14ac:dyDescent="0.25">
      <c r="A1795" s="4">
        <v>42234</v>
      </c>
      <c r="B1795">
        <v>0.1028</v>
      </c>
    </row>
    <row r="1796" spans="1:2" x14ac:dyDescent="0.25">
      <c r="A1796" s="4">
        <v>42233</v>
      </c>
      <c r="B1796">
        <v>9.5399999999999999E-2</v>
      </c>
    </row>
    <row r="1797" spans="1:2" x14ac:dyDescent="0.25">
      <c r="A1797" s="4">
        <v>42230</v>
      </c>
      <c r="B1797">
        <v>0.10100000000000001</v>
      </c>
    </row>
    <row r="1798" spans="1:2" x14ac:dyDescent="0.25">
      <c r="A1798" s="4">
        <v>42229</v>
      </c>
      <c r="B1798">
        <v>0.1188</v>
      </c>
    </row>
    <row r="1799" spans="1:2" x14ac:dyDescent="0.25">
      <c r="A1799" s="4">
        <v>42228</v>
      </c>
      <c r="B1799">
        <v>0.1187</v>
      </c>
    </row>
    <row r="1800" spans="1:2" x14ac:dyDescent="0.25">
      <c r="A1800" s="4">
        <v>42227</v>
      </c>
      <c r="B1800">
        <v>0.1222</v>
      </c>
    </row>
    <row r="1801" spans="1:2" x14ac:dyDescent="0.25">
      <c r="A1801" s="4">
        <v>42226</v>
      </c>
      <c r="B1801">
        <v>9.9400000000000002E-2</v>
      </c>
    </row>
    <row r="1802" spans="1:2" x14ac:dyDescent="0.25">
      <c r="A1802" s="4">
        <v>42223</v>
      </c>
      <c r="B1802">
        <v>0.1128</v>
      </c>
    </row>
    <row r="1803" spans="1:2" x14ac:dyDescent="0.25">
      <c r="A1803" s="4">
        <v>42222</v>
      </c>
      <c r="B1803">
        <v>0.11169999999999999</v>
      </c>
    </row>
    <row r="1804" spans="1:2" x14ac:dyDescent="0.25">
      <c r="A1804" s="4">
        <v>42221</v>
      </c>
      <c r="B1804">
        <v>0.1011</v>
      </c>
    </row>
    <row r="1805" spans="1:2" x14ac:dyDescent="0.25">
      <c r="A1805" s="4">
        <v>42220</v>
      </c>
      <c r="B1805">
        <v>0.11749999999999999</v>
      </c>
    </row>
    <row r="1806" spans="1:2" x14ac:dyDescent="0.25">
      <c r="A1806" s="4">
        <v>42219</v>
      </c>
      <c r="B1806">
        <v>0.10340000000000001</v>
      </c>
    </row>
    <row r="1807" spans="1:2" x14ac:dyDescent="0.25">
      <c r="A1807" s="4">
        <v>42216</v>
      </c>
      <c r="B1807">
        <v>8.5300000000000001E-2</v>
      </c>
    </row>
    <row r="1808" spans="1:2" x14ac:dyDescent="0.25">
      <c r="A1808" s="4">
        <v>42215</v>
      </c>
      <c r="B1808">
        <v>8.8499999999999995E-2</v>
      </c>
    </row>
    <row r="1809" spans="1:2" x14ac:dyDescent="0.25">
      <c r="A1809" s="4">
        <v>42214</v>
      </c>
      <c r="B1809">
        <v>0.10100000000000001</v>
      </c>
    </row>
    <row r="1810" spans="1:2" x14ac:dyDescent="0.25">
      <c r="A1810" s="4">
        <v>42213</v>
      </c>
      <c r="B1810">
        <v>0.1101</v>
      </c>
    </row>
    <row r="1811" spans="1:2" x14ac:dyDescent="0.25">
      <c r="A1811" s="4">
        <v>42212</v>
      </c>
      <c r="B1811">
        <v>0.1333</v>
      </c>
    </row>
    <row r="1812" spans="1:2" x14ac:dyDescent="0.25">
      <c r="A1812" s="4">
        <v>42209</v>
      </c>
      <c r="B1812">
        <v>9.6500000000000002E-2</v>
      </c>
    </row>
    <row r="1813" spans="1:2" x14ac:dyDescent="0.25">
      <c r="A1813" s="4">
        <v>42208</v>
      </c>
      <c r="B1813">
        <v>9.1300000000000006E-2</v>
      </c>
    </row>
    <row r="1814" spans="1:2" x14ac:dyDescent="0.25">
      <c r="A1814" s="4">
        <v>42207</v>
      </c>
      <c r="B1814">
        <v>8.8400000000000006E-2</v>
      </c>
    </row>
    <row r="1815" spans="1:2" x14ac:dyDescent="0.25">
      <c r="A1815" s="4">
        <v>42206</v>
      </c>
      <c r="B1815">
        <v>8.48E-2</v>
      </c>
    </row>
    <row r="1816" spans="1:2" x14ac:dyDescent="0.25">
      <c r="A1816" s="4">
        <v>42205</v>
      </c>
      <c r="B1816">
        <v>8.8099999999999998E-2</v>
      </c>
    </row>
    <row r="1817" spans="1:2" x14ac:dyDescent="0.25">
      <c r="A1817" s="4">
        <v>42202</v>
      </c>
      <c r="B1817">
        <v>7.9399999999999998E-2</v>
      </c>
    </row>
    <row r="1818" spans="1:2" x14ac:dyDescent="0.25">
      <c r="A1818" s="4">
        <v>42201</v>
      </c>
      <c r="B1818">
        <v>8.9300000000000004E-2</v>
      </c>
    </row>
    <row r="1819" spans="1:2" x14ac:dyDescent="0.25">
      <c r="A1819" s="4">
        <v>42200</v>
      </c>
      <c r="B1819">
        <v>9.6500000000000002E-2</v>
      </c>
    </row>
    <row r="1820" spans="1:2" x14ac:dyDescent="0.25">
      <c r="A1820" s="4">
        <v>42199</v>
      </c>
      <c r="B1820">
        <v>0.10340000000000001</v>
      </c>
    </row>
    <row r="1821" spans="1:2" x14ac:dyDescent="0.25">
      <c r="A1821" s="4">
        <v>42198</v>
      </c>
      <c r="B1821">
        <v>0.1119</v>
      </c>
    </row>
    <row r="1822" spans="1:2" x14ac:dyDescent="0.25">
      <c r="A1822" s="4">
        <v>42195</v>
      </c>
      <c r="B1822">
        <v>0.15640000000000001</v>
      </c>
    </row>
    <row r="1823" spans="1:2" x14ac:dyDescent="0.25">
      <c r="A1823" s="4">
        <v>42194</v>
      </c>
      <c r="B1823">
        <v>0.2041</v>
      </c>
    </row>
    <row r="1824" spans="1:2" x14ac:dyDescent="0.25">
      <c r="A1824" s="4">
        <v>42193</v>
      </c>
      <c r="B1824">
        <v>0.1913</v>
      </c>
    </row>
    <row r="1825" spans="1:2" x14ac:dyDescent="0.25">
      <c r="A1825" s="4">
        <v>42192</v>
      </c>
      <c r="B1825">
        <v>0.1507</v>
      </c>
    </row>
    <row r="1826" spans="1:2" x14ac:dyDescent="0.25">
      <c r="A1826" s="4">
        <v>42191</v>
      </c>
      <c r="B1826">
        <v>0.14499999999999999</v>
      </c>
    </row>
    <row r="1827" spans="1:2" x14ac:dyDescent="0.25">
      <c r="A1827" s="4">
        <v>42187</v>
      </c>
      <c r="B1827">
        <v>0.16159999999999999</v>
      </c>
    </row>
    <row r="1828" spans="1:2" x14ac:dyDescent="0.25">
      <c r="A1828" s="4">
        <v>42186</v>
      </c>
      <c r="B1828">
        <v>0.15090000000000001</v>
      </c>
    </row>
    <row r="1829" spans="1:2" x14ac:dyDescent="0.25">
      <c r="A1829" s="4">
        <v>42185</v>
      </c>
      <c r="B1829">
        <v>0.1739</v>
      </c>
    </row>
    <row r="1830" spans="1:2" x14ac:dyDescent="0.25">
      <c r="A1830" s="4">
        <v>42184</v>
      </c>
      <c r="B1830">
        <v>0.1852</v>
      </c>
    </row>
    <row r="1831" spans="1:2" x14ac:dyDescent="0.25">
      <c r="A1831" s="4">
        <v>42181</v>
      </c>
      <c r="B1831">
        <v>0.12659999999999999</v>
      </c>
    </row>
    <row r="1832" spans="1:2" x14ac:dyDescent="0.25">
      <c r="A1832" s="4">
        <v>42180</v>
      </c>
      <c r="B1832">
        <v>0.12989999999999999</v>
      </c>
    </row>
    <row r="1833" spans="1:2" x14ac:dyDescent="0.25">
      <c r="A1833" s="4">
        <v>42179</v>
      </c>
      <c r="B1833">
        <v>0.12520000000000001</v>
      </c>
    </row>
    <row r="1834" spans="1:2" x14ac:dyDescent="0.25">
      <c r="A1834" s="4">
        <v>42178</v>
      </c>
      <c r="B1834">
        <v>0.1023</v>
      </c>
    </row>
    <row r="1835" spans="1:2" x14ac:dyDescent="0.25">
      <c r="A1835" s="4">
        <v>42177</v>
      </c>
      <c r="B1835">
        <v>0.1153</v>
      </c>
    </row>
    <row r="1836" spans="1:2" x14ac:dyDescent="0.25">
      <c r="A1836" s="4">
        <v>42174</v>
      </c>
      <c r="B1836">
        <v>0.12820000000000001</v>
      </c>
    </row>
    <row r="1837" spans="1:2" x14ac:dyDescent="0.25">
      <c r="A1837" s="4">
        <v>42173</v>
      </c>
      <c r="B1837">
        <v>0.13589999999999999</v>
      </c>
    </row>
    <row r="1838" spans="1:2" x14ac:dyDescent="0.25">
      <c r="A1838" s="4">
        <v>42172</v>
      </c>
      <c r="B1838">
        <v>0.16969999999999999</v>
      </c>
    </row>
    <row r="1839" spans="1:2" x14ac:dyDescent="0.25">
      <c r="A1839" s="4">
        <v>42171</v>
      </c>
      <c r="B1839">
        <v>0.1668</v>
      </c>
    </row>
    <row r="1840" spans="1:2" x14ac:dyDescent="0.25">
      <c r="A1840" s="4">
        <v>42170</v>
      </c>
      <c r="B1840">
        <v>0.17829999999999999</v>
      </c>
    </row>
    <row r="1841" spans="1:2" x14ac:dyDescent="0.25">
      <c r="A1841" s="4">
        <v>42167</v>
      </c>
      <c r="B1841">
        <v>0.1671</v>
      </c>
    </row>
    <row r="1842" spans="1:2" x14ac:dyDescent="0.25">
      <c r="A1842" s="4">
        <v>42166</v>
      </c>
      <c r="B1842">
        <v>0.1447</v>
      </c>
    </row>
    <row r="1843" spans="1:2" x14ac:dyDescent="0.25">
      <c r="A1843" s="4">
        <v>42165</v>
      </c>
      <c r="B1843">
        <v>0.13800000000000001</v>
      </c>
    </row>
    <row r="1844" spans="1:2" x14ac:dyDescent="0.25">
      <c r="A1844" s="4">
        <v>42164</v>
      </c>
      <c r="B1844">
        <v>0.1588</v>
      </c>
    </row>
    <row r="1845" spans="1:2" x14ac:dyDescent="0.25">
      <c r="A1845" s="4">
        <v>42163</v>
      </c>
      <c r="B1845">
        <v>0.17150000000000001</v>
      </c>
    </row>
    <row r="1846" spans="1:2" x14ac:dyDescent="0.25">
      <c r="A1846" s="4">
        <v>42160</v>
      </c>
      <c r="B1846">
        <v>0.1366</v>
      </c>
    </row>
    <row r="1847" spans="1:2" x14ac:dyDescent="0.25">
      <c r="A1847" s="4">
        <v>42159</v>
      </c>
      <c r="B1847">
        <v>0.1336</v>
      </c>
    </row>
    <row r="1848" spans="1:2" x14ac:dyDescent="0.25">
      <c r="A1848" s="4">
        <v>42158</v>
      </c>
      <c r="B1848">
        <v>0.1113</v>
      </c>
    </row>
    <row r="1849" spans="1:2" x14ac:dyDescent="0.25">
      <c r="A1849" s="4">
        <v>42157</v>
      </c>
      <c r="B1849">
        <v>0.12770000000000001</v>
      </c>
    </row>
    <row r="1850" spans="1:2" x14ac:dyDescent="0.25">
      <c r="A1850" s="4">
        <v>42156</v>
      </c>
      <c r="B1850">
        <v>0.1197</v>
      </c>
    </row>
    <row r="1851" spans="1:2" x14ac:dyDescent="0.25">
      <c r="A1851" s="4">
        <v>42153</v>
      </c>
      <c r="B1851">
        <v>0.1111</v>
      </c>
    </row>
    <row r="1852" spans="1:2" x14ac:dyDescent="0.25">
      <c r="A1852" s="4">
        <v>42152</v>
      </c>
      <c r="B1852">
        <v>9.4799999999999995E-2</v>
      </c>
    </row>
    <row r="1853" spans="1:2" x14ac:dyDescent="0.25">
      <c r="A1853" s="4">
        <v>42151</v>
      </c>
      <c r="B1853">
        <v>0.1023</v>
      </c>
    </row>
    <row r="1854" spans="1:2" x14ac:dyDescent="0.25">
      <c r="A1854" s="4">
        <v>42150</v>
      </c>
      <c r="B1854">
        <v>0.1043</v>
      </c>
    </row>
    <row r="1855" spans="1:2" x14ac:dyDescent="0.25">
      <c r="A1855" s="4">
        <v>42146</v>
      </c>
      <c r="B1855">
        <v>8.0799999999999997E-2</v>
      </c>
    </row>
    <row r="1856" spans="1:2" x14ac:dyDescent="0.25">
      <c r="A1856" s="4">
        <v>42145</v>
      </c>
      <c r="B1856">
        <v>8.8099999999999998E-2</v>
      </c>
    </row>
    <row r="1857" spans="1:2" x14ac:dyDescent="0.25">
      <c r="A1857" s="4">
        <v>42144</v>
      </c>
      <c r="B1857">
        <v>9.3399999999999997E-2</v>
      </c>
    </row>
    <row r="1858" spans="1:2" x14ac:dyDescent="0.25">
      <c r="A1858" s="4">
        <v>42143</v>
      </c>
      <c r="B1858">
        <v>9.4799999999999995E-2</v>
      </c>
    </row>
    <row r="1859" spans="1:2" x14ac:dyDescent="0.25">
      <c r="A1859" s="4">
        <v>42142</v>
      </c>
      <c r="B1859">
        <v>9.0399999999999994E-2</v>
      </c>
    </row>
    <row r="1860" spans="1:2" x14ac:dyDescent="0.25">
      <c r="A1860" s="4">
        <v>42139</v>
      </c>
      <c r="B1860">
        <v>8.9599999999999999E-2</v>
      </c>
    </row>
    <row r="1861" spans="1:2" x14ac:dyDescent="0.25">
      <c r="A1861" s="4">
        <v>42138</v>
      </c>
      <c r="B1861">
        <v>9.5000000000000001E-2</v>
      </c>
    </row>
    <row r="1862" spans="1:2" x14ac:dyDescent="0.25">
      <c r="A1862" s="4">
        <v>42137</v>
      </c>
      <c r="B1862">
        <v>0.11550000000000001</v>
      </c>
    </row>
    <row r="1863" spans="1:2" x14ac:dyDescent="0.25">
      <c r="A1863" s="4">
        <v>42136</v>
      </c>
      <c r="B1863">
        <v>0.1158</v>
      </c>
    </row>
    <row r="1864" spans="1:2" x14ac:dyDescent="0.25">
      <c r="A1864" s="4">
        <v>42135</v>
      </c>
      <c r="B1864">
        <v>0.1195</v>
      </c>
    </row>
    <row r="1865" spans="1:2" x14ac:dyDescent="0.25">
      <c r="A1865" s="4">
        <v>42132</v>
      </c>
      <c r="B1865">
        <v>0.1047</v>
      </c>
    </row>
    <row r="1866" spans="1:2" x14ac:dyDescent="0.25">
      <c r="A1866" s="4">
        <v>42131</v>
      </c>
      <c r="B1866">
        <v>0.13589999999999999</v>
      </c>
    </row>
    <row r="1867" spans="1:2" x14ac:dyDescent="0.25">
      <c r="A1867" s="4">
        <v>42130</v>
      </c>
      <c r="B1867">
        <v>0.14269999999999999</v>
      </c>
    </row>
    <row r="1868" spans="1:2" x14ac:dyDescent="0.25">
      <c r="A1868" s="4">
        <v>42129</v>
      </c>
      <c r="B1868">
        <v>0.13009999999999999</v>
      </c>
    </row>
    <row r="1869" spans="1:2" x14ac:dyDescent="0.25">
      <c r="A1869" s="4">
        <v>42128</v>
      </c>
      <c r="B1869">
        <v>0.1018</v>
      </c>
    </row>
    <row r="1870" spans="1:2" x14ac:dyDescent="0.25">
      <c r="A1870" s="4">
        <v>42125</v>
      </c>
      <c r="B1870">
        <v>0.10440000000000001</v>
      </c>
    </row>
    <row r="1871" spans="1:2" x14ac:dyDescent="0.25">
      <c r="A1871" s="4">
        <v>42124</v>
      </c>
      <c r="B1871">
        <v>0.12429999999999999</v>
      </c>
    </row>
    <row r="1872" spans="1:2" x14ac:dyDescent="0.25">
      <c r="A1872" s="4">
        <v>42123</v>
      </c>
      <c r="B1872">
        <v>0.1198</v>
      </c>
    </row>
    <row r="1873" spans="1:2" x14ac:dyDescent="0.25">
      <c r="A1873" s="4">
        <v>42122</v>
      </c>
      <c r="B1873">
        <v>9.64E-2</v>
      </c>
    </row>
    <row r="1874" spans="1:2" x14ac:dyDescent="0.25">
      <c r="A1874" s="4">
        <v>42121</v>
      </c>
      <c r="B1874">
        <v>0.10630000000000001</v>
      </c>
    </row>
    <row r="1875" spans="1:2" x14ac:dyDescent="0.25">
      <c r="A1875" s="4">
        <v>42118</v>
      </c>
      <c r="B1875">
        <v>9.3799999999999994E-2</v>
      </c>
    </row>
    <row r="1876" spans="1:2" x14ac:dyDescent="0.25">
      <c r="A1876" s="4">
        <v>42117</v>
      </c>
      <c r="B1876">
        <v>0.10050000000000001</v>
      </c>
    </row>
    <row r="1877" spans="1:2" x14ac:dyDescent="0.25">
      <c r="A1877" s="4">
        <v>42116</v>
      </c>
      <c r="B1877">
        <v>0.104</v>
      </c>
    </row>
    <row r="1878" spans="1:2" x14ac:dyDescent="0.25">
      <c r="A1878" s="4">
        <v>42115</v>
      </c>
      <c r="B1878">
        <v>0.1089</v>
      </c>
    </row>
    <row r="1879" spans="1:2" x14ac:dyDescent="0.25">
      <c r="A1879" s="4">
        <v>42114</v>
      </c>
      <c r="B1879">
        <v>0.11550000000000001</v>
      </c>
    </row>
    <row r="1880" spans="1:2" x14ac:dyDescent="0.25">
      <c r="A1880" s="4">
        <v>42111</v>
      </c>
      <c r="B1880">
        <v>0.1101</v>
      </c>
    </row>
    <row r="1881" spans="1:2" x14ac:dyDescent="0.25">
      <c r="A1881" s="4">
        <v>42110</v>
      </c>
      <c r="B1881">
        <v>8.8999999999999996E-2</v>
      </c>
    </row>
    <row r="1882" spans="1:2" x14ac:dyDescent="0.25">
      <c r="A1882" s="4">
        <v>42109</v>
      </c>
      <c r="B1882">
        <v>9.1600000000000001E-2</v>
      </c>
    </row>
    <row r="1883" spans="1:2" x14ac:dyDescent="0.25">
      <c r="A1883" s="4">
        <v>42108</v>
      </c>
      <c r="B1883">
        <v>9.9500000000000005E-2</v>
      </c>
    </row>
    <row r="1884" spans="1:2" x14ac:dyDescent="0.25">
      <c r="A1884" s="4">
        <v>42107</v>
      </c>
      <c r="B1884">
        <v>0.1055</v>
      </c>
    </row>
    <row r="1885" spans="1:2" x14ac:dyDescent="0.25">
      <c r="A1885" s="4">
        <v>42104</v>
      </c>
      <c r="B1885">
        <v>8.6999999999999994E-2</v>
      </c>
    </row>
    <row r="1886" spans="1:2" x14ac:dyDescent="0.25">
      <c r="A1886" s="4">
        <v>42103</v>
      </c>
      <c r="B1886">
        <v>9.7600000000000006E-2</v>
      </c>
    </row>
    <row r="1887" spans="1:2" x14ac:dyDescent="0.25">
      <c r="A1887" s="4">
        <v>42102</v>
      </c>
      <c r="B1887">
        <v>0.1123</v>
      </c>
    </row>
    <row r="1888" spans="1:2" x14ac:dyDescent="0.25">
      <c r="A1888" s="4">
        <v>42101</v>
      </c>
      <c r="B1888">
        <v>0.12770000000000001</v>
      </c>
    </row>
    <row r="1889" spans="1:2" x14ac:dyDescent="0.25">
      <c r="A1889" s="4">
        <v>42100</v>
      </c>
      <c r="B1889">
        <v>0.13089999999999999</v>
      </c>
    </row>
    <row r="1890" spans="1:2" x14ac:dyDescent="0.25">
      <c r="A1890" s="4">
        <v>42096</v>
      </c>
      <c r="B1890">
        <v>0.12920000000000001</v>
      </c>
    </row>
    <row r="1891" spans="1:2" x14ac:dyDescent="0.25">
      <c r="A1891" s="4">
        <v>42095</v>
      </c>
      <c r="B1891">
        <v>0.12859999999999999</v>
      </c>
    </row>
    <row r="1892" spans="1:2" x14ac:dyDescent="0.25">
      <c r="A1892" s="4">
        <v>42094</v>
      </c>
      <c r="B1892">
        <v>0.1389</v>
      </c>
    </row>
    <row r="1893" spans="1:2" x14ac:dyDescent="0.25">
      <c r="A1893" s="4">
        <v>42093</v>
      </c>
      <c r="B1893">
        <v>0.13150000000000001</v>
      </c>
    </row>
    <row r="1894" spans="1:2" x14ac:dyDescent="0.25">
      <c r="A1894" s="4">
        <v>42090</v>
      </c>
      <c r="B1894">
        <v>0.1313</v>
      </c>
    </row>
    <row r="1895" spans="1:2" x14ac:dyDescent="0.25">
      <c r="A1895" s="4">
        <v>42089</v>
      </c>
      <c r="B1895">
        <v>0.13769999999999999</v>
      </c>
    </row>
    <row r="1896" spans="1:2" x14ac:dyDescent="0.25">
      <c r="A1896" s="4">
        <v>42088</v>
      </c>
      <c r="B1896">
        <v>0.13159999999999999</v>
      </c>
    </row>
    <row r="1897" spans="1:2" x14ac:dyDescent="0.25">
      <c r="A1897" s="4">
        <v>42087</v>
      </c>
      <c r="B1897">
        <v>0.1047</v>
      </c>
    </row>
    <row r="1898" spans="1:2" x14ac:dyDescent="0.25">
      <c r="A1898" s="4">
        <v>42086</v>
      </c>
      <c r="B1898">
        <v>0.10340000000000001</v>
      </c>
    </row>
    <row r="1899" spans="1:2" x14ac:dyDescent="0.25">
      <c r="A1899" s="4">
        <v>42083</v>
      </c>
      <c r="B1899">
        <v>9.2499999999999999E-2</v>
      </c>
    </row>
    <row r="1900" spans="1:2" x14ac:dyDescent="0.25">
      <c r="A1900" s="4">
        <v>42082</v>
      </c>
      <c r="B1900">
        <v>0.13739999999999999</v>
      </c>
    </row>
    <row r="1901" spans="1:2" x14ac:dyDescent="0.25">
      <c r="A1901" s="4">
        <v>42081</v>
      </c>
      <c r="B1901">
        <v>0.27400000000000002</v>
      </c>
    </row>
    <row r="1902" spans="1:2" x14ac:dyDescent="0.25">
      <c r="A1902" s="4">
        <v>42080</v>
      </c>
      <c r="B1902">
        <v>0.17319999999999999</v>
      </c>
    </row>
    <row r="1903" spans="1:2" x14ac:dyDescent="0.25">
      <c r="A1903" s="4">
        <v>42079</v>
      </c>
      <c r="B1903">
        <v>0.1835</v>
      </c>
    </row>
    <row r="1904" spans="1:2" x14ac:dyDescent="0.25">
      <c r="A1904" s="4">
        <v>42076</v>
      </c>
      <c r="B1904">
        <v>0.1532</v>
      </c>
    </row>
    <row r="1905" spans="1:2" x14ac:dyDescent="0.25">
      <c r="A1905" s="4">
        <v>42075</v>
      </c>
      <c r="B1905">
        <v>0.14349999999999999</v>
      </c>
    </row>
    <row r="1906" spans="1:2" x14ac:dyDescent="0.25">
      <c r="A1906" s="4">
        <v>42074</v>
      </c>
      <c r="B1906">
        <v>0.153</v>
      </c>
    </row>
    <row r="1907" spans="1:2" x14ac:dyDescent="0.25">
      <c r="A1907" s="4">
        <v>42073</v>
      </c>
      <c r="B1907">
        <v>0.1615</v>
      </c>
    </row>
    <row r="1908" spans="1:2" x14ac:dyDescent="0.25">
      <c r="A1908" s="4">
        <v>42072</v>
      </c>
      <c r="B1908">
        <v>0.12820000000000001</v>
      </c>
    </row>
    <row r="1909" spans="1:2" x14ac:dyDescent="0.25">
      <c r="A1909" s="4">
        <v>42069</v>
      </c>
      <c r="B1909">
        <v>0.1212</v>
      </c>
    </row>
    <row r="1910" spans="1:2" x14ac:dyDescent="0.25">
      <c r="A1910" s="4">
        <v>42068</v>
      </c>
      <c r="B1910">
        <v>0.1051</v>
      </c>
    </row>
    <row r="1911" spans="1:2" x14ac:dyDescent="0.25">
      <c r="A1911" s="4">
        <v>42067</v>
      </c>
      <c r="B1911">
        <v>0.1095</v>
      </c>
    </row>
    <row r="1912" spans="1:2" x14ac:dyDescent="0.25">
      <c r="A1912" s="4">
        <v>42066</v>
      </c>
      <c r="B1912">
        <v>0.10390000000000001</v>
      </c>
    </row>
    <row r="1913" spans="1:2" x14ac:dyDescent="0.25">
      <c r="A1913" s="4">
        <v>42065</v>
      </c>
      <c r="B1913">
        <v>9.3600000000000003E-2</v>
      </c>
    </row>
    <row r="1914" spans="1:2" x14ac:dyDescent="0.25">
      <c r="A1914" s="4">
        <v>42062</v>
      </c>
      <c r="B1914">
        <v>7.9699999999999993E-2</v>
      </c>
    </row>
    <row r="1915" spans="1:2" x14ac:dyDescent="0.25">
      <c r="A1915" s="4">
        <v>42061</v>
      </c>
      <c r="B1915">
        <v>9.0700000000000003E-2</v>
      </c>
    </row>
    <row r="1916" spans="1:2" x14ac:dyDescent="0.25">
      <c r="A1916" s="4">
        <v>42060</v>
      </c>
      <c r="B1916">
        <v>9.6000000000000002E-2</v>
      </c>
    </row>
    <row r="1917" spans="1:2" x14ac:dyDescent="0.25">
      <c r="A1917" s="4">
        <v>42059</v>
      </c>
      <c r="B1917">
        <v>9.0999999999999998E-2</v>
      </c>
    </row>
    <row r="1918" spans="1:2" x14ac:dyDescent="0.25">
      <c r="A1918" s="4">
        <v>42058</v>
      </c>
      <c r="B1918">
        <v>0.1018</v>
      </c>
    </row>
    <row r="1919" spans="1:2" x14ac:dyDescent="0.25">
      <c r="A1919" s="4">
        <v>42055</v>
      </c>
      <c r="B1919">
        <v>9.8699999999999996E-2</v>
      </c>
    </row>
    <row r="1920" spans="1:2" x14ac:dyDescent="0.25">
      <c r="A1920" s="4">
        <v>42054</v>
      </c>
      <c r="B1920">
        <v>0.1096</v>
      </c>
    </row>
    <row r="1921" spans="1:2" x14ac:dyDescent="0.25">
      <c r="A1921" s="4">
        <v>42053</v>
      </c>
      <c r="B1921">
        <v>0.1198</v>
      </c>
    </row>
    <row r="1922" spans="1:2" x14ac:dyDescent="0.25">
      <c r="A1922" s="4">
        <v>42052</v>
      </c>
      <c r="B1922">
        <v>0.1308</v>
      </c>
    </row>
    <row r="1923" spans="1:2" x14ac:dyDescent="0.25">
      <c r="A1923" s="4">
        <v>42048</v>
      </c>
      <c r="B1923">
        <v>0.1424</v>
      </c>
    </row>
    <row r="1924" spans="1:2" x14ac:dyDescent="0.25">
      <c r="A1924" s="4">
        <v>42047</v>
      </c>
      <c r="B1924">
        <v>0.20039999999999999</v>
      </c>
    </row>
    <row r="1925" spans="1:2" x14ac:dyDescent="0.25">
      <c r="A1925" s="4">
        <v>42046</v>
      </c>
      <c r="B1925">
        <v>0.14460000000000001</v>
      </c>
    </row>
    <row r="1926" spans="1:2" x14ac:dyDescent="0.25">
      <c r="A1926" s="4">
        <v>42045</v>
      </c>
      <c r="B1926">
        <v>0.22450000000000001</v>
      </c>
    </row>
    <row r="1927" spans="1:2" x14ac:dyDescent="0.25">
      <c r="A1927" s="4">
        <v>42044</v>
      </c>
      <c r="B1927">
        <v>0.1235</v>
      </c>
    </row>
    <row r="1928" spans="1:2" x14ac:dyDescent="0.25">
      <c r="A1928" s="4">
        <v>42041</v>
      </c>
      <c r="B1928">
        <v>0.1298</v>
      </c>
    </row>
    <row r="1929" spans="1:2" x14ac:dyDescent="0.25">
      <c r="A1929" s="4">
        <v>42040</v>
      </c>
      <c r="B1929">
        <v>0.25590000000000002</v>
      </c>
    </row>
    <row r="1930" spans="1:2" x14ac:dyDescent="0.25">
      <c r="A1930" s="4">
        <v>42039</v>
      </c>
      <c r="B1930">
        <v>0.16930000000000001</v>
      </c>
    </row>
    <row r="1931" spans="1:2" x14ac:dyDescent="0.25">
      <c r="A1931" s="4">
        <v>42038</v>
      </c>
      <c r="B1931">
        <v>0.26340000000000002</v>
      </c>
    </row>
    <row r="1932" spans="1:2" x14ac:dyDescent="0.25">
      <c r="A1932" s="4">
        <v>42037</v>
      </c>
      <c r="B1932">
        <v>0.29310000000000003</v>
      </c>
    </row>
    <row r="1933" spans="1:2" x14ac:dyDescent="0.25">
      <c r="A1933" s="4">
        <v>42034</v>
      </c>
      <c r="B1933">
        <v>0.1915</v>
      </c>
    </row>
    <row r="1934" spans="1:2" x14ac:dyDescent="0.25">
      <c r="A1934" s="4">
        <v>42033</v>
      </c>
      <c r="B1934">
        <v>0.17299999999999999</v>
      </c>
    </row>
    <row r="1935" spans="1:2" x14ac:dyDescent="0.25">
      <c r="A1935" s="4">
        <v>42032</v>
      </c>
      <c r="B1935">
        <v>0.2034</v>
      </c>
    </row>
    <row r="1936" spans="1:2" x14ac:dyDescent="0.25">
      <c r="A1936" s="4">
        <v>42031</v>
      </c>
      <c r="B1936">
        <v>0.14649999999999999</v>
      </c>
    </row>
    <row r="1937" spans="1:2" x14ac:dyDescent="0.25">
      <c r="A1937" s="4">
        <v>42030</v>
      </c>
      <c r="B1937">
        <v>0.1222</v>
      </c>
    </row>
    <row r="1938" spans="1:2" x14ac:dyDescent="0.25">
      <c r="A1938" s="4">
        <v>42027</v>
      </c>
      <c r="B1938">
        <v>0.14030000000000001</v>
      </c>
    </row>
    <row r="1939" spans="1:2" x14ac:dyDescent="0.25">
      <c r="A1939" s="4">
        <v>42026</v>
      </c>
      <c r="B1939">
        <v>0.14249999999999999</v>
      </c>
    </row>
    <row r="1940" spans="1:2" x14ac:dyDescent="0.25">
      <c r="A1940" s="4">
        <v>42025</v>
      </c>
      <c r="B1940">
        <v>0.18210000000000001</v>
      </c>
    </row>
    <row r="1941" spans="1:2" x14ac:dyDescent="0.25">
      <c r="A1941" s="4">
        <v>42024</v>
      </c>
      <c r="B1941">
        <v>0.1971</v>
      </c>
    </row>
    <row r="1942" spans="1:2" x14ac:dyDescent="0.25">
      <c r="A1942" s="4">
        <v>42020</v>
      </c>
      <c r="B1942">
        <v>0.191</v>
      </c>
    </row>
    <row r="1943" spans="1:2" x14ac:dyDescent="0.25">
      <c r="A1943" s="4">
        <v>42019</v>
      </c>
      <c r="B1943">
        <v>0.193</v>
      </c>
    </row>
    <row r="1944" spans="1:2" x14ac:dyDescent="0.25">
      <c r="A1944" s="4">
        <v>42018</v>
      </c>
      <c r="B1944">
        <v>0.18190000000000001</v>
      </c>
    </row>
    <row r="1945" spans="1:2" x14ac:dyDescent="0.25">
      <c r="A1945" s="4">
        <v>42017</v>
      </c>
      <c r="B1945">
        <v>0.16439999999999999</v>
      </c>
    </row>
    <row r="1946" spans="1:2" x14ac:dyDescent="0.25">
      <c r="A1946" s="4">
        <v>42016</v>
      </c>
      <c r="B1946">
        <v>0.15809999999999999</v>
      </c>
    </row>
    <row r="1947" spans="1:2" x14ac:dyDescent="0.25">
      <c r="A1947" s="4">
        <v>42013</v>
      </c>
      <c r="B1947">
        <v>0.14080000000000001</v>
      </c>
    </row>
    <row r="1948" spans="1:2" x14ac:dyDescent="0.25">
      <c r="A1948" s="4">
        <v>42012</v>
      </c>
      <c r="B1948">
        <v>0.13539999999999999</v>
      </c>
    </row>
    <row r="1949" spans="1:2" x14ac:dyDescent="0.25">
      <c r="A1949" s="4">
        <v>42011</v>
      </c>
      <c r="B1949">
        <v>0.1603</v>
      </c>
    </row>
    <row r="1950" spans="1:2" x14ac:dyDescent="0.25">
      <c r="A1950" s="4">
        <v>42010</v>
      </c>
      <c r="B1950">
        <v>0.17899999999999999</v>
      </c>
    </row>
    <row r="1951" spans="1:2" x14ac:dyDescent="0.25">
      <c r="A1951" s="4">
        <v>42009</v>
      </c>
      <c r="B1951">
        <v>0.16220000000000001</v>
      </c>
    </row>
    <row r="1952" spans="1:2" x14ac:dyDescent="0.25">
      <c r="A1952" s="4">
        <v>42006</v>
      </c>
      <c r="B1952">
        <v>0.14149999999999999</v>
      </c>
    </row>
    <row r="1953" spans="1:2" x14ac:dyDescent="0.25">
      <c r="A1953" s="4">
        <v>42004</v>
      </c>
      <c r="B1953">
        <v>0.14330000000000001</v>
      </c>
    </row>
    <row r="1954" spans="1:2" x14ac:dyDescent="0.25">
      <c r="A1954" s="4">
        <v>42003</v>
      </c>
      <c r="B1954">
        <v>0.1024</v>
      </c>
    </row>
    <row r="1955" spans="1:2" x14ac:dyDescent="0.25">
      <c r="A1955" s="4">
        <v>42002</v>
      </c>
      <c r="B1955">
        <v>9.4799999999999995E-2</v>
      </c>
    </row>
    <row r="1956" spans="1:2" x14ac:dyDescent="0.25">
      <c r="A1956" s="4">
        <v>41999</v>
      </c>
      <c r="B1956">
        <v>8.7599999999999997E-2</v>
      </c>
    </row>
    <row r="1957" spans="1:2" x14ac:dyDescent="0.25">
      <c r="A1957" s="4">
        <v>41997</v>
      </c>
      <c r="B1957">
        <v>8.0699999999999994E-2</v>
      </c>
    </row>
    <row r="1958" spans="1:2" x14ac:dyDescent="0.25">
      <c r="A1958" s="4">
        <v>41996</v>
      </c>
      <c r="B1958">
        <v>8.4000000000000005E-2</v>
      </c>
    </row>
    <row r="1959" spans="1:2" x14ac:dyDescent="0.25">
      <c r="A1959" s="4">
        <v>41995</v>
      </c>
      <c r="B1959">
        <v>9.5399999999999999E-2</v>
      </c>
    </row>
    <row r="1960" spans="1:2" x14ac:dyDescent="0.25">
      <c r="A1960" s="4">
        <v>41992</v>
      </c>
      <c r="B1960">
        <v>6.5199999999999994E-2</v>
      </c>
    </row>
    <row r="1961" spans="1:2" x14ac:dyDescent="0.25">
      <c r="A1961" s="4">
        <v>41991</v>
      </c>
      <c r="B1961">
        <v>0.1033</v>
      </c>
    </row>
    <row r="1962" spans="1:2" x14ac:dyDescent="0.25">
      <c r="A1962" s="4">
        <v>41990</v>
      </c>
      <c r="B1962">
        <v>0.1014</v>
      </c>
    </row>
    <row r="1963" spans="1:2" x14ac:dyDescent="0.25">
      <c r="A1963" s="4">
        <v>41989</v>
      </c>
      <c r="B1963">
        <v>0.1837</v>
      </c>
    </row>
    <row r="1964" spans="1:2" x14ac:dyDescent="0.25">
      <c r="A1964" s="4">
        <v>41988</v>
      </c>
      <c r="B1964">
        <v>0.16</v>
      </c>
    </row>
    <row r="1965" spans="1:2" x14ac:dyDescent="0.25">
      <c r="A1965" s="4">
        <v>41985</v>
      </c>
      <c r="B1965">
        <v>0.2102</v>
      </c>
    </row>
    <row r="1966" spans="1:2" x14ac:dyDescent="0.25">
      <c r="A1966" s="4">
        <v>41984</v>
      </c>
      <c r="B1966">
        <v>0.19489999999999999</v>
      </c>
    </row>
    <row r="1967" spans="1:2" x14ac:dyDescent="0.25">
      <c r="A1967" s="4">
        <v>41983</v>
      </c>
      <c r="B1967">
        <v>0.1764</v>
      </c>
    </row>
    <row r="1968" spans="1:2" x14ac:dyDescent="0.25">
      <c r="A1968" s="4">
        <v>41982</v>
      </c>
      <c r="B1968">
        <v>0.12540000000000001</v>
      </c>
    </row>
    <row r="1969" spans="1:2" x14ac:dyDescent="0.25">
      <c r="A1969" s="4">
        <v>41981</v>
      </c>
      <c r="B1969">
        <v>0.1193</v>
      </c>
    </row>
    <row r="1970" spans="1:2" x14ac:dyDescent="0.25">
      <c r="A1970" s="4">
        <v>41978</v>
      </c>
      <c r="B1970">
        <v>7.6600000000000001E-2</v>
      </c>
    </row>
    <row r="1971" spans="1:2" x14ac:dyDescent="0.25">
      <c r="A1971" s="4">
        <v>41977</v>
      </c>
      <c r="B1971">
        <v>9.5899999999999999E-2</v>
      </c>
    </row>
    <row r="1972" spans="1:2" x14ac:dyDescent="0.25">
      <c r="A1972" s="4">
        <v>41976</v>
      </c>
      <c r="B1972">
        <v>0.10100000000000001</v>
      </c>
    </row>
    <row r="1973" spans="1:2" x14ac:dyDescent="0.25">
      <c r="A1973" s="4">
        <v>41975</v>
      </c>
      <c r="B1973">
        <v>0.1011</v>
      </c>
    </row>
    <row r="1974" spans="1:2" x14ac:dyDescent="0.25">
      <c r="A1974" s="4">
        <v>41974</v>
      </c>
      <c r="B1974">
        <v>0.1142</v>
      </c>
    </row>
    <row r="1975" spans="1:2" x14ac:dyDescent="0.25">
      <c r="A1975" s="4">
        <v>41971</v>
      </c>
      <c r="B1975">
        <v>9.8799999999999999E-2</v>
      </c>
    </row>
    <row r="1976" spans="1:2" x14ac:dyDescent="0.25">
      <c r="A1976" s="4">
        <v>41969</v>
      </c>
      <c r="B1976">
        <v>8.2500000000000004E-2</v>
      </c>
    </row>
    <row r="1977" spans="1:2" x14ac:dyDescent="0.25">
      <c r="A1977" s="4">
        <v>41968</v>
      </c>
      <c r="B1977">
        <v>7.8799999999999995E-2</v>
      </c>
    </row>
    <row r="1978" spans="1:2" x14ac:dyDescent="0.25">
      <c r="A1978" s="4">
        <v>41967</v>
      </c>
      <c r="B1978">
        <v>8.0600000000000005E-2</v>
      </c>
    </row>
    <row r="1979" spans="1:2" x14ac:dyDescent="0.25">
      <c r="A1979" s="4">
        <v>41964</v>
      </c>
      <c r="B1979">
        <v>7.2900000000000006E-2</v>
      </c>
    </row>
    <row r="1980" spans="1:2" x14ac:dyDescent="0.25">
      <c r="A1980" s="4">
        <v>41963</v>
      </c>
      <c r="B1980">
        <v>7.8399999999999997E-2</v>
      </c>
    </row>
    <row r="1981" spans="1:2" x14ac:dyDescent="0.25">
      <c r="A1981" s="4">
        <v>41962</v>
      </c>
      <c r="B1981">
        <v>8.2799999999999999E-2</v>
      </c>
    </row>
    <row r="1982" spans="1:2" x14ac:dyDescent="0.25">
      <c r="A1982" s="4">
        <v>41961</v>
      </c>
      <c r="B1982">
        <v>8.6199999999999999E-2</v>
      </c>
    </row>
    <row r="1983" spans="1:2" x14ac:dyDescent="0.25">
      <c r="A1983" s="4">
        <v>41960</v>
      </c>
      <c r="B1983">
        <v>8.5599999999999996E-2</v>
      </c>
    </row>
    <row r="1984" spans="1:2" x14ac:dyDescent="0.25">
      <c r="A1984" s="4">
        <v>41957</v>
      </c>
      <c r="B1984">
        <v>8.7300000000000003E-2</v>
      </c>
    </row>
    <row r="1985" spans="1:2" x14ac:dyDescent="0.25">
      <c r="A1985" s="4">
        <v>41956</v>
      </c>
      <c r="B1985">
        <v>9.8100000000000007E-2</v>
      </c>
    </row>
    <row r="1986" spans="1:2" x14ac:dyDescent="0.25">
      <c r="A1986" s="4">
        <v>41955</v>
      </c>
      <c r="B1986">
        <v>8.8599999999999998E-2</v>
      </c>
    </row>
    <row r="1987" spans="1:2" x14ac:dyDescent="0.25">
      <c r="A1987" s="4">
        <v>41954</v>
      </c>
      <c r="B1987">
        <v>9.2299999999999993E-2</v>
      </c>
    </row>
    <row r="1988" spans="1:2" x14ac:dyDescent="0.25">
      <c r="A1988" s="4">
        <v>41953</v>
      </c>
      <c r="B1988">
        <v>9.0300000000000005E-2</v>
      </c>
    </row>
    <row r="1989" spans="1:2" x14ac:dyDescent="0.25">
      <c r="A1989" s="4">
        <v>41950</v>
      </c>
      <c r="B1989">
        <v>9.69E-2</v>
      </c>
    </row>
    <row r="1990" spans="1:2" x14ac:dyDescent="0.25">
      <c r="A1990" s="4">
        <v>41949</v>
      </c>
      <c r="B1990">
        <v>0.1062</v>
      </c>
    </row>
    <row r="1991" spans="1:2" x14ac:dyDescent="0.25">
      <c r="A1991" s="4">
        <v>41948</v>
      </c>
      <c r="B1991">
        <v>0.10979999999999999</v>
      </c>
    </row>
    <row r="1992" spans="1:2" x14ac:dyDescent="0.25">
      <c r="A1992" s="4">
        <v>41947</v>
      </c>
      <c r="B1992">
        <v>0.13</v>
      </c>
    </row>
    <row r="1993" spans="1:2" x14ac:dyDescent="0.25">
      <c r="A1993" s="4">
        <v>41946</v>
      </c>
      <c r="B1993">
        <v>0.1246</v>
      </c>
    </row>
    <row r="1994" spans="1:2" x14ac:dyDescent="0.25">
      <c r="A1994" s="4">
        <v>41943</v>
      </c>
      <c r="B1994">
        <v>0.1207</v>
      </c>
    </row>
    <row r="1995" spans="1:2" x14ac:dyDescent="0.25">
      <c r="A1995" s="4">
        <v>41942</v>
      </c>
      <c r="B1995">
        <v>0.12</v>
      </c>
    </row>
    <row r="1996" spans="1:2" x14ac:dyDescent="0.25">
      <c r="A1996" s="4">
        <v>41941</v>
      </c>
      <c r="B1996">
        <v>0.12720000000000001</v>
      </c>
    </row>
    <row r="1997" spans="1:2" x14ac:dyDescent="0.25">
      <c r="A1997" s="4">
        <v>41940</v>
      </c>
      <c r="B1997">
        <v>0.126</v>
      </c>
    </row>
    <row r="1998" spans="1:2" x14ac:dyDescent="0.25">
      <c r="A1998" s="4">
        <v>41939</v>
      </c>
      <c r="B1998">
        <v>0.1368</v>
      </c>
    </row>
    <row r="1999" spans="1:2" x14ac:dyDescent="0.25">
      <c r="A1999" s="4">
        <v>41936</v>
      </c>
      <c r="B1999">
        <v>0.129</v>
      </c>
    </row>
    <row r="2000" spans="1:2" x14ac:dyDescent="0.25">
      <c r="A2000" s="4">
        <v>41935</v>
      </c>
      <c r="B2000">
        <v>0.13270000000000001</v>
      </c>
    </row>
    <row r="2001" spans="1:2" x14ac:dyDescent="0.25">
      <c r="A2001" s="4">
        <v>41934</v>
      </c>
      <c r="B2001">
        <v>0.14929999999999999</v>
      </c>
    </row>
    <row r="2002" spans="1:2" x14ac:dyDescent="0.25">
      <c r="A2002" s="4">
        <v>41933</v>
      </c>
      <c r="B2002">
        <v>0.13469999999999999</v>
      </c>
    </row>
    <row r="2003" spans="1:2" x14ac:dyDescent="0.25">
      <c r="A2003" s="4">
        <v>41932</v>
      </c>
      <c r="B2003">
        <v>0.16600000000000001</v>
      </c>
    </row>
    <row r="2004" spans="1:2" x14ac:dyDescent="0.25">
      <c r="A2004" s="4">
        <v>41929</v>
      </c>
      <c r="B2004">
        <v>0.19750000000000001</v>
      </c>
    </row>
    <row r="2005" spans="1:2" x14ac:dyDescent="0.25">
      <c r="A2005" s="4">
        <v>41928</v>
      </c>
      <c r="B2005">
        <v>0.2757</v>
      </c>
    </row>
    <row r="2006" spans="1:2" x14ac:dyDescent="0.25">
      <c r="A2006" s="4">
        <v>41927</v>
      </c>
      <c r="B2006">
        <v>0.25519999999999998</v>
      </c>
    </row>
    <row r="2007" spans="1:2" x14ac:dyDescent="0.25">
      <c r="A2007" s="4">
        <v>41926</v>
      </c>
      <c r="B2007">
        <v>0.18990000000000001</v>
      </c>
    </row>
    <row r="2008" spans="1:2" x14ac:dyDescent="0.25">
      <c r="A2008" s="4">
        <v>41925</v>
      </c>
      <c r="B2008">
        <v>0.22639999999999999</v>
      </c>
    </row>
    <row r="2009" spans="1:2" x14ac:dyDescent="0.25">
      <c r="A2009" s="4">
        <v>41922</v>
      </c>
      <c r="B2009">
        <v>0.19789999999999999</v>
      </c>
    </row>
    <row r="2010" spans="1:2" x14ac:dyDescent="0.25">
      <c r="A2010" s="4">
        <v>41921</v>
      </c>
      <c r="B2010">
        <v>0.1701</v>
      </c>
    </row>
    <row r="2011" spans="1:2" x14ac:dyDescent="0.25">
      <c r="A2011" s="4">
        <v>41920</v>
      </c>
      <c r="B2011">
        <v>0.1239</v>
      </c>
    </row>
    <row r="2012" spans="1:2" x14ac:dyDescent="0.25">
      <c r="A2012" s="4">
        <v>41919</v>
      </c>
      <c r="B2012">
        <v>0.15279999999999999</v>
      </c>
    </row>
    <row r="2013" spans="1:2" x14ac:dyDescent="0.25">
      <c r="A2013" s="4">
        <v>41918</v>
      </c>
      <c r="B2013">
        <v>0.13089999999999999</v>
      </c>
    </row>
    <row r="2014" spans="1:2" x14ac:dyDescent="0.25">
      <c r="A2014" s="4">
        <v>41915</v>
      </c>
      <c r="B2014">
        <v>0.122</v>
      </c>
    </row>
    <row r="2015" spans="1:2" x14ac:dyDescent="0.25">
      <c r="A2015" s="4">
        <v>41914</v>
      </c>
      <c r="B2015">
        <v>0.13639999999999999</v>
      </c>
    </row>
    <row r="2016" spans="1:2" x14ac:dyDescent="0.25">
      <c r="A2016" s="4">
        <v>41913</v>
      </c>
      <c r="B2016">
        <v>0.14299999999999999</v>
      </c>
    </row>
    <row r="2017" spans="1:2" x14ac:dyDescent="0.25">
      <c r="A2017" s="4">
        <v>41912</v>
      </c>
      <c r="B2017">
        <v>0.1449</v>
      </c>
    </row>
    <row r="2018" spans="1:2" x14ac:dyDescent="0.25">
      <c r="A2018" s="4">
        <v>41911</v>
      </c>
      <c r="B2018">
        <v>0.13650000000000001</v>
      </c>
    </row>
    <row r="2019" spans="1:2" x14ac:dyDescent="0.25">
      <c r="A2019" s="4">
        <v>41908</v>
      </c>
      <c r="B2019">
        <v>0.1144</v>
      </c>
    </row>
    <row r="2020" spans="1:2" x14ac:dyDescent="0.25">
      <c r="A2020" s="4">
        <v>41907</v>
      </c>
      <c r="B2020">
        <v>0.1249</v>
      </c>
    </row>
    <row r="2021" spans="1:2" x14ac:dyDescent="0.25">
      <c r="A2021" s="4">
        <v>41906</v>
      </c>
      <c r="B2021">
        <v>0.1024</v>
      </c>
    </row>
    <row r="2022" spans="1:2" x14ac:dyDescent="0.25">
      <c r="A2022" s="4">
        <v>41905</v>
      </c>
      <c r="B2022">
        <v>0.13519999999999999</v>
      </c>
    </row>
    <row r="2023" spans="1:2" x14ac:dyDescent="0.25">
      <c r="A2023" s="4">
        <v>41904</v>
      </c>
      <c r="B2023">
        <v>0.1031</v>
      </c>
    </row>
    <row r="2024" spans="1:2" x14ac:dyDescent="0.25">
      <c r="A2024" s="4">
        <v>41901</v>
      </c>
      <c r="B2024">
        <v>7.1800000000000003E-2</v>
      </c>
    </row>
    <row r="2025" spans="1:2" x14ac:dyDescent="0.25">
      <c r="A2025" s="4">
        <v>41900</v>
      </c>
      <c r="B2025">
        <v>0.1022</v>
      </c>
    </row>
    <row r="2026" spans="1:2" x14ac:dyDescent="0.25">
      <c r="A2026" s="4">
        <v>41899</v>
      </c>
      <c r="B2026">
        <v>0.1055</v>
      </c>
    </row>
    <row r="2027" spans="1:2" x14ac:dyDescent="0.25">
      <c r="A2027" s="4">
        <v>41898</v>
      </c>
      <c r="B2027">
        <v>0.1215</v>
      </c>
    </row>
    <row r="2028" spans="1:2" x14ac:dyDescent="0.25">
      <c r="A2028" s="4">
        <v>41897</v>
      </c>
      <c r="B2028">
        <v>0.1368</v>
      </c>
    </row>
    <row r="2029" spans="1:2" x14ac:dyDescent="0.25">
      <c r="A2029" s="4">
        <v>41894</v>
      </c>
      <c r="B2029">
        <v>0.12659999999999999</v>
      </c>
    </row>
    <row r="2030" spans="1:2" x14ac:dyDescent="0.25">
      <c r="A2030" s="4">
        <v>41893</v>
      </c>
      <c r="B2030">
        <v>0.12</v>
      </c>
    </row>
    <row r="2031" spans="1:2" x14ac:dyDescent="0.25">
      <c r="A2031" s="4">
        <v>41892</v>
      </c>
      <c r="B2031">
        <v>0.1236</v>
      </c>
    </row>
    <row r="2032" spans="1:2" x14ac:dyDescent="0.25">
      <c r="A2032" s="4">
        <v>41891</v>
      </c>
      <c r="B2032">
        <v>0.1208</v>
      </c>
    </row>
    <row r="2033" spans="1:2" x14ac:dyDescent="0.25">
      <c r="A2033" s="4">
        <v>41890</v>
      </c>
      <c r="B2033">
        <v>0.106</v>
      </c>
    </row>
    <row r="2034" spans="1:2" x14ac:dyDescent="0.25">
      <c r="A2034" s="4">
        <v>41887</v>
      </c>
      <c r="B2034">
        <v>8.2100000000000006E-2</v>
      </c>
    </row>
    <row r="2035" spans="1:2" x14ac:dyDescent="0.25">
      <c r="A2035" s="4">
        <v>41886</v>
      </c>
      <c r="B2035">
        <v>9.4899999999999998E-2</v>
      </c>
    </row>
    <row r="2036" spans="1:2" x14ac:dyDescent="0.25">
      <c r="A2036" s="4">
        <v>41885</v>
      </c>
      <c r="B2036">
        <v>9.0999999999999998E-2</v>
      </c>
    </row>
    <row r="2037" spans="1:2" x14ac:dyDescent="0.25">
      <c r="A2037" s="4">
        <v>41884</v>
      </c>
      <c r="B2037">
        <v>8.4199999999999997E-2</v>
      </c>
    </row>
    <row r="2038" spans="1:2" x14ac:dyDescent="0.25">
      <c r="A2038" s="4">
        <v>41880</v>
      </c>
      <c r="B2038">
        <v>8.1600000000000006E-2</v>
      </c>
    </row>
    <row r="2039" spans="1:2" x14ac:dyDescent="0.25">
      <c r="A2039" s="4">
        <v>41879</v>
      </c>
      <c r="B2039">
        <v>7.5800000000000006E-2</v>
      </c>
    </row>
    <row r="2040" spans="1:2" x14ac:dyDescent="0.25">
      <c r="A2040" s="4">
        <v>41878</v>
      </c>
      <c r="B2040">
        <v>7.5399999999999995E-2</v>
      </c>
    </row>
    <row r="2041" spans="1:2" x14ac:dyDescent="0.25">
      <c r="A2041" s="4">
        <v>41877</v>
      </c>
      <c r="B2041">
        <v>7.7600000000000002E-2</v>
      </c>
    </row>
    <row r="2042" spans="1:2" x14ac:dyDescent="0.25">
      <c r="A2042" s="4">
        <v>41876</v>
      </c>
      <c r="B2042">
        <v>8.5099999999999995E-2</v>
      </c>
    </row>
    <row r="2043" spans="1:2" x14ac:dyDescent="0.25">
      <c r="A2043" s="4">
        <v>41873</v>
      </c>
      <c r="B2043">
        <v>8.0399999999999999E-2</v>
      </c>
    </row>
    <row r="2044" spans="1:2" x14ac:dyDescent="0.25">
      <c r="A2044" s="4">
        <v>41872</v>
      </c>
      <c r="B2044">
        <v>8.6999999999999994E-2</v>
      </c>
    </row>
    <row r="2045" spans="1:2" x14ac:dyDescent="0.25">
      <c r="A2045" s="4">
        <v>41871</v>
      </c>
      <c r="B2045">
        <v>8.72E-2</v>
      </c>
    </row>
    <row r="2046" spans="1:2" x14ac:dyDescent="0.25">
      <c r="A2046" s="4">
        <v>41870</v>
      </c>
      <c r="B2046">
        <v>8.6499999999999994E-2</v>
      </c>
    </row>
    <row r="2047" spans="1:2" x14ac:dyDescent="0.25">
      <c r="A2047" s="4">
        <v>41869</v>
      </c>
      <c r="B2047">
        <v>9.1300000000000006E-2</v>
      </c>
    </row>
    <row r="2048" spans="1:2" x14ac:dyDescent="0.25">
      <c r="A2048" s="4">
        <v>41866</v>
      </c>
      <c r="B2048">
        <v>0.1037</v>
      </c>
    </row>
    <row r="2049" spans="1:2" x14ac:dyDescent="0.25">
      <c r="A2049" s="4">
        <v>41865</v>
      </c>
      <c r="B2049">
        <v>9.35E-2</v>
      </c>
    </row>
    <row r="2050" spans="1:2" x14ac:dyDescent="0.25">
      <c r="A2050" s="4">
        <v>41864</v>
      </c>
      <c r="B2050">
        <v>0.1013</v>
      </c>
    </row>
    <row r="2051" spans="1:2" x14ac:dyDescent="0.25">
      <c r="A2051" s="4">
        <v>41863</v>
      </c>
      <c r="B2051">
        <v>0.12139999999999999</v>
      </c>
    </row>
    <row r="2052" spans="1:2" x14ac:dyDescent="0.25">
      <c r="A2052" s="4">
        <v>41862</v>
      </c>
      <c r="B2052">
        <v>0.127</v>
      </c>
    </row>
    <row r="2053" spans="1:2" x14ac:dyDescent="0.25">
      <c r="A2053" s="4">
        <v>41859</v>
      </c>
      <c r="B2053">
        <v>0.13439999999999999</v>
      </c>
    </row>
    <row r="2054" spans="1:2" x14ac:dyDescent="0.25">
      <c r="A2054" s="4">
        <v>41858</v>
      </c>
      <c r="B2054">
        <v>0.1426</v>
      </c>
    </row>
    <row r="2055" spans="1:2" x14ac:dyDescent="0.25">
      <c r="A2055" s="4">
        <v>41857</v>
      </c>
      <c r="B2055">
        <v>0.1421</v>
      </c>
    </row>
    <row r="2056" spans="1:2" x14ac:dyDescent="0.25">
      <c r="A2056" s="4">
        <v>41856</v>
      </c>
      <c r="B2056">
        <v>0.14729999999999999</v>
      </c>
    </row>
    <row r="2057" spans="1:2" x14ac:dyDescent="0.25">
      <c r="A2057" s="4">
        <v>41855</v>
      </c>
      <c r="B2057">
        <v>0.12509999999999999</v>
      </c>
    </row>
    <row r="2058" spans="1:2" x14ac:dyDescent="0.25">
      <c r="A2058" s="4">
        <v>41852</v>
      </c>
      <c r="B2058">
        <v>0.14660000000000001</v>
      </c>
    </row>
    <row r="2059" spans="1:2" x14ac:dyDescent="0.25">
      <c r="A2059" s="4">
        <v>41851</v>
      </c>
      <c r="B2059">
        <v>0.15920000000000001</v>
      </c>
    </row>
    <row r="2060" spans="1:2" x14ac:dyDescent="0.25">
      <c r="A2060" s="4">
        <v>41850</v>
      </c>
      <c r="B2060">
        <v>0.107</v>
      </c>
    </row>
    <row r="2061" spans="1:2" x14ac:dyDescent="0.25">
      <c r="A2061" s="4">
        <v>41849</v>
      </c>
      <c r="B2061">
        <v>0.1114</v>
      </c>
    </row>
    <row r="2062" spans="1:2" x14ac:dyDescent="0.25">
      <c r="A2062" s="4">
        <v>41848</v>
      </c>
      <c r="B2062">
        <v>9.4600000000000004E-2</v>
      </c>
    </row>
    <row r="2063" spans="1:2" x14ac:dyDescent="0.25">
      <c r="A2063" s="4">
        <v>41845</v>
      </c>
      <c r="B2063">
        <v>9.2399999999999996E-2</v>
      </c>
    </row>
    <row r="2064" spans="1:2" x14ac:dyDescent="0.25">
      <c r="A2064" s="4">
        <v>41844</v>
      </c>
      <c r="B2064">
        <v>8.4000000000000005E-2</v>
      </c>
    </row>
    <row r="2065" spans="1:2" x14ac:dyDescent="0.25">
      <c r="A2065" s="4">
        <v>41843</v>
      </c>
      <c r="B2065">
        <v>8.7499999999999994E-2</v>
      </c>
    </row>
    <row r="2066" spans="1:2" x14ac:dyDescent="0.25">
      <c r="A2066" s="4">
        <v>41842</v>
      </c>
      <c r="B2066">
        <v>9.98E-2</v>
      </c>
    </row>
    <row r="2067" spans="1:2" x14ac:dyDescent="0.25">
      <c r="A2067" s="4">
        <v>41841</v>
      </c>
      <c r="B2067">
        <v>0.1012</v>
      </c>
    </row>
    <row r="2068" spans="1:2" x14ac:dyDescent="0.25">
      <c r="A2068" s="4">
        <v>41838</v>
      </c>
      <c r="B2068">
        <v>8.7599999999999997E-2</v>
      </c>
    </row>
    <row r="2069" spans="1:2" x14ac:dyDescent="0.25">
      <c r="A2069" s="4">
        <v>41837</v>
      </c>
      <c r="B2069">
        <v>0.1162</v>
      </c>
    </row>
    <row r="2070" spans="1:2" x14ac:dyDescent="0.25">
      <c r="A2070" s="4">
        <v>41836</v>
      </c>
      <c r="B2070">
        <v>7.7899999999999997E-2</v>
      </c>
    </row>
    <row r="2071" spans="1:2" x14ac:dyDescent="0.25">
      <c r="A2071" s="4">
        <v>41835</v>
      </c>
      <c r="B2071">
        <v>8.5800000000000001E-2</v>
      </c>
    </row>
    <row r="2072" spans="1:2" x14ac:dyDescent="0.25">
      <c r="A2072" s="4">
        <v>41834</v>
      </c>
      <c r="B2072">
        <v>8.1699999999999995E-2</v>
      </c>
    </row>
    <row r="2073" spans="1:2" x14ac:dyDescent="0.25">
      <c r="A2073" s="4">
        <v>41831</v>
      </c>
      <c r="B2073">
        <v>7.9600000000000004E-2</v>
      </c>
    </row>
    <row r="2074" spans="1:2" x14ac:dyDescent="0.25">
      <c r="A2074" s="4">
        <v>41830</v>
      </c>
      <c r="B2074">
        <v>9.5899999999999999E-2</v>
      </c>
    </row>
    <row r="2075" spans="1:2" x14ac:dyDescent="0.25">
      <c r="A2075" s="4">
        <v>41829</v>
      </c>
      <c r="B2075">
        <v>8.1900000000000001E-2</v>
      </c>
    </row>
    <row r="2076" spans="1:2" x14ac:dyDescent="0.25">
      <c r="A2076" s="4">
        <v>41828</v>
      </c>
      <c r="B2076">
        <v>8.8099999999999998E-2</v>
      </c>
    </row>
    <row r="2077" spans="1:2" x14ac:dyDescent="0.25">
      <c r="A2077" s="4">
        <v>41827</v>
      </c>
      <c r="B2077">
        <v>7.8E-2</v>
      </c>
    </row>
    <row r="2078" spans="1:2" x14ac:dyDescent="0.25">
      <c r="A2078" s="4">
        <v>41823</v>
      </c>
      <c r="B2078">
        <v>6.3200000000000006E-2</v>
      </c>
    </row>
    <row r="2079" spans="1:2" x14ac:dyDescent="0.25">
      <c r="A2079" s="4">
        <v>41822</v>
      </c>
      <c r="B2079">
        <v>7.22E-2</v>
      </c>
    </row>
    <row r="2080" spans="1:2" x14ac:dyDescent="0.25">
      <c r="A2080" s="4">
        <v>41821</v>
      </c>
      <c r="B2080">
        <v>7.4200000000000002E-2</v>
      </c>
    </row>
    <row r="2081" spans="1:2" x14ac:dyDescent="0.25">
      <c r="A2081" s="4">
        <v>41820</v>
      </c>
      <c r="B2081">
        <v>7.4099999999999999E-2</v>
      </c>
    </row>
    <row r="2082" spans="1:2" x14ac:dyDescent="0.25">
      <c r="A2082" s="4">
        <v>41817</v>
      </c>
      <c r="B2082">
        <v>7.8799999999999995E-2</v>
      </c>
    </row>
    <row r="2083" spans="1:2" x14ac:dyDescent="0.25">
      <c r="A2083" s="4">
        <v>41816</v>
      </c>
      <c r="B2083">
        <v>8.43E-2</v>
      </c>
    </row>
    <row r="2084" spans="1:2" x14ac:dyDescent="0.25">
      <c r="A2084" s="4">
        <v>41815</v>
      </c>
      <c r="B2084">
        <v>8.7900000000000006E-2</v>
      </c>
    </row>
    <row r="2085" spans="1:2" x14ac:dyDescent="0.25">
      <c r="A2085" s="4">
        <v>41814</v>
      </c>
      <c r="B2085">
        <v>8.9399999999999993E-2</v>
      </c>
    </row>
    <row r="2086" spans="1:2" x14ac:dyDescent="0.25">
      <c r="A2086" s="4">
        <v>41813</v>
      </c>
      <c r="B2086">
        <v>7.8E-2</v>
      </c>
    </row>
    <row r="2087" spans="1:2" x14ac:dyDescent="0.25">
      <c r="A2087" s="4">
        <v>41810</v>
      </c>
      <c r="B2087">
        <v>7.17E-2</v>
      </c>
    </row>
    <row r="2088" spans="1:2" x14ac:dyDescent="0.25">
      <c r="A2088" s="4">
        <v>41809</v>
      </c>
      <c r="B2088">
        <v>9.1800000000000007E-2</v>
      </c>
    </row>
    <row r="2089" spans="1:2" x14ac:dyDescent="0.25">
      <c r="A2089" s="4">
        <v>41808</v>
      </c>
      <c r="B2089">
        <v>7.8200000000000006E-2</v>
      </c>
    </row>
    <row r="2090" spans="1:2" x14ac:dyDescent="0.25">
      <c r="A2090" s="4">
        <v>41807</v>
      </c>
      <c r="B2090">
        <v>0.11459999999999999</v>
      </c>
    </row>
    <row r="2091" spans="1:2" x14ac:dyDescent="0.25">
      <c r="A2091" s="4">
        <v>41806</v>
      </c>
      <c r="B2091">
        <v>0.1094</v>
      </c>
    </row>
    <row r="2092" spans="1:2" x14ac:dyDescent="0.25">
      <c r="A2092" s="4">
        <v>41803</v>
      </c>
      <c r="B2092">
        <v>0.1066</v>
      </c>
    </row>
    <row r="2093" spans="1:2" x14ac:dyDescent="0.25">
      <c r="A2093" s="4">
        <v>41802</v>
      </c>
      <c r="B2093">
        <v>0.10970000000000001</v>
      </c>
    </row>
    <row r="2094" spans="1:2" x14ac:dyDescent="0.25">
      <c r="A2094" s="4">
        <v>41801</v>
      </c>
      <c r="B2094">
        <v>0.1066</v>
      </c>
    </row>
    <row r="2095" spans="1:2" x14ac:dyDescent="0.25">
      <c r="A2095" s="4">
        <v>41800</v>
      </c>
      <c r="B2095">
        <v>9.5000000000000001E-2</v>
      </c>
    </row>
    <row r="2096" spans="1:2" x14ac:dyDescent="0.25">
      <c r="A2096" s="4">
        <v>41799</v>
      </c>
      <c r="B2096">
        <v>9.4799999999999995E-2</v>
      </c>
    </row>
    <row r="2097" spans="1:2" x14ac:dyDescent="0.25">
      <c r="A2097" s="4">
        <v>41796</v>
      </c>
      <c r="B2097">
        <v>7.8100000000000003E-2</v>
      </c>
    </row>
    <row r="2098" spans="1:2" x14ac:dyDescent="0.25">
      <c r="A2098" s="4">
        <v>41795</v>
      </c>
      <c r="B2098">
        <v>9.4399999999999998E-2</v>
      </c>
    </row>
    <row r="2099" spans="1:2" x14ac:dyDescent="0.25">
      <c r="A2099" s="4">
        <v>41794</v>
      </c>
      <c r="B2099">
        <v>0.1003</v>
      </c>
    </row>
    <row r="2100" spans="1:2" x14ac:dyDescent="0.25">
      <c r="A2100" s="4">
        <v>41793</v>
      </c>
      <c r="B2100">
        <v>9.4100000000000003E-2</v>
      </c>
    </row>
    <row r="2101" spans="1:2" x14ac:dyDescent="0.25">
      <c r="A2101" s="4">
        <v>41792</v>
      </c>
      <c r="B2101">
        <v>8.7400000000000005E-2</v>
      </c>
    </row>
    <row r="2102" spans="1:2" x14ac:dyDescent="0.25">
      <c r="A2102" s="4">
        <v>41789</v>
      </c>
      <c r="B2102">
        <v>8.4900000000000003E-2</v>
      </c>
    </row>
    <row r="2103" spans="1:2" x14ac:dyDescent="0.25">
      <c r="A2103" s="4">
        <v>41788</v>
      </c>
      <c r="B2103">
        <v>8.6999999999999994E-2</v>
      </c>
    </row>
    <row r="2104" spans="1:2" x14ac:dyDescent="0.25">
      <c r="A2104" s="4">
        <v>41787</v>
      </c>
      <c r="B2104">
        <v>8.9300000000000004E-2</v>
      </c>
    </row>
    <row r="2105" spans="1:2" x14ac:dyDescent="0.25">
      <c r="A2105" s="4">
        <v>41786</v>
      </c>
      <c r="B2105">
        <v>9.0700000000000003E-2</v>
      </c>
    </row>
    <row r="2106" spans="1:2" x14ac:dyDescent="0.25">
      <c r="A2106" s="4">
        <v>41782</v>
      </c>
      <c r="B2106">
        <v>8.2199999999999995E-2</v>
      </c>
    </row>
    <row r="2107" spans="1:2" x14ac:dyDescent="0.25">
      <c r="A2107" s="4">
        <v>41781</v>
      </c>
      <c r="B2107">
        <v>8.7900000000000006E-2</v>
      </c>
    </row>
    <row r="2108" spans="1:2" x14ac:dyDescent="0.25">
      <c r="A2108" s="4">
        <v>41780</v>
      </c>
      <c r="B2108">
        <v>8.6199999999999999E-2</v>
      </c>
    </row>
    <row r="2109" spans="1:2" x14ac:dyDescent="0.25">
      <c r="A2109" s="4">
        <v>41779</v>
      </c>
      <c r="B2109">
        <v>0.1027</v>
      </c>
    </row>
    <row r="2110" spans="1:2" x14ac:dyDescent="0.25">
      <c r="A2110" s="4">
        <v>41778</v>
      </c>
      <c r="B2110">
        <v>8.9499999999999996E-2</v>
      </c>
    </row>
    <row r="2111" spans="1:2" x14ac:dyDescent="0.25">
      <c r="A2111" s="4">
        <v>41775</v>
      </c>
      <c r="B2111">
        <v>8.9200000000000002E-2</v>
      </c>
    </row>
    <row r="2112" spans="1:2" x14ac:dyDescent="0.25">
      <c r="A2112" s="4">
        <v>41774</v>
      </c>
      <c r="B2112">
        <v>0.10630000000000001</v>
      </c>
    </row>
    <row r="2113" spans="1:2" x14ac:dyDescent="0.25">
      <c r="A2113" s="4">
        <v>41773</v>
      </c>
      <c r="B2113">
        <v>9.5000000000000001E-2</v>
      </c>
    </row>
    <row r="2114" spans="1:2" x14ac:dyDescent="0.25">
      <c r="A2114" s="4">
        <v>41772</v>
      </c>
      <c r="B2114">
        <v>9.0999999999999998E-2</v>
      </c>
    </row>
    <row r="2115" spans="1:2" x14ac:dyDescent="0.25">
      <c r="A2115" s="4">
        <v>41771</v>
      </c>
      <c r="B2115">
        <v>9.4399999999999998E-2</v>
      </c>
    </row>
    <row r="2116" spans="1:2" x14ac:dyDescent="0.25">
      <c r="A2116" s="4">
        <v>41768</v>
      </c>
      <c r="B2116">
        <v>9.2700000000000005E-2</v>
      </c>
    </row>
    <row r="2117" spans="1:2" x14ac:dyDescent="0.25">
      <c r="A2117" s="4">
        <v>41767</v>
      </c>
      <c r="B2117">
        <v>0.1103</v>
      </c>
    </row>
    <row r="2118" spans="1:2" x14ac:dyDescent="0.25">
      <c r="A2118" s="4">
        <v>41766</v>
      </c>
      <c r="B2118">
        <v>0.1032</v>
      </c>
    </row>
    <row r="2119" spans="1:2" x14ac:dyDescent="0.25">
      <c r="A2119" s="4">
        <v>41765</v>
      </c>
      <c r="B2119">
        <v>0.1123</v>
      </c>
    </row>
    <row r="2120" spans="1:2" x14ac:dyDescent="0.25">
      <c r="A2120" s="4">
        <v>41764</v>
      </c>
      <c r="B2120">
        <v>0.10630000000000001</v>
      </c>
    </row>
    <row r="2121" spans="1:2" x14ac:dyDescent="0.25">
      <c r="A2121" s="4">
        <v>41761</v>
      </c>
      <c r="B2121">
        <v>9.3600000000000003E-2</v>
      </c>
    </row>
    <row r="2122" spans="1:2" x14ac:dyDescent="0.25">
      <c r="A2122" s="4">
        <v>41760</v>
      </c>
      <c r="B2122">
        <v>0.1024</v>
      </c>
    </row>
    <row r="2123" spans="1:2" x14ac:dyDescent="0.25">
      <c r="A2123" s="4">
        <v>41759</v>
      </c>
      <c r="B2123">
        <v>0.1009</v>
      </c>
    </row>
    <row r="2124" spans="1:2" x14ac:dyDescent="0.25">
      <c r="A2124" s="4">
        <v>41758</v>
      </c>
      <c r="B2124">
        <v>0.1208</v>
      </c>
    </row>
    <row r="2125" spans="1:2" x14ac:dyDescent="0.25">
      <c r="A2125" s="4">
        <v>41757</v>
      </c>
      <c r="B2125">
        <v>0.1179</v>
      </c>
    </row>
    <row r="2126" spans="1:2" x14ac:dyDescent="0.25">
      <c r="A2126" s="4">
        <v>41754</v>
      </c>
      <c r="B2126">
        <v>0.1236</v>
      </c>
    </row>
    <row r="2127" spans="1:2" x14ac:dyDescent="0.25">
      <c r="A2127" s="4">
        <v>41753</v>
      </c>
      <c r="B2127">
        <v>0.10630000000000001</v>
      </c>
    </row>
    <row r="2128" spans="1:2" x14ac:dyDescent="0.25">
      <c r="A2128" s="4">
        <v>41752</v>
      </c>
      <c r="B2128">
        <v>0.1051</v>
      </c>
    </row>
    <row r="2129" spans="1:2" x14ac:dyDescent="0.25">
      <c r="A2129" s="4">
        <v>41751</v>
      </c>
      <c r="B2129">
        <v>0.1074</v>
      </c>
    </row>
    <row r="2130" spans="1:2" x14ac:dyDescent="0.25">
      <c r="A2130" s="4">
        <v>41750</v>
      </c>
      <c r="B2130">
        <v>0.11020000000000001</v>
      </c>
    </row>
    <row r="2131" spans="1:2" x14ac:dyDescent="0.25">
      <c r="A2131" s="4">
        <v>41746</v>
      </c>
      <c r="B2131">
        <v>0.10009999999999999</v>
      </c>
    </row>
    <row r="2132" spans="1:2" x14ac:dyDescent="0.25">
      <c r="A2132" s="4">
        <v>41745</v>
      </c>
      <c r="B2132">
        <v>0.1242</v>
      </c>
    </row>
    <row r="2133" spans="1:2" x14ac:dyDescent="0.25">
      <c r="A2133" s="4">
        <v>41744</v>
      </c>
      <c r="B2133">
        <v>0.12429999999999999</v>
      </c>
    </row>
    <row r="2134" spans="1:2" x14ac:dyDescent="0.25">
      <c r="A2134" s="4">
        <v>41743</v>
      </c>
      <c r="B2134">
        <v>0.13650000000000001</v>
      </c>
    </row>
    <row r="2135" spans="1:2" x14ac:dyDescent="0.25">
      <c r="A2135" s="4">
        <v>41740</v>
      </c>
      <c r="B2135">
        <v>0.15429999999999999</v>
      </c>
    </row>
    <row r="2136" spans="1:2" x14ac:dyDescent="0.25">
      <c r="A2136" s="4">
        <v>41739</v>
      </c>
      <c r="B2136">
        <v>0.12909999999999999</v>
      </c>
    </row>
    <row r="2137" spans="1:2" x14ac:dyDescent="0.25">
      <c r="A2137" s="4">
        <v>41738</v>
      </c>
      <c r="B2137">
        <v>0.1018</v>
      </c>
    </row>
    <row r="2138" spans="1:2" x14ac:dyDescent="0.25">
      <c r="A2138" s="4">
        <v>41737</v>
      </c>
      <c r="B2138">
        <v>0.1236</v>
      </c>
    </row>
    <row r="2139" spans="1:2" x14ac:dyDescent="0.25">
      <c r="A2139" s="4">
        <v>41736</v>
      </c>
      <c r="B2139">
        <v>0.13539999999999999</v>
      </c>
    </row>
    <row r="2140" spans="1:2" x14ac:dyDescent="0.25">
      <c r="A2140" s="4">
        <v>41733</v>
      </c>
      <c r="B2140">
        <v>0.11</v>
      </c>
    </row>
    <row r="2141" spans="1:2" x14ac:dyDescent="0.25">
      <c r="A2141" s="4">
        <v>41732</v>
      </c>
      <c r="B2141">
        <v>0.1036</v>
      </c>
    </row>
    <row r="2142" spans="1:2" x14ac:dyDescent="0.25">
      <c r="A2142" s="4">
        <v>41731</v>
      </c>
      <c r="B2142">
        <v>0.10340000000000001</v>
      </c>
    </row>
    <row r="2143" spans="1:2" x14ac:dyDescent="0.25">
      <c r="A2143" s="4">
        <v>41730</v>
      </c>
      <c r="B2143">
        <v>0.1028</v>
      </c>
    </row>
    <row r="2144" spans="1:2" x14ac:dyDescent="0.25">
      <c r="A2144" s="4">
        <v>41729</v>
      </c>
      <c r="B2144">
        <v>0.1203</v>
      </c>
    </row>
    <row r="2145" spans="1:2" x14ac:dyDescent="0.25">
      <c r="A2145" s="4">
        <v>41726</v>
      </c>
      <c r="B2145">
        <v>0.1239</v>
      </c>
    </row>
    <row r="2146" spans="1:2" x14ac:dyDescent="0.25">
      <c r="A2146" s="4">
        <v>41725</v>
      </c>
      <c r="B2146">
        <v>0.12839999999999999</v>
      </c>
    </row>
    <row r="2147" spans="1:2" x14ac:dyDescent="0.25">
      <c r="A2147" s="4">
        <v>41724</v>
      </c>
      <c r="B2147">
        <v>0.1406</v>
      </c>
    </row>
    <row r="2148" spans="1:2" x14ac:dyDescent="0.25">
      <c r="A2148" s="4">
        <v>41723</v>
      </c>
      <c r="B2148">
        <v>0.1159</v>
      </c>
    </row>
    <row r="2149" spans="1:2" x14ac:dyDescent="0.25">
      <c r="A2149" s="4">
        <v>41722</v>
      </c>
      <c r="B2149">
        <v>0.1234</v>
      </c>
    </row>
    <row r="2150" spans="1:2" x14ac:dyDescent="0.25">
      <c r="A2150" s="4">
        <v>41719</v>
      </c>
      <c r="B2150">
        <v>0.1072</v>
      </c>
    </row>
    <row r="2151" spans="1:2" x14ac:dyDescent="0.25">
      <c r="A2151" s="4">
        <v>41718</v>
      </c>
      <c r="B2151">
        <v>0.10340000000000001</v>
      </c>
    </row>
    <row r="2152" spans="1:2" x14ac:dyDescent="0.25">
      <c r="A2152" s="4">
        <v>41717</v>
      </c>
      <c r="B2152">
        <v>9.8299999999999998E-2</v>
      </c>
    </row>
    <row r="2153" spans="1:2" x14ac:dyDescent="0.25">
      <c r="A2153" s="4">
        <v>41716</v>
      </c>
      <c r="B2153">
        <v>0.1157</v>
      </c>
    </row>
    <row r="2154" spans="1:2" x14ac:dyDescent="0.25">
      <c r="A2154" s="4">
        <v>41715</v>
      </c>
      <c r="B2154">
        <v>0.1198</v>
      </c>
    </row>
    <row r="2155" spans="1:2" x14ac:dyDescent="0.25">
      <c r="A2155" s="4">
        <v>41712</v>
      </c>
      <c r="B2155">
        <v>0.16880000000000001</v>
      </c>
    </row>
    <row r="2156" spans="1:2" x14ac:dyDescent="0.25">
      <c r="A2156" s="4">
        <v>41711</v>
      </c>
      <c r="B2156">
        <v>0.1356</v>
      </c>
    </row>
    <row r="2157" spans="1:2" x14ac:dyDescent="0.25">
      <c r="A2157" s="4">
        <v>41710</v>
      </c>
      <c r="B2157">
        <v>0.1173</v>
      </c>
    </row>
    <row r="2158" spans="1:2" x14ac:dyDescent="0.25">
      <c r="A2158" s="4">
        <v>41709</v>
      </c>
      <c r="B2158">
        <v>0.1255</v>
      </c>
    </row>
    <row r="2159" spans="1:2" x14ac:dyDescent="0.25">
      <c r="A2159" s="4">
        <v>41708</v>
      </c>
      <c r="B2159">
        <v>0.1082</v>
      </c>
    </row>
    <row r="2160" spans="1:2" x14ac:dyDescent="0.25">
      <c r="A2160" s="4">
        <v>41705</v>
      </c>
      <c r="B2160">
        <v>0.109</v>
      </c>
    </row>
    <row r="2161" spans="1:2" x14ac:dyDescent="0.25">
      <c r="A2161" s="4">
        <v>41704</v>
      </c>
      <c r="B2161">
        <v>0.1133</v>
      </c>
    </row>
    <row r="2162" spans="1:2" x14ac:dyDescent="0.25">
      <c r="A2162" s="4">
        <v>41703</v>
      </c>
      <c r="B2162">
        <v>0.10730000000000001</v>
      </c>
    </row>
    <row r="2163" spans="1:2" x14ac:dyDescent="0.25">
      <c r="A2163" s="4">
        <v>41702</v>
      </c>
      <c r="B2163">
        <v>0.1134</v>
      </c>
    </row>
    <row r="2164" spans="1:2" x14ac:dyDescent="0.25">
      <c r="A2164" s="4">
        <v>41701</v>
      </c>
      <c r="B2164">
        <v>0.1308</v>
      </c>
    </row>
    <row r="2165" spans="1:2" x14ac:dyDescent="0.25">
      <c r="A2165" s="4">
        <v>41698</v>
      </c>
      <c r="B2165">
        <v>9.8599999999999993E-2</v>
      </c>
    </row>
    <row r="2166" spans="1:2" x14ac:dyDescent="0.25">
      <c r="A2166" s="4">
        <v>41697</v>
      </c>
      <c r="B2166">
        <v>0.1028</v>
      </c>
    </row>
    <row r="2167" spans="1:2" x14ac:dyDescent="0.25">
      <c r="A2167" s="4">
        <v>41696</v>
      </c>
      <c r="B2167">
        <v>0.1108</v>
      </c>
    </row>
    <row r="2168" spans="1:2" x14ac:dyDescent="0.25">
      <c r="A2168" s="4">
        <v>41695</v>
      </c>
      <c r="B2168">
        <v>9.8199999999999996E-2</v>
      </c>
    </row>
    <row r="2169" spans="1:2" x14ac:dyDescent="0.25">
      <c r="A2169" s="4">
        <v>41694</v>
      </c>
      <c r="B2169">
        <v>0.10780000000000001</v>
      </c>
    </row>
    <row r="2170" spans="1:2" x14ac:dyDescent="0.25">
      <c r="A2170" s="4">
        <v>41691</v>
      </c>
      <c r="B2170">
        <v>9.9400000000000002E-2</v>
      </c>
    </row>
    <row r="2171" spans="1:2" x14ac:dyDescent="0.25">
      <c r="A2171" s="4">
        <v>41690</v>
      </c>
      <c r="B2171">
        <v>0.1017</v>
      </c>
    </row>
    <row r="2172" spans="1:2" x14ac:dyDescent="0.25">
      <c r="A2172" s="4">
        <v>41689</v>
      </c>
      <c r="B2172">
        <v>0.1109</v>
      </c>
    </row>
    <row r="2173" spans="1:2" x14ac:dyDescent="0.25">
      <c r="A2173" s="4">
        <v>41688</v>
      </c>
      <c r="B2173">
        <v>0.1047</v>
      </c>
    </row>
    <row r="2174" spans="1:2" x14ac:dyDescent="0.25">
      <c r="A2174" s="4">
        <v>41684</v>
      </c>
      <c r="B2174">
        <v>9.35E-2</v>
      </c>
    </row>
    <row r="2175" spans="1:2" x14ac:dyDescent="0.25">
      <c r="A2175" s="4">
        <v>41683</v>
      </c>
      <c r="B2175">
        <v>0.1047</v>
      </c>
    </row>
    <row r="2176" spans="1:2" x14ac:dyDescent="0.25">
      <c r="A2176" s="4">
        <v>41682</v>
      </c>
      <c r="B2176">
        <v>0.1042</v>
      </c>
    </row>
    <row r="2177" spans="1:2" x14ac:dyDescent="0.25">
      <c r="A2177" s="4">
        <v>41681</v>
      </c>
      <c r="B2177">
        <v>0.11310000000000001</v>
      </c>
    </row>
    <row r="2178" spans="1:2" x14ac:dyDescent="0.25">
      <c r="A2178" s="4">
        <v>41680</v>
      </c>
      <c r="B2178">
        <v>0.1202</v>
      </c>
    </row>
    <row r="2179" spans="1:2" x14ac:dyDescent="0.25">
      <c r="A2179" s="4">
        <v>41677</v>
      </c>
      <c r="B2179">
        <v>0.1245</v>
      </c>
    </row>
    <row r="2180" spans="1:2" x14ac:dyDescent="0.25">
      <c r="A2180" s="4">
        <v>41676</v>
      </c>
      <c r="B2180">
        <v>0.1711</v>
      </c>
    </row>
    <row r="2181" spans="1:2" x14ac:dyDescent="0.25">
      <c r="A2181" s="4">
        <v>41675</v>
      </c>
      <c r="B2181">
        <v>0.18090000000000001</v>
      </c>
    </row>
    <row r="2182" spans="1:2" x14ac:dyDescent="0.25">
      <c r="A2182" s="4">
        <v>41674</v>
      </c>
      <c r="B2182">
        <v>0.1673</v>
      </c>
    </row>
    <row r="2183" spans="1:2" x14ac:dyDescent="0.25">
      <c r="A2183" s="4">
        <v>41673</v>
      </c>
      <c r="B2183">
        <v>0.19989999999999999</v>
      </c>
    </row>
    <row r="2184" spans="1:2" x14ac:dyDescent="0.25">
      <c r="A2184" s="4">
        <v>41670</v>
      </c>
      <c r="B2184">
        <v>0.15629999999999999</v>
      </c>
    </row>
    <row r="2185" spans="1:2" x14ac:dyDescent="0.25">
      <c r="A2185" s="4">
        <v>41669</v>
      </c>
      <c r="B2185">
        <v>0.15490000000000001</v>
      </c>
    </row>
    <row r="2186" spans="1:2" x14ac:dyDescent="0.25">
      <c r="A2186" s="4">
        <v>41668</v>
      </c>
      <c r="B2186">
        <v>0.15570000000000001</v>
      </c>
    </row>
    <row r="2187" spans="1:2" x14ac:dyDescent="0.25">
      <c r="A2187" s="4">
        <v>41667</v>
      </c>
      <c r="B2187">
        <v>0.1348</v>
      </c>
    </row>
    <row r="2188" spans="1:2" x14ac:dyDescent="0.25">
      <c r="A2188" s="4">
        <v>41666</v>
      </c>
      <c r="B2188">
        <v>0.15540000000000001</v>
      </c>
    </row>
    <row r="2189" spans="1:2" x14ac:dyDescent="0.25">
      <c r="A2189" s="4">
        <v>41663</v>
      </c>
      <c r="B2189">
        <v>0.1588</v>
      </c>
    </row>
    <row r="2190" spans="1:2" x14ac:dyDescent="0.25">
      <c r="A2190" s="4">
        <v>41662</v>
      </c>
      <c r="B2190">
        <v>0.1137</v>
      </c>
    </row>
    <row r="2191" spans="1:2" x14ac:dyDescent="0.25">
      <c r="A2191" s="4">
        <v>41661</v>
      </c>
      <c r="B2191">
        <v>0.1008</v>
      </c>
    </row>
    <row r="2192" spans="1:2" x14ac:dyDescent="0.25">
      <c r="A2192" s="4">
        <v>41660</v>
      </c>
      <c r="B2192">
        <v>0.1024</v>
      </c>
    </row>
    <row r="2193" spans="1:2" x14ac:dyDescent="0.25">
      <c r="A2193" s="4">
        <v>41656</v>
      </c>
      <c r="B2193">
        <v>8.8900000000000007E-2</v>
      </c>
    </row>
    <row r="2194" spans="1:2" x14ac:dyDescent="0.25">
      <c r="A2194" s="4">
        <v>41655</v>
      </c>
      <c r="B2194">
        <v>9.4299999999999995E-2</v>
      </c>
    </row>
    <row r="2195" spans="1:2" x14ac:dyDescent="0.25">
      <c r="A2195" s="4">
        <v>41654</v>
      </c>
      <c r="B2195">
        <v>9.4399999999999998E-2</v>
      </c>
    </row>
    <row r="2196" spans="1:2" x14ac:dyDescent="0.25">
      <c r="A2196" s="4">
        <v>41653</v>
      </c>
      <c r="B2196">
        <v>9.2499999999999999E-2</v>
      </c>
    </row>
    <row r="2197" spans="1:2" x14ac:dyDescent="0.25">
      <c r="A2197" s="4">
        <v>41652</v>
      </c>
      <c r="B2197">
        <v>0.1124</v>
      </c>
    </row>
    <row r="2198" spans="1:2" x14ac:dyDescent="0.25">
      <c r="A2198" s="4">
        <v>41649</v>
      </c>
      <c r="B2198">
        <v>8.8900000000000007E-2</v>
      </c>
    </row>
    <row r="2199" spans="1:2" x14ac:dyDescent="0.25">
      <c r="A2199" s="4">
        <v>41648</v>
      </c>
      <c r="B2199">
        <v>9.8500000000000004E-2</v>
      </c>
    </row>
    <row r="2200" spans="1:2" x14ac:dyDescent="0.25">
      <c r="A2200" s="4">
        <v>41647</v>
      </c>
      <c r="B2200">
        <v>9.5000000000000001E-2</v>
      </c>
    </row>
    <row r="2201" spans="1:2" x14ac:dyDescent="0.25">
      <c r="A2201" s="4">
        <v>41646</v>
      </c>
      <c r="B2201">
        <v>9.7799999999999998E-2</v>
      </c>
    </row>
    <row r="2202" spans="1:2" x14ac:dyDescent="0.25">
      <c r="A2202" s="4">
        <v>41645</v>
      </c>
      <c r="B2202">
        <v>9.9900000000000003E-2</v>
      </c>
    </row>
    <row r="2203" spans="1:2" x14ac:dyDescent="0.25">
      <c r="A2203" s="4">
        <v>41642</v>
      </c>
      <c r="B2203">
        <v>9.7799999999999998E-2</v>
      </c>
    </row>
    <row r="2204" spans="1:2" x14ac:dyDescent="0.25">
      <c r="A2204" s="4">
        <v>41641</v>
      </c>
      <c r="B2204">
        <v>0.10489999999999999</v>
      </c>
    </row>
    <row r="2205" spans="1:2" x14ac:dyDescent="0.25">
      <c r="A2205" s="4">
        <v>41639</v>
      </c>
      <c r="B2205">
        <v>0.1052</v>
      </c>
    </row>
    <row r="2206" spans="1:2" x14ac:dyDescent="0.25">
      <c r="A2206" s="4">
        <v>41638</v>
      </c>
      <c r="B2206">
        <v>9.8799999999999999E-2</v>
      </c>
    </row>
    <row r="2207" spans="1:2" x14ac:dyDescent="0.25">
      <c r="A2207" s="4">
        <v>41635</v>
      </c>
      <c r="B2207">
        <v>7.9699999999999993E-2</v>
      </c>
    </row>
    <row r="2208" spans="1:2" x14ac:dyDescent="0.25">
      <c r="A2208" s="4">
        <v>41634</v>
      </c>
      <c r="B2208">
        <v>8.4900000000000003E-2</v>
      </c>
    </row>
    <row r="2209" spans="1:2" x14ac:dyDescent="0.25">
      <c r="A2209" s="4">
        <v>41632</v>
      </c>
      <c r="B2209">
        <v>7.5800000000000006E-2</v>
      </c>
    </row>
    <row r="2210" spans="1:2" x14ac:dyDescent="0.25">
      <c r="A2210" s="4">
        <v>41631</v>
      </c>
      <c r="B2210">
        <v>8.6599999999999996E-2</v>
      </c>
    </row>
    <row r="2211" spans="1:2" x14ac:dyDescent="0.25">
      <c r="A2211" s="4">
        <v>41628</v>
      </c>
      <c r="B2211">
        <v>8.2100000000000006E-2</v>
      </c>
    </row>
    <row r="2212" spans="1:2" x14ac:dyDescent="0.25">
      <c r="A2212" s="4">
        <v>41627</v>
      </c>
      <c r="B2212">
        <v>9.7299999999999998E-2</v>
      </c>
    </row>
    <row r="2213" spans="1:2" x14ac:dyDescent="0.25">
      <c r="A2213" s="4">
        <v>41626</v>
      </c>
      <c r="B2213">
        <v>0.107</v>
      </c>
    </row>
    <row r="2214" spans="1:2" x14ac:dyDescent="0.25">
      <c r="A2214" s="4">
        <v>41625</v>
      </c>
      <c r="B2214">
        <v>0.14710000000000001</v>
      </c>
    </row>
    <row r="2215" spans="1:2" x14ac:dyDescent="0.25">
      <c r="A2215" s="4">
        <v>41624</v>
      </c>
      <c r="B2215">
        <v>0.13700000000000001</v>
      </c>
    </row>
    <row r="2216" spans="1:2" x14ac:dyDescent="0.25">
      <c r="A2216" s="4">
        <v>41621</v>
      </c>
      <c r="B2216">
        <v>0.1497</v>
      </c>
    </row>
    <row r="2217" spans="1:2" x14ac:dyDescent="0.25">
      <c r="A2217" s="4">
        <v>41620</v>
      </c>
      <c r="B2217">
        <v>0.14760000000000001</v>
      </c>
    </row>
    <row r="2218" spans="1:2" x14ac:dyDescent="0.25">
      <c r="A2218" s="4">
        <v>41619</v>
      </c>
      <c r="B2218">
        <v>0.1346</v>
      </c>
    </row>
    <row r="2219" spans="1:2" x14ac:dyDescent="0.25">
      <c r="A2219" s="4">
        <v>41618</v>
      </c>
      <c r="B2219">
        <v>0.1081</v>
      </c>
    </row>
    <row r="2220" spans="1:2" x14ac:dyDescent="0.25">
      <c r="A2220" s="4">
        <v>41617</v>
      </c>
      <c r="B2220">
        <v>0.10390000000000001</v>
      </c>
    </row>
    <row r="2221" spans="1:2" x14ac:dyDescent="0.25">
      <c r="A2221" s="4">
        <v>41614</v>
      </c>
      <c r="B2221">
        <v>9.9900000000000003E-2</v>
      </c>
    </row>
    <row r="2222" spans="1:2" x14ac:dyDescent="0.25">
      <c r="A2222" s="4">
        <v>41613</v>
      </c>
      <c r="B2222">
        <v>0.1236</v>
      </c>
    </row>
    <row r="2223" spans="1:2" x14ac:dyDescent="0.25">
      <c r="A2223" s="4">
        <v>41612</v>
      </c>
      <c r="B2223">
        <v>0.1149</v>
      </c>
    </row>
    <row r="2224" spans="1:2" x14ac:dyDescent="0.25">
      <c r="A2224" s="4">
        <v>41611</v>
      </c>
      <c r="B2224">
        <v>0.1105</v>
      </c>
    </row>
    <row r="2225" spans="1:2" x14ac:dyDescent="0.25">
      <c r="A2225" s="4">
        <v>41610</v>
      </c>
      <c r="B2225">
        <v>0.11</v>
      </c>
    </row>
    <row r="2226" spans="1:2" x14ac:dyDescent="0.25">
      <c r="A2226" s="4">
        <v>41607</v>
      </c>
      <c r="B2226">
        <v>0.10390000000000001</v>
      </c>
    </row>
    <row r="2227" spans="1:2" x14ac:dyDescent="0.25">
      <c r="A2227" s="4">
        <v>41605</v>
      </c>
      <c r="B2227">
        <v>9.4299999999999995E-2</v>
      </c>
    </row>
    <row r="2228" spans="1:2" x14ac:dyDescent="0.25">
      <c r="A2228" s="4">
        <v>41604</v>
      </c>
      <c r="B2228">
        <v>9.2700000000000005E-2</v>
      </c>
    </row>
    <row r="2229" spans="1:2" x14ac:dyDescent="0.25">
      <c r="A2229" s="4">
        <v>41603</v>
      </c>
      <c r="B2229">
        <v>8.6499999999999994E-2</v>
      </c>
    </row>
    <row r="2230" spans="1:2" x14ac:dyDescent="0.25">
      <c r="A2230" s="4">
        <v>41600</v>
      </c>
      <c r="B2230">
        <v>8.1799999999999998E-2</v>
      </c>
    </row>
    <row r="2231" spans="1:2" x14ac:dyDescent="0.25">
      <c r="A2231" s="4">
        <v>41599</v>
      </c>
      <c r="B2231">
        <v>8.7999999999999995E-2</v>
      </c>
    </row>
    <row r="2232" spans="1:2" x14ac:dyDescent="0.25">
      <c r="A2232" s="4">
        <v>41598</v>
      </c>
      <c r="B2232">
        <v>0.09</v>
      </c>
    </row>
    <row r="2233" spans="1:2" x14ac:dyDescent="0.25">
      <c r="A2233" s="4">
        <v>41597</v>
      </c>
      <c r="B2233">
        <v>9.4600000000000004E-2</v>
      </c>
    </row>
    <row r="2234" spans="1:2" x14ac:dyDescent="0.25">
      <c r="A2234" s="4">
        <v>41596</v>
      </c>
      <c r="B2234">
        <v>9.1200000000000003E-2</v>
      </c>
    </row>
    <row r="2235" spans="1:2" x14ac:dyDescent="0.25">
      <c r="A2235" s="4">
        <v>41593</v>
      </c>
      <c r="B2235">
        <v>8.6900000000000005E-2</v>
      </c>
    </row>
    <row r="2236" spans="1:2" x14ac:dyDescent="0.25">
      <c r="A2236" s="4">
        <v>41592</v>
      </c>
      <c r="B2236">
        <v>9.1800000000000007E-2</v>
      </c>
    </row>
    <row r="2237" spans="1:2" x14ac:dyDescent="0.25">
      <c r="A2237" s="4">
        <v>41591</v>
      </c>
      <c r="B2237">
        <v>0.1027</v>
      </c>
    </row>
    <row r="2238" spans="1:2" x14ac:dyDescent="0.25">
      <c r="A2238" s="4">
        <v>41590</v>
      </c>
      <c r="B2238">
        <v>0.10829999999999999</v>
      </c>
    </row>
    <row r="2239" spans="1:2" x14ac:dyDescent="0.25">
      <c r="A2239" s="4">
        <v>41589</v>
      </c>
      <c r="B2239">
        <v>0.106</v>
      </c>
    </row>
    <row r="2240" spans="1:2" x14ac:dyDescent="0.25">
      <c r="A2240" s="4">
        <v>41586</v>
      </c>
      <c r="B2240">
        <v>0.10440000000000001</v>
      </c>
    </row>
    <row r="2241" spans="1:2" x14ac:dyDescent="0.25">
      <c r="A2241" s="4">
        <v>41585</v>
      </c>
      <c r="B2241">
        <v>0.1104</v>
      </c>
    </row>
    <row r="2242" spans="1:2" x14ac:dyDescent="0.25">
      <c r="A2242" s="4">
        <v>41584</v>
      </c>
      <c r="B2242">
        <v>0.1042</v>
      </c>
    </row>
    <row r="2243" spans="1:2" x14ac:dyDescent="0.25">
      <c r="A2243" s="4">
        <v>41583</v>
      </c>
      <c r="B2243">
        <v>0.1024</v>
      </c>
    </row>
    <row r="2244" spans="1:2" x14ac:dyDescent="0.25">
      <c r="A2244" s="4">
        <v>41582</v>
      </c>
      <c r="B2244">
        <v>0.1</v>
      </c>
    </row>
    <row r="2245" spans="1:2" x14ac:dyDescent="0.25">
      <c r="A2245" s="4">
        <v>41579</v>
      </c>
      <c r="B2245">
        <v>0.1066</v>
      </c>
    </row>
    <row r="2246" spans="1:2" x14ac:dyDescent="0.25">
      <c r="A2246" s="4">
        <v>41578</v>
      </c>
      <c r="B2246">
        <v>9.98E-2</v>
      </c>
    </row>
    <row r="2247" spans="1:2" x14ac:dyDescent="0.25">
      <c r="A2247" s="4">
        <v>41577</v>
      </c>
      <c r="B2247">
        <v>0.1094</v>
      </c>
    </row>
    <row r="2248" spans="1:2" x14ac:dyDescent="0.25">
      <c r="A2248" s="4">
        <v>41576</v>
      </c>
      <c r="B2248">
        <v>0.10249999999999999</v>
      </c>
    </row>
    <row r="2249" spans="1:2" x14ac:dyDescent="0.25">
      <c r="A2249" s="4">
        <v>41575</v>
      </c>
      <c r="B2249">
        <v>9.8299999999999998E-2</v>
      </c>
    </row>
    <row r="2250" spans="1:2" x14ac:dyDescent="0.25">
      <c r="A2250" s="4">
        <v>41572</v>
      </c>
      <c r="B2250">
        <v>9.5200000000000007E-2</v>
      </c>
    </row>
    <row r="2251" spans="1:2" x14ac:dyDescent="0.25">
      <c r="A2251" s="4">
        <v>41571</v>
      </c>
      <c r="B2251">
        <v>9.0200000000000002E-2</v>
      </c>
    </row>
    <row r="2252" spans="1:2" x14ac:dyDescent="0.25">
      <c r="A2252" s="4">
        <v>41570</v>
      </c>
      <c r="B2252">
        <v>9.4100000000000003E-2</v>
      </c>
    </row>
    <row r="2253" spans="1:2" x14ac:dyDescent="0.25">
      <c r="A2253" s="4">
        <v>41569</v>
      </c>
      <c r="B2253">
        <v>0.1008</v>
      </c>
    </row>
    <row r="2254" spans="1:2" x14ac:dyDescent="0.25">
      <c r="A2254" s="4">
        <v>41568</v>
      </c>
      <c r="B2254">
        <v>0.1014</v>
      </c>
    </row>
    <row r="2255" spans="1:2" x14ac:dyDescent="0.25">
      <c r="A2255" s="4">
        <v>41565</v>
      </c>
      <c r="B2255">
        <v>0.1012</v>
      </c>
    </row>
    <row r="2256" spans="1:2" x14ac:dyDescent="0.25">
      <c r="A2256" s="4">
        <v>41564</v>
      </c>
      <c r="B2256">
        <v>0.1027</v>
      </c>
    </row>
    <row r="2257" spans="1:2" x14ac:dyDescent="0.25">
      <c r="A2257" s="4">
        <v>41563</v>
      </c>
      <c r="B2257">
        <v>0.13600000000000001</v>
      </c>
    </row>
    <row r="2258" spans="1:2" x14ac:dyDescent="0.25">
      <c r="A2258" s="4">
        <v>41562</v>
      </c>
      <c r="B2258">
        <v>0.17899999999999999</v>
      </c>
    </row>
    <row r="2259" spans="1:2" x14ac:dyDescent="0.25">
      <c r="A2259" s="4">
        <v>41561</v>
      </c>
      <c r="B2259">
        <v>0.14799999999999999</v>
      </c>
    </row>
    <row r="2260" spans="1:2" x14ac:dyDescent="0.25">
      <c r="A2260" s="4">
        <v>41558</v>
      </c>
      <c r="B2260">
        <v>0.12909999999999999</v>
      </c>
    </row>
    <row r="2261" spans="1:2" x14ac:dyDescent="0.25">
      <c r="A2261" s="4">
        <v>41557</v>
      </c>
      <c r="B2261">
        <v>0.1467</v>
      </c>
    </row>
    <row r="2262" spans="1:2" x14ac:dyDescent="0.25">
      <c r="A2262" s="4">
        <v>41556</v>
      </c>
      <c r="B2262">
        <v>0.1812</v>
      </c>
    </row>
    <row r="2263" spans="1:2" x14ac:dyDescent="0.25">
      <c r="A2263" s="4">
        <v>41555</v>
      </c>
      <c r="B2263">
        <v>0.186</v>
      </c>
    </row>
    <row r="2264" spans="1:2" x14ac:dyDescent="0.25">
      <c r="A2264" s="4">
        <v>41554</v>
      </c>
      <c r="B2264">
        <v>0.16950000000000001</v>
      </c>
    </row>
    <row r="2265" spans="1:2" x14ac:dyDescent="0.25">
      <c r="A2265" s="4">
        <v>41551</v>
      </c>
      <c r="B2265">
        <v>0.14000000000000001</v>
      </c>
    </row>
    <row r="2266" spans="1:2" x14ac:dyDescent="0.25">
      <c r="A2266" s="4">
        <v>41550</v>
      </c>
      <c r="B2266">
        <v>0.15</v>
      </c>
    </row>
    <row r="2267" spans="1:2" x14ac:dyDescent="0.25">
      <c r="A2267" s="4">
        <v>41549</v>
      </c>
      <c r="B2267">
        <v>0.14230000000000001</v>
      </c>
    </row>
    <row r="2268" spans="1:2" x14ac:dyDescent="0.25">
      <c r="A2268" s="4">
        <v>41548</v>
      </c>
      <c r="B2268">
        <v>0.1162</v>
      </c>
    </row>
    <row r="2269" spans="1:2" x14ac:dyDescent="0.25">
      <c r="A2269" s="4">
        <v>41547</v>
      </c>
      <c r="B2269">
        <v>0.14269999999999999</v>
      </c>
    </row>
    <row r="2270" spans="1:2" x14ac:dyDescent="0.25">
      <c r="A2270" s="4">
        <v>41544</v>
      </c>
      <c r="B2270">
        <v>0.12189999999999999</v>
      </c>
    </row>
    <row r="2271" spans="1:2" x14ac:dyDescent="0.25">
      <c r="A2271" s="4">
        <v>41543</v>
      </c>
      <c r="B2271">
        <v>0.11609999999999999</v>
      </c>
    </row>
    <row r="2272" spans="1:2" x14ac:dyDescent="0.25">
      <c r="A2272" s="4">
        <v>41542</v>
      </c>
      <c r="B2272">
        <v>0.1101</v>
      </c>
    </row>
    <row r="2273" spans="1:2" x14ac:dyDescent="0.25">
      <c r="A2273" s="4">
        <v>41541</v>
      </c>
      <c r="B2273">
        <v>0.1143</v>
      </c>
    </row>
    <row r="2274" spans="1:2" x14ac:dyDescent="0.25">
      <c r="A2274" s="4">
        <v>41540</v>
      </c>
      <c r="B2274">
        <v>0.1176</v>
      </c>
    </row>
    <row r="2275" spans="1:2" x14ac:dyDescent="0.25">
      <c r="A2275" s="4">
        <v>41537</v>
      </c>
      <c r="B2275">
        <v>9.98E-2</v>
      </c>
    </row>
    <row r="2276" spans="1:2" x14ac:dyDescent="0.25">
      <c r="A2276" s="4">
        <v>41536</v>
      </c>
      <c r="B2276">
        <v>8.7999999999999995E-2</v>
      </c>
    </row>
    <row r="2277" spans="1:2" x14ac:dyDescent="0.25">
      <c r="A2277" s="4">
        <v>41535</v>
      </c>
      <c r="B2277">
        <v>5.7599999999999998E-2</v>
      </c>
    </row>
    <row r="2278" spans="1:2" x14ac:dyDescent="0.25">
      <c r="A2278" s="4">
        <v>41534</v>
      </c>
      <c r="B2278">
        <v>0.1208</v>
      </c>
    </row>
    <row r="2279" spans="1:2" x14ac:dyDescent="0.25">
      <c r="A2279" s="4">
        <v>41533</v>
      </c>
      <c r="B2279">
        <v>0.1169</v>
      </c>
    </row>
    <row r="2280" spans="1:2" x14ac:dyDescent="0.25">
      <c r="A2280" s="4">
        <v>41530</v>
      </c>
      <c r="B2280">
        <v>9.9000000000000005E-2</v>
      </c>
    </row>
    <row r="2281" spans="1:2" x14ac:dyDescent="0.25">
      <c r="A2281" s="4">
        <v>41529</v>
      </c>
      <c r="B2281">
        <v>0.1043</v>
      </c>
    </row>
    <row r="2282" spans="1:2" x14ac:dyDescent="0.25">
      <c r="A2282" s="4">
        <v>41528</v>
      </c>
      <c r="B2282">
        <v>0.105</v>
      </c>
    </row>
    <row r="2283" spans="1:2" x14ac:dyDescent="0.25">
      <c r="A2283" s="4">
        <v>41527</v>
      </c>
      <c r="B2283">
        <v>0.1128</v>
      </c>
    </row>
    <row r="2284" spans="1:2" x14ac:dyDescent="0.25">
      <c r="A2284" s="4">
        <v>41526</v>
      </c>
      <c r="B2284">
        <v>0.12429999999999999</v>
      </c>
    </row>
    <row r="2285" spans="1:2" x14ac:dyDescent="0.25">
      <c r="A2285" s="4">
        <v>41523</v>
      </c>
      <c r="B2285">
        <v>0.1313</v>
      </c>
    </row>
    <row r="2286" spans="1:2" x14ac:dyDescent="0.25">
      <c r="A2286" s="4">
        <v>41522</v>
      </c>
      <c r="B2286">
        <v>0.1318</v>
      </c>
    </row>
    <row r="2287" spans="1:2" x14ac:dyDescent="0.25">
      <c r="A2287" s="4">
        <v>41521</v>
      </c>
      <c r="B2287">
        <v>0.125</v>
      </c>
    </row>
    <row r="2288" spans="1:2" x14ac:dyDescent="0.25">
      <c r="A2288" s="4">
        <v>41520</v>
      </c>
      <c r="B2288">
        <v>0.14369999999999999</v>
      </c>
    </row>
    <row r="2289" spans="1:2" x14ac:dyDescent="0.25">
      <c r="A2289" s="4">
        <v>41516</v>
      </c>
      <c r="B2289">
        <v>0.13139999999999999</v>
      </c>
    </row>
    <row r="2290" spans="1:2" x14ac:dyDescent="0.25">
      <c r="A2290" s="4">
        <v>41515</v>
      </c>
      <c r="B2290">
        <v>0.13420000000000001</v>
      </c>
    </row>
    <row r="2291" spans="1:2" x14ac:dyDescent="0.25">
      <c r="A2291" s="4">
        <v>41514</v>
      </c>
      <c r="B2291">
        <v>0.1353</v>
      </c>
    </row>
    <row r="2292" spans="1:2" x14ac:dyDescent="0.25">
      <c r="A2292" s="4">
        <v>41513</v>
      </c>
      <c r="B2292">
        <v>0.13450000000000001</v>
      </c>
    </row>
    <row r="2293" spans="1:2" x14ac:dyDescent="0.25">
      <c r="A2293" s="4">
        <v>41512</v>
      </c>
      <c r="B2293">
        <v>0.1226</v>
      </c>
    </row>
    <row r="2294" spans="1:2" x14ac:dyDescent="0.25">
      <c r="A2294" s="4">
        <v>41509</v>
      </c>
      <c r="B2294">
        <v>9.74E-2</v>
      </c>
    </row>
    <row r="2295" spans="1:2" x14ac:dyDescent="0.25">
      <c r="A2295" s="4">
        <v>41508</v>
      </c>
      <c r="B2295">
        <v>0.1094</v>
      </c>
    </row>
    <row r="2296" spans="1:2" x14ac:dyDescent="0.25">
      <c r="A2296" s="4">
        <v>41507</v>
      </c>
      <c r="B2296">
        <v>0.14399999999999999</v>
      </c>
    </row>
    <row r="2297" spans="1:2" x14ac:dyDescent="0.25">
      <c r="A2297" s="4">
        <v>41506</v>
      </c>
      <c r="B2297">
        <v>0.12659999999999999</v>
      </c>
    </row>
    <row r="2298" spans="1:2" x14ac:dyDescent="0.25">
      <c r="A2298" s="4">
        <v>41505</v>
      </c>
      <c r="B2298">
        <v>0.13020000000000001</v>
      </c>
    </row>
    <row r="2299" spans="1:2" x14ac:dyDescent="0.25">
      <c r="A2299" s="4">
        <v>41502</v>
      </c>
      <c r="B2299">
        <v>0.13469999999999999</v>
      </c>
    </row>
    <row r="2300" spans="1:2" x14ac:dyDescent="0.25">
      <c r="A2300" s="4">
        <v>41501</v>
      </c>
      <c r="B2300">
        <v>0.1399</v>
      </c>
    </row>
    <row r="2301" spans="1:2" x14ac:dyDescent="0.25">
      <c r="A2301" s="4">
        <v>41500</v>
      </c>
      <c r="B2301">
        <v>0.1109</v>
      </c>
    </row>
    <row r="2302" spans="1:2" x14ac:dyDescent="0.25">
      <c r="A2302" s="4">
        <v>41499</v>
      </c>
      <c r="B2302">
        <v>0.10059999999999999</v>
      </c>
    </row>
    <row r="2303" spans="1:2" x14ac:dyDescent="0.25">
      <c r="A2303" s="4">
        <v>41498</v>
      </c>
      <c r="B2303">
        <v>0.10730000000000001</v>
      </c>
    </row>
    <row r="2304" spans="1:2" x14ac:dyDescent="0.25">
      <c r="A2304" s="4">
        <v>41495</v>
      </c>
      <c r="B2304">
        <v>0.1048</v>
      </c>
    </row>
    <row r="2305" spans="1:2" x14ac:dyDescent="0.25">
      <c r="A2305" s="4">
        <v>41494</v>
      </c>
      <c r="B2305">
        <v>9.1999999999999998E-2</v>
      </c>
    </row>
    <row r="2306" spans="1:2" x14ac:dyDescent="0.25">
      <c r="A2306" s="4">
        <v>41493</v>
      </c>
      <c r="B2306">
        <v>9.74E-2</v>
      </c>
    </row>
    <row r="2307" spans="1:2" x14ac:dyDescent="0.25">
      <c r="A2307" s="4">
        <v>41492</v>
      </c>
      <c r="B2307">
        <v>9.1700000000000004E-2</v>
      </c>
    </row>
    <row r="2308" spans="1:2" x14ac:dyDescent="0.25">
      <c r="A2308" s="4">
        <v>41491</v>
      </c>
      <c r="B2308">
        <v>8.7400000000000005E-2</v>
      </c>
    </row>
    <row r="2309" spans="1:2" x14ac:dyDescent="0.25">
      <c r="A2309" s="4">
        <v>41488</v>
      </c>
      <c r="B2309">
        <v>9.0700000000000003E-2</v>
      </c>
    </row>
    <row r="2310" spans="1:2" x14ac:dyDescent="0.25">
      <c r="A2310" s="4">
        <v>41487</v>
      </c>
      <c r="B2310">
        <v>0.1134</v>
      </c>
    </row>
    <row r="2311" spans="1:2" x14ac:dyDescent="0.25">
      <c r="A2311" s="4">
        <v>41486</v>
      </c>
      <c r="B2311">
        <v>0.1134</v>
      </c>
    </row>
    <row r="2312" spans="1:2" x14ac:dyDescent="0.25">
      <c r="A2312" s="4">
        <v>41485</v>
      </c>
      <c r="B2312">
        <v>0.1153</v>
      </c>
    </row>
    <row r="2313" spans="1:2" x14ac:dyDescent="0.25">
      <c r="A2313" s="4">
        <v>41484</v>
      </c>
      <c r="B2313">
        <v>0.1157</v>
      </c>
    </row>
    <row r="2314" spans="1:2" x14ac:dyDescent="0.25">
      <c r="A2314" s="4">
        <v>41481</v>
      </c>
      <c r="B2314">
        <v>0.1032</v>
      </c>
    </row>
    <row r="2315" spans="1:2" x14ac:dyDescent="0.25">
      <c r="A2315" s="4">
        <v>41480</v>
      </c>
      <c r="B2315">
        <v>0.11409999999999999</v>
      </c>
    </row>
    <row r="2316" spans="1:2" x14ac:dyDescent="0.25">
      <c r="A2316" s="4">
        <v>41479</v>
      </c>
      <c r="B2316">
        <v>0.1119</v>
      </c>
    </row>
    <row r="2317" spans="1:2" x14ac:dyDescent="0.25">
      <c r="A2317" s="4">
        <v>41478</v>
      </c>
      <c r="B2317">
        <v>0.1057</v>
      </c>
    </row>
    <row r="2318" spans="1:2" x14ac:dyDescent="0.25">
      <c r="A2318" s="4">
        <v>41477</v>
      </c>
      <c r="B2318">
        <v>0.10290000000000001</v>
      </c>
    </row>
    <row r="2319" spans="1:2" x14ac:dyDescent="0.25">
      <c r="A2319" s="4">
        <v>41474</v>
      </c>
      <c r="B2319">
        <v>9.8900000000000002E-2</v>
      </c>
    </row>
    <row r="2320" spans="1:2" x14ac:dyDescent="0.25">
      <c r="A2320" s="4">
        <v>41473</v>
      </c>
      <c r="B2320">
        <v>0.1241</v>
      </c>
    </row>
    <row r="2321" spans="1:2" x14ac:dyDescent="0.25">
      <c r="A2321" s="4">
        <v>41472</v>
      </c>
      <c r="B2321">
        <v>0.11219999999999999</v>
      </c>
    </row>
    <row r="2322" spans="1:2" x14ac:dyDescent="0.25">
      <c r="A2322" s="4">
        <v>41471</v>
      </c>
      <c r="B2322">
        <v>0.1186</v>
      </c>
    </row>
    <row r="2323" spans="1:2" x14ac:dyDescent="0.25">
      <c r="A2323" s="4">
        <v>41470</v>
      </c>
      <c r="B2323">
        <v>0.11459999999999999</v>
      </c>
    </row>
    <row r="2324" spans="1:2" x14ac:dyDescent="0.25">
      <c r="A2324" s="4">
        <v>41467</v>
      </c>
      <c r="B2324">
        <v>0.1062</v>
      </c>
    </row>
    <row r="2325" spans="1:2" x14ac:dyDescent="0.25">
      <c r="A2325" s="4">
        <v>41466</v>
      </c>
      <c r="B2325">
        <v>0.1173</v>
      </c>
    </row>
    <row r="2326" spans="1:2" x14ac:dyDescent="0.25">
      <c r="A2326" s="4">
        <v>41465</v>
      </c>
      <c r="B2326">
        <v>0.1206</v>
      </c>
    </row>
    <row r="2327" spans="1:2" x14ac:dyDescent="0.25">
      <c r="A2327" s="4">
        <v>41464</v>
      </c>
      <c r="B2327">
        <v>0.12139999999999999</v>
      </c>
    </row>
    <row r="2328" spans="1:2" x14ac:dyDescent="0.25">
      <c r="A2328" s="4">
        <v>41463</v>
      </c>
      <c r="B2328">
        <v>0.12529999999999999</v>
      </c>
    </row>
    <row r="2329" spans="1:2" x14ac:dyDescent="0.25">
      <c r="A2329" s="4">
        <v>41460</v>
      </c>
      <c r="B2329">
        <v>0.1176</v>
      </c>
    </row>
    <row r="2330" spans="1:2" x14ac:dyDescent="0.25">
      <c r="A2330" s="4">
        <v>41458</v>
      </c>
      <c r="B2330">
        <v>0.13750000000000001</v>
      </c>
    </row>
    <row r="2331" spans="1:2" x14ac:dyDescent="0.25">
      <c r="A2331" s="4">
        <v>41457</v>
      </c>
      <c r="B2331">
        <v>0.14030000000000001</v>
      </c>
    </row>
    <row r="2332" spans="1:2" x14ac:dyDescent="0.25">
      <c r="A2332" s="4">
        <v>41456</v>
      </c>
      <c r="B2332">
        <v>0.14710000000000001</v>
      </c>
    </row>
    <row r="2333" spans="1:2" x14ac:dyDescent="0.25">
      <c r="A2333" s="4">
        <v>41453</v>
      </c>
      <c r="B2333">
        <v>0.1439</v>
      </c>
    </row>
    <row r="2334" spans="1:2" x14ac:dyDescent="0.25">
      <c r="A2334" s="4">
        <v>41452</v>
      </c>
      <c r="B2334">
        <v>0.14319999999999999</v>
      </c>
    </row>
    <row r="2335" spans="1:2" x14ac:dyDescent="0.25">
      <c r="A2335" s="4">
        <v>41451</v>
      </c>
      <c r="B2335">
        <v>0.15629999999999999</v>
      </c>
    </row>
    <row r="2336" spans="1:2" x14ac:dyDescent="0.25">
      <c r="A2336" s="4">
        <v>41450</v>
      </c>
      <c r="B2336">
        <v>0.16800000000000001</v>
      </c>
    </row>
    <row r="2337" spans="1:2" x14ac:dyDescent="0.25">
      <c r="A2337" s="4">
        <v>41449</v>
      </c>
      <c r="B2337">
        <v>0.20100000000000001</v>
      </c>
    </row>
    <row r="2338" spans="1:2" x14ac:dyDescent="0.25">
      <c r="A2338" s="4">
        <v>41446</v>
      </c>
      <c r="B2338">
        <v>0.1893</v>
      </c>
    </row>
    <row r="2339" spans="1:2" x14ac:dyDescent="0.25">
      <c r="A2339" s="4">
        <v>41445</v>
      </c>
      <c r="B2339">
        <v>0.18279999999999999</v>
      </c>
    </row>
    <row r="2340" spans="1:2" x14ac:dyDescent="0.25">
      <c r="A2340" s="4">
        <v>41444</v>
      </c>
      <c r="B2340">
        <v>0.1338</v>
      </c>
    </row>
    <row r="2341" spans="1:2" x14ac:dyDescent="0.25">
      <c r="A2341" s="4">
        <v>41443</v>
      </c>
      <c r="B2341">
        <v>0.15440000000000001</v>
      </c>
    </row>
    <row r="2342" spans="1:2" x14ac:dyDescent="0.25">
      <c r="A2342" s="4">
        <v>41442</v>
      </c>
      <c r="B2342">
        <v>0.1404</v>
      </c>
    </row>
    <row r="2343" spans="1:2" x14ac:dyDescent="0.25">
      <c r="A2343" s="4">
        <v>41439</v>
      </c>
      <c r="B2343">
        <v>0.1431</v>
      </c>
    </row>
    <row r="2344" spans="1:2" x14ac:dyDescent="0.25">
      <c r="A2344" s="4">
        <v>41438</v>
      </c>
      <c r="B2344">
        <v>0.13730000000000001</v>
      </c>
    </row>
    <row r="2345" spans="1:2" x14ac:dyDescent="0.25">
      <c r="A2345" s="4">
        <v>41437</v>
      </c>
      <c r="B2345">
        <v>0.16600000000000001</v>
      </c>
    </row>
    <row r="2346" spans="1:2" x14ac:dyDescent="0.25">
      <c r="A2346" s="4">
        <v>41436</v>
      </c>
      <c r="B2346">
        <v>0.1439</v>
      </c>
    </row>
    <row r="2347" spans="1:2" x14ac:dyDescent="0.25">
      <c r="A2347" s="4">
        <v>41435</v>
      </c>
      <c r="B2347">
        <v>0.12570000000000001</v>
      </c>
    </row>
    <row r="2348" spans="1:2" x14ac:dyDescent="0.25">
      <c r="A2348" s="4">
        <v>41432</v>
      </c>
      <c r="B2348">
        <v>0.12690000000000001</v>
      </c>
    </row>
    <row r="2349" spans="1:2" x14ac:dyDescent="0.25">
      <c r="A2349" s="4">
        <v>41431</v>
      </c>
      <c r="B2349">
        <v>0.1492</v>
      </c>
    </row>
    <row r="2350" spans="1:2" x14ac:dyDescent="0.25">
      <c r="A2350" s="4">
        <v>41430</v>
      </c>
      <c r="B2350">
        <v>0.16089999999999999</v>
      </c>
    </row>
    <row r="2351" spans="1:2" x14ac:dyDescent="0.25">
      <c r="A2351" s="4">
        <v>41429</v>
      </c>
      <c r="B2351">
        <v>0.13980000000000001</v>
      </c>
    </row>
    <row r="2352" spans="1:2" x14ac:dyDescent="0.25">
      <c r="A2352" s="4">
        <v>41428</v>
      </c>
      <c r="B2352">
        <v>0.1527</v>
      </c>
    </row>
    <row r="2353" spans="1:2" x14ac:dyDescent="0.25">
      <c r="A2353" s="4">
        <v>41425</v>
      </c>
      <c r="B2353">
        <v>0.1434</v>
      </c>
    </row>
    <row r="2354" spans="1:2" x14ac:dyDescent="0.25">
      <c r="A2354" s="4">
        <v>41424</v>
      </c>
      <c r="B2354">
        <v>0.12839999999999999</v>
      </c>
    </row>
    <row r="2355" spans="1:2" x14ac:dyDescent="0.25">
      <c r="A2355" s="4">
        <v>41423</v>
      </c>
      <c r="B2355">
        <v>0.14230000000000001</v>
      </c>
    </row>
    <row r="2356" spans="1:2" x14ac:dyDescent="0.25">
      <c r="A2356" s="4">
        <v>41422</v>
      </c>
      <c r="B2356">
        <v>0.13780000000000001</v>
      </c>
    </row>
    <row r="2357" spans="1:2" x14ac:dyDescent="0.25">
      <c r="A2357" s="4">
        <v>41418</v>
      </c>
      <c r="B2357">
        <v>0.1118</v>
      </c>
    </row>
    <row r="2358" spans="1:2" x14ac:dyDescent="0.25">
      <c r="A2358" s="4">
        <v>41417</v>
      </c>
      <c r="B2358">
        <v>0.1211</v>
      </c>
    </row>
    <row r="2359" spans="1:2" x14ac:dyDescent="0.25">
      <c r="A2359" s="4">
        <v>41416</v>
      </c>
      <c r="B2359">
        <v>0.11550000000000001</v>
      </c>
    </row>
    <row r="2360" spans="1:2" x14ac:dyDescent="0.25">
      <c r="A2360" s="4">
        <v>41415</v>
      </c>
      <c r="B2360">
        <v>0.1179</v>
      </c>
    </row>
    <row r="2361" spans="1:2" x14ac:dyDescent="0.25">
      <c r="A2361" s="4">
        <v>41414</v>
      </c>
      <c r="B2361">
        <v>0.1137</v>
      </c>
    </row>
    <row r="2362" spans="1:2" x14ac:dyDescent="0.25">
      <c r="A2362" s="4">
        <v>41411</v>
      </c>
      <c r="B2362">
        <v>0.1085</v>
      </c>
    </row>
    <row r="2363" spans="1:2" x14ac:dyDescent="0.25">
      <c r="A2363" s="4">
        <v>41410</v>
      </c>
      <c r="B2363">
        <v>0.1135</v>
      </c>
    </row>
    <row r="2364" spans="1:2" x14ac:dyDescent="0.25">
      <c r="A2364" s="4">
        <v>41409</v>
      </c>
      <c r="B2364">
        <v>0.1192</v>
      </c>
    </row>
    <row r="2365" spans="1:2" x14ac:dyDescent="0.25">
      <c r="A2365" s="4">
        <v>41408</v>
      </c>
      <c r="B2365">
        <v>0.1108</v>
      </c>
    </row>
    <row r="2366" spans="1:2" x14ac:dyDescent="0.25">
      <c r="A2366" s="4">
        <v>41407</v>
      </c>
      <c r="B2366">
        <v>0.1074</v>
      </c>
    </row>
    <row r="2367" spans="1:2" x14ac:dyDescent="0.25">
      <c r="A2367" s="4">
        <v>41404</v>
      </c>
      <c r="B2367">
        <v>9.2299999999999993E-2</v>
      </c>
    </row>
    <row r="2368" spans="1:2" x14ac:dyDescent="0.25">
      <c r="A2368" s="4">
        <v>41403</v>
      </c>
      <c r="B2368">
        <v>0.1003</v>
      </c>
    </row>
    <row r="2369" spans="1:2" x14ac:dyDescent="0.25">
      <c r="A2369" s="4">
        <v>41402</v>
      </c>
      <c r="B2369">
        <v>9.5500000000000002E-2</v>
      </c>
    </row>
    <row r="2370" spans="1:2" x14ac:dyDescent="0.25">
      <c r="A2370" s="4">
        <v>41401</v>
      </c>
      <c r="B2370">
        <v>0.10100000000000001</v>
      </c>
    </row>
    <row r="2371" spans="1:2" x14ac:dyDescent="0.25">
      <c r="A2371" s="4">
        <v>41400</v>
      </c>
      <c r="B2371">
        <v>9.9299999999999999E-2</v>
      </c>
    </row>
    <row r="2372" spans="1:2" x14ac:dyDescent="0.25">
      <c r="A2372" s="4">
        <v>41397</v>
      </c>
      <c r="B2372">
        <v>0.1022</v>
      </c>
    </row>
    <row r="2373" spans="1:2" x14ac:dyDescent="0.25">
      <c r="A2373" s="4">
        <v>41396</v>
      </c>
      <c r="B2373">
        <v>0.1167</v>
      </c>
    </row>
    <row r="2374" spans="1:2" x14ac:dyDescent="0.25">
      <c r="A2374" s="4">
        <v>41395</v>
      </c>
      <c r="B2374">
        <v>0.13439999999999999</v>
      </c>
    </row>
    <row r="2375" spans="1:2" x14ac:dyDescent="0.25">
      <c r="A2375" s="4">
        <v>41394</v>
      </c>
      <c r="B2375">
        <v>0.10879999999999999</v>
      </c>
    </row>
    <row r="2376" spans="1:2" x14ac:dyDescent="0.25">
      <c r="A2376" s="4">
        <v>41393</v>
      </c>
      <c r="B2376">
        <v>0.1149</v>
      </c>
    </row>
    <row r="2377" spans="1:2" x14ac:dyDescent="0.25">
      <c r="A2377" s="4">
        <v>41390</v>
      </c>
      <c r="B2377">
        <v>0.1114</v>
      </c>
    </row>
    <row r="2378" spans="1:2" x14ac:dyDescent="0.25">
      <c r="A2378" s="4">
        <v>41389</v>
      </c>
      <c r="B2378">
        <v>0.109</v>
      </c>
    </row>
    <row r="2379" spans="1:2" x14ac:dyDescent="0.25">
      <c r="A2379" s="4">
        <v>41388</v>
      </c>
      <c r="B2379">
        <v>0.1096</v>
      </c>
    </row>
    <row r="2380" spans="1:2" x14ac:dyDescent="0.25">
      <c r="A2380" s="4">
        <v>41387</v>
      </c>
      <c r="B2380">
        <v>0.10879999999999999</v>
      </c>
    </row>
    <row r="2381" spans="1:2" x14ac:dyDescent="0.25">
      <c r="A2381" s="4">
        <v>41386</v>
      </c>
      <c r="B2381">
        <v>0.12570000000000001</v>
      </c>
    </row>
    <row r="2382" spans="1:2" x14ac:dyDescent="0.25">
      <c r="A2382" s="4">
        <v>41383</v>
      </c>
      <c r="B2382">
        <v>0.1278</v>
      </c>
    </row>
    <row r="2383" spans="1:2" x14ac:dyDescent="0.25">
      <c r="A2383" s="4">
        <v>41382</v>
      </c>
      <c r="B2383">
        <v>0.16159999999999999</v>
      </c>
    </row>
    <row r="2384" spans="1:2" x14ac:dyDescent="0.25">
      <c r="A2384" s="4">
        <v>41381</v>
      </c>
      <c r="B2384">
        <v>0.15329999999999999</v>
      </c>
    </row>
    <row r="2385" spans="1:2" x14ac:dyDescent="0.25">
      <c r="A2385" s="4">
        <v>41380</v>
      </c>
      <c r="B2385">
        <v>0.121</v>
      </c>
    </row>
    <row r="2386" spans="1:2" x14ac:dyDescent="0.25">
      <c r="A2386" s="4">
        <v>41379</v>
      </c>
      <c r="B2386">
        <v>0.16389999999999999</v>
      </c>
    </row>
    <row r="2387" spans="1:2" x14ac:dyDescent="0.25">
      <c r="A2387" s="4">
        <v>41376</v>
      </c>
      <c r="B2387">
        <v>9.8500000000000004E-2</v>
      </c>
    </row>
    <row r="2388" spans="1:2" x14ac:dyDescent="0.25">
      <c r="A2388" s="4">
        <v>41375</v>
      </c>
      <c r="B2388">
        <v>9.4E-2</v>
      </c>
    </row>
    <row r="2389" spans="1:2" x14ac:dyDescent="0.25">
      <c r="A2389" s="4">
        <v>41374</v>
      </c>
      <c r="B2389">
        <v>9.8500000000000004E-2</v>
      </c>
    </row>
    <row r="2390" spans="1:2" x14ac:dyDescent="0.25">
      <c r="A2390" s="4">
        <v>41373</v>
      </c>
      <c r="B2390">
        <v>0.105</v>
      </c>
    </row>
    <row r="2391" spans="1:2" x14ac:dyDescent="0.25">
      <c r="A2391" s="4">
        <v>41372</v>
      </c>
      <c r="B2391">
        <v>0.1096</v>
      </c>
    </row>
    <row r="2392" spans="1:2" x14ac:dyDescent="0.25">
      <c r="A2392" s="4">
        <v>41369</v>
      </c>
      <c r="B2392">
        <v>0.1179</v>
      </c>
    </row>
    <row r="2393" spans="1:2" x14ac:dyDescent="0.25">
      <c r="A2393" s="4">
        <v>41368</v>
      </c>
      <c r="B2393">
        <v>0.11459999999999999</v>
      </c>
    </row>
    <row r="2394" spans="1:2" x14ac:dyDescent="0.25">
      <c r="A2394" s="4">
        <v>41367</v>
      </c>
      <c r="B2394">
        <v>0.1234</v>
      </c>
    </row>
    <row r="2395" spans="1:2" x14ac:dyDescent="0.25">
      <c r="A2395" s="4">
        <v>41366</v>
      </c>
      <c r="B2395">
        <v>9.7600000000000006E-2</v>
      </c>
    </row>
    <row r="2396" spans="1:2" x14ac:dyDescent="0.25">
      <c r="A2396" s="4">
        <v>41365</v>
      </c>
      <c r="B2396">
        <v>0.1115</v>
      </c>
    </row>
    <row r="2397" spans="1:2" x14ac:dyDescent="0.25">
      <c r="A2397" s="4">
        <v>41361</v>
      </c>
      <c r="B2397">
        <v>9.1999999999999998E-2</v>
      </c>
    </row>
    <row r="2398" spans="1:2" x14ac:dyDescent="0.25">
      <c r="A2398" s="4">
        <v>41360</v>
      </c>
      <c r="B2398">
        <v>0.111</v>
      </c>
    </row>
    <row r="2399" spans="1:2" x14ac:dyDescent="0.25">
      <c r="A2399" s="4">
        <v>41359</v>
      </c>
      <c r="B2399">
        <v>9.6799999999999997E-2</v>
      </c>
    </row>
    <row r="2400" spans="1:2" x14ac:dyDescent="0.25">
      <c r="A2400" s="4">
        <v>41358</v>
      </c>
      <c r="B2400">
        <v>0.11260000000000001</v>
      </c>
    </row>
    <row r="2401" spans="1:2" x14ac:dyDescent="0.25">
      <c r="A2401" s="4">
        <v>41355</v>
      </c>
      <c r="B2401">
        <v>0.124</v>
      </c>
    </row>
    <row r="2402" spans="1:2" x14ac:dyDescent="0.25">
      <c r="A2402" s="4">
        <v>41354</v>
      </c>
      <c r="B2402">
        <v>0.13</v>
      </c>
    </row>
    <row r="2403" spans="1:2" x14ac:dyDescent="0.25">
      <c r="A2403" s="4">
        <v>41353</v>
      </c>
      <c r="B2403">
        <v>0.12709999999999999</v>
      </c>
    </row>
    <row r="2404" spans="1:2" x14ac:dyDescent="0.25">
      <c r="A2404" s="4">
        <v>41352</v>
      </c>
      <c r="B2404">
        <v>0.1196</v>
      </c>
    </row>
    <row r="2405" spans="1:2" x14ac:dyDescent="0.25">
      <c r="A2405" s="4">
        <v>41351</v>
      </c>
      <c r="B2405">
        <v>0.1023</v>
      </c>
    </row>
    <row r="2406" spans="1:2" x14ac:dyDescent="0.25">
      <c r="A2406" s="4">
        <v>41348</v>
      </c>
      <c r="B2406">
        <v>8.8400000000000006E-2</v>
      </c>
    </row>
    <row r="2407" spans="1:2" x14ac:dyDescent="0.25">
      <c r="A2407" s="4">
        <v>41347</v>
      </c>
      <c r="B2407">
        <v>7.3400000000000007E-2</v>
      </c>
    </row>
    <row r="2408" spans="1:2" x14ac:dyDescent="0.25">
      <c r="A2408" s="4">
        <v>41346</v>
      </c>
      <c r="B2408">
        <v>8.2500000000000004E-2</v>
      </c>
    </row>
    <row r="2409" spans="1:2" x14ac:dyDescent="0.25">
      <c r="A2409" s="4">
        <v>41345</v>
      </c>
      <c r="B2409">
        <v>9.0899999999999995E-2</v>
      </c>
    </row>
    <row r="2410" spans="1:2" x14ac:dyDescent="0.25">
      <c r="A2410" s="4">
        <v>41344</v>
      </c>
      <c r="B2410">
        <v>8.1500000000000003E-2</v>
      </c>
    </row>
    <row r="2411" spans="1:2" x14ac:dyDescent="0.25">
      <c r="A2411" s="4">
        <v>41341</v>
      </c>
      <c r="B2411">
        <v>8.0100000000000005E-2</v>
      </c>
    </row>
    <row r="2412" spans="1:2" x14ac:dyDescent="0.25">
      <c r="A2412" s="4">
        <v>41340</v>
      </c>
      <c r="B2412">
        <v>8.48E-2</v>
      </c>
    </row>
    <row r="2413" spans="1:2" x14ac:dyDescent="0.25">
      <c r="A2413" s="4">
        <v>41339</v>
      </c>
      <c r="B2413">
        <v>9.5000000000000001E-2</v>
      </c>
    </row>
    <row r="2414" spans="1:2" x14ac:dyDescent="0.25">
      <c r="A2414" s="4">
        <v>41338</v>
      </c>
      <c r="B2414">
        <v>9.74E-2</v>
      </c>
    </row>
    <row r="2415" spans="1:2" x14ac:dyDescent="0.25">
      <c r="A2415" s="4">
        <v>41337</v>
      </c>
      <c r="B2415">
        <v>9.3799999999999994E-2</v>
      </c>
    </row>
    <row r="2416" spans="1:2" x14ac:dyDescent="0.25">
      <c r="A2416" s="4">
        <v>41334</v>
      </c>
      <c r="B2416">
        <v>0.1138</v>
      </c>
    </row>
    <row r="2417" spans="1:2" x14ac:dyDescent="0.25">
      <c r="A2417" s="4">
        <v>41333</v>
      </c>
      <c r="B2417">
        <v>0.12529999999999999</v>
      </c>
    </row>
    <row r="2418" spans="1:2" x14ac:dyDescent="0.25">
      <c r="A2418" s="4">
        <v>41332</v>
      </c>
      <c r="B2418">
        <v>0.1187</v>
      </c>
    </row>
    <row r="2419" spans="1:2" x14ac:dyDescent="0.25">
      <c r="A2419" s="4">
        <v>41331</v>
      </c>
      <c r="B2419">
        <v>0.15379999999999999</v>
      </c>
    </row>
    <row r="2420" spans="1:2" x14ac:dyDescent="0.25">
      <c r="A2420" s="4">
        <v>41330</v>
      </c>
      <c r="B2420">
        <v>0.19259999999999999</v>
      </c>
    </row>
    <row r="2421" spans="1:2" x14ac:dyDescent="0.25">
      <c r="A2421" s="4">
        <v>41327</v>
      </c>
      <c r="B2421">
        <v>0.12529999999999999</v>
      </c>
    </row>
    <row r="2422" spans="1:2" x14ac:dyDescent="0.25">
      <c r="A2422" s="4">
        <v>41326</v>
      </c>
      <c r="B2422">
        <v>0.13220000000000001</v>
      </c>
    </row>
    <row r="2423" spans="1:2" x14ac:dyDescent="0.25">
      <c r="A2423" s="4">
        <v>41325</v>
      </c>
      <c r="B2423">
        <v>0.12909999999999999</v>
      </c>
    </row>
    <row r="2424" spans="1:2" x14ac:dyDescent="0.25">
      <c r="A2424" s="4">
        <v>41324</v>
      </c>
      <c r="B2424">
        <v>9.2200000000000004E-2</v>
      </c>
    </row>
    <row r="2425" spans="1:2" x14ac:dyDescent="0.25">
      <c r="A2425" s="4">
        <v>41320</v>
      </c>
      <c r="B2425">
        <v>8.1600000000000006E-2</v>
      </c>
    </row>
    <row r="2426" spans="1:2" x14ac:dyDescent="0.25">
      <c r="A2426" s="4">
        <v>41319</v>
      </c>
      <c r="B2426">
        <v>8.6599999999999996E-2</v>
      </c>
    </row>
    <row r="2427" spans="1:2" x14ac:dyDescent="0.25">
      <c r="A2427" s="4">
        <v>41318</v>
      </c>
      <c r="B2427">
        <v>9.1600000000000001E-2</v>
      </c>
    </row>
    <row r="2428" spans="1:2" x14ac:dyDescent="0.25">
      <c r="A2428" s="4">
        <v>41317</v>
      </c>
      <c r="B2428">
        <v>8.8599999999999998E-2</v>
      </c>
    </row>
    <row r="2429" spans="1:2" x14ac:dyDescent="0.25">
      <c r="A2429" s="4">
        <v>41316</v>
      </c>
      <c r="B2429">
        <v>9.5299999999999996E-2</v>
      </c>
    </row>
    <row r="2430" spans="1:2" x14ac:dyDescent="0.25">
      <c r="A2430" s="4">
        <v>41313</v>
      </c>
      <c r="B2430">
        <v>9.4200000000000006E-2</v>
      </c>
    </row>
    <row r="2431" spans="1:2" x14ac:dyDescent="0.25">
      <c r="A2431" s="4">
        <v>41312</v>
      </c>
      <c r="B2431">
        <v>0.1018</v>
      </c>
    </row>
    <row r="2432" spans="1:2" x14ac:dyDescent="0.25">
      <c r="A2432" s="4">
        <v>41311</v>
      </c>
      <c r="B2432">
        <v>0.106</v>
      </c>
    </row>
    <row r="2433" spans="1:2" x14ac:dyDescent="0.25">
      <c r="A2433" s="4">
        <v>41310</v>
      </c>
      <c r="B2433">
        <v>0.1113</v>
      </c>
    </row>
    <row r="2434" spans="1:2" x14ac:dyDescent="0.25">
      <c r="A2434" s="4">
        <v>41309</v>
      </c>
      <c r="B2434">
        <v>0.1167</v>
      </c>
    </row>
    <row r="2435" spans="1:2" x14ac:dyDescent="0.25">
      <c r="A2435" s="4">
        <v>41306</v>
      </c>
      <c r="B2435">
        <v>8.9899999999999994E-2</v>
      </c>
    </row>
    <row r="2436" spans="1:2" x14ac:dyDescent="0.25">
      <c r="A2436" s="4">
        <v>41305</v>
      </c>
      <c r="B2436">
        <v>0.114</v>
      </c>
    </row>
    <row r="2437" spans="1:2" x14ac:dyDescent="0.25">
      <c r="A2437" s="4">
        <v>41304</v>
      </c>
      <c r="B2437">
        <v>0.11840000000000001</v>
      </c>
    </row>
    <row r="2438" spans="1:2" x14ac:dyDescent="0.25">
      <c r="A2438" s="4">
        <v>41303</v>
      </c>
      <c r="B2438">
        <v>0.10730000000000001</v>
      </c>
    </row>
    <row r="2439" spans="1:2" x14ac:dyDescent="0.25">
      <c r="A2439" s="4">
        <v>41302</v>
      </c>
      <c r="B2439">
        <v>0.1095</v>
      </c>
    </row>
    <row r="2440" spans="1:2" x14ac:dyDescent="0.25">
      <c r="A2440" s="4">
        <v>41299</v>
      </c>
      <c r="B2440">
        <v>9.9099999999999994E-2</v>
      </c>
    </row>
    <row r="2441" spans="1:2" x14ac:dyDescent="0.25">
      <c r="A2441" s="4">
        <v>41298</v>
      </c>
      <c r="B2441">
        <v>9.0200000000000002E-2</v>
      </c>
    </row>
    <row r="2442" spans="1:2" x14ac:dyDescent="0.25">
      <c r="A2442" s="4">
        <v>41297</v>
      </c>
      <c r="B2442">
        <v>9.1600000000000001E-2</v>
      </c>
    </row>
    <row r="2443" spans="1:2" x14ac:dyDescent="0.25">
      <c r="A2443" s="4">
        <v>41296</v>
      </c>
      <c r="B2443">
        <v>9.4500000000000001E-2</v>
      </c>
    </row>
    <row r="2444" spans="1:2" x14ac:dyDescent="0.25">
      <c r="A2444" s="4">
        <v>41292</v>
      </c>
      <c r="B2444">
        <v>9.6600000000000005E-2</v>
      </c>
    </row>
    <row r="2445" spans="1:2" x14ac:dyDescent="0.25">
      <c r="A2445" s="4">
        <v>41291</v>
      </c>
      <c r="B2445">
        <v>0.1056</v>
      </c>
    </row>
    <row r="2446" spans="1:2" x14ac:dyDescent="0.25">
      <c r="A2446" s="4">
        <v>41290</v>
      </c>
      <c r="B2446">
        <v>0.10249999999999999</v>
      </c>
    </row>
    <row r="2447" spans="1:2" x14ac:dyDescent="0.25">
      <c r="A2447" s="4">
        <v>41289</v>
      </c>
      <c r="B2447">
        <v>0.1028</v>
      </c>
    </row>
    <row r="2448" spans="1:2" x14ac:dyDescent="0.25">
      <c r="A2448" s="4">
        <v>41288</v>
      </c>
      <c r="B2448">
        <v>0.1113</v>
      </c>
    </row>
    <row r="2449" spans="1:2" x14ac:dyDescent="0.25">
      <c r="A2449" s="4">
        <v>41285</v>
      </c>
      <c r="B2449">
        <v>9.5200000000000007E-2</v>
      </c>
    </row>
    <row r="2450" spans="1:2" x14ac:dyDescent="0.25">
      <c r="A2450" s="4">
        <v>41284</v>
      </c>
      <c r="B2450">
        <v>9.6799999999999997E-2</v>
      </c>
    </row>
    <row r="2451" spans="1:2" x14ac:dyDescent="0.25">
      <c r="A2451" s="4">
        <v>41283</v>
      </c>
      <c r="B2451">
        <v>9.9900000000000003E-2</v>
      </c>
    </row>
    <row r="2452" spans="1:2" x14ac:dyDescent="0.25">
      <c r="A2452" s="4">
        <v>41282</v>
      </c>
      <c r="B2452">
        <v>9.6799999999999997E-2</v>
      </c>
    </row>
    <row r="2453" spans="1:2" x14ac:dyDescent="0.25">
      <c r="A2453" s="4">
        <v>41281</v>
      </c>
      <c r="B2453">
        <v>9.8100000000000007E-2</v>
      </c>
    </row>
    <row r="2454" spans="1:2" x14ac:dyDescent="0.25">
      <c r="A2454" s="4">
        <v>41278</v>
      </c>
      <c r="B2454">
        <v>0.1013</v>
      </c>
    </row>
    <row r="2455" spans="1:2" x14ac:dyDescent="0.25">
      <c r="A2455" s="4">
        <v>41277</v>
      </c>
      <c r="B2455">
        <v>0.1174</v>
      </c>
    </row>
    <row r="2456" spans="1:2" x14ac:dyDescent="0.25">
      <c r="A2456" s="4">
        <v>41276</v>
      </c>
      <c r="B2456">
        <v>0.109</v>
      </c>
    </row>
    <row r="2457" spans="1:2" x14ac:dyDescent="0.25">
      <c r="A2457" s="4">
        <v>41274</v>
      </c>
      <c r="B2457">
        <v>0.16850000000000001</v>
      </c>
    </row>
    <row r="2458" spans="1:2" x14ac:dyDescent="0.25">
      <c r="A2458" s="4">
        <v>41271</v>
      </c>
      <c r="B2458">
        <v>0.24179999999999999</v>
      </c>
    </row>
    <row r="2459" spans="1:2" x14ac:dyDescent="0.25">
      <c r="A2459" s="4">
        <v>41270</v>
      </c>
      <c r="B2459">
        <v>0.18990000000000001</v>
      </c>
    </row>
    <row r="2460" spans="1:2" x14ac:dyDescent="0.25">
      <c r="A2460" s="4">
        <v>41269</v>
      </c>
      <c r="B2460">
        <v>0.18160000000000001</v>
      </c>
    </row>
    <row r="2461" spans="1:2" x14ac:dyDescent="0.25">
      <c r="A2461" s="4">
        <v>41267</v>
      </c>
      <c r="B2461">
        <v>0.16800000000000001</v>
      </c>
    </row>
    <row r="2462" spans="1:2" x14ac:dyDescent="0.25">
      <c r="A2462" s="4">
        <v>41264</v>
      </c>
      <c r="B2462">
        <v>0.13389999999999999</v>
      </c>
    </row>
    <row r="2463" spans="1:2" x14ac:dyDescent="0.25">
      <c r="A2463" s="4">
        <v>41263</v>
      </c>
      <c r="B2463">
        <v>0.14410000000000001</v>
      </c>
    </row>
    <row r="2464" spans="1:2" x14ac:dyDescent="0.25">
      <c r="A2464" s="4">
        <v>41262</v>
      </c>
      <c r="B2464">
        <v>0.15409999999999999</v>
      </c>
    </row>
    <row r="2465" spans="1:2" x14ac:dyDescent="0.25">
      <c r="A2465" s="4">
        <v>41261</v>
      </c>
      <c r="B2465">
        <v>0.1371</v>
      </c>
    </row>
    <row r="2466" spans="1:2" x14ac:dyDescent="0.25">
      <c r="A2466" s="4">
        <v>41260</v>
      </c>
      <c r="B2466">
        <v>0.13980000000000001</v>
      </c>
    </row>
    <row r="2467" spans="1:2" x14ac:dyDescent="0.25">
      <c r="A2467" s="4">
        <v>41257</v>
      </c>
      <c r="B2467">
        <v>0.13780000000000001</v>
      </c>
    </row>
    <row r="2468" spans="1:2" x14ac:dyDescent="0.25">
      <c r="A2468" s="4">
        <v>41256</v>
      </c>
      <c r="B2468">
        <v>0.13600000000000001</v>
      </c>
    </row>
    <row r="2469" spans="1:2" x14ac:dyDescent="0.25">
      <c r="A2469" s="4">
        <v>41255</v>
      </c>
      <c r="B2469">
        <v>0.14030000000000001</v>
      </c>
    </row>
    <row r="2470" spans="1:2" x14ac:dyDescent="0.25">
      <c r="A2470" s="4">
        <v>41254</v>
      </c>
      <c r="B2470">
        <v>0.12620000000000001</v>
      </c>
    </row>
    <row r="2471" spans="1:2" x14ac:dyDescent="0.25">
      <c r="A2471" s="4">
        <v>41253</v>
      </c>
      <c r="B2471">
        <v>0.13389999999999999</v>
      </c>
    </row>
    <row r="2472" spans="1:2" x14ac:dyDescent="0.25">
      <c r="A2472" s="4">
        <v>41250</v>
      </c>
      <c r="B2472">
        <v>0.13669999999999999</v>
      </c>
    </row>
    <row r="2473" spans="1:2" x14ac:dyDescent="0.25">
      <c r="A2473" s="4">
        <v>41249</v>
      </c>
      <c r="B2473">
        <v>0.1419</v>
      </c>
    </row>
    <row r="2474" spans="1:2" x14ac:dyDescent="0.25">
      <c r="A2474" s="4">
        <v>41248</v>
      </c>
      <c r="B2474">
        <v>0.14130000000000001</v>
      </c>
    </row>
    <row r="2475" spans="1:2" x14ac:dyDescent="0.25">
      <c r="A2475" s="4">
        <v>41247</v>
      </c>
      <c r="B2475">
        <v>0.15060000000000001</v>
      </c>
    </row>
    <row r="2476" spans="1:2" x14ac:dyDescent="0.25">
      <c r="A2476" s="4">
        <v>41246</v>
      </c>
      <c r="B2476">
        <v>0.14419999999999999</v>
      </c>
    </row>
    <row r="2477" spans="1:2" x14ac:dyDescent="0.25">
      <c r="A2477" s="4">
        <v>41243</v>
      </c>
      <c r="B2477">
        <v>0.13850000000000001</v>
      </c>
    </row>
    <row r="2478" spans="1:2" x14ac:dyDescent="0.25">
      <c r="A2478" s="4">
        <v>41242</v>
      </c>
      <c r="B2478">
        <v>0.13070000000000001</v>
      </c>
    </row>
    <row r="2479" spans="1:2" x14ac:dyDescent="0.25">
      <c r="A2479" s="4">
        <v>41241</v>
      </c>
      <c r="B2479">
        <v>0.13930000000000001</v>
      </c>
    </row>
    <row r="2480" spans="1:2" x14ac:dyDescent="0.25">
      <c r="A2480" s="4">
        <v>41240</v>
      </c>
      <c r="B2480">
        <v>0.13039999999999999</v>
      </c>
    </row>
    <row r="2481" spans="1:2" x14ac:dyDescent="0.25">
      <c r="A2481" s="4">
        <v>41239</v>
      </c>
      <c r="B2481">
        <v>0.14000000000000001</v>
      </c>
    </row>
    <row r="2482" spans="1:2" x14ac:dyDescent="0.25">
      <c r="A2482" s="4">
        <v>41236</v>
      </c>
      <c r="B2482">
        <v>0.1391</v>
      </c>
    </row>
    <row r="2483" spans="1:2" x14ac:dyDescent="0.25">
      <c r="A2483" s="4">
        <v>41234</v>
      </c>
      <c r="B2483">
        <v>0.13109999999999999</v>
      </c>
    </row>
    <row r="2484" spans="1:2" x14ac:dyDescent="0.25">
      <c r="A2484" s="4">
        <v>41233</v>
      </c>
      <c r="B2484">
        <v>0.1323</v>
      </c>
    </row>
    <row r="2485" spans="1:2" x14ac:dyDescent="0.25">
      <c r="A2485" s="4">
        <v>41232</v>
      </c>
      <c r="B2485">
        <v>0.13650000000000001</v>
      </c>
    </row>
    <row r="2486" spans="1:2" x14ac:dyDescent="0.25">
      <c r="A2486" s="4">
        <v>41229</v>
      </c>
      <c r="B2486">
        <v>0.14219999999999999</v>
      </c>
    </row>
    <row r="2487" spans="1:2" x14ac:dyDescent="0.25">
      <c r="A2487" s="4">
        <v>41228</v>
      </c>
      <c r="B2487">
        <v>0.16869999999999999</v>
      </c>
    </row>
    <row r="2488" spans="1:2" x14ac:dyDescent="0.25">
      <c r="A2488" s="4">
        <v>41227</v>
      </c>
      <c r="B2488">
        <v>0.1706</v>
      </c>
    </row>
    <row r="2489" spans="1:2" x14ac:dyDescent="0.25">
      <c r="A2489" s="4">
        <v>41226</v>
      </c>
      <c r="B2489">
        <v>0.1681</v>
      </c>
    </row>
    <row r="2490" spans="1:2" x14ac:dyDescent="0.25">
      <c r="A2490" s="4">
        <v>41225</v>
      </c>
      <c r="B2490">
        <v>0.15079999999999999</v>
      </c>
    </row>
    <row r="2491" spans="1:2" x14ac:dyDescent="0.25">
      <c r="A2491" s="4">
        <v>41222</v>
      </c>
      <c r="B2491">
        <v>0.16400000000000001</v>
      </c>
    </row>
    <row r="2492" spans="1:2" x14ac:dyDescent="0.25">
      <c r="A2492" s="4">
        <v>41221</v>
      </c>
      <c r="B2492">
        <v>0.16439999999999999</v>
      </c>
    </row>
    <row r="2493" spans="1:2" x14ac:dyDescent="0.25">
      <c r="A2493" s="4">
        <v>41220</v>
      </c>
      <c r="B2493">
        <v>0.17849999999999999</v>
      </c>
    </row>
    <row r="2494" spans="1:2" x14ac:dyDescent="0.25">
      <c r="A2494" s="4">
        <v>41219</v>
      </c>
      <c r="B2494">
        <v>0.17399999999999999</v>
      </c>
    </row>
    <row r="2495" spans="1:2" x14ac:dyDescent="0.25">
      <c r="A2495" s="4">
        <v>41218</v>
      </c>
      <c r="B2495">
        <v>0.18479999999999999</v>
      </c>
    </row>
    <row r="2496" spans="1:2" x14ac:dyDescent="0.25">
      <c r="A2496" s="4">
        <v>41215</v>
      </c>
      <c r="B2496">
        <v>0.16900000000000001</v>
      </c>
    </row>
    <row r="2497" spans="1:2" x14ac:dyDescent="0.25">
      <c r="A2497" s="4">
        <v>41214</v>
      </c>
      <c r="B2497">
        <v>0.15010000000000001</v>
      </c>
    </row>
    <row r="2498" spans="1:2" x14ac:dyDescent="0.25">
      <c r="A2498" s="4">
        <v>41213</v>
      </c>
      <c r="B2498">
        <v>0.1857</v>
      </c>
    </row>
    <row r="2499" spans="1:2" x14ac:dyDescent="0.25">
      <c r="A2499" s="4">
        <v>41208</v>
      </c>
      <c r="B2499">
        <v>0.14130000000000001</v>
      </c>
    </row>
    <row r="2500" spans="1:2" x14ac:dyDescent="0.25">
      <c r="A2500" s="4">
        <v>41207</v>
      </c>
      <c r="B2500">
        <v>0.17019999999999999</v>
      </c>
    </row>
    <row r="2501" spans="1:2" x14ac:dyDescent="0.25">
      <c r="A2501" s="4">
        <v>41206</v>
      </c>
      <c r="B2501">
        <v>0.15620000000000001</v>
      </c>
    </row>
    <row r="2502" spans="1:2" x14ac:dyDescent="0.25">
      <c r="A2502" s="4">
        <v>41205</v>
      </c>
      <c r="B2502">
        <v>0.17530000000000001</v>
      </c>
    </row>
    <row r="2503" spans="1:2" x14ac:dyDescent="0.25">
      <c r="A2503" s="4">
        <v>41204</v>
      </c>
      <c r="B2503">
        <v>0.13150000000000001</v>
      </c>
    </row>
    <row r="2504" spans="1:2" x14ac:dyDescent="0.25">
      <c r="A2504" s="4">
        <v>41201</v>
      </c>
      <c r="B2504">
        <v>0.14019999999999999</v>
      </c>
    </row>
    <row r="2505" spans="1:2" x14ac:dyDescent="0.25">
      <c r="A2505" s="4">
        <v>41200</v>
      </c>
      <c r="B2505">
        <v>0.109</v>
      </c>
    </row>
    <row r="2506" spans="1:2" x14ac:dyDescent="0.25">
      <c r="A2506" s="4">
        <v>41199</v>
      </c>
      <c r="B2506">
        <v>0.11310000000000001</v>
      </c>
    </row>
    <row r="2507" spans="1:2" x14ac:dyDescent="0.25">
      <c r="A2507" s="4">
        <v>41198</v>
      </c>
      <c r="B2507">
        <v>0.1176</v>
      </c>
    </row>
    <row r="2508" spans="1:2" x14ac:dyDescent="0.25">
      <c r="A2508" s="4">
        <v>41197</v>
      </c>
      <c r="B2508">
        <v>0.12039999999999999</v>
      </c>
    </row>
    <row r="2509" spans="1:2" x14ac:dyDescent="0.25">
      <c r="A2509" s="4">
        <v>41194</v>
      </c>
      <c r="B2509">
        <v>0.13789999999999999</v>
      </c>
    </row>
    <row r="2510" spans="1:2" x14ac:dyDescent="0.25">
      <c r="A2510" s="4">
        <v>41193</v>
      </c>
      <c r="B2510">
        <v>0.1183</v>
      </c>
    </row>
    <row r="2511" spans="1:2" x14ac:dyDescent="0.25">
      <c r="A2511" s="4">
        <v>41192</v>
      </c>
      <c r="B2511">
        <v>0.13439999999999999</v>
      </c>
    </row>
    <row r="2512" spans="1:2" x14ac:dyDescent="0.25">
      <c r="A2512" s="4">
        <v>41191</v>
      </c>
      <c r="B2512">
        <v>0.13150000000000001</v>
      </c>
    </row>
    <row r="2513" spans="1:2" x14ac:dyDescent="0.25">
      <c r="A2513" s="4">
        <v>41190</v>
      </c>
      <c r="B2513">
        <v>0.1172</v>
      </c>
    </row>
    <row r="2514" spans="1:2" x14ac:dyDescent="0.25">
      <c r="A2514" s="4">
        <v>41187</v>
      </c>
      <c r="B2514">
        <v>0.1031</v>
      </c>
    </row>
    <row r="2515" spans="1:2" x14ac:dyDescent="0.25">
      <c r="A2515" s="4">
        <v>41186</v>
      </c>
      <c r="B2515">
        <v>0.10929999999999999</v>
      </c>
    </row>
    <row r="2516" spans="1:2" x14ac:dyDescent="0.25">
      <c r="A2516" s="4">
        <v>41185</v>
      </c>
      <c r="B2516">
        <v>0.1229</v>
      </c>
    </row>
    <row r="2517" spans="1:2" x14ac:dyDescent="0.25">
      <c r="A2517" s="4">
        <v>41184</v>
      </c>
      <c r="B2517">
        <v>0.11</v>
      </c>
    </row>
    <row r="2518" spans="1:2" x14ac:dyDescent="0.25">
      <c r="A2518" s="4">
        <v>41183</v>
      </c>
      <c r="B2518">
        <v>0.13250000000000001</v>
      </c>
    </row>
    <row r="2519" spans="1:2" x14ac:dyDescent="0.25">
      <c r="A2519" s="4">
        <v>41180</v>
      </c>
      <c r="B2519">
        <v>0.1118</v>
      </c>
    </row>
    <row r="2520" spans="1:2" x14ac:dyDescent="0.25">
      <c r="A2520" s="4">
        <v>41179</v>
      </c>
      <c r="B2520">
        <v>0.1114</v>
      </c>
    </row>
  </sheetData>
  <sortState xmlns:xlrd2="http://schemas.microsoft.com/office/spreadsheetml/2017/richdata2" ref="A1:B16387">
    <sortCondition descending="1" ref="A1:A163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AEA0-F6AF-45A8-9AB1-9481D56D0B71}">
  <sheetPr codeName="Sheet6"/>
  <dimension ref="A1:B1"/>
  <sheetViews>
    <sheetView workbookViewId="0">
      <selection activeCell="F12" sqref="F12"/>
    </sheetView>
  </sheetViews>
  <sheetFormatPr defaultRowHeight="15" x14ac:dyDescent="0.25"/>
  <cols>
    <col min="1" max="1" width="23.7109375" bestFit="1" customWidth="1"/>
  </cols>
  <sheetData>
    <row r="1" spans="1:2" x14ac:dyDescent="0.25">
      <c r="A1" t="s">
        <v>4</v>
      </c>
      <c r="B1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L U 6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c L U 6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1 O l U o i k e 4 D g A A A B E A A A A T A B w A R m 9 y b X V s Y X M v U 2 V j d G l v b j E u b S C i G A A o o B Q A A A A A A A A A A A A A A A A A A A A A A A A A A A A r T k 0 u y c z P U w i G 0 I b W A F B L A Q I t A B Q A A g A I A H C 1 O l V v / H M r p A A A A P Y A A A A S A A A A A A A A A A A A A A A A A A A A A A B D b 2 5 m a W c v U G F j a 2 F n Z S 5 4 b W x Q S w E C L Q A U A A I A C A B w t T p V D 8 r p q 6 Q A A A D p A A A A E w A A A A A A A A A A A A A A A A D w A A A A W 0 N v b n R l b n R f V H l w Z X N d L n h t b F B L A Q I t A B Q A A g A I A H C 1 O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Q I x s / 3 F D S o 5 g P d O h c e z h A A A A A A I A A A A A A B B m A A A A A Q A A I A A A A G 5 E d A c o D W K a P 5 u e M 8 5 g 2 b a I 7 / C a g x 9 K Z x i k v I 1 u B l / i A A A A A A 6 A A A A A A g A A I A A A A C y + s 4 Z G x 2 9 v N 0 C a p k R t J p 5 4 w C H L O 2 m B i m G a c x / n q 3 j q U A A A A K p D 8 L w v 4 f v 8 0 z 3 D b 6 K W I G l 8 M e h f q y M A s 0 1 P T 3 t 3 W y y b 1 F i M Y n p 4 3 G z Z b i Y q y W 1 V q 7 D Z a Q V L M s b D a X B j 6 w O x X Z m 2 z e A N F V l a n E U S F b f z Q Y x L Q A A A A F / c R 7 K 8 O g 2 a n j S U K U r g Y p 0 Y 6 W J n E w L 0 Q 7 6 f s F 6 B m 4 h U h e p K y T y S 1 I c r O w p V N b q W r I V U W 2 + H q z 8 V 0 Y g w k 6 b P a L 4 = < / D a t a M a s h u p > 
</file>

<file path=customXml/itemProps1.xml><?xml version="1.0" encoding="utf-8"?>
<ds:datastoreItem xmlns:ds="http://schemas.openxmlformats.org/officeDocument/2006/customXml" ds:itemID="{E7B70552-37A1-4669-AE2E-1D63CAABE4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IV Calls</vt:lpstr>
      <vt:lpstr>IV Puts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2022-09-27T02:41:59Z</dcterms:created>
  <dcterms:modified xsi:type="dcterms:W3CDTF">2022-10-03T02:22:24Z</dcterms:modified>
</cp:coreProperties>
</file>