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ocuments\"/>
    </mc:Choice>
  </mc:AlternateContent>
  <bookViews>
    <workbookView xWindow="0" yWindow="0" windowWidth="20490" windowHeight="7530" xr2:uid="{00000000-000D-0000-FFFF-FFFF00000000}"/>
  </bookViews>
  <sheets>
    <sheet name="Harvest Reaper" sheetId="1" r:id="rId1"/>
    <sheet name="Sapper Charge" sheetId="2" r:id="rId2"/>
    <sheet name="Dense TNT" sheetId="3" r:id="rId3"/>
    <sheet name="Recombobulator" sheetId="4" r:id="rId4"/>
    <sheet name="Field Repair Bot" sheetId="5" r:id="rId5"/>
    <sheet name="Discombobulator" sheetId="6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6" l="1"/>
  <c r="E21" i="6"/>
  <c r="E19" i="6"/>
  <c r="E17" i="6"/>
  <c r="I18" i="6" s="1"/>
  <c r="D13" i="6"/>
  <c r="D11" i="6"/>
  <c r="D8" i="6"/>
  <c r="H8" i="6" s="1"/>
  <c r="H9" i="6"/>
  <c r="D4" i="6"/>
  <c r="H6" i="6" s="1"/>
  <c r="D12" i="5"/>
  <c r="D10" i="5"/>
  <c r="D8" i="5"/>
  <c r="D6" i="5"/>
  <c r="D4" i="5"/>
  <c r="E22" i="4"/>
  <c r="E21" i="4"/>
  <c r="E20" i="4"/>
  <c r="E18" i="4"/>
  <c r="I19" i="4" s="1"/>
  <c r="D14" i="4"/>
  <c r="D12" i="4"/>
  <c r="D4" i="4"/>
  <c r="H4" i="4" s="1"/>
  <c r="D8" i="4"/>
  <c r="H10" i="4" s="1"/>
  <c r="C6" i="3"/>
  <c r="C4" i="3"/>
  <c r="G4" i="3" s="1"/>
  <c r="B9" i="3"/>
  <c r="E15" i="2"/>
  <c r="E16" i="2"/>
  <c r="E14" i="2"/>
  <c r="D6" i="2"/>
  <c r="H8" i="2" s="1"/>
  <c r="L8" i="2" s="1"/>
  <c r="D4" i="2"/>
  <c r="H4" i="2" s="1"/>
  <c r="D10" i="2"/>
  <c r="E23" i="1"/>
  <c r="I23" i="1" s="1"/>
  <c r="E24" i="1"/>
  <c r="E22" i="1"/>
  <c r="E21" i="1"/>
  <c r="E19" i="1"/>
  <c r="I19" i="1" s="1"/>
  <c r="E18" i="1"/>
  <c r="C14" i="1"/>
  <c r="C11" i="1"/>
  <c r="G12" i="1" s="1"/>
  <c r="K12" i="1" s="1"/>
  <c r="C6" i="1"/>
  <c r="G8" i="1" s="1"/>
  <c r="C4" i="1"/>
  <c r="G4" i="1" s="1"/>
  <c r="I18" i="4" l="1"/>
  <c r="H5" i="4"/>
  <c r="H8" i="4"/>
  <c r="L8" i="4" s="1"/>
  <c r="H4" i="6"/>
  <c r="I17" i="6"/>
  <c r="H6" i="2"/>
  <c r="H7" i="2"/>
  <c r="I20" i="1"/>
  <c r="G11" i="1"/>
  <c r="G6" i="1"/>
  <c r="K7" i="1" s="1"/>
  <c r="G9" i="1"/>
  <c r="L9" i="4" l="1"/>
  <c r="L4" i="6"/>
  <c r="L5" i="6"/>
  <c r="K6" i="1"/>
</calcChain>
</file>

<file path=xl/sharedStrings.xml><?xml version="1.0" encoding="utf-8"?>
<sst xmlns="http://schemas.openxmlformats.org/spreadsheetml/2006/main" count="109" uniqueCount="46">
  <si>
    <t>Compact Harvest Reaper Kit</t>
  </si>
  <si>
    <t>Amount</t>
  </si>
  <si>
    <t>Iron Bar</t>
  </si>
  <si>
    <t>Heavy Leather</t>
  </si>
  <si>
    <t>Iron Strut</t>
  </si>
  <si>
    <t>=</t>
  </si>
  <si>
    <t>Bronze Framework</t>
  </si>
  <si>
    <t>Bronze Bar</t>
  </si>
  <si>
    <t>Medium leather</t>
  </si>
  <si>
    <t>Wool Cloth</t>
  </si>
  <si>
    <t>Gyrochronatom</t>
  </si>
  <si>
    <t>Gold Power Core</t>
  </si>
  <si>
    <t>Iron bar</t>
  </si>
  <si>
    <t>Gold Bar</t>
  </si>
  <si>
    <t>Raw Totals:</t>
  </si>
  <si>
    <t>Copper Bar</t>
  </si>
  <si>
    <t>Tin Bar</t>
  </si>
  <si>
    <t>Medium Leather</t>
  </si>
  <si>
    <t>Goblin Sapper Charge</t>
  </si>
  <si>
    <t>Solid Blasting Powder</t>
  </si>
  <si>
    <t>Unstable Trigger</t>
  </si>
  <si>
    <t>Mageweave Cloth</t>
  </si>
  <si>
    <t>Solid Stone</t>
  </si>
  <si>
    <t>Mithril Bar</t>
  </si>
  <si>
    <t>Solid Bl. Powder</t>
  </si>
  <si>
    <t>Dense Dynamite</t>
  </si>
  <si>
    <t>Dense Bl. Powder</t>
  </si>
  <si>
    <t>Runecloth</t>
  </si>
  <si>
    <t>Dense Stone</t>
  </si>
  <si>
    <t>Makes</t>
  </si>
  <si>
    <t>Dense Dynamite in Total</t>
  </si>
  <si>
    <t>(Each single craft makes 2x Dense Dynamite)</t>
  </si>
  <si>
    <t>Minor Recombobulator</t>
  </si>
  <si>
    <t>Whirring Bronze Gizmo</t>
  </si>
  <si>
    <t>Bronze Tube</t>
  </si>
  <si>
    <t>Moss Agate</t>
  </si>
  <si>
    <t>Weak Flux</t>
  </si>
  <si>
    <t>Field Repair Bot 74A</t>
  </si>
  <si>
    <t>Thorium Bar</t>
  </si>
  <si>
    <t>Rugged Leather</t>
  </si>
  <si>
    <t>Fused Wiring</t>
  </si>
  <si>
    <t>Elemental Earth</t>
  </si>
  <si>
    <t>Elemental Fire</t>
  </si>
  <si>
    <t>Discombobulator Ray</t>
  </si>
  <si>
    <t>Silk Cloth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</si>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</sst>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1" fontId="0" fillId="0" borderId="2" xfId="0" applyNumberFormat="1" applyBorder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1" fillId="2" borderId="5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2" sqref="J2"/>
    </sheetView>
  </sheetViews>
  <sheetFormatPr defaultRowHeight="15" x14ac:dyDescent="0.25"/>
  <sheetData>
    <row r="1" spans="1:12" ht="15.75" thickBot="1" x14ac:dyDescent="0.3">
      <c r="E1" s="1" t="s">
        <v>1</v>
      </c>
    </row>
    <row r="2" spans="1:12" ht="17.25" thickTop="1" thickBot="1" x14ac:dyDescent="0.3">
      <c r="A2" s="16" t="s">
        <v>0</v>
      </c>
      <c r="B2" s="16"/>
      <c r="C2" s="16"/>
      <c r="D2" s="19"/>
      <c r="E2" s="3"/>
    </row>
    <row r="3" spans="1:12" ht="15.75" thickTop="1" x14ac:dyDescent="0.25"/>
    <row r="4" spans="1:12" x14ac:dyDescent="0.25">
      <c r="A4" s="15" t="s">
        <v>4</v>
      </c>
      <c r="B4" s="15"/>
      <c r="C4" s="4">
        <f>2*E2</f>
        <v>0</v>
      </c>
      <c r="D4" s="1" t="s">
        <v>5</v>
      </c>
      <c r="E4" s="15" t="s">
        <v>2</v>
      </c>
      <c r="F4" s="15"/>
      <c r="G4" s="4">
        <f>2*C4</f>
        <v>0</v>
      </c>
    </row>
    <row r="6" spans="1:12" x14ac:dyDescent="0.25">
      <c r="A6" s="15" t="s">
        <v>6</v>
      </c>
      <c r="B6" s="15"/>
      <c r="C6" s="4">
        <f>E2</f>
        <v>0</v>
      </c>
      <c r="D6" s="1" t="s">
        <v>5</v>
      </c>
      <c r="E6" s="15" t="s">
        <v>7</v>
      </c>
      <c r="F6" s="15"/>
      <c r="G6" s="4">
        <f>C6*2</f>
        <v>0</v>
      </c>
      <c r="H6" s="1" t="s">
        <v>5</v>
      </c>
      <c r="I6" s="17" t="s">
        <v>15</v>
      </c>
      <c r="J6" s="17"/>
      <c r="K6" s="9">
        <f>G6/2</f>
        <v>0</v>
      </c>
    </row>
    <row r="7" spans="1:12" x14ac:dyDescent="0.25">
      <c r="A7" s="5"/>
      <c r="B7" s="5"/>
      <c r="C7" s="6"/>
      <c r="D7" s="1"/>
      <c r="E7" s="5"/>
      <c r="F7" s="5"/>
      <c r="G7" s="6"/>
      <c r="H7" s="1"/>
      <c r="I7" s="17" t="s">
        <v>16</v>
      </c>
      <c r="J7" s="17"/>
      <c r="K7" s="9">
        <f>G6/2</f>
        <v>0</v>
      </c>
    </row>
    <row r="8" spans="1:12" x14ac:dyDescent="0.25">
      <c r="E8" s="15" t="s">
        <v>8</v>
      </c>
      <c r="F8" s="15"/>
      <c r="G8" s="4">
        <f>C6</f>
        <v>0</v>
      </c>
    </row>
    <row r="9" spans="1:12" x14ac:dyDescent="0.25">
      <c r="E9" s="15" t="s">
        <v>9</v>
      </c>
      <c r="F9" s="15"/>
      <c r="G9" s="8">
        <f>C6</f>
        <v>0</v>
      </c>
    </row>
    <row r="11" spans="1:12" x14ac:dyDescent="0.25">
      <c r="A11" s="15" t="s">
        <v>10</v>
      </c>
      <c r="B11" s="15"/>
      <c r="C11" s="4">
        <f>2*E2</f>
        <v>0</v>
      </c>
      <c r="D11" s="1" t="s">
        <v>5</v>
      </c>
      <c r="E11" s="15" t="s">
        <v>12</v>
      </c>
      <c r="F11" s="15"/>
      <c r="G11" s="4">
        <f>C11</f>
        <v>0</v>
      </c>
    </row>
    <row r="12" spans="1:12" x14ac:dyDescent="0.25">
      <c r="E12" s="15" t="s">
        <v>11</v>
      </c>
      <c r="F12" s="15"/>
      <c r="G12" s="4">
        <f>C11</f>
        <v>0</v>
      </c>
      <c r="H12" s="1" t="s">
        <v>5</v>
      </c>
      <c r="I12" s="17" t="s">
        <v>13</v>
      </c>
      <c r="J12" s="18"/>
      <c r="K12" s="4">
        <f>ROUNDUP((G12/3),0)</f>
        <v>0</v>
      </c>
      <c r="L12" s="10"/>
    </row>
    <row r="14" spans="1:12" x14ac:dyDescent="0.25">
      <c r="A14" s="15" t="s">
        <v>3</v>
      </c>
      <c r="B14" s="15"/>
      <c r="C14" s="4">
        <f>4*E2</f>
        <v>0</v>
      </c>
    </row>
    <row r="16" spans="1:12" x14ac:dyDescent="0.25">
      <c r="A16" s="11"/>
      <c r="B16" s="11"/>
      <c r="C16" s="11"/>
      <c r="D16" s="11"/>
      <c r="E16" s="11"/>
      <c r="F16" s="11"/>
    </row>
    <row r="17" spans="1:11" ht="15.75" x14ac:dyDescent="0.25">
      <c r="A17" s="16" t="s">
        <v>14</v>
      </c>
      <c r="B17" s="16"/>
    </row>
    <row r="18" spans="1:11" x14ac:dyDescent="0.25">
      <c r="C18" s="15" t="s">
        <v>2</v>
      </c>
      <c r="D18" s="15"/>
      <c r="E18" s="7">
        <f>6*E2</f>
        <v>0</v>
      </c>
    </row>
    <row r="19" spans="1:11" x14ac:dyDescent="0.25">
      <c r="C19" s="15" t="s">
        <v>7</v>
      </c>
      <c r="D19" s="15"/>
      <c r="E19" s="4">
        <f>2*E2</f>
        <v>0</v>
      </c>
      <c r="F19" s="1" t="s">
        <v>5</v>
      </c>
      <c r="G19" s="15" t="s">
        <v>15</v>
      </c>
      <c r="H19" s="15"/>
      <c r="I19" s="4">
        <f>E19/2</f>
        <v>0</v>
      </c>
      <c r="J19" s="12"/>
      <c r="K19" s="6"/>
    </row>
    <row r="20" spans="1:11" x14ac:dyDescent="0.25">
      <c r="C20" s="5"/>
      <c r="D20" s="5"/>
      <c r="E20" s="6"/>
      <c r="F20" s="1"/>
      <c r="G20" s="15" t="s">
        <v>16</v>
      </c>
      <c r="H20" s="15"/>
      <c r="I20" s="4">
        <f>E19/2</f>
        <v>0</v>
      </c>
      <c r="J20" s="12"/>
      <c r="K20" s="6"/>
    </row>
    <row r="21" spans="1:11" x14ac:dyDescent="0.25">
      <c r="C21" s="15" t="s">
        <v>17</v>
      </c>
      <c r="D21" s="15"/>
      <c r="E21" s="4">
        <f>E2</f>
        <v>0</v>
      </c>
    </row>
    <row r="22" spans="1:11" x14ac:dyDescent="0.25">
      <c r="C22" s="15" t="s">
        <v>9</v>
      </c>
      <c r="D22" s="15"/>
      <c r="E22" s="8">
        <f>E2</f>
        <v>0</v>
      </c>
    </row>
    <row r="23" spans="1:11" x14ac:dyDescent="0.25">
      <c r="C23" s="15" t="s">
        <v>11</v>
      </c>
      <c r="D23" s="15"/>
      <c r="E23" s="4">
        <f>2*E2</f>
        <v>0</v>
      </c>
      <c r="F23" s="1" t="s">
        <v>5</v>
      </c>
      <c r="G23" s="15" t="s">
        <v>13</v>
      </c>
      <c r="H23" s="15"/>
      <c r="I23" s="4">
        <f>ROUNDUP((E23/3),0)</f>
        <v>0</v>
      </c>
    </row>
    <row r="24" spans="1:11" x14ac:dyDescent="0.25">
      <c r="C24" s="15" t="s">
        <v>3</v>
      </c>
      <c r="D24" s="15"/>
      <c r="E24" s="4">
        <f>E2*4</f>
        <v>0</v>
      </c>
    </row>
  </sheetData>
  <mergeCells count="24">
    <mergeCell ref="A2:D2"/>
    <mergeCell ref="I6:J6"/>
    <mergeCell ref="I7:J7"/>
    <mergeCell ref="C18:D18"/>
    <mergeCell ref="I12:J12"/>
    <mergeCell ref="A6:B6"/>
    <mergeCell ref="A11:B11"/>
    <mergeCell ref="E11:F11"/>
    <mergeCell ref="E12:F12"/>
    <mergeCell ref="E8:F8"/>
    <mergeCell ref="E6:F6"/>
    <mergeCell ref="E9:F9"/>
    <mergeCell ref="G19:H19"/>
    <mergeCell ref="G20:H20"/>
    <mergeCell ref="G23:H23"/>
    <mergeCell ref="A14:B14"/>
    <mergeCell ref="A4:B4"/>
    <mergeCell ref="A17:B17"/>
    <mergeCell ref="E4:F4"/>
    <mergeCell ref="C19:D19"/>
    <mergeCell ref="C21:D21"/>
    <mergeCell ref="C22:D22"/>
    <mergeCell ref="C23:D23"/>
    <mergeCell ref="C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H2" sqref="H2"/>
    </sheetView>
  </sheetViews>
  <sheetFormatPr defaultRowHeight="15" x14ac:dyDescent="0.25"/>
  <sheetData>
    <row r="1" spans="1:12" ht="15.75" thickBot="1" x14ac:dyDescent="0.3">
      <c r="D1" s="1" t="s">
        <v>1</v>
      </c>
    </row>
    <row r="2" spans="1:12" ht="17.25" thickTop="1" thickBot="1" x14ac:dyDescent="0.3">
      <c r="A2" s="16" t="s">
        <v>18</v>
      </c>
      <c r="B2" s="16"/>
      <c r="C2" s="16"/>
      <c r="D2" s="2"/>
    </row>
    <row r="3" spans="1:12" ht="15.75" thickTop="1" x14ac:dyDescent="0.25"/>
    <row r="4" spans="1:12" x14ac:dyDescent="0.25">
      <c r="A4" s="17" t="s">
        <v>19</v>
      </c>
      <c r="B4" s="17"/>
      <c r="C4" s="17"/>
      <c r="D4" s="4">
        <f>3*D2</f>
        <v>0</v>
      </c>
      <c r="E4" s="1" t="s">
        <v>5</v>
      </c>
      <c r="F4" s="17" t="s">
        <v>22</v>
      </c>
      <c r="G4" s="17"/>
      <c r="H4" s="4">
        <f>2*D4</f>
        <v>0</v>
      </c>
    </row>
    <row r="6" spans="1:12" x14ac:dyDescent="0.25">
      <c r="A6" s="17" t="s">
        <v>20</v>
      </c>
      <c r="B6" s="17"/>
      <c r="C6" s="17"/>
      <c r="D6" s="4">
        <f>D2</f>
        <v>0</v>
      </c>
      <c r="E6" s="1" t="s">
        <v>5</v>
      </c>
      <c r="F6" s="17" t="s">
        <v>23</v>
      </c>
      <c r="G6" s="17"/>
      <c r="H6" s="4">
        <f>D6</f>
        <v>0</v>
      </c>
    </row>
    <row r="7" spans="1:12" x14ac:dyDescent="0.25">
      <c r="F7" s="17" t="s">
        <v>21</v>
      </c>
      <c r="G7" s="17"/>
      <c r="H7" s="4">
        <f>D6</f>
        <v>0</v>
      </c>
    </row>
    <row r="8" spans="1:12" x14ac:dyDescent="0.25">
      <c r="F8" s="17" t="s">
        <v>24</v>
      </c>
      <c r="G8" s="17"/>
      <c r="H8" s="4">
        <f>D6</f>
        <v>0</v>
      </c>
      <c r="I8" s="1" t="s">
        <v>5</v>
      </c>
      <c r="J8" s="17" t="s">
        <v>22</v>
      </c>
      <c r="K8" s="17"/>
      <c r="L8" s="4">
        <f>2*H8</f>
        <v>0</v>
      </c>
    </row>
    <row r="10" spans="1:12" x14ac:dyDescent="0.25">
      <c r="A10" s="17" t="s">
        <v>21</v>
      </c>
      <c r="B10" s="17"/>
      <c r="C10" s="17"/>
      <c r="D10" s="4">
        <f>D2</f>
        <v>0</v>
      </c>
      <c r="E10" s="1"/>
    </row>
    <row r="13" spans="1:12" ht="15.75" x14ac:dyDescent="0.25">
      <c r="A13" s="16" t="s">
        <v>14</v>
      </c>
      <c r="B13" s="16"/>
    </row>
    <row r="14" spans="1:12" x14ac:dyDescent="0.25">
      <c r="C14" s="17" t="s">
        <v>23</v>
      </c>
      <c r="D14" s="17"/>
      <c r="E14" s="4">
        <f>D2</f>
        <v>0</v>
      </c>
    </row>
    <row r="15" spans="1:12" x14ac:dyDescent="0.25">
      <c r="C15" s="17" t="s">
        <v>22</v>
      </c>
      <c r="D15" s="17"/>
      <c r="E15" s="4">
        <f>8*D2</f>
        <v>0</v>
      </c>
    </row>
    <row r="16" spans="1:12" x14ac:dyDescent="0.25">
      <c r="C16" s="17" t="s">
        <v>21</v>
      </c>
      <c r="D16" s="17"/>
      <c r="E16" s="4">
        <f>2*D2</f>
        <v>0</v>
      </c>
    </row>
  </sheetData>
  <mergeCells count="13">
    <mergeCell ref="A2:C2"/>
    <mergeCell ref="A4:C4"/>
    <mergeCell ref="A6:C6"/>
    <mergeCell ref="A10:C10"/>
    <mergeCell ref="F4:G4"/>
    <mergeCell ref="F8:G8"/>
    <mergeCell ref="F7:G7"/>
    <mergeCell ref="F6:G6"/>
    <mergeCell ref="J8:K8"/>
    <mergeCell ref="A13:B13"/>
    <mergeCell ref="C14:D14"/>
    <mergeCell ref="C15:D15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L5" sqref="L5"/>
    </sheetView>
  </sheetViews>
  <sheetFormatPr defaultRowHeight="15" x14ac:dyDescent="0.25"/>
  <sheetData>
    <row r="1" spans="1:10" ht="15.75" thickBot="1" x14ac:dyDescent="0.3">
      <c r="C1" s="1" t="s">
        <v>1</v>
      </c>
    </row>
    <row r="2" spans="1:10" ht="17.25" thickTop="1" thickBot="1" x14ac:dyDescent="0.3">
      <c r="A2" s="16" t="s">
        <v>25</v>
      </c>
      <c r="B2" s="16"/>
      <c r="C2" s="2"/>
    </row>
    <row r="3" spans="1:10" ht="15.75" thickTop="1" x14ac:dyDescent="0.25"/>
    <row r="4" spans="1:10" x14ac:dyDescent="0.25">
      <c r="A4" s="17" t="s">
        <v>26</v>
      </c>
      <c r="B4" s="17"/>
      <c r="C4" s="4">
        <f>C2*2</f>
        <v>0</v>
      </c>
      <c r="D4" s="1" t="s">
        <v>5</v>
      </c>
      <c r="E4" s="17" t="s">
        <v>28</v>
      </c>
      <c r="F4" s="17"/>
      <c r="G4" s="4">
        <f>C4*2</f>
        <v>0</v>
      </c>
    </row>
    <row r="6" spans="1:10" x14ac:dyDescent="0.25">
      <c r="A6" s="17" t="s">
        <v>27</v>
      </c>
      <c r="B6" s="17"/>
      <c r="C6" s="4">
        <f>C2*3</f>
        <v>0</v>
      </c>
    </row>
    <row r="9" spans="1:10" x14ac:dyDescent="0.25">
      <c r="A9" s="13" t="s">
        <v>29</v>
      </c>
      <c r="B9" s="14">
        <f>C2*2</f>
        <v>0</v>
      </c>
      <c r="C9" s="20" t="s">
        <v>30</v>
      </c>
      <c r="D9" s="20"/>
      <c r="E9" s="20"/>
      <c r="F9" s="20" t="s">
        <v>31</v>
      </c>
      <c r="G9" s="20"/>
      <c r="H9" s="20"/>
      <c r="I9" s="20"/>
      <c r="J9" s="20"/>
    </row>
  </sheetData>
  <mergeCells count="6">
    <mergeCell ref="A2:B2"/>
    <mergeCell ref="A6:B6"/>
    <mergeCell ref="A4:B4"/>
    <mergeCell ref="E4:F4"/>
    <mergeCell ref="C9:E9"/>
    <mergeCell ref="F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workbookViewId="0">
      <selection activeCell="J2" sqref="J2"/>
    </sheetView>
  </sheetViews>
  <sheetFormatPr defaultRowHeight="15" x14ac:dyDescent="0.25"/>
  <sheetData>
    <row r="1" spans="1:12" ht="15.75" thickBot="1" x14ac:dyDescent="0.3">
      <c r="D1" s="1" t="s">
        <v>1</v>
      </c>
    </row>
    <row r="2" spans="1:12" ht="17.25" thickTop="1" thickBot="1" x14ac:dyDescent="0.3">
      <c r="A2" s="16" t="s">
        <v>32</v>
      </c>
      <c r="B2" s="16"/>
      <c r="C2" s="16"/>
      <c r="D2" s="2"/>
    </row>
    <row r="3" spans="1:12" ht="15.75" thickTop="1" x14ac:dyDescent="0.25"/>
    <row r="4" spans="1:12" x14ac:dyDescent="0.25">
      <c r="A4" s="17" t="s">
        <v>33</v>
      </c>
      <c r="B4" s="17"/>
      <c r="C4" s="17"/>
      <c r="D4" s="4">
        <f>2*D2</f>
        <v>0</v>
      </c>
      <c r="E4" s="1" t="s">
        <v>5</v>
      </c>
      <c r="F4" s="17" t="s">
        <v>7</v>
      </c>
      <c r="G4" s="17"/>
      <c r="H4" s="4">
        <f>2*D4</f>
        <v>0</v>
      </c>
    </row>
    <row r="5" spans="1:12" x14ac:dyDescent="0.25">
      <c r="A5" s="1"/>
      <c r="B5" s="1"/>
      <c r="C5" s="1"/>
      <c r="F5" s="17" t="s">
        <v>9</v>
      </c>
      <c r="G5" s="17"/>
      <c r="H5" s="4">
        <f>D4</f>
        <v>0</v>
      </c>
    </row>
    <row r="6" spans="1:12" x14ac:dyDescent="0.25">
      <c r="A6" s="1"/>
      <c r="B6" s="1"/>
      <c r="C6" s="1"/>
    </row>
    <row r="8" spans="1:12" x14ac:dyDescent="0.25">
      <c r="A8" s="17" t="s">
        <v>34</v>
      </c>
      <c r="B8" s="17"/>
      <c r="C8" s="17"/>
      <c r="D8" s="4">
        <f>D2</f>
        <v>0</v>
      </c>
      <c r="E8" s="1" t="s">
        <v>5</v>
      </c>
      <c r="F8" s="17" t="s">
        <v>7</v>
      </c>
      <c r="G8" s="17"/>
      <c r="H8" s="4">
        <f>2*D8</f>
        <v>0</v>
      </c>
      <c r="I8" s="1" t="s">
        <v>5</v>
      </c>
      <c r="J8" s="17" t="s">
        <v>15</v>
      </c>
      <c r="K8" s="17"/>
      <c r="L8" s="9">
        <f>H8/2</f>
        <v>0</v>
      </c>
    </row>
    <row r="9" spans="1:12" x14ac:dyDescent="0.25">
      <c r="A9" s="1"/>
      <c r="B9" s="1"/>
      <c r="C9" s="1"/>
      <c r="F9" s="1"/>
      <c r="G9" s="1"/>
      <c r="J9" s="17" t="s">
        <v>16</v>
      </c>
      <c r="K9" s="17"/>
      <c r="L9" s="9">
        <f>H8/2</f>
        <v>0</v>
      </c>
    </row>
    <row r="10" spans="1:12" x14ac:dyDescent="0.25">
      <c r="A10" s="1"/>
      <c r="B10" s="1"/>
      <c r="C10" s="1"/>
      <c r="F10" s="17" t="s">
        <v>36</v>
      </c>
      <c r="G10" s="17"/>
      <c r="H10" s="4">
        <f>D8</f>
        <v>0</v>
      </c>
    </row>
    <row r="12" spans="1:12" x14ac:dyDescent="0.25">
      <c r="A12" s="17" t="s">
        <v>17</v>
      </c>
      <c r="B12" s="17"/>
      <c r="C12" s="17"/>
      <c r="D12" s="4">
        <f>2*D2</f>
        <v>0</v>
      </c>
    </row>
    <row r="14" spans="1:12" x14ac:dyDescent="0.25">
      <c r="A14" s="17" t="s">
        <v>35</v>
      </c>
      <c r="B14" s="17"/>
      <c r="C14" s="17"/>
      <c r="D14" s="4">
        <f>D2</f>
        <v>0</v>
      </c>
    </row>
    <row r="17" spans="1:9" ht="15.75" x14ac:dyDescent="0.25">
      <c r="A17" s="16" t="s">
        <v>14</v>
      </c>
      <c r="B17" s="16"/>
    </row>
    <row r="18" spans="1:9" x14ac:dyDescent="0.25">
      <c r="C18" s="17" t="s">
        <v>7</v>
      </c>
      <c r="D18" s="17"/>
      <c r="E18" s="4">
        <f>6*D2</f>
        <v>0</v>
      </c>
      <c r="F18" s="1" t="s">
        <v>5</v>
      </c>
      <c r="G18" s="17" t="s">
        <v>15</v>
      </c>
      <c r="H18" s="17"/>
      <c r="I18" s="4">
        <f>E18/2</f>
        <v>0</v>
      </c>
    </row>
    <row r="19" spans="1:9" x14ac:dyDescent="0.25">
      <c r="G19" s="17" t="s">
        <v>16</v>
      </c>
      <c r="H19" s="17"/>
      <c r="I19" s="4">
        <f>E18/2</f>
        <v>0</v>
      </c>
    </row>
    <row r="20" spans="1:9" x14ac:dyDescent="0.25">
      <c r="C20" s="17" t="s">
        <v>9</v>
      </c>
      <c r="D20" s="17"/>
      <c r="E20" s="4">
        <f>2*D2</f>
        <v>0</v>
      </c>
    </row>
    <row r="21" spans="1:9" x14ac:dyDescent="0.25">
      <c r="C21" s="17" t="s">
        <v>17</v>
      </c>
      <c r="D21" s="17"/>
      <c r="E21" s="4">
        <f>2*D2</f>
        <v>0</v>
      </c>
    </row>
    <row r="22" spans="1:9" x14ac:dyDescent="0.25">
      <c r="C22" s="17" t="s">
        <v>35</v>
      </c>
      <c r="D22" s="17"/>
      <c r="E22" s="4">
        <f>D2</f>
        <v>0</v>
      </c>
    </row>
  </sheetData>
  <mergeCells count="18">
    <mergeCell ref="A2:C2"/>
    <mergeCell ref="A4:C4"/>
    <mergeCell ref="A8:C8"/>
    <mergeCell ref="A12:C12"/>
    <mergeCell ref="A14:C14"/>
    <mergeCell ref="J8:K8"/>
    <mergeCell ref="J9:K9"/>
    <mergeCell ref="F4:G4"/>
    <mergeCell ref="F5:G5"/>
    <mergeCell ref="A17:B17"/>
    <mergeCell ref="F8:G8"/>
    <mergeCell ref="F10:G10"/>
    <mergeCell ref="C20:D20"/>
    <mergeCell ref="C21:D21"/>
    <mergeCell ref="C22:D22"/>
    <mergeCell ref="G18:H18"/>
    <mergeCell ref="G19:H19"/>
    <mergeCell ref="C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K7" sqref="K7"/>
    </sheetView>
  </sheetViews>
  <sheetFormatPr defaultRowHeight="15" x14ac:dyDescent="0.25"/>
  <sheetData>
    <row r="1" spans="1:4" ht="15.75" thickBot="1" x14ac:dyDescent="0.3"/>
    <row r="2" spans="1:4" ht="17.25" thickTop="1" thickBot="1" x14ac:dyDescent="0.3">
      <c r="A2" s="16" t="s">
        <v>37</v>
      </c>
      <c r="B2" s="16"/>
      <c r="C2" s="16"/>
      <c r="D2" s="2"/>
    </row>
    <row r="3" spans="1:4" ht="15.75" thickTop="1" x14ac:dyDescent="0.25"/>
    <row r="4" spans="1:4" x14ac:dyDescent="0.25">
      <c r="B4" s="17" t="s">
        <v>38</v>
      </c>
      <c r="C4" s="17"/>
      <c r="D4" s="4">
        <f>D2*12</f>
        <v>0</v>
      </c>
    </row>
    <row r="6" spans="1:4" x14ac:dyDescent="0.25">
      <c r="B6" s="17" t="s">
        <v>39</v>
      </c>
      <c r="C6" s="17"/>
      <c r="D6" s="4">
        <f>D2*4</f>
        <v>0</v>
      </c>
    </row>
    <row r="8" spans="1:4" x14ac:dyDescent="0.25">
      <c r="B8" s="17" t="s">
        <v>40</v>
      </c>
      <c r="C8" s="17"/>
      <c r="D8" s="4">
        <f>D2</f>
        <v>0</v>
      </c>
    </row>
    <row r="10" spans="1:4" x14ac:dyDescent="0.25">
      <c r="B10" s="17" t="s">
        <v>41</v>
      </c>
      <c r="C10" s="17"/>
      <c r="D10" s="4">
        <f>2*D2</f>
        <v>0</v>
      </c>
    </row>
    <row r="12" spans="1:4" x14ac:dyDescent="0.25">
      <c r="B12" s="17" t="s">
        <v>42</v>
      </c>
      <c r="C12" s="17"/>
      <c r="D12" s="4">
        <f>D2</f>
        <v>0</v>
      </c>
    </row>
  </sheetData>
  <mergeCells count="6">
    <mergeCell ref="A2:C2"/>
    <mergeCell ref="B4:C4"/>
    <mergeCell ref="B6:C6"/>
    <mergeCell ref="B8:C8"/>
    <mergeCell ref="B10:C10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>
      <selection activeCell="J2" sqref="J2"/>
    </sheetView>
  </sheetViews>
  <sheetFormatPr defaultRowHeight="15" x14ac:dyDescent="0.25"/>
  <sheetData>
    <row r="1" spans="1:12" ht="15.75" thickBot="1" x14ac:dyDescent="0.3"/>
    <row r="2" spans="1:12" ht="17.25" thickTop="1" thickBot="1" x14ac:dyDescent="0.3">
      <c r="A2" s="16" t="s">
        <v>43</v>
      </c>
      <c r="B2" s="16"/>
      <c r="C2" s="16"/>
      <c r="D2" s="2"/>
    </row>
    <row r="3" spans="1:12" ht="15.75" thickTop="1" x14ac:dyDescent="0.25"/>
    <row r="4" spans="1:12" x14ac:dyDescent="0.25">
      <c r="A4" s="17" t="s">
        <v>33</v>
      </c>
      <c r="B4" s="17"/>
      <c r="C4" s="17"/>
      <c r="D4" s="4">
        <f>3*D2</f>
        <v>0</v>
      </c>
      <c r="E4" s="1" t="s">
        <v>5</v>
      </c>
      <c r="F4" s="17" t="s">
        <v>7</v>
      </c>
      <c r="G4" s="17"/>
      <c r="H4" s="4">
        <f>2*D4</f>
        <v>0</v>
      </c>
      <c r="I4" s="1" t="s">
        <v>5</v>
      </c>
      <c r="J4" s="17" t="s">
        <v>15</v>
      </c>
      <c r="K4" s="17"/>
      <c r="L4" s="9">
        <f>H4/2</f>
        <v>0</v>
      </c>
    </row>
    <row r="5" spans="1:12" x14ac:dyDescent="0.25">
      <c r="A5" s="1"/>
      <c r="B5" s="1"/>
      <c r="C5" s="1"/>
      <c r="E5" s="1"/>
      <c r="F5" s="1"/>
      <c r="G5" s="1"/>
      <c r="J5" s="17" t="s">
        <v>16</v>
      </c>
      <c r="K5" s="17"/>
      <c r="L5" s="9">
        <f>H4/2</f>
        <v>0</v>
      </c>
    </row>
    <row r="6" spans="1:12" x14ac:dyDescent="0.25">
      <c r="A6" s="1"/>
      <c r="B6" s="1"/>
      <c r="C6" s="1"/>
      <c r="F6" s="17" t="s">
        <v>9</v>
      </c>
      <c r="G6" s="17"/>
      <c r="H6" s="4">
        <f>D4</f>
        <v>0</v>
      </c>
    </row>
    <row r="8" spans="1:12" x14ac:dyDescent="0.25">
      <c r="A8" s="17" t="s">
        <v>34</v>
      </c>
      <c r="B8" s="17"/>
      <c r="C8" s="17"/>
      <c r="D8" s="4">
        <f>D2</f>
        <v>0</v>
      </c>
      <c r="E8" s="1" t="s">
        <v>5</v>
      </c>
      <c r="F8" s="17" t="s">
        <v>7</v>
      </c>
      <c r="G8" s="17"/>
      <c r="H8" s="4">
        <f>2*D8</f>
        <v>0</v>
      </c>
    </row>
    <row r="9" spans="1:12" x14ac:dyDescent="0.25">
      <c r="A9" s="1"/>
      <c r="B9" s="1"/>
      <c r="C9" s="1"/>
      <c r="F9" s="17" t="s">
        <v>36</v>
      </c>
      <c r="G9" s="17"/>
      <c r="H9" s="4">
        <f>D8</f>
        <v>0</v>
      </c>
    </row>
    <row r="11" spans="1:12" x14ac:dyDescent="0.25">
      <c r="A11" s="17" t="s">
        <v>45</v>
      </c>
      <c r="B11" s="17"/>
      <c r="C11" s="17"/>
      <c r="D11" s="4">
        <f>D2</f>
        <v>0</v>
      </c>
    </row>
    <row r="13" spans="1:12" x14ac:dyDescent="0.25">
      <c r="A13" s="17" t="s">
        <v>44</v>
      </c>
      <c r="B13" s="17"/>
      <c r="C13" s="17"/>
      <c r="D13" s="4">
        <f>2*D2</f>
        <v>0</v>
      </c>
    </row>
    <row r="16" spans="1:12" ht="15.75" x14ac:dyDescent="0.25">
      <c r="A16" s="16" t="s">
        <v>14</v>
      </c>
      <c r="B16" s="16"/>
    </row>
    <row r="17" spans="3:9" x14ac:dyDescent="0.25">
      <c r="C17" s="17" t="s">
        <v>7</v>
      </c>
      <c r="D17" s="17"/>
      <c r="E17" s="4">
        <f>8*D2</f>
        <v>0</v>
      </c>
      <c r="F17" s="1" t="s">
        <v>5</v>
      </c>
      <c r="G17" s="17" t="s">
        <v>15</v>
      </c>
      <c r="H17" s="17"/>
      <c r="I17" s="4">
        <f>E17/2</f>
        <v>0</v>
      </c>
    </row>
    <row r="18" spans="3:9" x14ac:dyDescent="0.25">
      <c r="C18" s="1"/>
      <c r="D18" s="1"/>
      <c r="G18" s="17" t="s">
        <v>16</v>
      </c>
      <c r="H18" s="17"/>
      <c r="I18" s="4">
        <f>E17/2</f>
        <v>0</v>
      </c>
    </row>
    <row r="19" spans="3:9" x14ac:dyDescent="0.25">
      <c r="C19" s="17" t="s">
        <v>9</v>
      </c>
      <c r="D19" s="17"/>
      <c r="E19" s="4">
        <f>3*D2</f>
        <v>0</v>
      </c>
    </row>
    <row r="20" spans="3:9" x14ac:dyDescent="0.25">
      <c r="C20" s="17" t="s">
        <v>45</v>
      </c>
      <c r="D20" s="17"/>
      <c r="E20" s="4">
        <f>D2</f>
        <v>0</v>
      </c>
    </row>
    <row r="21" spans="3:9" x14ac:dyDescent="0.25">
      <c r="C21" s="17" t="s">
        <v>44</v>
      </c>
      <c r="D21" s="17"/>
      <c r="E21" s="4">
        <f>2*D2</f>
        <v>0</v>
      </c>
    </row>
  </sheetData>
  <mergeCells count="18">
    <mergeCell ref="J4:K4"/>
    <mergeCell ref="J5:K5"/>
    <mergeCell ref="G17:H17"/>
    <mergeCell ref="G18:H18"/>
    <mergeCell ref="A2:C2"/>
    <mergeCell ref="A4:C4"/>
    <mergeCell ref="A8:C8"/>
    <mergeCell ref="A11:C11"/>
    <mergeCell ref="A13:C13"/>
    <mergeCell ref="F4:G4"/>
    <mergeCell ref="F6:G6"/>
    <mergeCell ref="F8:G8"/>
    <mergeCell ref="F9:G9"/>
    <mergeCell ref="A16:B16"/>
    <mergeCell ref="C17:D17"/>
    <mergeCell ref="C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Harvest Reaper</vt:lpstr>
      <vt:lpstr>Sapper Charge</vt:lpstr>
      <vt:lpstr>Dense TNT</vt:lpstr>
      <vt:lpstr>Recombobulator</vt:lpstr>
      <vt:lpstr>Field Repair Bot</vt:lpstr>
      <vt:lpstr>Discombobulator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2017-12-22T22:38:27Z</dcterms:created>
  <dcterms:modified xsi:type="dcterms:W3CDTF">2017-12-23T17:28:30Z</dcterms:modified>
</cp:coreProperties>
</file>