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er\lf_sim\99_other\"/>
    </mc:Choice>
  </mc:AlternateContent>
  <xr:revisionPtr revIDLastSave="0" documentId="13_ncr:1_{4026FFED-0CF5-41C8-9393-D653ED5522F7}" xr6:coauthVersionLast="47" xr6:coauthVersionMax="47" xr10:uidLastSave="{00000000-0000-0000-0000-000000000000}"/>
  <bookViews>
    <workbookView xWindow="57480" yWindow="-120" windowWidth="29040" windowHeight="15720" xr2:uid="{E60EF88D-6FBB-4E24-A30B-A3F4B0DC8747}"/>
  </bookViews>
  <sheets>
    <sheet name="Sheet1" sheetId="1" r:id="rId1"/>
  </sheets>
  <definedNames>
    <definedName name="_xlnm._FilterDatabase" localSheetId="0" hidden="1">Sheet1!$B$45:$D$55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I44" i="1"/>
  <c r="I35" i="1"/>
  <c r="T22" i="1"/>
  <c r="T23" i="1"/>
  <c r="T24" i="1"/>
  <c r="T25" i="1"/>
  <c r="T26" i="1"/>
  <c r="T27" i="1"/>
  <c r="T28" i="1"/>
  <c r="T29" i="1"/>
  <c r="T30" i="1"/>
  <c r="T21" i="1"/>
  <c r="R22" i="1"/>
  <c r="R23" i="1"/>
  <c r="R24" i="1"/>
  <c r="R25" i="1"/>
  <c r="R26" i="1"/>
  <c r="R27" i="1"/>
  <c r="R28" i="1"/>
  <c r="R29" i="1"/>
  <c r="R30" i="1"/>
  <c r="R21" i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D28" i="1"/>
  <c r="D29" i="1"/>
  <c r="I29" i="1" s="1"/>
  <c r="I27" i="1"/>
  <c r="I28" i="1"/>
  <c r="L7" i="1"/>
  <c r="L8" i="1"/>
  <c r="L9" i="1"/>
  <c r="L10" i="1"/>
  <c r="L11" i="1"/>
  <c r="L12" i="1"/>
  <c r="L13" i="1"/>
  <c r="L5" i="1"/>
  <c r="L14" i="1"/>
  <c r="L6" i="1"/>
</calcChain>
</file>

<file path=xl/sharedStrings.xml><?xml version="1.0" encoding="utf-8"?>
<sst xmlns="http://schemas.openxmlformats.org/spreadsheetml/2006/main" count="37" uniqueCount="22">
  <si>
    <t>Year</t>
  </si>
  <si>
    <t>Net Migration Rate</t>
  </si>
  <si>
    <t>Growth Rate</t>
  </si>
  <si>
    <t>Population</t>
  </si>
  <si>
    <t>Death Rate</t>
  </si>
  <si>
    <t>Unemployment Rate (%)</t>
  </si>
  <si>
    <t>Annual Change</t>
  </si>
  <si>
    <t>Participation Rate for Ages 15-24</t>
  </si>
  <si>
    <t>n</t>
  </si>
  <si>
    <t>Birth Rate</t>
  </si>
  <si>
    <t>Labour Force</t>
  </si>
  <si>
    <t>year</t>
  </si>
  <si>
    <t>emp</t>
  </si>
  <si>
    <t>lf</t>
  </si>
  <si>
    <t>nilf</t>
  </si>
  <si>
    <t>pop_15yr_over</t>
  </si>
  <si>
    <t>uemp</t>
  </si>
  <si>
    <t>lfs</t>
  </si>
  <si>
    <t>part_rate</t>
  </si>
  <si>
    <t>2022-23</t>
  </si>
  <si>
    <t>2023-24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</si>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</sst>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0" formatCode="_-* #,##0_-;\-* #,##0_-;_-* &quot;-&quot;??_-;_-@_-"/>
    <numFmt numFmtId="172" formatCode="0.000%"/>
    <numFmt numFmtId="180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3" fontId="0" fillId="0" borderId="0" xfId="0" applyNumberFormat="1"/>
    <xf numFmtId="170" fontId="0" fillId="0" borderId="0" xfId="1" applyNumberFormat="1" applyFont="1"/>
    <xf numFmtId="172" fontId="0" fillId="0" borderId="0" xfId="2" applyNumberFormat="1" applyFont="1"/>
    <xf numFmtId="43" fontId="0" fillId="0" borderId="0" xfId="0" applyNumberFormat="1"/>
    <xf numFmtId="170" fontId="0" fillId="0" borderId="0" xfId="0" applyNumberFormat="1"/>
    <xf numFmtId="2" fontId="0" fillId="0" borderId="0" xfId="0" applyNumberFormat="1"/>
    <xf numFmtId="0" fontId="0" fillId="0" borderId="0" xfId="0"/>
    <xf numFmtId="18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833B-A7A3-4B5D-8095-2F1DB503CD8E}">
  <dimension ref="A2:T55"/>
  <sheetViews>
    <sheetView tabSelected="1" workbookViewId="0">
      <selection activeCell="B6" sqref="B6"/>
    </sheetView>
  </sheetViews>
  <sheetFormatPr defaultRowHeight="14.4" x14ac:dyDescent="0.55000000000000004"/>
  <cols>
    <col min="1" max="1" width="4.68359375" bestFit="1" customWidth="1"/>
    <col min="2" max="2" width="15.1015625" bestFit="1" customWidth="1"/>
    <col min="3" max="3" width="13.47265625" bestFit="1" customWidth="1"/>
    <col min="4" max="4" width="12.15625" customWidth="1"/>
    <col min="6" max="6" width="14.47265625" bestFit="1" customWidth="1"/>
    <col min="7" max="7" width="20.578125" bestFit="1" customWidth="1"/>
    <col min="8" max="8" width="13.20703125" bestFit="1" customWidth="1"/>
    <col min="9" max="9" width="11.41796875" bestFit="1" customWidth="1"/>
    <col min="10" max="10" width="14.47265625" bestFit="1" customWidth="1"/>
    <col min="12" max="12" width="11.89453125" bestFit="1" customWidth="1"/>
    <col min="13" max="13" width="10.89453125" bestFit="1" customWidth="1"/>
    <col min="14" max="14" width="9.89453125" bestFit="1" customWidth="1"/>
    <col min="15" max="16" width="12.41796875" bestFit="1" customWidth="1"/>
  </cols>
  <sheetData>
    <row r="2" spans="1:16" x14ac:dyDescent="0.55000000000000004">
      <c r="A2" t="s">
        <v>3</v>
      </c>
    </row>
    <row r="4" spans="1:16" x14ac:dyDescent="0.55000000000000004">
      <c r="A4" s="8" t="s">
        <v>0</v>
      </c>
      <c r="B4" s="8" t="s">
        <v>3</v>
      </c>
      <c r="C4" s="8" t="s">
        <v>2</v>
      </c>
      <c r="E4" t="s">
        <v>0</v>
      </c>
      <c r="F4" t="s">
        <v>4</v>
      </c>
      <c r="G4" t="s">
        <v>2</v>
      </c>
      <c r="I4" t="s">
        <v>0</v>
      </c>
      <c r="J4" t="s">
        <v>1</v>
      </c>
      <c r="K4" t="s">
        <v>2</v>
      </c>
      <c r="L4" t="s">
        <v>8</v>
      </c>
      <c r="N4" t="s">
        <v>0</v>
      </c>
      <c r="O4" t="s">
        <v>9</v>
      </c>
      <c r="P4" t="s">
        <v>2</v>
      </c>
    </row>
    <row r="5" spans="1:16" x14ac:dyDescent="0.55000000000000004">
      <c r="A5" s="8">
        <v>2015</v>
      </c>
      <c r="B5" s="2">
        <v>23820236</v>
      </c>
      <c r="C5" s="1">
        <v>1.49E-2</v>
      </c>
      <c r="E5">
        <v>2024</v>
      </c>
      <c r="F5">
        <v>6.7770000000000001</v>
      </c>
      <c r="G5" s="1">
        <v>8.5000000000000006E-3</v>
      </c>
      <c r="I5">
        <v>2024</v>
      </c>
      <c r="J5" s="4">
        <v>5.1550000000000006E-2</v>
      </c>
      <c r="K5" s="1">
        <v>-3.5000000000000001E-3</v>
      </c>
      <c r="L5" s="3">
        <f>J5*B5</f>
        <v>1227933.1658000001</v>
      </c>
      <c r="N5">
        <v>2024</v>
      </c>
      <c r="O5">
        <v>11.939</v>
      </c>
      <c r="P5" s="1">
        <v>-1.21E-2</v>
      </c>
    </row>
    <row r="6" spans="1:16" x14ac:dyDescent="0.55000000000000004">
      <c r="A6" s="8">
        <v>2016</v>
      </c>
      <c r="B6" s="2">
        <v>24195701</v>
      </c>
      <c r="C6" s="1">
        <v>1.5800000000000002E-2</v>
      </c>
      <c r="E6">
        <v>2023</v>
      </c>
      <c r="F6">
        <v>6.72</v>
      </c>
      <c r="G6" s="1">
        <v>3.5999999999999999E-3</v>
      </c>
      <c r="I6">
        <v>2023</v>
      </c>
      <c r="J6" s="4">
        <v>5.1729999999999998E-2</v>
      </c>
      <c r="K6" s="1">
        <v>-4.5400000000000003E-2</v>
      </c>
      <c r="L6" s="3">
        <f>J6*B6</f>
        <v>1251643.6127299999</v>
      </c>
      <c r="N6">
        <v>2023</v>
      </c>
      <c r="O6">
        <v>12.085000000000001</v>
      </c>
      <c r="P6" s="1">
        <v>-1.2999999999999999E-2</v>
      </c>
    </row>
    <row r="7" spans="1:16" x14ac:dyDescent="0.55000000000000004">
      <c r="A7" s="8">
        <v>2017</v>
      </c>
      <c r="B7" s="2">
        <v>24590334</v>
      </c>
      <c r="C7" s="1">
        <v>1.6299999999999999E-2</v>
      </c>
      <c r="E7">
        <v>2022</v>
      </c>
      <c r="F7">
        <v>6.6959999999999997</v>
      </c>
      <c r="G7" s="1">
        <v>3.7000000000000002E-3</v>
      </c>
      <c r="I7">
        <v>2022</v>
      </c>
      <c r="J7" s="4">
        <v>5.4189999999999995E-2</v>
      </c>
      <c r="K7" s="1">
        <v>-4.3400000000000001E-2</v>
      </c>
      <c r="L7" s="3">
        <f>J7*B7</f>
        <v>1332550.1994599998</v>
      </c>
      <c r="N7">
        <v>2022</v>
      </c>
      <c r="O7">
        <v>12.244</v>
      </c>
      <c r="P7" s="1">
        <v>-1.2800000000000001E-2</v>
      </c>
    </row>
    <row r="8" spans="1:16" x14ac:dyDescent="0.55000000000000004">
      <c r="A8" s="8">
        <v>2018</v>
      </c>
      <c r="B8" s="2">
        <v>24979230</v>
      </c>
      <c r="C8" s="1">
        <v>1.5800000000000002E-2</v>
      </c>
      <c r="E8">
        <v>2021</v>
      </c>
      <c r="F8">
        <v>6.6710000000000003</v>
      </c>
      <c r="G8" s="1">
        <v>3.5999999999999999E-3</v>
      </c>
      <c r="I8">
        <v>2021</v>
      </c>
      <c r="J8" s="4">
        <v>5.6649999999999999E-2</v>
      </c>
      <c r="K8" s="1">
        <v>-4.1599999999999998E-2</v>
      </c>
      <c r="L8" s="3">
        <f>J8*B8</f>
        <v>1415073.3795</v>
      </c>
      <c r="N8">
        <v>2021</v>
      </c>
      <c r="O8">
        <v>12.403</v>
      </c>
      <c r="P8" s="1">
        <v>-1.26E-2</v>
      </c>
    </row>
    <row r="9" spans="1:16" x14ac:dyDescent="0.55000000000000004">
      <c r="A9" s="8">
        <v>2019</v>
      </c>
      <c r="B9" s="2">
        <v>25357170</v>
      </c>
      <c r="C9" s="1">
        <v>1.5100000000000001E-2</v>
      </c>
      <c r="E9">
        <v>2020</v>
      </c>
      <c r="F9">
        <v>6.6470000000000002</v>
      </c>
      <c r="G9" s="1">
        <v>3.8E-3</v>
      </c>
      <c r="I9">
        <v>2020</v>
      </c>
      <c r="J9" s="4">
        <v>5.9109999999999996E-2</v>
      </c>
      <c r="K9" s="1">
        <v>-0.04</v>
      </c>
      <c r="L9" s="3">
        <f>J9*B9</f>
        <v>1498862.3186999999</v>
      </c>
      <c r="N9">
        <v>2020</v>
      </c>
      <c r="O9">
        <v>12.561</v>
      </c>
      <c r="P9" s="1">
        <v>-1.2500000000000001E-2</v>
      </c>
    </row>
    <row r="10" spans="1:16" x14ac:dyDescent="0.55000000000000004">
      <c r="A10" s="8">
        <v>2020</v>
      </c>
      <c r="B10" s="2">
        <v>25670051</v>
      </c>
      <c r="C10" s="1">
        <v>1.23E-2</v>
      </c>
      <c r="E10">
        <v>2019</v>
      </c>
      <c r="F10">
        <v>6.6219999999999999</v>
      </c>
      <c r="G10" s="1">
        <v>3.5999999999999999E-3</v>
      </c>
      <c r="I10">
        <v>2019</v>
      </c>
      <c r="J10" s="4">
        <v>6.157E-2</v>
      </c>
      <c r="K10" s="1">
        <v>-3.8399999999999997E-2</v>
      </c>
      <c r="L10" s="3">
        <f t="shared" ref="L10:L14" si="0">J10*B10</f>
        <v>1580505.0400700001</v>
      </c>
      <c r="N10">
        <v>2019</v>
      </c>
      <c r="O10">
        <v>12.72</v>
      </c>
      <c r="P10" s="1">
        <v>-1.23E-2</v>
      </c>
    </row>
    <row r="11" spans="1:16" x14ac:dyDescent="0.55000000000000004">
      <c r="A11" s="8">
        <v>2021</v>
      </c>
      <c r="B11" s="2">
        <v>25921089</v>
      </c>
      <c r="C11" s="1">
        <v>9.7999999999999997E-3</v>
      </c>
      <c r="E11">
        <v>2018</v>
      </c>
      <c r="F11">
        <v>6.5979999999999999</v>
      </c>
      <c r="G11" s="1">
        <v>1.8E-3</v>
      </c>
      <c r="I11">
        <v>2018</v>
      </c>
      <c r="J11" s="4">
        <v>6.402999999999999E-2</v>
      </c>
      <c r="K11" s="1">
        <v>-6.3899999999999998E-2</v>
      </c>
      <c r="L11" s="3">
        <f t="shared" si="0"/>
        <v>1659727.3286699997</v>
      </c>
      <c r="N11">
        <v>2018</v>
      </c>
      <c r="O11">
        <v>12.879</v>
      </c>
      <c r="P11" s="1">
        <v>-7.7000000000000002E-3</v>
      </c>
    </row>
    <row r="12" spans="1:16" x14ac:dyDescent="0.55000000000000004">
      <c r="A12" s="8">
        <v>2022</v>
      </c>
      <c r="B12" s="2">
        <v>26177413</v>
      </c>
      <c r="C12" s="1">
        <v>9.9000000000000008E-3</v>
      </c>
      <c r="E12">
        <v>2017</v>
      </c>
      <c r="F12">
        <v>6.5860000000000003</v>
      </c>
      <c r="G12" s="1">
        <v>2E-3</v>
      </c>
      <c r="I12">
        <v>2017</v>
      </c>
      <c r="J12" s="4">
        <v>6.8400000000000002E-2</v>
      </c>
      <c r="K12" s="1">
        <v>-6.0100000000000001E-2</v>
      </c>
      <c r="L12" s="3">
        <f t="shared" si="0"/>
        <v>1790535.0492</v>
      </c>
      <c r="N12">
        <v>2017</v>
      </c>
      <c r="O12">
        <v>12.978999999999999</v>
      </c>
      <c r="P12" s="1">
        <v>-7.6E-3</v>
      </c>
    </row>
    <row r="13" spans="1:16" x14ac:dyDescent="0.55000000000000004">
      <c r="A13" s="8">
        <v>2023</v>
      </c>
      <c r="B13" s="2">
        <v>26439111</v>
      </c>
      <c r="C13" s="1">
        <v>0.01</v>
      </c>
      <c r="E13">
        <v>2016</v>
      </c>
      <c r="F13">
        <v>6.5730000000000004</v>
      </c>
      <c r="G13" s="1">
        <v>1.8E-3</v>
      </c>
      <c r="I13">
        <v>2016</v>
      </c>
      <c r="J13" s="4">
        <v>7.2770000000000001E-2</v>
      </c>
      <c r="K13" s="1">
        <v>-5.6500000000000002E-2</v>
      </c>
      <c r="L13" s="3">
        <f t="shared" si="0"/>
        <v>1923974.1074699999</v>
      </c>
      <c r="N13">
        <v>2016</v>
      </c>
      <c r="O13">
        <v>13.079000000000001</v>
      </c>
      <c r="P13" s="1">
        <v>-7.6E-3</v>
      </c>
    </row>
    <row r="14" spans="1:16" x14ac:dyDescent="0.55000000000000004">
      <c r="A14" s="8">
        <v>2024</v>
      </c>
      <c r="B14" s="2">
        <v>26699482</v>
      </c>
      <c r="C14" s="1">
        <v>9.7999999999999997E-3</v>
      </c>
      <c r="E14">
        <v>2015</v>
      </c>
      <c r="F14">
        <v>6.5609999999999999</v>
      </c>
      <c r="G14" s="1">
        <v>2E-3</v>
      </c>
      <c r="I14">
        <v>2015</v>
      </c>
      <c r="J14" s="4">
        <v>7.7130000000000004E-2</v>
      </c>
      <c r="K14" s="1">
        <v>-5.3600000000000002E-2</v>
      </c>
      <c r="L14" s="3">
        <f t="shared" si="0"/>
        <v>2059331.0466600002</v>
      </c>
      <c r="N14">
        <v>2015</v>
      </c>
      <c r="O14">
        <v>13.179</v>
      </c>
      <c r="P14" s="1">
        <v>-7.4999999999999997E-3</v>
      </c>
    </row>
    <row r="17" spans="1:20" x14ac:dyDescent="0.55000000000000004">
      <c r="F17" s="3"/>
    </row>
    <row r="18" spans="1:20" x14ac:dyDescent="0.55000000000000004">
      <c r="A18" t="s">
        <v>10</v>
      </c>
    </row>
    <row r="19" spans="1:20" x14ac:dyDescent="0.55000000000000004">
      <c r="K19" t="s">
        <v>17</v>
      </c>
    </row>
    <row r="20" spans="1:20" x14ac:dyDescent="0.55000000000000004">
      <c r="A20" t="s">
        <v>0</v>
      </c>
      <c r="B20" t="s">
        <v>7</v>
      </c>
      <c r="C20" t="s">
        <v>6</v>
      </c>
      <c r="D20" t="s">
        <v>8</v>
      </c>
      <c r="F20" t="s">
        <v>0</v>
      </c>
      <c r="G20" t="s">
        <v>5</v>
      </c>
      <c r="H20" t="s">
        <v>6</v>
      </c>
      <c r="I20" t="s">
        <v>8</v>
      </c>
      <c r="K20" t="s">
        <v>11</v>
      </c>
      <c r="L20" t="s">
        <v>12</v>
      </c>
      <c r="M20" t="s">
        <v>13</v>
      </c>
      <c r="N20" t="s">
        <v>14</v>
      </c>
      <c r="O20" t="s">
        <v>16</v>
      </c>
      <c r="P20" t="s">
        <v>15</v>
      </c>
      <c r="R20" t="s">
        <v>18</v>
      </c>
    </row>
    <row r="21" spans="1:20" x14ac:dyDescent="0.55000000000000004">
      <c r="A21">
        <v>2023</v>
      </c>
      <c r="B21" s="1">
        <v>0.67830000000000001</v>
      </c>
      <c r="C21" s="1">
        <v>-4.8999999999999998E-3</v>
      </c>
      <c r="D21" s="3">
        <f>B21*B6</f>
        <v>16411943.988300001</v>
      </c>
      <c r="F21">
        <v>2023</v>
      </c>
      <c r="G21" s="1">
        <v>3.6700000000000003E-2</v>
      </c>
      <c r="H21" s="1">
        <v>-2.9999999999999997E-4</v>
      </c>
      <c r="I21" s="6">
        <f>G21*D21</f>
        <v>602318.34437061008</v>
      </c>
      <c r="J21" s="3"/>
      <c r="K21">
        <v>2015</v>
      </c>
      <c r="L21" s="3">
        <v>11766268.114716699</v>
      </c>
      <c r="M21" s="3">
        <v>12524529.495441699</v>
      </c>
      <c r="N21" s="3">
        <v>6745044.2545583304</v>
      </c>
      <c r="O21" s="3">
        <v>758261.38073333295</v>
      </c>
      <c r="P21" s="3">
        <v>19269573.75</v>
      </c>
      <c r="R21">
        <f>M21/P21*100</f>
        <v>64.996401362753033</v>
      </c>
      <c r="T21" s="5">
        <f>P21/B5*100</f>
        <v>80.895813752642923</v>
      </c>
    </row>
    <row r="22" spans="1:20" x14ac:dyDescent="0.55000000000000004">
      <c r="A22">
        <v>2022</v>
      </c>
      <c r="B22" s="1">
        <v>0.68330000000000002</v>
      </c>
      <c r="C22" s="1">
        <v>-2.5000000000000001E-3</v>
      </c>
      <c r="D22" s="3">
        <f t="shared" ref="D22:D29" si="1">B22*B7</f>
        <v>16802575.222199999</v>
      </c>
      <c r="F22">
        <v>2022</v>
      </c>
      <c r="G22" s="1">
        <v>3.6999999999999998E-2</v>
      </c>
      <c r="H22" s="1">
        <v>-1.4200000000000001E-2</v>
      </c>
      <c r="I22" s="6">
        <f t="shared" ref="I22:I29" si="2">G22*D22</f>
        <v>621695.28322139988</v>
      </c>
      <c r="J22" s="3"/>
      <c r="K22">
        <v>2016</v>
      </c>
      <c r="L22" s="3">
        <v>11965779.126800001</v>
      </c>
      <c r="M22" s="3">
        <v>12690923.1170417</v>
      </c>
      <c r="N22" s="3">
        <v>6883581.1332666697</v>
      </c>
      <c r="O22" s="3">
        <v>725143.99025000003</v>
      </c>
      <c r="P22" s="3">
        <v>19574504.250308301</v>
      </c>
      <c r="R22">
        <f t="shared" ref="R22:R30" si="3">M22/P22*100</f>
        <v>64.833943964848132</v>
      </c>
      <c r="T22" s="5">
        <f t="shared" ref="T22:T30" si="4">P22/B6*100</f>
        <v>80.9007527837623</v>
      </c>
    </row>
    <row r="23" spans="1:20" x14ac:dyDescent="0.55000000000000004">
      <c r="A23">
        <v>2021</v>
      </c>
      <c r="B23" s="1">
        <v>0.68579999999999997</v>
      </c>
      <c r="C23" s="1">
        <v>2.3400000000000001E-2</v>
      </c>
      <c r="D23" s="3">
        <f t="shared" si="1"/>
        <v>17130755.934</v>
      </c>
      <c r="F23">
        <v>2021</v>
      </c>
      <c r="G23" s="1">
        <v>5.1200000000000002E-2</v>
      </c>
      <c r="H23" s="1">
        <v>-1.34E-2</v>
      </c>
      <c r="I23" s="6">
        <f t="shared" si="2"/>
        <v>877094.70382080006</v>
      </c>
      <c r="J23" s="3"/>
      <c r="K23">
        <v>2017</v>
      </c>
      <c r="L23" s="3">
        <v>12219313.9481417</v>
      </c>
      <c r="M23" s="3">
        <v>12944694.472008299</v>
      </c>
      <c r="N23" s="3">
        <v>6962601.6949166702</v>
      </c>
      <c r="O23" s="3">
        <v>725380.52385</v>
      </c>
      <c r="P23" s="3">
        <v>19907296.166908301</v>
      </c>
      <c r="R23">
        <f t="shared" si="3"/>
        <v>65.024875118531341</v>
      </c>
      <c r="T23" s="5">
        <f t="shared" si="4"/>
        <v>80.955777855267442</v>
      </c>
    </row>
    <row r="24" spans="1:20" x14ac:dyDescent="0.55000000000000004">
      <c r="A24">
        <v>2020</v>
      </c>
      <c r="B24" s="1">
        <v>0.66239999999999999</v>
      </c>
      <c r="C24" s="1">
        <v>-1.8800000000000001E-2</v>
      </c>
      <c r="D24" s="3">
        <f t="shared" si="1"/>
        <v>16796589.408</v>
      </c>
      <c r="F24">
        <v>2020</v>
      </c>
      <c r="G24" s="1">
        <v>6.4600000000000005E-2</v>
      </c>
      <c r="H24" s="1">
        <v>1.2999999999999999E-2</v>
      </c>
      <c r="I24" s="6">
        <f t="shared" si="2"/>
        <v>1085059.6757568</v>
      </c>
      <c r="J24" s="3"/>
      <c r="K24">
        <v>2018</v>
      </c>
      <c r="L24" s="3">
        <v>12538061.5768083</v>
      </c>
      <c r="M24" s="3">
        <v>13240759.916825</v>
      </c>
      <c r="N24" s="3">
        <v>6992286.66569167</v>
      </c>
      <c r="O24" s="3">
        <v>702698.34002500004</v>
      </c>
      <c r="P24" s="3">
        <v>20233046.582525</v>
      </c>
      <c r="R24">
        <f t="shared" si="3"/>
        <v>65.441256524664254</v>
      </c>
      <c r="T24" s="5">
        <f t="shared" si="4"/>
        <v>80.999480698664456</v>
      </c>
    </row>
    <row r="25" spans="1:20" x14ac:dyDescent="0.55000000000000004">
      <c r="A25">
        <v>2019</v>
      </c>
      <c r="B25" s="1">
        <v>0.68120000000000003</v>
      </c>
      <c r="C25" s="1">
        <v>2.7000000000000001E-3</v>
      </c>
      <c r="D25" s="3">
        <f t="shared" si="1"/>
        <v>17486438.7412</v>
      </c>
      <c r="F25">
        <v>2019</v>
      </c>
      <c r="G25" s="1">
        <v>5.16E-2</v>
      </c>
      <c r="H25" s="1">
        <v>-1.4E-3</v>
      </c>
      <c r="I25" s="6">
        <f t="shared" si="2"/>
        <v>902300.23904591997</v>
      </c>
      <c r="K25">
        <v>2019</v>
      </c>
      <c r="L25" s="3">
        <v>12830403.6867583</v>
      </c>
      <c r="M25" s="3">
        <v>13529027.702966699</v>
      </c>
      <c r="N25" s="3">
        <v>7035017.1293749996</v>
      </c>
      <c r="O25" s="3">
        <v>698624.01619166695</v>
      </c>
      <c r="P25" s="3">
        <v>20564044.8323167</v>
      </c>
      <c r="R25">
        <f t="shared" si="3"/>
        <v>65.789720909894299</v>
      </c>
      <c r="T25" s="5">
        <f t="shared" si="4"/>
        <v>81.097554783584684</v>
      </c>
    </row>
    <row r="26" spans="1:20" x14ac:dyDescent="0.55000000000000004">
      <c r="A26">
        <v>2018</v>
      </c>
      <c r="B26" s="1">
        <v>0.67849999999999999</v>
      </c>
      <c r="C26" s="1">
        <v>9.5999999999999992E-3</v>
      </c>
      <c r="D26" s="3">
        <f t="shared" si="1"/>
        <v>17587458.886500001</v>
      </c>
      <c r="F26">
        <v>2018</v>
      </c>
      <c r="G26" s="1">
        <v>5.2999999999999999E-2</v>
      </c>
      <c r="H26" s="1">
        <v>-2.8999999999999998E-3</v>
      </c>
      <c r="I26" s="6">
        <f t="shared" si="2"/>
        <v>932135.32098449999</v>
      </c>
      <c r="K26">
        <v>2020</v>
      </c>
      <c r="L26" s="3">
        <v>12603996.9759333</v>
      </c>
      <c r="M26" s="3">
        <v>13471113.047266699</v>
      </c>
      <c r="N26" s="3">
        <v>7339316.9517333303</v>
      </c>
      <c r="O26" s="3">
        <v>867116.07131666702</v>
      </c>
      <c r="P26" s="3">
        <v>20810429.998966701</v>
      </c>
      <c r="R26">
        <f t="shared" si="3"/>
        <v>64.732506958941158</v>
      </c>
      <c r="T26" s="5">
        <f t="shared" si="4"/>
        <v>81.068907884003423</v>
      </c>
    </row>
    <row r="27" spans="1:20" x14ac:dyDescent="0.55000000000000004">
      <c r="A27">
        <v>2017</v>
      </c>
      <c r="B27" s="1">
        <v>0.66890000000000005</v>
      </c>
      <c r="C27" s="1">
        <v>1E-3</v>
      </c>
      <c r="D27" s="3">
        <f t="shared" si="1"/>
        <v>17510071.5557</v>
      </c>
      <c r="F27">
        <v>2017</v>
      </c>
      <c r="G27" s="1">
        <v>5.5899999999999998E-2</v>
      </c>
      <c r="H27" s="1">
        <v>-1.1999999999999999E-3</v>
      </c>
      <c r="I27" s="6">
        <f t="shared" si="2"/>
        <v>978812.99996362999</v>
      </c>
      <c r="K27">
        <v>2021</v>
      </c>
      <c r="L27" s="3">
        <v>12986293.311175</v>
      </c>
      <c r="M27" s="3">
        <v>13689943.8094167</v>
      </c>
      <c r="N27" s="3">
        <v>7190200.4421583302</v>
      </c>
      <c r="O27" s="3">
        <v>703650.49824166705</v>
      </c>
      <c r="P27" s="3">
        <v>20880144.251575001</v>
      </c>
      <c r="R27">
        <f t="shared" si="3"/>
        <v>65.564412029308954</v>
      </c>
      <c r="T27" s="5">
        <f t="shared" si="4"/>
        <v>80.552727748340359</v>
      </c>
    </row>
    <row r="28" spans="1:20" x14ac:dyDescent="0.55000000000000004">
      <c r="A28">
        <v>2016</v>
      </c>
      <c r="B28" s="1">
        <v>0.66790000000000005</v>
      </c>
      <c r="C28" s="1">
        <v>-4.7000000000000002E-3</v>
      </c>
      <c r="D28" s="3">
        <f t="shared" si="1"/>
        <v>17658682.236900002</v>
      </c>
      <c r="F28">
        <v>2016</v>
      </c>
      <c r="G28" s="1">
        <v>5.7099999999999998E-2</v>
      </c>
      <c r="H28" s="1">
        <v>-3.3999999999999998E-3</v>
      </c>
      <c r="I28" s="6">
        <f t="shared" si="2"/>
        <v>1008310.7557269901</v>
      </c>
      <c r="K28">
        <v>2022</v>
      </c>
      <c r="L28" s="3">
        <v>13567361.802275</v>
      </c>
      <c r="M28" s="3">
        <v>14091715.3348167</v>
      </c>
      <c r="N28" s="3">
        <v>7136637.8332916703</v>
      </c>
      <c r="O28" s="3">
        <v>524353.53257499996</v>
      </c>
      <c r="P28" s="3">
        <v>21228353.1681167</v>
      </c>
      <c r="R28">
        <f t="shared" si="3"/>
        <v>66.381575731372962</v>
      </c>
      <c r="T28" s="5">
        <f t="shared" si="4"/>
        <v>81.094159946655921</v>
      </c>
    </row>
    <row r="29" spans="1:20" x14ac:dyDescent="0.55000000000000004">
      <c r="A29">
        <v>2015</v>
      </c>
      <c r="B29" s="1">
        <v>0.67259999999999998</v>
      </c>
      <c r="C29" s="1">
        <v>7.0000000000000001E-3</v>
      </c>
      <c r="D29" s="3">
        <f t="shared" si="1"/>
        <v>17958071.593199998</v>
      </c>
      <c r="F29">
        <v>2015</v>
      </c>
      <c r="G29" s="1">
        <v>6.0600000000000001E-2</v>
      </c>
      <c r="H29" s="1">
        <v>-2.0000000000000001E-4</v>
      </c>
      <c r="I29" s="6">
        <f t="shared" si="2"/>
        <v>1088259.1385479199</v>
      </c>
      <c r="K29">
        <v>2023</v>
      </c>
      <c r="L29" s="3">
        <v>14025685.100616699</v>
      </c>
      <c r="M29" s="3">
        <v>14562565.1241083</v>
      </c>
      <c r="N29" s="3">
        <v>7278412.8803000003</v>
      </c>
      <c r="O29" s="3">
        <v>536880.02350833302</v>
      </c>
      <c r="P29" s="3">
        <v>21840978.004425</v>
      </c>
      <c r="R29">
        <f t="shared" si="3"/>
        <v>66.675425986683891</v>
      </c>
      <c r="T29" s="5">
        <f t="shared" si="4"/>
        <v>82.608594534154349</v>
      </c>
    </row>
    <row r="30" spans="1:20" x14ac:dyDescent="0.55000000000000004">
      <c r="K30">
        <v>2024</v>
      </c>
      <c r="L30" s="3">
        <v>14304323.032625001</v>
      </c>
      <c r="M30" s="3">
        <v>14918805.1727625</v>
      </c>
      <c r="N30" s="3">
        <v>7408003.2068125</v>
      </c>
      <c r="O30" s="3">
        <v>614482.14013750001</v>
      </c>
      <c r="P30" s="3">
        <v>22326808.379574999</v>
      </c>
      <c r="R30">
        <f t="shared" si="3"/>
        <v>66.820142490274222</v>
      </c>
      <c r="T30" s="5">
        <f t="shared" si="4"/>
        <v>83.622627508559901</v>
      </c>
    </row>
    <row r="35" spans="2:9" x14ac:dyDescent="0.55000000000000004">
      <c r="B35" s="8" t="s">
        <v>19</v>
      </c>
      <c r="C35" s="3">
        <v>26013100</v>
      </c>
      <c r="D35" s="8"/>
      <c r="E35" s="8"/>
      <c r="F35" s="8"/>
      <c r="I35" s="9">
        <f>C5</f>
        <v>1.49E-2</v>
      </c>
    </row>
    <row r="36" spans="2:9" x14ac:dyDescent="0.55000000000000004">
      <c r="B36" s="8" t="s">
        <v>20</v>
      </c>
      <c r="C36" s="3">
        <v>26642300</v>
      </c>
      <c r="D36" s="8"/>
      <c r="E36" s="8"/>
      <c r="F36" s="8"/>
      <c r="I36" s="9">
        <f>C6</f>
        <v>1.5800000000000002E-2</v>
      </c>
    </row>
    <row r="37" spans="2:9" x14ac:dyDescent="0.55000000000000004">
      <c r="B37" s="8" t="s">
        <v>21</v>
      </c>
      <c r="C37" s="3">
        <v>27152700</v>
      </c>
      <c r="D37" s="8"/>
      <c r="E37" s="8"/>
      <c r="F37" s="8"/>
      <c r="I37" s="9">
        <f>C7</f>
        <v>1.6299999999999999E-2</v>
      </c>
    </row>
    <row r="38" spans="2:9" x14ac:dyDescent="0.55000000000000004">
      <c r="I38" s="9">
        <f>C8</f>
        <v>1.5800000000000002E-2</v>
      </c>
    </row>
    <row r="39" spans="2:9" x14ac:dyDescent="0.55000000000000004">
      <c r="I39" s="9">
        <f>C9</f>
        <v>1.5100000000000001E-2</v>
      </c>
    </row>
    <row r="40" spans="2:9" x14ac:dyDescent="0.55000000000000004">
      <c r="I40" s="9">
        <f>C10</f>
        <v>1.23E-2</v>
      </c>
    </row>
    <row r="41" spans="2:9" x14ac:dyDescent="0.55000000000000004">
      <c r="I41" s="9">
        <f>C11</f>
        <v>9.7999999999999997E-3</v>
      </c>
    </row>
    <row r="42" spans="2:9" x14ac:dyDescent="0.55000000000000004">
      <c r="I42" s="9">
        <f>C12</f>
        <v>9.9000000000000008E-3</v>
      </c>
    </row>
    <row r="43" spans="2:9" x14ac:dyDescent="0.55000000000000004">
      <c r="I43" s="9">
        <f>C13</f>
        <v>0.01</v>
      </c>
    </row>
    <row r="44" spans="2:9" x14ac:dyDescent="0.55000000000000004">
      <c r="I44" s="9">
        <f>C14</f>
        <v>9.7999999999999997E-3</v>
      </c>
    </row>
    <row r="45" spans="2:9" x14ac:dyDescent="0.55000000000000004">
      <c r="B45" s="8" t="s">
        <v>0</v>
      </c>
      <c r="C45" s="8" t="s">
        <v>3</v>
      </c>
      <c r="D45" s="8" t="s">
        <v>2</v>
      </c>
      <c r="I45" s="7"/>
    </row>
    <row r="46" spans="2:9" x14ac:dyDescent="0.55000000000000004">
      <c r="B46" s="8">
        <v>2015</v>
      </c>
      <c r="C46" s="2">
        <v>23820236</v>
      </c>
      <c r="D46" s="1">
        <v>1.49E-2</v>
      </c>
      <c r="I46" s="7"/>
    </row>
    <row r="47" spans="2:9" x14ac:dyDescent="0.55000000000000004">
      <c r="B47" s="8">
        <v>2016</v>
      </c>
      <c r="C47" s="2">
        <v>24195701</v>
      </c>
      <c r="D47" s="1">
        <v>1.5800000000000002E-2</v>
      </c>
      <c r="I47" s="7"/>
    </row>
    <row r="48" spans="2:9" x14ac:dyDescent="0.55000000000000004">
      <c r="B48" s="8">
        <v>2017</v>
      </c>
      <c r="C48" s="2">
        <v>24590334</v>
      </c>
      <c r="D48" s="1">
        <v>1.6299999999999999E-2</v>
      </c>
    </row>
    <row r="49" spans="2:4" x14ac:dyDescent="0.55000000000000004">
      <c r="B49" s="8">
        <v>2018</v>
      </c>
      <c r="C49" s="2">
        <v>24979230</v>
      </c>
      <c r="D49" s="1">
        <v>1.5800000000000002E-2</v>
      </c>
    </row>
    <row r="50" spans="2:4" x14ac:dyDescent="0.55000000000000004">
      <c r="B50" s="8">
        <v>2019</v>
      </c>
      <c r="C50" s="2">
        <v>25357170</v>
      </c>
      <c r="D50" s="1">
        <v>1.5100000000000001E-2</v>
      </c>
    </row>
    <row r="51" spans="2:4" x14ac:dyDescent="0.55000000000000004">
      <c r="B51" s="8">
        <v>2020</v>
      </c>
      <c r="C51" s="2">
        <v>25670051</v>
      </c>
      <c r="D51" s="1">
        <v>1.23E-2</v>
      </c>
    </row>
    <row r="52" spans="2:4" x14ac:dyDescent="0.55000000000000004">
      <c r="B52" s="8">
        <v>2021</v>
      </c>
      <c r="C52" s="2">
        <v>25921089</v>
      </c>
      <c r="D52" s="1">
        <v>9.7999999999999997E-3</v>
      </c>
    </row>
    <row r="53" spans="2:4" x14ac:dyDescent="0.55000000000000004">
      <c r="B53" s="8">
        <v>2022</v>
      </c>
      <c r="C53" s="2">
        <v>26177413</v>
      </c>
      <c r="D53" s="1">
        <v>9.9000000000000008E-3</v>
      </c>
    </row>
    <row r="54" spans="2:4" x14ac:dyDescent="0.55000000000000004">
      <c r="B54" s="8">
        <v>2023</v>
      </c>
      <c r="C54" s="2">
        <v>26439111</v>
      </c>
      <c r="D54" s="1">
        <v>0.01</v>
      </c>
    </row>
    <row r="55" spans="2:4" x14ac:dyDescent="0.55000000000000004">
      <c r="B55" s="8">
        <v>2024</v>
      </c>
      <c r="C55" s="2">
        <v>26699482</v>
      </c>
      <c r="D55" s="1">
        <v>9.7999999999999997E-3</v>
      </c>
    </row>
  </sheetData>
  <autoFilter ref="B45:D55" xr:uid="{4CAB833B-A7A3-4B5D-8095-2F1DB503CD8E}">
    <sortState xmlns:xlrd2="http://schemas.microsoft.com/office/spreadsheetml/2017/richdata2" ref="B46:D55">
      <sortCondition ref="B45:B5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SHAMIRI,Sam</dc:creator>
  <cp:lastModifiedBy>SHAMIRI,Sam</cp:lastModifiedBy>
  <dcterms:created xsi:type="dcterms:W3CDTF">2024-10-16T23:15:16Z</dcterms:created>
  <dcterms:modified xsi:type="dcterms:W3CDTF">2024-10-17T06:04:13Z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877481-9e35-4b68-b667-876a73c6db41_Enabled">
    <vt:lpwstr>true</vt:lpwstr>
  </property>
  <property fmtid="{D5CDD505-2E9C-101B-9397-08002B2CF9AE}" pid="3" name="MSIP_Label_5f877481-9e35-4b68-b667-876a73c6db41_SetDate">
    <vt:lpwstr>2024-10-17T05:33:27Z</vt:lpwstr>
  </property>
  <property fmtid="{D5CDD505-2E9C-101B-9397-08002B2CF9AE}" pid="4" name="MSIP_Label_5f877481-9e35-4b68-b667-876a73c6db41_Method">
    <vt:lpwstr>Privileged</vt:lpwstr>
  </property>
  <property fmtid="{D5CDD505-2E9C-101B-9397-08002B2CF9AE}" pid="5" name="MSIP_Label_5f877481-9e35-4b68-b667-876a73c6db41_Name">
    <vt:lpwstr>5f877481-9e35-4b68-b667-876a73c6db41</vt:lpwstr>
  </property>
  <property fmtid="{D5CDD505-2E9C-101B-9397-08002B2CF9AE}" pid="6" name="MSIP_Label_5f877481-9e35-4b68-b667-876a73c6db41_SiteId">
    <vt:lpwstr>dd0cfd15-4558-4b12-8bad-ea26984fc417</vt:lpwstr>
  </property>
  <property fmtid="{D5CDD505-2E9C-101B-9397-08002B2CF9AE}" pid="7" name="MSIP_Label_5f877481-9e35-4b68-b667-876a73c6db41_ActionId">
    <vt:lpwstr>85eecced-321a-47a2-8b07-2308bca44ee6</vt:lpwstr>
  </property>
  <property fmtid="{D5CDD505-2E9C-101B-9397-08002B2CF9AE}" pid="8" name="MSIP_Label_5f877481-9e35-4b68-b667-876a73c6db41_ContentBits">
    <vt:lpwstr>0</vt:lpwstr>
  </property>
</Properties>
</file>