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Melody\Desktop\2020.3.10工作\"/>
    </mc:Choice>
  </mc:AlternateContent>
  <xr:revisionPtr revIDLastSave="0" documentId="13_ncr:1_{8F78856B-C939-45B0-8BC1-74DC166CB466}" xr6:coauthVersionLast="44" xr6:coauthVersionMax="45" xr10:uidLastSave="{00000000-0000-0000-0000-000000000000}"/>
  <bookViews>
    <workbookView xWindow="-110" yWindow="-110" windowWidth="19420" windowHeight="10420" xr2:uid="{DBBF23D1-76A7-414F-9C9C-1CC6A0B82A78}"/>
  </bookViews>
  <sheets>
    <sheet name="说明1" sheetId="3" r:id="rId1"/>
    <sheet name="证监会法规系列" sheetId="2" r:id="rId2"/>
    <sheet name="新三板法规系列" sheetId="1" r:id="rId3"/>
  </sheets>
  <definedNames>
    <definedName name="_xlnm._FilterDatabase" localSheetId="2" hidden="1">新三板法规系列!$A$1:$K$31</definedName>
    <definedName name="_xlnm._FilterDatabase" localSheetId="1" hidden="1">证监会法规系列!$A$1:$J$30</definedName>
    <definedName name="_Toc182642200" localSheetId="2">新三板法规系列!#REF!</definedName>
    <definedName name="_Toc226449290" localSheetId="2">新三板法规系列!#REF!</definedName>
    <definedName name="_Toc251328434" localSheetId="2">新三板法规系列!#REF!</definedName>
    <definedName name="_Toc251588120" localSheetId="2">新三板法规系列!#REF!</definedName>
    <definedName name="_Toc251588121" localSheetId="2">新三板法规系列!#REF!</definedName>
    <definedName name="OLE_LINK4" localSheetId="2">新三板法规系列!#REF!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2" i="2"/>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c r="I3" i="2"/>
  <c r="I4" i="2"/>
  <c r="I5" i="2"/>
  <c r="I6" i="2"/>
  <c r="I7" i="2"/>
  <c r="I8" i="2"/>
  <c r="I9" i="2"/>
  <c r="I10" i="2"/>
  <c r="I11" i="2"/>
  <c r="I12" i="2"/>
  <c r="I13" i="2"/>
  <c r="I14" i="2"/>
  <c r="I15" i="2"/>
  <c r="I16" i="2"/>
  <c r="I17" i="2"/>
  <c r="I18" i="2"/>
  <c r="I19" i="2"/>
  <c r="I20" i="2"/>
  <c r="I21" i="2"/>
  <c r="I22" i="2"/>
  <c r="I23" i="2"/>
  <c r="I24" i="2"/>
  <c r="I25" i="2"/>
  <c r="I26" i="2"/>
  <c r="I27" i="2"/>
  <c r="I28" i="2"/>
  <c r="I29" i="2"/>
  <c r="I30" i="2"/>
  <c r="I2"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2" i="1"/>
  <c r="I2" i="1"/>
  <c r="H3" i="2"/>
  <c r="H4" i="2"/>
  <c r="H5" i="2"/>
  <c r="H6" i="2"/>
  <c r="H7" i="2"/>
  <c r="H8" i="2"/>
  <c r="H9" i="2"/>
  <c r="H10" i="2"/>
  <c r="H11" i="2"/>
  <c r="H12" i="2"/>
  <c r="H13" i="2"/>
  <c r="H14" i="2"/>
  <c r="H15" i="2"/>
  <c r="H16" i="2"/>
  <c r="H17" i="2"/>
  <c r="H18" i="2"/>
  <c r="H19" i="2"/>
  <c r="H20" i="2"/>
  <c r="H21" i="2"/>
  <c r="H22" i="2"/>
  <c r="H23" i="2"/>
  <c r="H24" i="2"/>
  <c r="H25" i="2"/>
  <c r="H26" i="2"/>
  <c r="H27" i="2"/>
  <c r="H28" i="2"/>
  <c r="H29" i="2"/>
  <c r="H3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2" i="2"/>
  <c r="F2" i="2"/>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H2"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D16" i="2"/>
  <c r="D17" i="2"/>
  <c r="D18" i="2"/>
  <c r="D19" i="2"/>
  <c r="D20" i="2"/>
  <c r="D21" i="2"/>
  <c r="D22" i="2"/>
  <c r="D23" i="2"/>
  <c r="D24" i="2"/>
  <c r="D25" i="2"/>
  <c r="D26" i="2"/>
  <c r="D27" i="2"/>
  <c r="D28" i="2"/>
  <c r="D29" i="2"/>
  <c r="D30" i="2"/>
  <c r="D2" i="2"/>
  <c r="D3" i="2"/>
  <c r="D4" i="2"/>
  <c r="D5" i="2"/>
  <c r="D6" i="2"/>
  <c r="D7" i="2"/>
  <c r="D8" i="2"/>
  <c r="D9" i="2"/>
  <c r="D10" i="2"/>
  <c r="D11" i="2"/>
  <c r="D12" i="2"/>
  <c r="D13" i="2"/>
  <c r="D14" i="2"/>
  <c r="D15"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alcChain>
</file>

<file path=xl/sharedStrings.xml><?xml version="1.0" encoding="utf-8"?>
<sst xmlns="http://schemas.openxmlformats.org/spreadsheetml/2006/main" count="167" uniqueCount="119">
  <si>
    <t>春晖投行在线/规范性文件一览</t>
  </si>
  <si>
    <t>全国中小企业股份转让系统股票挂牌业务操作指南（试行）（全国股转公司2020年3月6日 股转系统公告〔2020〕171号）</t>
  </si>
  <si>
    <t>全国中小企业股份转让系统临时公告格式模板第14号—挂牌公司会计师事务所变更公告（全国股转公司综合事务部（总经理办公室）2020年3月6日 股转系统办发〔2020〕29号）</t>
  </si>
  <si>
    <t>关于就《中国证监会关于全国中小企业股份转让系统挂牌公司转板上市的指导意见》公开征求意见的通知 （中国证监会2020年3月6日）</t>
  </si>
  <si>
    <t>关于进一步规范挂牌公司筹备公开发行并进入精选层相关信息披露行为的通知（全国中小企业股份转让系统有限责任公司2020年2月28日 股转系统公告〔2020〕148号）</t>
  </si>
  <si>
    <t>全国中小企业股份转让系统挂牌委员会管理细则（试行）（全国中小企业股份转让系统有限责任公司2020年2月28日 股转系统公告〔2020〕156号）</t>
  </si>
  <si>
    <t>全国中小企业股份转让系统精选层挂牌审查细则（试行）（全国中小企业股份转让系统有限责任公司2020年2月28日 股转系统公告〔2020〕155号）</t>
  </si>
  <si>
    <t>全国中小企业股份转让系统股票挂牌条件适用基本标准指引（全国中小企业股份转让系统有限责任公司2020年2月28日 股转系统公告〔2020〕151号）</t>
  </si>
  <si>
    <t>全国中小企业股份转让系统公开转让说明书内容与格式指引（试行）（全国中小企业股份转让系统有限责任公司2020年2月28日 股转系统公告〔2020〕150号）</t>
  </si>
  <si>
    <t>全国中小企业股份转让系统挂牌公司半年度报告内容与格式指引（试行）（全国中小企业股份转让系统有限责任公司2020年2月28日 股转系统公告〔2020〕149号）</t>
  </si>
  <si>
    <t>全国中小企业股份转让系统股票向不特定合格投资者公开发行并在精选层挂牌与承销业务实施细则（试行）（ 全国股转公司、中国结算2020年2月26日 股转系统公告〔2020〕140号）</t>
  </si>
  <si>
    <t>挂牌公司信息披露及会计业务问答（四）——业绩预告、业绩快报与签字注册会计师定期轮换（全国股转公司2020年2月14日 股转系统公告〔2020〕103号）</t>
  </si>
  <si>
    <t>上市公司非公开发行股票实施细则（中国证监会2020年2月14日 中国证券监督管理委员会公告〔2020〕11号）</t>
  </si>
  <si>
    <t>创业板上市公司证券发行管理暂行办法（中国证监会2020年2月14日 中国证券监督管理委员会令第164号）</t>
  </si>
  <si>
    <t>上市公司证券发行管理办法（中国证监会2020年2月14日 中国证券监督管理委员会令第163号）</t>
  </si>
  <si>
    <t>发行监管问答——关于引导规范上市公司融资行为的监管要求（修订版）（中国证监会发行监管部2020年2月14日 发行监管部函〔2020〕137号）</t>
  </si>
  <si>
    <t>关于修订《全国中小企业股份转让系统挂牌公司股票定向发行审查要点》及《全国中小企业股份转让系统股票定向发行临时公告模板》的通知 （全国股转公司2020年2月14日 股转系统公告〔2020〕93号）</t>
  </si>
  <si>
    <t>关于发行监管工作支持防控新型冠状病毒感染肺炎疫情相关安排的通知（中国证监会发行监管部2020年2月3日 发行监管部函〔2020〕137号）</t>
  </si>
  <si>
    <t>关于进一步强化金融支持防控新型冠状病毒感染肺炎疫情的通知(中国人民银行、财政部、银保监会、证监会、外汇局2020年1月31日）</t>
  </si>
  <si>
    <t>证券公司风险控制指标计算标准规定（中国证监会2020年1月23日 中国证券监督管理委员会公告〔2020〕10号）</t>
  </si>
  <si>
    <t>关于发布《全国中小企业股份转让系统精选层挂牌审查问答（一）（全国股转公司2020年1月21日 股转系统公告〔2020〕77号）</t>
  </si>
  <si>
    <t>全国中小企业股份转让系统股票向不特定合格投资者公开发行与承销管理细则（试行）（全国股转公司2020年1月19日 股转系统公告〔2020〕65号）</t>
  </si>
  <si>
    <t>全国中小企业股份转让系统股票向不特定合格投资者公开发行保荐业务管理细则（试行） （全国股转公司2020年1月19日 股转系统公告〔2020〕64号）</t>
  </si>
  <si>
    <t>全国中小企业股份转让系统股票向不特定合格投资者公开发行并在精选层挂牌规则（试行）（全国股转公司2020年1月19日 股转系统公告〔2020〕63号）</t>
  </si>
  <si>
    <t>非上市公众公司信息披露内容与格式准则第12号——向不特定合格投资者公开发行股票申请文件（中国证监会2020年1月17日 中国证券监督管理委员会公告〔2020〕9号）</t>
  </si>
  <si>
    <t>非上市公众公司信息披露内容与格式准则第11号——向不特定合格投资者公开发行股票说明书（中国证监会2020年1月17日 中国证券监督管理委员会公告〔2020〕8号）</t>
  </si>
  <si>
    <t>发行监管问答——关于申请首发企业执行新收入准则相关事项的问答（中国证监会发行监管部2020年1月16日）</t>
  </si>
  <si>
    <t>非上市公众公司信息披露内容与格式准则第10号——基础层挂牌公司年度报告（中国证监会2020年1月13日 中国证券监督管理委员会公告〔2020〕6号）</t>
  </si>
  <si>
    <t>非上市公众公司信息披露内容与格式准则第9号——创新层挂牌公司年度报告（中国证监会2020年1月13日 中国证券监督管理委员会公告〔2020〕5号）</t>
  </si>
  <si>
    <t>非上市公众公司信息披露内容与格式准则第4号——定向发行申请文件（2020年修订）（中国证监会2020年1月13日 中国证券监督管理委员会公告〔2020〕4号）</t>
  </si>
  <si>
    <t>非上市公众公司信息披露内容与格式准则第3号——定向发行说明书和发行情况报告书（2020年修订）（中国证监会2020年1月13日 中国证券监督管理委员会公告〔2020〕3号）</t>
  </si>
  <si>
    <t>全国中小企业股份转让系统股票定向发行指南（全国股转公司2020年1月3日 股转系统公告〔2020〕6号）</t>
  </si>
  <si>
    <t>全国中小企业股份转让系统挂牌申请文件内容与格式指引（全国股转公司2020年1月3日 股转系统公告〔2020〕5号）</t>
  </si>
  <si>
    <t>全国中小企业股份转让系统股票定向发行规则（全国股转公司2020年1月3日 股转系统公告〔2020〕1号）</t>
  </si>
  <si>
    <t>全国中小企业股份转让系统挂牌公司信息披露规则（全国股转公司2020年1月3日 股转系统公告〔2020〕2号）</t>
  </si>
  <si>
    <t>全国中小企业股份转让系统挂牌公司治理规则（全国股转公司2020年1月3日 股转系统公告〔2020〕3号）</t>
  </si>
  <si>
    <t>全国中小企业股份转让系统股票挂牌审查工作指引（全国股转公司2020年1月3日 股转系统公告〔2020〕4号）</t>
  </si>
  <si>
    <t>非上市公众公司信息披露管理办法（中国证监会2019年12月20日 中国证券监督管理委员会令第162号）</t>
  </si>
  <si>
    <t>关于修改《非上市公众公司监督管理办法》的决定（中国证监会2019年12月20日 中国证券监督管理委员会令第161号）</t>
  </si>
  <si>
    <t>上市公司分拆所属子公司境内上市试点若干规定（中国证监会2019年12月12日 证监会公告〔2019〕27号）　　　　　　　　　　　　　　　　　　　　　　　　　　　　　　　　　　　　　　　　</t>
  </si>
  <si>
    <t>信用评级业管理暂行办法（ 中国人民银行、国家发展和改革委员会、财政部、中国证券监督管理委员会2019年11月26日）</t>
  </si>
  <si>
    <t>H股公司境内未上市股份申请“全流通”业务指引（中国证监会2019年11月14日 中国证券监督管理委员会公告〔2019〕22号）</t>
  </si>
  <si>
    <t>关于加强投行业务工作底稿管理相关工作的函（中国证监会 机构监管部2019年11月 中国证券监督管理委员会机构部函〔2019]2623号）</t>
  </si>
  <si>
    <t>关于进一步明确规范金融机构资产管理产品投资创业投资基金和政府出资产业投资基金有关事项的通知（国家发展改革委、中国人民银行、财政部、银保监会、证监会、外汇局2019年10月19日 发改财金规〔2019〕1638号）</t>
  </si>
  <si>
    <t>关于修改《上市公司重大资产重组管理办法》的决定 （中国证监会2019年10月18日 中国证券监督管理委员会令第159号）</t>
  </si>
  <si>
    <t>《上市公司重大资产重组管理办法》第十四条、第四十四条的适用意见——证券期货法律适用意见第12号（中国证监会2019年10月18日 中国证券监督管理委员会公告〔2019〕21号）</t>
  </si>
  <si>
    <t>科创板上市公司重大资产重组特别规定（中国证监会2019年8月23号 中国证券监督管理委员会公告〔2019〕19号）</t>
  </si>
  <si>
    <t>关于重大资产重组行政许可申请材料规范性的说明（中国证监会上市公司监管部2019年8月6号）</t>
  </si>
  <si>
    <t>股份有限公司境外公开募集股份及上市（包括增发）审核关注要点（中国证监会国际部部2019年7月23号）</t>
  </si>
  <si>
    <t>关于商业银行发行优先股补充一级资本的指导意见（修订）（中国银保监会、中国证监会2019年7月19日）</t>
  </si>
  <si>
    <t>是否含有“股份转让”</t>
    <phoneticPr fontId="3" type="noConversion"/>
  </si>
  <si>
    <t>是否含有“股转”</t>
    <phoneticPr fontId="3" type="noConversion"/>
  </si>
  <si>
    <t>是否含有“中小企业”</t>
    <phoneticPr fontId="3" type="noConversion"/>
  </si>
  <si>
    <t>是否含有“非上市”</t>
    <phoneticPr fontId="3" type="noConversion"/>
  </si>
  <si>
    <t>是否含有“证监会”</t>
    <phoneticPr fontId="3" type="noConversion"/>
  </si>
  <si>
    <t>是否含有“证券监督管理”</t>
    <phoneticPr fontId="3" type="noConversion"/>
  </si>
  <si>
    <t>是否含有“征求意见”</t>
    <phoneticPr fontId="3" type="noConversion"/>
  </si>
  <si>
    <t>编号</t>
    <phoneticPr fontId="3" type="noConversion"/>
  </si>
  <si>
    <t>上市公司创业投资基金股东减持股份的特别规定（2020年修订）（中国证监会2020年3月6日 中国证券监督管理委员会公告〔2020〕17号）</t>
    <phoneticPr fontId="3" type="noConversion"/>
  </si>
  <si>
    <t>全国中小企业股份转让系统股票向不特定合格投资者公开发行并在精选层挂牌业务指南1号-申报与审查（全国股转公司2020年3月6日 股转系统公告〔2020〕178号）</t>
    <phoneticPr fontId="3" type="noConversion"/>
  </si>
  <si>
    <t>全国中小企业股份转让系统股票向不特定合格投资者公开发行并在精选层挂牌业务指南2号-发行与挂牌（全国股转公司2020年3月6日 股转系统公告〔2020〕179号）</t>
    <phoneticPr fontId="3" type="noConversion"/>
  </si>
  <si>
    <t>是否含有“债”</t>
    <phoneticPr fontId="3" type="noConversion"/>
  </si>
  <si>
    <t>是否含有“可转”</t>
    <phoneticPr fontId="3" type="noConversion"/>
  </si>
  <si>
    <t>是否含有“废止”</t>
    <phoneticPr fontId="3" type="noConversion"/>
  </si>
  <si>
    <t>是否含有“中小企业板”</t>
    <phoneticPr fontId="3" type="noConversion"/>
  </si>
  <si>
    <t>是否含有“修“</t>
    <phoneticPr fontId="3" type="noConversion"/>
  </si>
  <si>
    <t>http://www.shenchunhui.com/_private/guifangxingwenjian/fagui/2020/jingxuanceng-1.htm</t>
  </si>
  <si>
    <t>http://www.shenchunhui.com/_private/guifangxingwenjian/fagui/2020/jingxuanceng-2.htm</t>
  </si>
  <si>
    <t>http://www.shenchunhui.com/_private/guifangxingwenjian/fagui/2020/guapaicaozuo.htm</t>
  </si>
  <si>
    <t>http://www.shenchunhui.com/_private/guifangxingwenjian/fagui/2020/kuaijishiguzhuan.htm</t>
  </si>
  <si>
    <t>http://www.shenchunhui.com/_private/guifangxingwenjian/fagui/2020/zhuanban-zheng.htm</t>
  </si>
  <si>
    <t>http://www.shenchunhui.com/_private/guifangxingwenjian/fagui/2020/pilujingxuanceng.htm</t>
  </si>
  <si>
    <t>http://www.shenchunhui.com/_private/guifangxingwenjian/fagui/2020/guapai.docx</t>
  </si>
  <si>
    <t>http://www.shenchunhui.com/_private/guifangxingwenjian/fagui/2020/shencha.htm</t>
  </si>
  <si>
    <t>http://www.shenchunhui.com/_private/guifangxingwenjian/fagui/2020/guapaibiaozhun.htm</t>
  </si>
  <si>
    <t>http://www.shenchunhui.com/_private/guifangxingwenjian/fagui/2020/gongzhuanshuomingshu.htm</t>
  </si>
  <si>
    <t>http://www.shenchunhui.com/_private/guifangxingwenjian/fagui/2020/sanbanbannianbao.htm</t>
  </si>
  <si>
    <t>http://www.shenchunhui.com/_private/guifangxingwenjian/fagui/2020/chengxiao.htm</t>
  </si>
  <si>
    <t>http://www.shenchunhui.com/_private/guifangxingwenjian/fagui/2020/kuaiji4.htm</t>
  </si>
  <si>
    <t>http://www.shenchunhui.com/_private/guifangxingwenjian/fagui/2020/dingxiangshencha.htm</t>
  </si>
  <si>
    <t>http://www.shenchunhui.com/_private/guifangxingwenjian/fagui/2020/jingxuancengwenda-1.htm</t>
  </si>
  <si>
    <t>http://www.shenchunhui.com/_private/guifangxingwenjian/fagui/2020/jingxuanchengxiao.htm</t>
  </si>
  <si>
    <t>http://www.shenchunhui.com/_private/guifangxingwenjian/fagui/2020/jingxuanbaojian.htm</t>
  </si>
  <si>
    <t>http://www.shenchunhui.com/_private/guifangxingwenjian/fagui/2020/jingxuan.htm</t>
  </si>
  <si>
    <t>http://www.shenchunhui.com/_private/guifangxingwenjian/fagui/2020/zunzefei-12.htm</t>
  </si>
  <si>
    <t>http://www.shenchunhui.com/_private/guifangxingwenjian/fagui/2020/zunzefei-11.htm</t>
  </si>
  <si>
    <t>http://www.shenchunhui.com/_private/guifangxingwenjian/fagui/2020/zunzefei-10.htm</t>
  </si>
  <si>
    <t>http://www.shenchunhui.com/_private/guifangxingwenjian/fagui/2020/zunzefei-09.htm</t>
  </si>
  <si>
    <t>http://www.shenchunhui.com/_private/guifangxingwenjian/fagui/2020/zunzefei-04.htm</t>
  </si>
  <si>
    <t>http://www.shenchunhui.com/_private/guifangxingwenjian/fagui/2020/zunzefei-03.htm</t>
  </si>
  <si>
    <t>http://www.shenchunhui.com/_private/guifangxingwenjian/fagui/2020/dingxiangfaxingzhinan.htm</t>
  </si>
  <si>
    <t>http://www.shenchunhui.com/_private/guifangxingwenjian/fagui/2020/guapaishenqing.htm</t>
  </si>
  <si>
    <t>http://www.shenchunhui.com/_private/guifangxingwenjian/fagui/2020/dingxiang.htm</t>
  </si>
  <si>
    <t>http://www.shenchunhui.com/_private/guifangxingwenjian/fagui/2020/xinpi.htm</t>
  </si>
  <si>
    <t>http://www.shenchunhui.com/_private/guifangxingwenjian/fagui/2020/zhili.htm</t>
  </si>
  <si>
    <t>http://www.shenchunhui.com/_private/guifangxingwenjian/fagui/2020/guapaishencha.htm</t>
  </si>
  <si>
    <t>http://www.shenchunhui.com/_private/guifangxingwenjian/fagui/2019/feixinpi.htm</t>
  </si>
  <si>
    <t>http://www.shenchunhui.com/_private/guifangxingwenjian/fagui/2019/feigongzhong.htm</t>
  </si>
  <si>
    <t>http://www.shenchunhui.com/_private/guifangxingwenjian/fagui/2020/chuangtoujianchi.htm</t>
  </si>
  <si>
    <t>http://www.shenchunhui.com/_private/guifangxingwenjian/fagui/2020/feigongkaixize.htm</t>
  </si>
  <si>
    <t>http://www.shenchunhui.com/_private/guifangxingwenjian/fagui/2020/zairongzichuangyeban.htm</t>
  </si>
  <si>
    <t>http://www.shenchunhui.com/_private/guifangxingwenjian/fagui/2020/zairongzizhuban.htm</t>
  </si>
  <si>
    <t>http://www.shenchunhui.com/_private/guifangxingwenjian/fagui/2020/zairongzi.htm</t>
  </si>
  <si>
    <t>http://www.shenchunhui.com/_private/guifangxingwenjian/fagui/2020/yiqing-faxingbu.htm</t>
  </si>
  <si>
    <t>http://www.shenchunhui.com/_private/guifangxingwenjian/fagui/2020/fangyi.htm</t>
  </si>
  <si>
    <t>http://www.shenchunhui.com/_private/guifangxingwenjian/fagui/2020/fengkong.htm</t>
  </si>
  <si>
    <t>http://www.shenchunhui.com/_private/guifangxingwenjian/fagui/2020/shouru.htm</t>
  </si>
  <si>
    <t>http://www.shenchunhui.com/_private/guifangxingwenjian/fagui/2019/fenchai.htm</t>
  </si>
  <si>
    <t>http://www.shenchunhui.com/_private/guifangxingwenjian/fagui/2019/pingji.htm</t>
  </si>
  <si>
    <t>http://www.shenchunhui.com/_private/guifangxingwenjian/fagui/2019/quanliutong.htm</t>
  </si>
  <si>
    <t>http://www.shenchunhui.com/_private/guifangxingwenjian/fagui/2019/digao.htm</t>
  </si>
  <si>
    <t>http://www.shenchunhui.com/_private/guifangxingwenjian/fagui/2019/jijin.htm</t>
  </si>
  <si>
    <t>http://www.shenchunhui.com/_private/guifangxingwenjian/fagui/2019/chongzubanfa.htm</t>
  </si>
  <si>
    <t>http://www.shenchunhui.com/_private/guifangxingwenjian/fagui/2019/chongzuyijian.htm</t>
  </si>
  <si>
    <t>http://www.shenchunhui.com/_private/guifangxingwenjian/fagui/2019/chongzukechuangban.htm</t>
  </si>
  <si>
    <t>http://www.shenchunhui.com/_private/guifangxingwenjian/fagui/2019/chongzucailiao.htm</t>
  </si>
  <si>
    <t>http://www.shenchunhui.com/_private/guifangxingwenjian/fagui/2019/jingwaiipo.htm</t>
  </si>
  <si>
    <t>http://www.shenchunhui.com/_private/guifangxingwenjian/fagui/2019/youxiangu.htm</t>
  </si>
  <si>
    <t>LX你好！
   1.附件（excel表）是一个目录文件，内容为有关法规名称。后续，需要使用有关法规的内容（名称+全文）。
   2.该表是从一个大的法规目录中筛选出来的，设定的筛选条件在自“E”列至“L”列中。
   3.表的“C”列，是B列（“法规名称”）各行对应的链接网址；与之相应网页上的附件，链接着需要下载的法规内容（word文档）。
  寻求帮助  设计个 爬虫 代码：
      将“B”列法规的内容（名称+全文，word文档），从“C”列的链接网站上“爬”下来，下载为单独文件，按照目录中的顺序编号管理。
     目录文件，包含两个表，各含30份文档。
     我争取学会你的代码！
     添麻烦了！谢谢！ZW</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</si>
</sst>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family val="2"/>
      <charset val="134"/>
      <scheme val="minor"/>
    </font>
    <font>
      <b/>
      <sz val="14"/>
      <color rgb="FF000000"/>
      <name val="Microsoft YaHei"/>
      <family val="2"/>
      <charset val="134"/>
    </font>
    <font>
      <u/>
      <sz val="11"/>
      <color theme="10"/>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
    <xf numFmtId="0" fontId="0" fillId="0" borderId="0" xfId="0">
      <alignment vertical="center"/>
    </xf>
    <xf numFmtId="0" fontId="1" fillId="0" borderId="0" xfId="0" applyFont="1" applyAlignment="1">
      <alignment vertical="center" wrapText="1"/>
    </xf>
    <xf numFmtId="0" fontId="2" fillId="0" borderId="0" xfId="1" applyAlignment="1">
      <alignment horizontal="left" vertical="center" wrapText="1"/>
    </xf>
    <xf numFmtId="0" fontId="0" fillId="0" borderId="0" xfId="0"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henchunhui.com/_private/guifangxingwenjian/fagui/2020/fangyi.htm" TargetMode="External"/><Relationship Id="rId13" Type="http://schemas.openxmlformats.org/officeDocument/2006/relationships/hyperlink" Target="http://www.shenchunhui.com/_private/guifangxingwenjian/fagui/2020/zunzefei-10.htm" TargetMode="External"/><Relationship Id="rId18" Type="http://schemas.openxmlformats.org/officeDocument/2006/relationships/hyperlink" Target="http://www.shenchunhui.com/_private/guifangxingwenjian/fagui/2019/feigongzhong.htm" TargetMode="External"/><Relationship Id="rId26" Type="http://schemas.openxmlformats.org/officeDocument/2006/relationships/hyperlink" Target="http://www.shenchunhui.com/_private/guifangxingwenjian/fagui/2019/chongzukechuangban.htm" TargetMode="External"/><Relationship Id="rId3" Type="http://schemas.openxmlformats.org/officeDocument/2006/relationships/hyperlink" Target="http://www.shenchunhui.com/_private/guifangxingwenjian/fagui/2020/feigongkaixize.htm" TargetMode="External"/><Relationship Id="rId21" Type="http://schemas.openxmlformats.org/officeDocument/2006/relationships/hyperlink" Target="http://www.shenchunhui.com/_private/guifangxingwenjian/fagui/2019/quanliutong.htm" TargetMode="External"/><Relationship Id="rId7" Type="http://schemas.openxmlformats.org/officeDocument/2006/relationships/hyperlink" Target="http://www.shenchunhui.com/_private/guifangxingwenjian/fagui/2020/yiqing-faxingbu.htm" TargetMode="External"/><Relationship Id="rId12" Type="http://schemas.openxmlformats.org/officeDocument/2006/relationships/hyperlink" Target="http://www.shenchunhui.com/_private/guifangxingwenjian/fagui/2020/shouru.htm" TargetMode="External"/><Relationship Id="rId17" Type="http://schemas.openxmlformats.org/officeDocument/2006/relationships/hyperlink" Target="http://www.shenchunhui.com/_private/guifangxingwenjian/fagui/2019/feixinpi.htm" TargetMode="External"/><Relationship Id="rId25" Type="http://schemas.openxmlformats.org/officeDocument/2006/relationships/hyperlink" Target="http://www.shenchunhui.com/_private/guifangxingwenjian/fagui/2019/chongzuyijian.htm" TargetMode="External"/><Relationship Id="rId2" Type="http://schemas.openxmlformats.org/officeDocument/2006/relationships/hyperlink" Target="http://www.shenchunhui.com/_private/guifangxingwenjian/fagui/2020/zhuanban-zheng.htm" TargetMode="External"/><Relationship Id="rId16" Type="http://schemas.openxmlformats.org/officeDocument/2006/relationships/hyperlink" Target="http://www.shenchunhui.com/_private/guifangxingwenjian/fagui/2020/zunzefei-03.htm" TargetMode="External"/><Relationship Id="rId20" Type="http://schemas.openxmlformats.org/officeDocument/2006/relationships/hyperlink" Target="http://www.shenchunhui.com/_private/guifangxingwenjian/fagui/2019/pingji.htm" TargetMode="External"/><Relationship Id="rId29" Type="http://schemas.openxmlformats.org/officeDocument/2006/relationships/hyperlink" Target="http://www.shenchunhui.com/_private/guifangxingwenjian/fagui/2019/youxiangu.htm" TargetMode="External"/><Relationship Id="rId1" Type="http://schemas.openxmlformats.org/officeDocument/2006/relationships/hyperlink" Target="http://www.shenchunhui.com/_private/guifangxingwenjian/fagui/2020/chuangtoujianchi.htm" TargetMode="External"/><Relationship Id="rId6" Type="http://schemas.openxmlformats.org/officeDocument/2006/relationships/hyperlink" Target="http://www.shenchunhui.com/_private/guifangxingwenjian/fagui/2020/zairongzi.htm" TargetMode="External"/><Relationship Id="rId11" Type="http://schemas.openxmlformats.org/officeDocument/2006/relationships/hyperlink" Target="http://www.shenchunhui.com/_private/guifangxingwenjian/fagui/2020/zunzefei-11.htm" TargetMode="External"/><Relationship Id="rId24" Type="http://schemas.openxmlformats.org/officeDocument/2006/relationships/hyperlink" Target="http://www.shenchunhui.com/_private/guifangxingwenjian/fagui/2019/chongzubanfa.htm" TargetMode="External"/><Relationship Id="rId5" Type="http://schemas.openxmlformats.org/officeDocument/2006/relationships/hyperlink" Target="http://www.shenchunhui.com/_private/guifangxingwenjian/fagui/2020/zairongzizhuban.htm" TargetMode="External"/><Relationship Id="rId15" Type="http://schemas.openxmlformats.org/officeDocument/2006/relationships/hyperlink" Target="http://www.shenchunhui.com/_private/guifangxingwenjian/fagui/2020/zunzefei-04.htm" TargetMode="External"/><Relationship Id="rId23" Type="http://schemas.openxmlformats.org/officeDocument/2006/relationships/hyperlink" Target="http://www.shenchunhui.com/_private/guifangxingwenjian/fagui/2019/jijin.htm" TargetMode="External"/><Relationship Id="rId28" Type="http://schemas.openxmlformats.org/officeDocument/2006/relationships/hyperlink" Target="http://www.shenchunhui.com/_private/guifangxingwenjian/fagui/2019/jingwaiipo.htm" TargetMode="External"/><Relationship Id="rId10" Type="http://schemas.openxmlformats.org/officeDocument/2006/relationships/hyperlink" Target="http://www.shenchunhui.com/_private/guifangxingwenjian/fagui/2020/zunzefei-12.htm" TargetMode="External"/><Relationship Id="rId19" Type="http://schemas.openxmlformats.org/officeDocument/2006/relationships/hyperlink" Target="http://www.shenchunhui.com/_private/guifangxingwenjian/fagui/2019/fenchai.htm" TargetMode="External"/><Relationship Id="rId4" Type="http://schemas.openxmlformats.org/officeDocument/2006/relationships/hyperlink" Target="http://www.shenchunhui.com/_private/guifangxingwenjian/fagui/2020/zairongzichuangyeban.htm" TargetMode="External"/><Relationship Id="rId9" Type="http://schemas.openxmlformats.org/officeDocument/2006/relationships/hyperlink" Target="http://www.shenchunhui.com/_private/guifangxingwenjian/fagui/2020/fengkong.htm" TargetMode="External"/><Relationship Id="rId14" Type="http://schemas.openxmlformats.org/officeDocument/2006/relationships/hyperlink" Target="http://www.shenchunhui.com/_private/guifangxingwenjian/fagui/2020/zunzefei-09.htm" TargetMode="External"/><Relationship Id="rId22" Type="http://schemas.openxmlformats.org/officeDocument/2006/relationships/hyperlink" Target="http://www.shenchunhui.com/_private/guifangxingwenjian/fagui/2019/digao.htm" TargetMode="External"/><Relationship Id="rId27" Type="http://schemas.openxmlformats.org/officeDocument/2006/relationships/hyperlink" Target="http://www.shenchunhui.com/_private/guifangxingwenjian/fagui/2019/chongzucailiao.htm"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shenchunhui.com/_private/guifangxingwenjian/fagui/2020/shencha.htm" TargetMode="External"/><Relationship Id="rId13" Type="http://schemas.openxmlformats.org/officeDocument/2006/relationships/hyperlink" Target="http://www.shenchunhui.com/_private/guifangxingwenjian/fagui/2020/kuaiji4.htm" TargetMode="External"/><Relationship Id="rId18" Type="http://schemas.openxmlformats.org/officeDocument/2006/relationships/hyperlink" Target="http://www.shenchunhui.com/_private/guifangxingwenjian/fagui/2020/jingxuan.htm" TargetMode="External"/><Relationship Id="rId26" Type="http://schemas.openxmlformats.org/officeDocument/2006/relationships/hyperlink" Target="http://www.shenchunhui.com/_private/guifangxingwenjian/fagui/2020/guapaishenqing.htm" TargetMode="External"/><Relationship Id="rId3" Type="http://schemas.openxmlformats.org/officeDocument/2006/relationships/hyperlink" Target="http://www.shenchunhui.com/_private/guifangxingwenjian/fagui/2020/guapaicaozuo.htm" TargetMode="External"/><Relationship Id="rId21" Type="http://schemas.openxmlformats.org/officeDocument/2006/relationships/hyperlink" Target="http://www.shenchunhui.com/_private/guifangxingwenjian/fagui/2020/zunzefei-10.htm" TargetMode="External"/><Relationship Id="rId7" Type="http://schemas.openxmlformats.org/officeDocument/2006/relationships/hyperlink" Target="http://www.shenchunhui.com/_private/guifangxingwenjian/fagui/2020/guapai.docx" TargetMode="External"/><Relationship Id="rId12" Type="http://schemas.openxmlformats.org/officeDocument/2006/relationships/hyperlink" Target="http://www.shenchunhui.com/_private/guifangxingwenjian/fagui/2020/chengxiao.htm" TargetMode="External"/><Relationship Id="rId17" Type="http://schemas.openxmlformats.org/officeDocument/2006/relationships/hyperlink" Target="http://www.shenchunhui.com/_private/guifangxingwenjian/fagui/2020/jingxuanbaojian.htm" TargetMode="External"/><Relationship Id="rId25" Type="http://schemas.openxmlformats.org/officeDocument/2006/relationships/hyperlink" Target="http://www.shenchunhui.com/_private/guifangxingwenjian/fagui/2020/dingxiangfaxingzhinan.htm" TargetMode="External"/><Relationship Id="rId2" Type="http://schemas.openxmlformats.org/officeDocument/2006/relationships/hyperlink" Target="http://www.shenchunhui.com/_private/guifangxingwenjian/fagui/2020/jingxuanceng-2.htm" TargetMode="External"/><Relationship Id="rId16" Type="http://schemas.openxmlformats.org/officeDocument/2006/relationships/hyperlink" Target="http://www.shenchunhui.com/_private/guifangxingwenjian/fagui/2020/jingxuanchengxiao.htm" TargetMode="External"/><Relationship Id="rId20" Type="http://schemas.openxmlformats.org/officeDocument/2006/relationships/hyperlink" Target="http://www.shenchunhui.com/_private/guifangxingwenjian/fagui/2020/zunzefei-11.htm" TargetMode="External"/><Relationship Id="rId29" Type="http://schemas.openxmlformats.org/officeDocument/2006/relationships/hyperlink" Target="http://www.shenchunhui.com/_private/guifangxingwenjian/fagui/2020/zhili.htm" TargetMode="External"/><Relationship Id="rId1" Type="http://schemas.openxmlformats.org/officeDocument/2006/relationships/hyperlink" Target="http://www.shenchunhui.com/_private/guifangxingwenjian/fagui/2020/jingxuanceng-1.htm" TargetMode="External"/><Relationship Id="rId6" Type="http://schemas.openxmlformats.org/officeDocument/2006/relationships/hyperlink" Target="http://www.shenchunhui.com/_private/guifangxingwenjian/fagui/2020/pilujingxuanceng.htm" TargetMode="External"/><Relationship Id="rId11" Type="http://schemas.openxmlformats.org/officeDocument/2006/relationships/hyperlink" Target="http://www.shenchunhui.com/_private/guifangxingwenjian/fagui/2020/sanbanbannianbao.htm" TargetMode="External"/><Relationship Id="rId24" Type="http://schemas.openxmlformats.org/officeDocument/2006/relationships/hyperlink" Target="http://www.shenchunhui.com/_private/guifangxingwenjian/fagui/2020/zunzefei-03.htm" TargetMode="External"/><Relationship Id="rId5" Type="http://schemas.openxmlformats.org/officeDocument/2006/relationships/hyperlink" Target="http://www.shenchunhui.com/_private/guifangxingwenjian/fagui/2020/zhuanban-zheng.htm" TargetMode="External"/><Relationship Id="rId15" Type="http://schemas.openxmlformats.org/officeDocument/2006/relationships/hyperlink" Target="http://www.shenchunhui.com/_private/guifangxingwenjian/fagui/2020/jingxuancengwenda-1.htm" TargetMode="External"/><Relationship Id="rId23" Type="http://schemas.openxmlformats.org/officeDocument/2006/relationships/hyperlink" Target="http://www.shenchunhui.com/_private/guifangxingwenjian/fagui/2020/zunzefei-04.htm" TargetMode="External"/><Relationship Id="rId28" Type="http://schemas.openxmlformats.org/officeDocument/2006/relationships/hyperlink" Target="http://www.shenchunhui.com/_private/guifangxingwenjian/fagui/2020/xinpi.htm" TargetMode="External"/><Relationship Id="rId10" Type="http://schemas.openxmlformats.org/officeDocument/2006/relationships/hyperlink" Target="http://www.shenchunhui.com/_private/guifangxingwenjian/fagui/2020/gongzhuanshuomingshu.htm" TargetMode="External"/><Relationship Id="rId19" Type="http://schemas.openxmlformats.org/officeDocument/2006/relationships/hyperlink" Target="http://www.shenchunhui.com/_private/guifangxingwenjian/fagui/2020/zunzefei-12.htm" TargetMode="External"/><Relationship Id="rId31" Type="http://schemas.openxmlformats.org/officeDocument/2006/relationships/printerSettings" Target="../printerSettings/printerSettings3.bin"/><Relationship Id="rId4" Type="http://schemas.openxmlformats.org/officeDocument/2006/relationships/hyperlink" Target="http://www.shenchunhui.com/_private/guifangxingwenjian/fagui/2020/kuaijishiguzhuan.htm" TargetMode="External"/><Relationship Id="rId9" Type="http://schemas.openxmlformats.org/officeDocument/2006/relationships/hyperlink" Target="http://www.shenchunhui.com/_private/guifangxingwenjian/fagui/2020/guapaibiaozhun.htm" TargetMode="External"/><Relationship Id="rId14" Type="http://schemas.openxmlformats.org/officeDocument/2006/relationships/hyperlink" Target="http://www.shenchunhui.com/_private/guifangxingwenjian/fagui/2020/dingxiangshencha.htm" TargetMode="External"/><Relationship Id="rId22" Type="http://schemas.openxmlformats.org/officeDocument/2006/relationships/hyperlink" Target="http://www.shenchunhui.com/_private/guifangxingwenjian/fagui/2020/zunzefei-09.htm" TargetMode="External"/><Relationship Id="rId27" Type="http://schemas.openxmlformats.org/officeDocument/2006/relationships/hyperlink" Target="http://www.shenchunhui.com/_private/guifangxingwenjian/fagui/2020/dingxiang.htm" TargetMode="External"/><Relationship Id="rId30" Type="http://schemas.openxmlformats.org/officeDocument/2006/relationships/hyperlink" Target="http://www.shenchunhui.com/_private/guifangxingwenjian/fagui/2020/guapaishench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040C-7681-4B23-85C1-FB181A0CB5BD}">
  <dimension ref="B2"/>
  <sheetViews>
    <sheetView tabSelected="1" workbookViewId="0">
      <selection activeCell="B5" sqref="B5"/>
    </sheetView>
  </sheetViews>
  <sheetFormatPr defaultRowHeight="14"/>
  <cols>
    <col min="2" max="2" width="69.25" customWidth="1"/>
  </cols>
  <sheetData>
    <row r="2" spans="2:2" ht="200" customHeight="1">
      <c r="B2" s="3" t="s">
        <v>118</v>
      </c>
    </row>
  </sheetData>
  <phoneticPr fontId="3"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6E478-1055-477D-85D9-7FC4B60D887D}">
  <sheetPr codeName="Sheet2"/>
  <dimension ref="A1:J30"/>
  <sheetViews>
    <sheetView topLeftCell="A28" workbookViewId="0">
      <selection activeCell="B34" sqref="B34"/>
    </sheetView>
  </sheetViews>
  <sheetFormatPr defaultRowHeight="14"/>
  <cols>
    <col min="2" max="3" width="59.5" customWidth="1"/>
  </cols>
  <sheetData>
    <row r="1" spans="1:10" ht="20">
      <c r="A1" t="s">
        <v>57</v>
      </c>
      <c r="B1" s="1" t="s">
        <v>0</v>
      </c>
      <c r="C1" s="1"/>
      <c r="D1" t="s">
        <v>54</v>
      </c>
      <c r="E1" t="s">
        <v>55</v>
      </c>
      <c r="F1" t="s">
        <v>56</v>
      </c>
      <c r="G1" t="s">
        <v>61</v>
      </c>
      <c r="H1" t="s">
        <v>62</v>
      </c>
      <c r="I1" t="s">
        <v>63</v>
      </c>
      <c r="J1" t="s">
        <v>65</v>
      </c>
    </row>
    <row r="2" spans="1:10" ht="28">
      <c r="A2">
        <v>1</v>
      </c>
      <c r="B2" s="2" t="s">
        <v>58</v>
      </c>
      <c r="C2" s="2" t="s">
        <v>98</v>
      </c>
      <c r="D2" t="b">
        <f t="shared" ref="D2:D17" si="0">ISNUMBER(FIND("证监会",B2))</f>
        <v>1</v>
      </c>
      <c r="E2" t="b">
        <f t="shared" ref="E2:E17" si="1">ISNUMBER(FIND("证券监督管理",B2))</f>
        <v>1</v>
      </c>
      <c r="F2" t="b">
        <f>ISNUMBER(FIND("征求意见",B2))</f>
        <v>0</v>
      </c>
      <c r="G2" t="b">
        <f>ISNUMBER(FIND("债",B2))</f>
        <v>0</v>
      </c>
      <c r="H2" t="b">
        <f>ISNUMBER(FIND("可转",B2))</f>
        <v>0</v>
      </c>
      <c r="I2" t="b">
        <f>ISNUMBER(FIND("废止",B2))</f>
        <v>0</v>
      </c>
      <c r="J2" t="b">
        <f>ISNUMBER(FIND("修",B2))</f>
        <v>1</v>
      </c>
    </row>
    <row r="3" spans="1:10" ht="28">
      <c r="A3">
        <v>2</v>
      </c>
      <c r="B3" s="2" t="s">
        <v>3</v>
      </c>
      <c r="C3" s="2" t="s">
        <v>70</v>
      </c>
      <c r="D3" t="b">
        <f t="shared" si="0"/>
        <v>1</v>
      </c>
      <c r="E3" t="b">
        <f t="shared" si="1"/>
        <v>0</v>
      </c>
      <c r="F3" t="b">
        <f t="shared" ref="F3:F30" si="2">ISNUMBER(FIND("征求意见",B3))</f>
        <v>1</v>
      </c>
      <c r="G3" t="b">
        <f t="shared" ref="G3:G30" si="3">ISNUMBER(FIND("债",B3))</f>
        <v>0</v>
      </c>
      <c r="H3" t="b">
        <f t="shared" ref="H3:H30" si="4">ISNUMBER(FIND("可转",B3))</f>
        <v>0</v>
      </c>
      <c r="I3" t="b">
        <f t="shared" ref="I3:I30" si="5">ISNUMBER(FIND("废止",B3))</f>
        <v>0</v>
      </c>
      <c r="J3" t="b">
        <f t="shared" ref="J3:J30" si="6">ISNUMBER(FIND("修",B3))</f>
        <v>0</v>
      </c>
    </row>
    <row r="4" spans="1:10" ht="28">
      <c r="A4">
        <v>4</v>
      </c>
      <c r="B4" s="2" t="s">
        <v>12</v>
      </c>
      <c r="C4" s="2" t="s">
        <v>99</v>
      </c>
      <c r="D4" t="b">
        <f t="shared" si="0"/>
        <v>1</v>
      </c>
      <c r="E4" t="b">
        <f t="shared" si="1"/>
        <v>1</v>
      </c>
      <c r="F4" t="b">
        <f t="shared" si="2"/>
        <v>0</v>
      </c>
      <c r="G4" t="b">
        <f t="shared" si="3"/>
        <v>0</v>
      </c>
      <c r="H4" t="b">
        <f t="shared" si="4"/>
        <v>0</v>
      </c>
      <c r="I4" t="b">
        <f t="shared" si="5"/>
        <v>0</v>
      </c>
      <c r="J4" t="b">
        <f t="shared" si="6"/>
        <v>0</v>
      </c>
    </row>
    <row r="5" spans="1:10" ht="28">
      <c r="A5">
        <v>5</v>
      </c>
      <c r="B5" s="2" t="s">
        <v>13</v>
      </c>
      <c r="C5" s="2" t="s">
        <v>100</v>
      </c>
      <c r="D5" t="b">
        <f t="shared" si="0"/>
        <v>1</v>
      </c>
      <c r="E5" t="b">
        <f t="shared" si="1"/>
        <v>1</v>
      </c>
      <c r="F5" t="b">
        <f t="shared" si="2"/>
        <v>0</v>
      </c>
      <c r="G5" t="b">
        <f t="shared" si="3"/>
        <v>0</v>
      </c>
      <c r="H5" t="b">
        <f t="shared" si="4"/>
        <v>0</v>
      </c>
      <c r="I5" t="b">
        <f t="shared" si="5"/>
        <v>0</v>
      </c>
      <c r="J5" t="b">
        <f t="shared" si="6"/>
        <v>0</v>
      </c>
    </row>
    <row r="6" spans="1:10" ht="28">
      <c r="A6">
        <v>6</v>
      </c>
      <c r="B6" s="2" t="s">
        <v>14</v>
      </c>
      <c r="C6" s="2" t="s">
        <v>101</v>
      </c>
      <c r="D6" t="b">
        <f t="shared" si="0"/>
        <v>1</v>
      </c>
      <c r="E6" t="b">
        <f t="shared" si="1"/>
        <v>1</v>
      </c>
      <c r="F6" t="b">
        <f t="shared" si="2"/>
        <v>0</v>
      </c>
      <c r="G6" t="b">
        <f t="shared" si="3"/>
        <v>0</v>
      </c>
      <c r="H6" t="b">
        <f t="shared" si="4"/>
        <v>0</v>
      </c>
      <c r="I6" t="b">
        <f t="shared" si="5"/>
        <v>0</v>
      </c>
      <c r="J6" t="b">
        <f t="shared" si="6"/>
        <v>0</v>
      </c>
    </row>
    <row r="7" spans="1:10" ht="28">
      <c r="A7">
        <v>7</v>
      </c>
      <c r="B7" s="2" t="s">
        <v>15</v>
      </c>
      <c r="C7" s="2" t="s">
        <v>102</v>
      </c>
      <c r="D7" t="b">
        <f t="shared" si="0"/>
        <v>1</v>
      </c>
      <c r="E7" t="b">
        <f t="shared" si="1"/>
        <v>0</v>
      </c>
      <c r="F7" t="b">
        <f t="shared" si="2"/>
        <v>0</v>
      </c>
      <c r="G7" t="b">
        <f t="shared" si="3"/>
        <v>0</v>
      </c>
      <c r="H7" t="b">
        <f t="shared" si="4"/>
        <v>0</v>
      </c>
      <c r="I7" t="b">
        <f t="shared" si="5"/>
        <v>0</v>
      </c>
      <c r="J7" t="b">
        <f t="shared" si="6"/>
        <v>1</v>
      </c>
    </row>
    <row r="8" spans="1:10" ht="28">
      <c r="A8">
        <v>8</v>
      </c>
      <c r="B8" s="2" t="s">
        <v>17</v>
      </c>
      <c r="C8" s="2" t="s">
        <v>103</v>
      </c>
      <c r="D8" t="b">
        <f t="shared" si="0"/>
        <v>1</v>
      </c>
      <c r="E8" t="b">
        <f t="shared" si="1"/>
        <v>0</v>
      </c>
      <c r="F8" t="b">
        <f t="shared" si="2"/>
        <v>0</v>
      </c>
      <c r="G8" t="b">
        <f t="shared" si="3"/>
        <v>0</v>
      </c>
      <c r="H8" t="b">
        <f t="shared" si="4"/>
        <v>0</v>
      </c>
      <c r="I8" t="b">
        <f t="shared" si="5"/>
        <v>0</v>
      </c>
      <c r="J8" t="b">
        <f t="shared" si="6"/>
        <v>0</v>
      </c>
    </row>
    <row r="9" spans="1:10" ht="28">
      <c r="A9">
        <v>9</v>
      </c>
      <c r="B9" s="2" t="s">
        <v>18</v>
      </c>
      <c r="C9" s="2" t="s">
        <v>104</v>
      </c>
      <c r="D9" t="b">
        <f t="shared" si="0"/>
        <v>1</v>
      </c>
      <c r="E9" t="b">
        <f t="shared" si="1"/>
        <v>0</v>
      </c>
      <c r="F9" t="b">
        <f t="shared" si="2"/>
        <v>0</v>
      </c>
      <c r="G9" t="b">
        <f t="shared" si="3"/>
        <v>0</v>
      </c>
      <c r="H9" t="b">
        <f t="shared" si="4"/>
        <v>0</v>
      </c>
      <c r="I9" t="b">
        <f t="shared" si="5"/>
        <v>0</v>
      </c>
      <c r="J9" t="b">
        <f t="shared" si="6"/>
        <v>0</v>
      </c>
    </row>
    <row r="10" spans="1:10" ht="28">
      <c r="A10">
        <v>10</v>
      </c>
      <c r="B10" s="2" t="s">
        <v>19</v>
      </c>
      <c r="C10" s="2" t="s">
        <v>105</v>
      </c>
      <c r="D10" t="b">
        <f t="shared" si="0"/>
        <v>1</v>
      </c>
      <c r="E10" t="b">
        <f t="shared" si="1"/>
        <v>1</v>
      </c>
      <c r="F10" t="b">
        <f t="shared" si="2"/>
        <v>0</v>
      </c>
      <c r="G10" t="b">
        <f t="shared" si="3"/>
        <v>0</v>
      </c>
      <c r="H10" t="b">
        <f t="shared" si="4"/>
        <v>0</v>
      </c>
      <c r="I10" t="b">
        <f t="shared" si="5"/>
        <v>0</v>
      </c>
      <c r="J10" t="b">
        <f t="shared" si="6"/>
        <v>0</v>
      </c>
    </row>
    <row r="11" spans="1:10" ht="42">
      <c r="A11">
        <v>11</v>
      </c>
      <c r="B11" s="2" t="s">
        <v>24</v>
      </c>
      <c r="C11" s="2" t="s">
        <v>84</v>
      </c>
      <c r="D11" t="b">
        <f t="shared" si="0"/>
        <v>1</v>
      </c>
      <c r="E11" t="b">
        <f t="shared" si="1"/>
        <v>1</v>
      </c>
      <c r="F11" t="b">
        <f t="shared" si="2"/>
        <v>0</v>
      </c>
      <c r="G11" t="b">
        <f t="shared" si="3"/>
        <v>0</v>
      </c>
      <c r="H11" t="b">
        <f t="shared" si="4"/>
        <v>0</v>
      </c>
      <c r="I11" t="b">
        <f t="shared" si="5"/>
        <v>0</v>
      </c>
      <c r="J11" t="b">
        <f t="shared" si="6"/>
        <v>0</v>
      </c>
    </row>
    <row r="12" spans="1:10" ht="42">
      <c r="A12">
        <v>12</v>
      </c>
      <c r="B12" s="2" t="s">
        <v>25</v>
      </c>
      <c r="C12" s="2" t="s">
        <v>85</v>
      </c>
      <c r="D12" t="b">
        <f t="shared" si="0"/>
        <v>1</v>
      </c>
      <c r="E12" t="b">
        <f t="shared" si="1"/>
        <v>1</v>
      </c>
      <c r="F12" t="b">
        <f t="shared" si="2"/>
        <v>0</v>
      </c>
      <c r="G12" t="b">
        <f t="shared" si="3"/>
        <v>0</v>
      </c>
      <c r="H12" t="b">
        <f t="shared" si="4"/>
        <v>0</v>
      </c>
      <c r="I12" t="b">
        <f t="shared" si="5"/>
        <v>0</v>
      </c>
      <c r="J12" t="b">
        <f t="shared" si="6"/>
        <v>0</v>
      </c>
    </row>
    <row r="13" spans="1:10" ht="28">
      <c r="A13">
        <v>13</v>
      </c>
      <c r="B13" s="2" t="s">
        <v>26</v>
      </c>
      <c r="C13" s="2" t="s">
        <v>106</v>
      </c>
      <c r="D13" t="b">
        <f t="shared" si="0"/>
        <v>1</v>
      </c>
      <c r="E13" t="b">
        <f t="shared" si="1"/>
        <v>0</v>
      </c>
      <c r="F13" t="b">
        <f t="shared" si="2"/>
        <v>0</v>
      </c>
      <c r="G13" t="b">
        <f t="shared" si="3"/>
        <v>0</v>
      </c>
      <c r="H13" t="b">
        <f t="shared" si="4"/>
        <v>0</v>
      </c>
      <c r="I13" t="b">
        <f t="shared" si="5"/>
        <v>0</v>
      </c>
      <c r="J13" t="b">
        <f t="shared" si="6"/>
        <v>0</v>
      </c>
    </row>
    <row r="14" spans="1:10" ht="42">
      <c r="A14">
        <v>14</v>
      </c>
      <c r="B14" s="2" t="s">
        <v>27</v>
      </c>
      <c r="C14" s="2" t="s">
        <v>86</v>
      </c>
      <c r="D14" t="b">
        <f t="shared" si="0"/>
        <v>1</v>
      </c>
      <c r="E14" t="b">
        <f t="shared" si="1"/>
        <v>1</v>
      </c>
      <c r="F14" t="b">
        <f t="shared" si="2"/>
        <v>0</v>
      </c>
      <c r="G14" t="b">
        <f t="shared" si="3"/>
        <v>0</v>
      </c>
      <c r="H14" t="b">
        <f t="shared" si="4"/>
        <v>0</v>
      </c>
      <c r="I14" t="b">
        <f t="shared" si="5"/>
        <v>0</v>
      </c>
      <c r="J14" t="b">
        <f t="shared" si="6"/>
        <v>0</v>
      </c>
    </row>
    <row r="15" spans="1:10" ht="42">
      <c r="A15">
        <v>15</v>
      </c>
      <c r="B15" s="2" t="s">
        <v>28</v>
      </c>
      <c r="C15" s="2" t="s">
        <v>87</v>
      </c>
      <c r="D15" t="b">
        <f t="shared" si="0"/>
        <v>1</v>
      </c>
      <c r="E15" t="b">
        <f t="shared" si="1"/>
        <v>1</v>
      </c>
      <c r="F15" t="b">
        <f t="shared" si="2"/>
        <v>0</v>
      </c>
      <c r="G15" t="b">
        <f t="shared" si="3"/>
        <v>0</v>
      </c>
      <c r="H15" t="b">
        <f t="shared" si="4"/>
        <v>0</v>
      </c>
      <c r="I15" t="b">
        <f t="shared" si="5"/>
        <v>0</v>
      </c>
      <c r="J15" t="b">
        <f t="shared" si="6"/>
        <v>0</v>
      </c>
    </row>
    <row r="16" spans="1:10" ht="42">
      <c r="A16">
        <v>16</v>
      </c>
      <c r="B16" s="2" t="s">
        <v>29</v>
      </c>
      <c r="C16" s="2" t="s">
        <v>88</v>
      </c>
      <c r="D16" t="b">
        <f t="shared" si="0"/>
        <v>1</v>
      </c>
      <c r="E16" t="b">
        <f t="shared" si="1"/>
        <v>1</v>
      </c>
      <c r="F16" t="b">
        <f t="shared" si="2"/>
        <v>0</v>
      </c>
      <c r="G16" t="b">
        <f t="shared" si="3"/>
        <v>0</v>
      </c>
      <c r="H16" t="b">
        <f t="shared" si="4"/>
        <v>0</v>
      </c>
      <c r="I16" t="b">
        <f t="shared" si="5"/>
        <v>0</v>
      </c>
      <c r="J16" t="b">
        <f t="shared" si="6"/>
        <v>1</v>
      </c>
    </row>
    <row r="17" spans="1:10" ht="42">
      <c r="A17">
        <v>17</v>
      </c>
      <c r="B17" s="2" t="s">
        <v>30</v>
      </c>
      <c r="C17" s="2" t="s">
        <v>89</v>
      </c>
      <c r="D17" t="b">
        <f t="shared" si="0"/>
        <v>1</v>
      </c>
      <c r="E17" t="b">
        <f t="shared" si="1"/>
        <v>1</v>
      </c>
      <c r="F17" t="b">
        <f t="shared" si="2"/>
        <v>0</v>
      </c>
      <c r="G17" t="b">
        <f t="shared" si="3"/>
        <v>0</v>
      </c>
      <c r="H17" t="b">
        <f t="shared" si="4"/>
        <v>0</v>
      </c>
      <c r="I17" t="b">
        <f t="shared" si="5"/>
        <v>0</v>
      </c>
      <c r="J17" t="b">
        <f t="shared" si="6"/>
        <v>1</v>
      </c>
    </row>
    <row r="18" spans="1:10" ht="28">
      <c r="A18">
        <v>18</v>
      </c>
      <c r="B18" s="2" t="s">
        <v>37</v>
      </c>
      <c r="C18" s="2" t="s">
        <v>96</v>
      </c>
      <c r="D18" t="b">
        <f t="shared" ref="D18:D30" si="7">ISNUMBER(FIND("证监会",B18))</f>
        <v>1</v>
      </c>
      <c r="E18" t="b">
        <f t="shared" ref="E18:E30" si="8">ISNUMBER(FIND("证券监督管理",B18))</f>
        <v>1</v>
      </c>
      <c r="F18" t="b">
        <f t="shared" si="2"/>
        <v>0</v>
      </c>
      <c r="G18" t="b">
        <f t="shared" si="3"/>
        <v>0</v>
      </c>
      <c r="H18" t="b">
        <f t="shared" si="4"/>
        <v>0</v>
      </c>
      <c r="I18" t="b">
        <f t="shared" si="5"/>
        <v>0</v>
      </c>
      <c r="J18" t="b">
        <f t="shared" si="6"/>
        <v>0</v>
      </c>
    </row>
    <row r="19" spans="1:10" ht="28">
      <c r="A19">
        <v>19</v>
      </c>
      <c r="B19" s="2" t="s">
        <v>38</v>
      </c>
      <c r="C19" s="2" t="s">
        <v>97</v>
      </c>
      <c r="D19" t="b">
        <f t="shared" si="7"/>
        <v>1</v>
      </c>
      <c r="E19" t="b">
        <f t="shared" si="8"/>
        <v>1</v>
      </c>
      <c r="F19" t="b">
        <f t="shared" si="2"/>
        <v>0</v>
      </c>
      <c r="G19" t="b">
        <f t="shared" si="3"/>
        <v>0</v>
      </c>
      <c r="H19" t="b">
        <f t="shared" si="4"/>
        <v>0</v>
      </c>
      <c r="I19" t="b">
        <f t="shared" si="5"/>
        <v>0</v>
      </c>
      <c r="J19" t="b">
        <f t="shared" si="6"/>
        <v>1</v>
      </c>
    </row>
    <row r="20" spans="1:10" ht="28">
      <c r="A20">
        <v>20</v>
      </c>
      <c r="B20" s="2" t="s">
        <v>39</v>
      </c>
      <c r="C20" s="2" t="s">
        <v>107</v>
      </c>
      <c r="D20" t="b">
        <f t="shared" si="7"/>
        <v>1</v>
      </c>
      <c r="E20" t="b">
        <f t="shared" si="8"/>
        <v>0</v>
      </c>
      <c r="F20" t="b">
        <f t="shared" si="2"/>
        <v>0</v>
      </c>
      <c r="G20" t="b">
        <f t="shared" si="3"/>
        <v>0</v>
      </c>
      <c r="H20" t="b">
        <f t="shared" si="4"/>
        <v>0</v>
      </c>
      <c r="I20" t="b">
        <f t="shared" si="5"/>
        <v>0</v>
      </c>
      <c r="J20" t="b">
        <f t="shared" si="6"/>
        <v>0</v>
      </c>
    </row>
    <row r="21" spans="1:10" ht="28">
      <c r="A21">
        <v>21</v>
      </c>
      <c r="B21" s="2" t="s">
        <v>40</v>
      </c>
      <c r="C21" s="2" t="s">
        <v>108</v>
      </c>
      <c r="D21" t="b">
        <f t="shared" si="7"/>
        <v>0</v>
      </c>
      <c r="E21" t="b">
        <f t="shared" si="8"/>
        <v>1</v>
      </c>
      <c r="F21" t="b">
        <f t="shared" si="2"/>
        <v>0</v>
      </c>
      <c r="G21" t="b">
        <f t="shared" si="3"/>
        <v>0</v>
      </c>
      <c r="H21" t="b">
        <f t="shared" si="4"/>
        <v>0</v>
      </c>
      <c r="I21" t="b">
        <f t="shared" si="5"/>
        <v>0</v>
      </c>
      <c r="J21" t="b">
        <f t="shared" si="6"/>
        <v>0</v>
      </c>
    </row>
    <row r="22" spans="1:10" ht="28">
      <c r="A22">
        <v>22</v>
      </c>
      <c r="B22" s="2" t="s">
        <v>41</v>
      </c>
      <c r="C22" s="2" t="s">
        <v>109</v>
      </c>
      <c r="D22" t="b">
        <f t="shared" si="7"/>
        <v>1</v>
      </c>
      <c r="E22" t="b">
        <f t="shared" si="8"/>
        <v>1</v>
      </c>
      <c r="F22" t="b">
        <f t="shared" si="2"/>
        <v>0</v>
      </c>
      <c r="G22" t="b">
        <f t="shared" si="3"/>
        <v>0</v>
      </c>
      <c r="H22" t="b">
        <f t="shared" si="4"/>
        <v>0</v>
      </c>
      <c r="I22" t="b">
        <f t="shared" si="5"/>
        <v>0</v>
      </c>
      <c r="J22" t="b">
        <f t="shared" si="6"/>
        <v>0</v>
      </c>
    </row>
    <row r="23" spans="1:10" ht="28">
      <c r="A23">
        <v>23</v>
      </c>
      <c r="B23" s="2" t="s">
        <v>42</v>
      </c>
      <c r="C23" s="2" t="s">
        <v>110</v>
      </c>
      <c r="D23" t="b">
        <f t="shared" si="7"/>
        <v>1</v>
      </c>
      <c r="E23" t="b">
        <f t="shared" si="8"/>
        <v>1</v>
      </c>
      <c r="F23" t="b">
        <f t="shared" si="2"/>
        <v>0</v>
      </c>
      <c r="G23" t="b">
        <f t="shared" si="3"/>
        <v>0</v>
      </c>
      <c r="H23" t="b">
        <f t="shared" si="4"/>
        <v>0</v>
      </c>
      <c r="I23" t="b">
        <f t="shared" si="5"/>
        <v>0</v>
      </c>
      <c r="J23" t="b">
        <f t="shared" si="6"/>
        <v>0</v>
      </c>
    </row>
    <row r="24" spans="1:10" ht="56">
      <c r="A24">
        <v>24</v>
      </c>
      <c r="B24" s="2" t="s">
        <v>43</v>
      </c>
      <c r="C24" s="2" t="s">
        <v>111</v>
      </c>
      <c r="D24" t="b">
        <f t="shared" si="7"/>
        <v>1</v>
      </c>
      <c r="E24" t="b">
        <f t="shared" si="8"/>
        <v>0</v>
      </c>
      <c r="F24" t="b">
        <f t="shared" si="2"/>
        <v>0</v>
      </c>
      <c r="G24" t="b">
        <f t="shared" si="3"/>
        <v>0</v>
      </c>
      <c r="H24" t="b">
        <f t="shared" si="4"/>
        <v>0</v>
      </c>
      <c r="I24" t="b">
        <f t="shared" si="5"/>
        <v>0</v>
      </c>
      <c r="J24" t="b">
        <f t="shared" si="6"/>
        <v>0</v>
      </c>
    </row>
    <row r="25" spans="1:10" ht="28">
      <c r="A25">
        <v>25</v>
      </c>
      <c r="B25" s="2" t="s">
        <v>44</v>
      </c>
      <c r="C25" s="2" t="s">
        <v>112</v>
      </c>
      <c r="D25" t="b">
        <f t="shared" si="7"/>
        <v>1</v>
      </c>
      <c r="E25" t="b">
        <f t="shared" si="8"/>
        <v>1</v>
      </c>
      <c r="F25" t="b">
        <f t="shared" si="2"/>
        <v>0</v>
      </c>
      <c r="G25" t="b">
        <f t="shared" si="3"/>
        <v>0</v>
      </c>
      <c r="H25" t="b">
        <f t="shared" si="4"/>
        <v>0</v>
      </c>
      <c r="I25" t="b">
        <f t="shared" si="5"/>
        <v>0</v>
      </c>
      <c r="J25" t="b">
        <f t="shared" si="6"/>
        <v>1</v>
      </c>
    </row>
    <row r="26" spans="1:10" ht="42">
      <c r="A26">
        <v>26</v>
      </c>
      <c r="B26" s="2" t="s">
        <v>45</v>
      </c>
      <c r="C26" s="2" t="s">
        <v>113</v>
      </c>
      <c r="D26" t="b">
        <f t="shared" si="7"/>
        <v>1</v>
      </c>
      <c r="E26" t="b">
        <f t="shared" si="8"/>
        <v>1</v>
      </c>
      <c r="F26" t="b">
        <f t="shared" si="2"/>
        <v>0</v>
      </c>
      <c r="G26" t="b">
        <f t="shared" si="3"/>
        <v>0</v>
      </c>
      <c r="H26" t="b">
        <f t="shared" si="4"/>
        <v>0</v>
      </c>
      <c r="I26" t="b">
        <f t="shared" si="5"/>
        <v>0</v>
      </c>
      <c r="J26" t="b">
        <f t="shared" si="6"/>
        <v>0</v>
      </c>
    </row>
    <row r="27" spans="1:10" ht="28">
      <c r="A27">
        <v>27</v>
      </c>
      <c r="B27" s="2" t="s">
        <v>46</v>
      </c>
      <c r="C27" s="2" t="s">
        <v>114</v>
      </c>
      <c r="D27" t="b">
        <f t="shared" si="7"/>
        <v>1</v>
      </c>
      <c r="E27" t="b">
        <f t="shared" si="8"/>
        <v>1</v>
      </c>
      <c r="F27" t="b">
        <f t="shared" si="2"/>
        <v>0</v>
      </c>
      <c r="G27" t="b">
        <f t="shared" si="3"/>
        <v>0</v>
      </c>
      <c r="H27" t="b">
        <f t="shared" si="4"/>
        <v>0</v>
      </c>
      <c r="I27" t="b">
        <f t="shared" si="5"/>
        <v>0</v>
      </c>
      <c r="J27" t="b">
        <f t="shared" si="6"/>
        <v>0</v>
      </c>
    </row>
    <row r="28" spans="1:10" ht="28">
      <c r="A28">
        <v>28</v>
      </c>
      <c r="B28" s="2" t="s">
        <v>47</v>
      </c>
      <c r="C28" s="2" t="s">
        <v>115</v>
      </c>
      <c r="D28" t="b">
        <f t="shared" si="7"/>
        <v>1</v>
      </c>
      <c r="E28" t="b">
        <f t="shared" si="8"/>
        <v>0</v>
      </c>
      <c r="F28" t="b">
        <f t="shared" si="2"/>
        <v>0</v>
      </c>
      <c r="G28" t="b">
        <f t="shared" si="3"/>
        <v>0</v>
      </c>
      <c r="H28" t="b">
        <f t="shared" si="4"/>
        <v>0</v>
      </c>
      <c r="I28" t="b">
        <f t="shared" si="5"/>
        <v>0</v>
      </c>
      <c r="J28" t="b">
        <f t="shared" si="6"/>
        <v>0</v>
      </c>
    </row>
    <row r="29" spans="1:10" ht="28">
      <c r="A29">
        <v>29</v>
      </c>
      <c r="B29" s="2" t="s">
        <v>48</v>
      </c>
      <c r="C29" s="2" t="s">
        <v>116</v>
      </c>
      <c r="D29" t="b">
        <f t="shared" si="7"/>
        <v>1</v>
      </c>
      <c r="E29" t="b">
        <f t="shared" si="8"/>
        <v>0</v>
      </c>
      <c r="F29" t="b">
        <f t="shared" si="2"/>
        <v>0</v>
      </c>
      <c r="G29" t="b">
        <f t="shared" si="3"/>
        <v>0</v>
      </c>
      <c r="H29" t="b">
        <f t="shared" si="4"/>
        <v>0</v>
      </c>
      <c r="I29" t="b">
        <f t="shared" si="5"/>
        <v>0</v>
      </c>
      <c r="J29" t="b">
        <f t="shared" si="6"/>
        <v>0</v>
      </c>
    </row>
    <row r="30" spans="1:10" ht="28">
      <c r="A30">
        <v>30</v>
      </c>
      <c r="B30" s="2" t="s">
        <v>49</v>
      </c>
      <c r="C30" s="2" t="s">
        <v>117</v>
      </c>
      <c r="D30" t="b">
        <f t="shared" si="7"/>
        <v>1</v>
      </c>
      <c r="E30" t="b">
        <f t="shared" si="8"/>
        <v>0</v>
      </c>
      <c r="F30" t="b">
        <f t="shared" si="2"/>
        <v>0</v>
      </c>
      <c r="G30" t="b">
        <f t="shared" si="3"/>
        <v>0</v>
      </c>
      <c r="H30" t="b">
        <f t="shared" si="4"/>
        <v>0</v>
      </c>
      <c r="I30" t="b">
        <f t="shared" si="5"/>
        <v>0</v>
      </c>
      <c r="J30" t="b">
        <f t="shared" si="6"/>
        <v>1</v>
      </c>
    </row>
  </sheetData>
  <autoFilter ref="A1:J30" xr:uid="{F58B63D8-3684-49F3-A685-C77A5B14331B}"/>
  <phoneticPr fontId="3" type="noConversion"/>
  <hyperlinks>
    <hyperlink ref="B2" r:id="rId1" display="http://www.shenchunhui.com/_private/guifangxingwenjian/fagui/2020/chuangtoujianchi.htm" xr:uid="{C8A3501F-2E5E-4B8A-B9F3-DB38ADC2EC8C}"/>
    <hyperlink ref="B3" r:id="rId2" display="http://www.shenchunhui.com/_private/guifangxingwenjian/fagui/2020/zhuanban-zheng.htm" xr:uid="{E0CCA549-AD9B-443C-9EFA-F639E5D5BA5A}"/>
    <hyperlink ref="B4" r:id="rId3" display="http://www.shenchunhui.com/_private/guifangxingwenjian/fagui/2020/feigongkaixize.htm" xr:uid="{F6ADC07F-974B-4757-8E15-1CC6AE759AA7}"/>
    <hyperlink ref="B5" r:id="rId4" display="http://www.shenchunhui.com/_private/guifangxingwenjian/fagui/2020/zairongzichuangyeban.htm" xr:uid="{6948BEB3-E242-46CA-A94B-2878B50F13EF}"/>
    <hyperlink ref="B6" r:id="rId5" display="http://www.shenchunhui.com/_private/guifangxingwenjian/fagui/2020/zairongzizhuban.htm" xr:uid="{A25D72C2-4EEF-411E-B5E7-29D8CC2FC5B8}"/>
    <hyperlink ref="B7" r:id="rId6" display="http://www.shenchunhui.com/_private/guifangxingwenjian/fagui/2020/zairongzi.htm" xr:uid="{A746309D-AC96-420E-ACA8-F24C33BE5093}"/>
    <hyperlink ref="B8" r:id="rId7" display="http://www.shenchunhui.com/_private/guifangxingwenjian/fagui/2020/yiqing-faxingbu.htm" xr:uid="{C9F6FBDF-8ABA-4C43-9F14-16A0F102F294}"/>
    <hyperlink ref="B9" r:id="rId8" display="http://www.shenchunhui.com/_private/guifangxingwenjian/fagui/2020/fangyi.htm" xr:uid="{C6AF0D21-1845-445B-9F4A-C479453118F9}"/>
    <hyperlink ref="B10" r:id="rId9" display="http://www.shenchunhui.com/_private/guifangxingwenjian/fagui/2020/fengkong.htm" xr:uid="{E12801D1-6C42-45ED-9A54-44EC24ECA52E}"/>
    <hyperlink ref="B11" r:id="rId10" display="http://www.shenchunhui.com/_private/guifangxingwenjian/fagui/2020/zunzefei-12.htm" xr:uid="{AE8680D0-EF61-42FA-B0F8-6E80CD9FC59E}"/>
    <hyperlink ref="B12" r:id="rId11" display="http://www.shenchunhui.com/_private/guifangxingwenjian/fagui/2020/zunzefei-11.htm" xr:uid="{4E361F00-43E4-4C20-9BB1-22C8473A9F7B}"/>
    <hyperlink ref="B13" r:id="rId12" display="http://www.shenchunhui.com/_private/guifangxingwenjian/fagui/2020/shouru.htm" xr:uid="{81124CFB-6182-48C6-97F4-5B26C08977F2}"/>
    <hyperlink ref="B14" r:id="rId13" display="http://www.shenchunhui.com/_private/guifangxingwenjian/fagui/2020/zunzefei-10.htm" xr:uid="{806112F9-02FC-4B8E-8BFE-782404AF3016}"/>
    <hyperlink ref="B15" r:id="rId14" display="http://www.shenchunhui.com/_private/guifangxingwenjian/fagui/2020/zunzefei-09.htm" xr:uid="{7BCC8BD8-0A70-4C27-B3D1-93D605E15A3F}"/>
    <hyperlink ref="B16" r:id="rId15" display="http://www.shenchunhui.com/_private/guifangxingwenjian/fagui/2020/zunzefei-04.htm" xr:uid="{102F7EB9-122A-4418-9397-A6B06F029147}"/>
    <hyperlink ref="B17" r:id="rId16" display="http://www.shenchunhui.com/_private/guifangxingwenjian/fagui/2020/zunzefei-03.htm" xr:uid="{5EEEBD0B-24CA-48D3-AB87-170C75F3DBDB}"/>
    <hyperlink ref="B18" r:id="rId17" display="http://www.shenchunhui.com/_private/guifangxingwenjian/fagui/2019/feixinpi.htm" xr:uid="{61A86735-EF1C-428B-A88D-1C7822CFE628}"/>
    <hyperlink ref="B19" r:id="rId18" display="http://www.shenchunhui.com/_private/guifangxingwenjian/fagui/2019/feigongzhong.htm" xr:uid="{7431ABAD-5F37-40FD-856B-1071E1BD5197}"/>
    <hyperlink ref="B20" r:id="rId19" display="http://www.shenchunhui.com/_private/guifangxingwenjian/fagui/2019/fenchai.htm" xr:uid="{27DE35EB-8706-4DCD-A59F-1BA9D212E791}"/>
    <hyperlink ref="B21" r:id="rId20" display="http://www.shenchunhui.com/_private/guifangxingwenjian/fagui/2019/pingji.htm" xr:uid="{F3874767-88DE-45A5-8702-542A91D6977E}"/>
    <hyperlink ref="B22" r:id="rId21" display="http://www.shenchunhui.com/_private/guifangxingwenjian/fagui/2019/quanliutong.htm" xr:uid="{2B55B24D-D2D4-44B5-A06E-5ADF3A17CC43}"/>
    <hyperlink ref="B23" r:id="rId22" display="http://www.shenchunhui.com/_private/guifangxingwenjian/fagui/2019/digao.htm" xr:uid="{2EB56CB1-63B1-4013-A044-AA6AA746CF8C}"/>
    <hyperlink ref="B24" r:id="rId23" display="http://www.shenchunhui.com/_private/guifangxingwenjian/fagui/2019/jijin.htm" xr:uid="{A34BE97B-6FD1-49C5-B56F-6509F8026691}"/>
    <hyperlink ref="B25" r:id="rId24" display="http://www.shenchunhui.com/_private/guifangxingwenjian/fagui/2019/chongzubanfa.htm" xr:uid="{E05F4C06-10FE-4652-A76C-318E89D69AB7}"/>
    <hyperlink ref="B26" r:id="rId25" display="http://www.shenchunhui.com/_private/guifangxingwenjian/fagui/2019/chongzuyijian.htm" xr:uid="{1C31FA7D-D56E-4492-92C0-323095B240FC}"/>
    <hyperlink ref="B27" r:id="rId26" display="http://www.shenchunhui.com/_private/guifangxingwenjian/fagui/2019/chongzukechuangban.htm" xr:uid="{7158CEB9-C5DF-4D1E-A559-FD7E4E9260B0}"/>
    <hyperlink ref="B28" r:id="rId27" display="http://www.shenchunhui.com/_private/guifangxingwenjian/fagui/2019/chongzucailiao.htm" xr:uid="{7A49FAC6-3A96-4935-825C-0EB65E4FBCCD}"/>
    <hyperlink ref="B29" r:id="rId28" display="http://www.shenchunhui.com/_private/guifangxingwenjian/fagui/2019/jingwaiipo.htm" xr:uid="{3833B63C-81C8-4A60-B75C-F13EB4FFB288}"/>
    <hyperlink ref="B30" r:id="rId29" display="http://www.shenchunhui.com/_private/guifangxingwenjian/fagui/2019/youxiangu.htm" xr:uid="{2F3B91CF-CED6-4A4C-810F-9DE97F338D77}"/>
  </hyperlinks>
  <pageMargins left="0.7" right="0.7" top="0.75" bottom="0.75" header="0.3" footer="0.3"/>
  <pageSetup paperSize="9" orientation="portrait" horizontalDpi="300" verticalDpi="300"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00B6-7381-400E-9CDB-5E1599EB4C58}">
  <sheetPr codeName="Sheet1"/>
  <dimension ref="A1:K31"/>
  <sheetViews>
    <sheetView workbookViewId="0">
      <selection activeCell="B37" sqref="B37"/>
    </sheetView>
  </sheetViews>
  <sheetFormatPr defaultRowHeight="14"/>
  <cols>
    <col min="2" max="4" width="61.25" customWidth="1"/>
    <col min="5" max="5" width="18" customWidth="1"/>
    <col min="6" max="6" width="20.33203125" customWidth="1"/>
    <col min="7" max="7" width="28.33203125" customWidth="1"/>
    <col min="8" max="8" width="16.58203125" customWidth="1"/>
  </cols>
  <sheetData>
    <row r="1" spans="1:11" ht="20">
      <c r="A1" t="s">
        <v>57</v>
      </c>
      <c r="B1" s="1" t="s">
        <v>0</v>
      </c>
      <c r="C1" s="1"/>
      <c r="D1" s="1"/>
      <c r="E1" t="s">
        <v>50</v>
      </c>
      <c r="F1" t="s">
        <v>51</v>
      </c>
      <c r="G1" t="s">
        <v>52</v>
      </c>
      <c r="H1" t="s">
        <v>53</v>
      </c>
      <c r="I1" t="s">
        <v>56</v>
      </c>
      <c r="J1" t="s">
        <v>63</v>
      </c>
      <c r="K1" t="s">
        <v>64</v>
      </c>
    </row>
    <row r="2" spans="1:11" ht="42">
      <c r="A2">
        <v>1</v>
      </c>
      <c r="B2" s="2" t="s">
        <v>59</v>
      </c>
      <c r="C2" s="2" t="s">
        <v>66</v>
      </c>
      <c r="D2" s="2"/>
      <c r="E2" t="s">
        <v>66</v>
      </c>
      <c r="F2" t="b">
        <f t="shared" ref="F2:F31" si="0">ISNUMBER(FIND("股转",B2))</f>
        <v>1</v>
      </c>
      <c r="G2" t="b">
        <f>ISNUMBER(FIND("中小企业",B2))</f>
        <v>1</v>
      </c>
      <c r="H2" t="b">
        <f>ISNUMBER(FIND("非上市",B2))</f>
        <v>0</v>
      </c>
      <c r="I2" t="b">
        <f>ISNUMBER(FIND("征求意见",B2))</f>
        <v>0</v>
      </c>
      <c r="J2" t="b">
        <f>ISNUMBER(FIND("废止",B2))</f>
        <v>0</v>
      </c>
      <c r="K2" t="b">
        <f>ISNUMBER(FIND("中小企业板块",B2))</f>
        <v>0</v>
      </c>
    </row>
    <row r="3" spans="1:11" ht="42">
      <c r="A3">
        <v>2</v>
      </c>
      <c r="B3" s="2" t="s">
        <v>60</v>
      </c>
      <c r="C3" s="2" t="s">
        <v>67</v>
      </c>
      <c r="D3" s="2"/>
      <c r="E3" t="s">
        <v>67</v>
      </c>
      <c r="F3" t="b">
        <f t="shared" si="0"/>
        <v>1</v>
      </c>
      <c r="G3" t="b">
        <f t="shared" ref="G3:G31" si="1">ISNUMBER(FIND("中小企业",B3))</f>
        <v>1</v>
      </c>
      <c r="H3" t="b">
        <f t="shared" ref="H3:H31" si="2">ISNUMBER(FIND("非上市",B3))</f>
        <v>0</v>
      </c>
      <c r="I3" t="b">
        <f t="shared" ref="I3:I31" si="3">ISNUMBER(FIND("征求意见",B3))</f>
        <v>0</v>
      </c>
      <c r="J3" t="b">
        <f t="shared" ref="J3:J31" si="4">ISNUMBER(FIND("废止",B3))</f>
        <v>0</v>
      </c>
      <c r="K3" t="b">
        <f t="shared" ref="K3:K31" si="5">ISNUMBER(FIND("中小企业板块",B3))</f>
        <v>0</v>
      </c>
    </row>
    <row r="4" spans="1:11" ht="28">
      <c r="A4">
        <v>3</v>
      </c>
      <c r="B4" s="2" t="s">
        <v>1</v>
      </c>
      <c r="C4" s="2" t="s">
        <v>68</v>
      </c>
      <c r="D4" s="2"/>
      <c r="E4" t="s">
        <v>68</v>
      </c>
      <c r="F4" t="b">
        <f t="shared" si="0"/>
        <v>1</v>
      </c>
      <c r="G4" t="b">
        <f t="shared" si="1"/>
        <v>1</v>
      </c>
      <c r="H4" t="b">
        <f t="shared" si="2"/>
        <v>0</v>
      </c>
      <c r="I4" t="b">
        <f t="shared" si="3"/>
        <v>0</v>
      </c>
      <c r="J4" t="b">
        <f t="shared" si="4"/>
        <v>0</v>
      </c>
      <c r="K4" t="b">
        <f t="shared" si="5"/>
        <v>0</v>
      </c>
    </row>
    <row r="5" spans="1:11" ht="42">
      <c r="A5">
        <v>4</v>
      </c>
      <c r="B5" s="2" t="s">
        <v>2</v>
      </c>
      <c r="C5" s="2" t="s">
        <v>69</v>
      </c>
      <c r="D5" s="2"/>
      <c r="E5" t="s">
        <v>69</v>
      </c>
      <c r="F5" t="b">
        <f t="shared" si="0"/>
        <v>1</v>
      </c>
      <c r="G5" t="b">
        <f t="shared" si="1"/>
        <v>1</v>
      </c>
      <c r="H5" t="b">
        <f t="shared" si="2"/>
        <v>0</v>
      </c>
      <c r="I5" t="b">
        <f t="shared" si="3"/>
        <v>0</v>
      </c>
      <c r="J5" t="b">
        <f t="shared" si="4"/>
        <v>0</v>
      </c>
      <c r="K5" t="b">
        <f t="shared" si="5"/>
        <v>0</v>
      </c>
    </row>
    <row r="6" spans="1:11" ht="28">
      <c r="A6">
        <v>5</v>
      </c>
      <c r="B6" s="2" t="s">
        <v>3</v>
      </c>
      <c r="C6" s="2" t="s">
        <v>70</v>
      </c>
      <c r="D6" s="2"/>
      <c r="E6" t="s">
        <v>70</v>
      </c>
      <c r="F6" t="b">
        <f t="shared" si="0"/>
        <v>0</v>
      </c>
      <c r="G6" t="b">
        <f t="shared" si="1"/>
        <v>1</v>
      </c>
      <c r="H6" t="b">
        <f t="shared" si="2"/>
        <v>0</v>
      </c>
      <c r="I6" t="b">
        <f t="shared" si="3"/>
        <v>1</v>
      </c>
      <c r="J6" t="b">
        <f t="shared" si="4"/>
        <v>0</v>
      </c>
      <c r="K6" t="b">
        <f t="shared" si="5"/>
        <v>0</v>
      </c>
    </row>
    <row r="7" spans="1:11" ht="42">
      <c r="A7">
        <v>6</v>
      </c>
      <c r="B7" s="2" t="s">
        <v>4</v>
      </c>
      <c r="C7" s="2" t="s">
        <v>71</v>
      </c>
      <c r="D7" s="2"/>
      <c r="E7" t="s">
        <v>71</v>
      </c>
      <c r="F7" t="b">
        <f t="shared" si="0"/>
        <v>1</v>
      </c>
      <c r="G7" t="b">
        <f t="shared" si="1"/>
        <v>1</v>
      </c>
      <c r="H7" t="b">
        <f t="shared" si="2"/>
        <v>0</v>
      </c>
      <c r="I7" t="b">
        <f t="shared" si="3"/>
        <v>0</v>
      </c>
      <c r="J7" t="b">
        <f t="shared" si="4"/>
        <v>0</v>
      </c>
      <c r="K7" t="b">
        <f t="shared" si="5"/>
        <v>0</v>
      </c>
    </row>
    <row r="8" spans="1:11" ht="28">
      <c r="A8">
        <v>7</v>
      </c>
      <c r="B8" s="2" t="s">
        <v>5</v>
      </c>
      <c r="C8" s="2" t="s">
        <v>72</v>
      </c>
      <c r="D8" s="2"/>
      <c r="E8" t="s">
        <v>72</v>
      </c>
      <c r="F8" t="b">
        <f t="shared" si="0"/>
        <v>1</v>
      </c>
      <c r="G8" t="b">
        <f t="shared" si="1"/>
        <v>1</v>
      </c>
      <c r="H8" t="b">
        <f t="shared" si="2"/>
        <v>0</v>
      </c>
      <c r="I8" t="b">
        <f t="shared" si="3"/>
        <v>0</v>
      </c>
      <c r="J8" t="b">
        <f t="shared" si="4"/>
        <v>0</v>
      </c>
      <c r="K8" t="b">
        <f t="shared" si="5"/>
        <v>0</v>
      </c>
    </row>
    <row r="9" spans="1:11" ht="28">
      <c r="A9">
        <v>8</v>
      </c>
      <c r="B9" s="2" t="s">
        <v>6</v>
      </c>
      <c r="C9" s="2" t="s">
        <v>73</v>
      </c>
      <c r="D9" s="2"/>
      <c r="E9" t="s">
        <v>73</v>
      </c>
      <c r="F9" t="b">
        <f t="shared" si="0"/>
        <v>1</v>
      </c>
      <c r="G9" t="b">
        <f t="shared" si="1"/>
        <v>1</v>
      </c>
      <c r="H9" t="b">
        <f t="shared" si="2"/>
        <v>0</v>
      </c>
      <c r="I9" t="b">
        <f t="shared" si="3"/>
        <v>0</v>
      </c>
      <c r="J9" t="b">
        <f t="shared" si="4"/>
        <v>0</v>
      </c>
      <c r="K9" t="b">
        <f t="shared" si="5"/>
        <v>0</v>
      </c>
    </row>
    <row r="10" spans="1:11" ht="28">
      <c r="A10">
        <v>9</v>
      </c>
      <c r="B10" s="2" t="s">
        <v>7</v>
      </c>
      <c r="C10" s="2" t="s">
        <v>74</v>
      </c>
      <c r="D10" s="2"/>
      <c r="E10" t="s">
        <v>74</v>
      </c>
      <c r="F10" t="b">
        <f t="shared" si="0"/>
        <v>1</v>
      </c>
      <c r="G10" t="b">
        <f t="shared" si="1"/>
        <v>1</v>
      </c>
      <c r="H10" t="b">
        <f t="shared" si="2"/>
        <v>0</v>
      </c>
      <c r="I10" t="b">
        <f t="shared" si="3"/>
        <v>0</v>
      </c>
      <c r="J10" t="b">
        <f t="shared" si="4"/>
        <v>0</v>
      </c>
      <c r="K10" t="b">
        <f t="shared" si="5"/>
        <v>0</v>
      </c>
    </row>
    <row r="11" spans="1:11" ht="42">
      <c r="A11">
        <v>10</v>
      </c>
      <c r="B11" s="2" t="s">
        <v>8</v>
      </c>
      <c r="C11" s="2" t="s">
        <v>75</v>
      </c>
      <c r="D11" s="2"/>
      <c r="E11" t="s">
        <v>75</v>
      </c>
      <c r="F11" t="b">
        <f t="shared" si="0"/>
        <v>1</v>
      </c>
      <c r="G11" t="b">
        <f t="shared" si="1"/>
        <v>1</v>
      </c>
      <c r="H11" t="b">
        <f t="shared" si="2"/>
        <v>0</v>
      </c>
      <c r="I11" t="b">
        <f t="shared" si="3"/>
        <v>0</v>
      </c>
      <c r="J11" t="b">
        <f t="shared" si="4"/>
        <v>0</v>
      </c>
      <c r="K11" t="b">
        <f t="shared" si="5"/>
        <v>0</v>
      </c>
    </row>
    <row r="12" spans="1:11" ht="42">
      <c r="A12">
        <v>11</v>
      </c>
      <c r="B12" s="2" t="s">
        <v>9</v>
      </c>
      <c r="C12" s="2" t="s">
        <v>76</v>
      </c>
      <c r="D12" s="2"/>
      <c r="E12" t="s">
        <v>76</v>
      </c>
      <c r="F12" t="b">
        <f t="shared" si="0"/>
        <v>1</v>
      </c>
      <c r="G12" t="b">
        <f t="shared" si="1"/>
        <v>1</v>
      </c>
      <c r="H12" t="b">
        <f t="shared" si="2"/>
        <v>0</v>
      </c>
      <c r="I12" t="b">
        <f t="shared" si="3"/>
        <v>0</v>
      </c>
      <c r="J12" t="b">
        <f t="shared" si="4"/>
        <v>0</v>
      </c>
      <c r="K12" t="b">
        <f t="shared" si="5"/>
        <v>0</v>
      </c>
    </row>
    <row r="13" spans="1:11" ht="42">
      <c r="A13">
        <v>12</v>
      </c>
      <c r="B13" s="2" t="s">
        <v>10</v>
      </c>
      <c r="C13" s="2" t="s">
        <v>77</v>
      </c>
      <c r="D13" s="2"/>
      <c r="E13" t="s">
        <v>77</v>
      </c>
      <c r="F13" t="b">
        <f t="shared" si="0"/>
        <v>1</v>
      </c>
      <c r="G13" t="b">
        <f t="shared" si="1"/>
        <v>1</v>
      </c>
      <c r="H13" t="b">
        <f t="shared" si="2"/>
        <v>0</v>
      </c>
      <c r="I13" t="b">
        <f t="shared" si="3"/>
        <v>0</v>
      </c>
      <c r="J13" t="b">
        <f t="shared" si="4"/>
        <v>0</v>
      </c>
      <c r="K13" t="b">
        <f t="shared" si="5"/>
        <v>0</v>
      </c>
    </row>
    <row r="14" spans="1:11" ht="42">
      <c r="A14">
        <v>13</v>
      </c>
      <c r="B14" s="2" t="s">
        <v>11</v>
      </c>
      <c r="C14" s="2" t="s">
        <v>78</v>
      </c>
      <c r="D14" s="2"/>
      <c r="E14" t="s">
        <v>78</v>
      </c>
      <c r="F14" t="b">
        <f t="shared" si="0"/>
        <v>1</v>
      </c>
      <c r="G14" t="b">
        <f t="shared" si="1"/>
        <v>0</v>
      </c>
      <c r="H14" t="b">
        <f t="shared" si="2"/>
        <v>0</v>
      </c>
      <c r="I14" t="b">
        <f t="shared" si="3"/>
        <v>0</v>
      </c>
      <c r="J14" t="b">
        <f t="shared" si="4"/>
        <v>0</v>
      </c>
      <c r="K14" t="b">
        <f t="shared" si="5"/>
        <v>0</v>
      </c>
    </row>
    <row r="15" spans="1:11" ht="42">
      <c r="A15">
        <v>14</v>
      </c>
      <c r="B15" s="2" t="s">
        <v>16</v>
      </c>
      <c r="C15" s="2" t="s">
        <v>79</v>
      </c>
      <c r="D15" s="2"/>
      <c r="E15" t="s">
        <v>79</v>
      </c>
      <c r="F15" t="b">
        <f t="shared" si="0"/>
        <v>1</v>
      </c>
      <c r="G15" t="b">
        <f t="shared" si="1"/>
        <v>1</v>
      </c>
      <c r="H15" t="b">
        <f t="shared" si="2"/>
        <v>0</v>
      </c>
      <c r="I15" t="b">
        <f t="shared" si="3"/>
        <v>0</v>
      </c>
      <c r="J15" t="b">
        <f t="shared" si="4"/>
        <v>0</v>
      </c>
      <c r="K15" t="b">
        <f t="shared" si="5"/>
        <v>0</v>
      </c>
    </row>
    <row r="16" spans="1:11" ht="28">
      <c r="A16">
        <v>15</v>
      </c>
      <c r="B16" s="2" t="s">
        <v>20</v>
      </c>
      <c r="C16" s="2" t="s">
        <v>80</v>
      </c>
      <c r="D16" s="2"/>
      <c r="E16" t="s">
        <v>80</v>
      </c>
      <c r="F16" t="b">
        <f t="shared" si="0"/>
        <v>1</v>
      </c>
      <c r="G16" t="b">
        <f t="shared" si="1"/>
        <v>1</v>
      </c>
      <c r="H16" t="b">
        <f t="shared" si="2"/>
        <v>0</v>
      </c>
      <c r="I16" t="b">
        <f t="shared" si="3"/>
        <v>0</v>
      </c>
      <c r="J16" t="b">
        <f t="shared" si="4"/>
        <v>0</v>
      </c>
      <c r="K16" t="b">
        <f t="shared" si="5"/>
        <v>0</v>
      </c>
    </row>
    <row r="17" spans="1:11" ht="28">
      <c r="A17">
        <v>16</v>
      </c>
      <c r="B17" s="2" t="s">
        <v>21</v>
      </c>
      <c r="C17" s="2" t="s">
        <v>81</v>
      </c>
      <c r="D17" s="2"/>
      <c r="E17" t="s">
        <v>81</v>
      </c>
      <c r="F17" t="b">
        <f t="shared" si="0"/>
        <v>1</v>
      </c>
      <c r="G17" t="b">
        <f t="shared" si="1"/>
        <v>1</v>
      </c>
      <c r="H17" t="b">
        <f t="shared" si="2"/>
        <v>0</v>
      </c>
      <c r="I17" t="b">
        <f t="shared" si="3"/>
        <v>0</v>
      </c>
      <c r="J17" t="b">
        <f t="shared" si="4"/>
        <v>0</v>
      </c>
      <c r="K17" t="b">
        <f t="shared" si="5"/>
        <v>0</v>
      </c>
    </row>
    <row r="18" spans="1:11" ht="42">
      <c r="A18">
        <v>17</v>
      </c>
      <c r="B18" s="2" t="s">
        <v>22</v>
      </c>
      <c r="C18" s="2" t="s">
        <v>82</v>
      </c>
      <c r="D18" s="2"/>
      <c r="E18" t="s">
        <v>82</v>
      </c>
      <c r="F18" t="b">
        <f t="shared" si="0"/>
        <v>1</v>
      </c>
      <c r="G18" t="b">
        <f t="shared" si="1"/>
        <v>1</v>
      </c>
      <c r="H18" t="b">
        <f t="shared" si="2"/>
        <v>0</v>
      </c>
      <c r="I18" t="b">
        <f t="shared" si="3"/>
        <v>0</v>
      </c>
      <c r="J18" t="b">
        <f t="shared" si="4"/>
        <v>0</v>
      </c>
      <c r="K18" t="b">
        <f t="shared" si="5"/>
        <v>0</v>
      </c>
    </row>
    <row r="19" spans="1:11" ht="42">
      <c r="A19">
        <v>18</v>
      </c>
      <c r="B19" s="2" t="s">
        <v>23</v>
      </c>
      <c r="C19" s="2" t="s">
        <v>83</v>
      </c>
      <c r="D19" s="2"/>
      <c r="E19" t="s">
        <v>83</v>
      </c>
      <c r="F19" t="b">
        <f t="shared" si="0"/>
        <v>1</v>
      </c>
      <c r="G19" t="b">
        <f t="shared" si="1"/>
        <v>1</v>
      </c>
      <c r="H19" t="b">
        <f t="shared" si="2"/>
        <v>0</v>
      </c>
      <c r="I19" t="b">
        <f t="shared" si="3"/>
        <v>0</v>
      </c>
      <c r="J19" t="b">
        <f t="shared" si="4"/>
        <v>0</v>
      </c>
      <c r="K19" t="b">
        <f t="shared" si="5"/>
        <v>0</v>
      </c>
    </row>
    <row r="20" spans="1:11" ht="42">
      <c r="A20">
        <v>19</v>
      </c>
      <c r="B20" s="2" t="s">
        <v>24</v>
      </c>
      <c r="C20" s="2" t="s">
        <v>84</v>
      </c>
      <c r="D20" s="2"/>
      <c r="E20" t="s">
        <v>84</v>
      </c>
      <c r="F20" t="b">
        <f t="shared" si="0"/>
        <v>0</v>
      </c>
      <c r="G20" t="b">
        <f t="shared" si="1"/>
        <v>0</v>
      </c>
      <c r="H20" t="b">
        <f t="shared" si="2"/>
        <v>1</v>
      </c>
      <c r="I20" t="b">
        <f t="shared" si="3"/>
        <v>0</v>
      </c>
      <c r="J20" t="b">
        <f t="shared" si="4"/>
        <v>0</v>
      </c>
      <c r="K20" t="b">
        <f t="shared" si="5"/>
        <v>0</v>
      </c>
    </row>
    <row r="21" spans="1:11" ht="42">
      <c r="A21">
        <v>20</v>
      </c>
      <c r="B21" s="2" t="s">
        <v>25</v>
      </c>
      <c r="C21" s="2" t="s">
        <v>85</v>
      </c>
      <c r="D21" s="2"/>
      <c r="E21" t="s">
        <v>85</v>
      </c>
      <c r="F21" t="b">
        <f t="shared" si="0"/>
        <v>0</v>
      </c>
      <c r="G21" t="b">
        <f t="shared" si="1"/>
        <v>0</v>
      </c>
      <c r="H21" t="b">
        <f t="shared" si="2"/>
        <v>1</v>
      </c>
      <c r="I21" t="b">
        <f t="shared" si="3"/>
        <v>0</v>
      </c>
      <c r="J21" t="b">
        <f t="shared" si="4"/>
        <v>0</v>
      </c>
      <c r="K21" t="b">
        <f t="shared" si="5"/>
        <v>0</v>
      </c>
    </row>
    <row r="22" spans="1:11" ht="42">
      <c r="A22">
        <v>21</v>
      </c>
      <c r="B22" s="2" t="s">
        <v>27</v>
      </c>
      <c r="C22" s="2" t="s">
        <v>86</v>
      </c>
      <c r="D22" s="2"/>
      <c r="E22" t="s">
        <v>86</v>
      </c>
      <c r="F22" t="b">
        <f t="shared" si="0"/>
        <v>0</v>
      </c>
      <c r="G22" t="b">
        <f t="shared" si="1"/>
        <v>0</v>
      </c>
      <c r="H22" t="b">
        <f t="shared" si="2"/>
        <v>1</v>
      </c>
      <c r="I22" t="b">
        <f t="shared" si="3"/>
        <v>0</v>
      </c>
      <c r="J22" t="b">
        <f t="shared" si="4"/>
        <v>0</v>
      </c>
      <c r="K22" t="b">
        <f t="shared" si="5"/>
        <v>0</v>
      </c>
    </row>
    <row r="23" spans="1:11" ht="42">
      <c r="A23">
        <v>22</v>
      </c>
      <c r="B23" s="2" t="s">
        <v>28</v>
      </c>
      <c r="C23" s="2" t="s">
        <v>87</v>
      </c>
      <c r="D23" s="2"/>
      <c r="E23" t="s">
        <v>87</v>
      </c>
      <c r="F23" t="b">
        <f t="shared" si="0"/>
        <v>0</v>
      </c>
      <c r="G23" t="b">
        <f t="shared" si="1"/>
        <v>0</v>
      </c>
      <c r="H23" t="b">
        <f t="shared" si="2"/>
        <v>1</v>
      </c>
      <c r="I23" t="b">
        <f t="shared" si="3"/>
        <v>0</v>
      </c>
      <c r="J23" t="b">
        <f t="shared" si="4"/>
        <v>0</v>
      </c>
      <c r="K23" t="b">
        <f t="shared" si="5"/>
        <v>0</v>
      </c>
    </row>
    <row r="24" spans="1:11" ht="42">
      <c r="A24">
        <v>23</v>
      </c>
      <c r="B24" s="2" t="s">
        <v>29</v>
      </c>
      <c r="C24" s="2" t="s">
        <v>88</v>
      </c>
      <c r="D24" s="2"/>
      <c r="E24" t="s">
        <v>88</v>
      </c>
      <c r="F24" t="b">
        <f t="shared" si="0"/>
        <v>0</v>
      </c>
      <c r="G24" t="b">
        <f t="shared" si="1"/>
        <v>0</v>
      </c>
      <c r="H24" t="b">
        <f t="shared" si="2"/>
        <v>1</v>
      </c>
      <c r="I24" t="b">
        <f t="shared" si="3"/>
        <v>0</v>
      </c>
      <c r="J24" t="b">
        <f t="shared" si="4"/>
        <v>0</v>
      </c>
      <c r="K24" t="b">
        <f t="shared" si="5"/>
        <v>0</v>
      </c>
    </row>
    <row r="25" spans="1:11" ht="42">
      <c r="A25">
        <v>24</v>
      </c>
      <c r="B25" s="2" t="s">
        <v>30</v>
      </c>
      <c r="C25" s="2" t="s">
        <v>89</v>
      </c>
      <c r="D25" s="2"/>
      <c r="E25" t="s">
        <v>89</v>
      </c>
      <c r="F25" t="b">
        <f t="shared" si="0"/>
        <v>0</v>
      </c>
      <c r="G25" t="b">
        <f t="shared" si="1"/>
        <v>0</v>
      </c>
      <c r="H25" t="b">
        <f t="shared" si="2"/>
        <v>1</v>
      </c>
      <c r="I25" t="b">
        <f t="shared" si="3"/>
        <v>0</v>
      </c>
      <c r="J25" t="b">
        <f t="shared" si="4"/>
        <v>0</v>
      </c>
      <c r="K25" t="b">
        <f t="shared" si="5"/>
        <v>0</v>
      </c>
    </row>
    <row r="26" spans="1:11" ht="28">
      <c r="A26">
        <v>25</v>
      </c>
      <c r="B26" s="2" t="s">
        <v>31</v>
      </c>
      <c r="C26" s="2" t="s">
        <v>90</v>
      </c>
      <c r="D26" s="2"/>
      <c r="E26" t="s">
        <v>90</v>
      </c>
      <c r="F26" t="b">
        <f t="shared" si="0"/>
        <v>1</v>
      </c>
      <c r="G26" t="b">
        <f t="shared" si="1"/>
        <v>1</v>
      </c>
      <c r="H26" t="b">
        <f t="shared" si="2"/>
        <v>0</v>
      </c>
      <c r="I26" t="b">
        <f t="shared" si="3"/>
        <v>0</v>
      </c>
      <c r="J26" t="b">
        <f t="shared" si="4"/>
        <v>0</v>
      </c>
      <c r="K26" t="b">
        <f t="shared" si="5"/>
        <v>0</v>
      </c>
    </row>
    <row r="27" spans="1:11" ht="28">
      <c r="A27">
        <v>26</v>
      </c>
      <c r="B27" s="2" t="s">
        <v>32</v>
      </c>
      <c r="C27" s="2" t="s">
        <v>91</v>
      </c>
      <c r="D27" s="2"/>
      <c r="E27" t="s">
        <v>91</v>
      </c>
      <c r="F27" t="b">
        <f t="shared" si="0"/>
        <v>1</v>
      </c>
      <c r="G27" t="b">
        <f t="shared" si="1"/>
        <v>1</v>
      </c>
      <c r="H27" t="b">
        <f t="shared" si="2"/>
        <v>0</v>
      </c>
      <c r="I27" t="b">
        <f t="shared" si="3"/>
        <v>0</v>
      </c>
      <c r="J27" t="b">
        <f t="shared" si="4"/>
        <v>0</v>
      </c>
      <c r="K27" t="b">
        <f t="shared" si="5"/>
        <v>0</v>
      </c>
    </row>
    <row r="28" spans="1:11" ht="28">
      <c r="A28">
        <v>27</v>
      </c>
      <c r="B28" s="2" t="s">
        <v>33</v>
      </c>
      <c r="C28" s="2" t="s">
        <v>92</v>
      </c>
      <c r="D28" s="2"/>
      <c r="E28" t="s">
        <v>92</v>
      </c>
      <c r="F28" t="b">
        <f t="shared" si="0"/>
        <v>1</v>
      </c>
      <c r="G28" t="b">
        <f t="shared" si="1"/>
        <v>1</v>
      </c>
      <c r="H28" t="b">
        <f t="shared" si="2"/>
        <v>0</v>
      </c>
      <c r="I28" t="b">
        <f t="shared" si="3"/>
        <v>0</v>
      </c>
      <c r="J28" t="b">
        <f t="shared" si="4"/>
        <v>0</v>
      </c>
      <c r="K28" t="b">
        <f t="shared" si="5"/>
        <v>0</v>
      </c>
    </row>
    <row r="29" spans="1:11" ht="28">
      <c r="A29">
        <v>28</v>
      </c>
      <c r="B29" s="2" t="s">
        <v>34</v>
      </c>
      <c r="C29" s="2" t="s">
        <v>93</v>
      </c>
      <c r="D29" s="2"/>
      <c r="E29" t="s">
        <v>93</v>
      </c>
      <c r="F29" t="b">
        <f t="shared" si="0"/>
        <v>1</v>
      </c>
      <c r="G29" t="b">
        <f t="shared" si="1"/>
        <v>1</v>
      </c>
      <c r="H29" t="b">
        <f t="shared" si="2"/>
        <v>0</v>
      </c>
      <c r="I29" t="b">
        <f t="shared" si="3"/>
        <v>0</v>
      </c>
      <c r="J29" t="b">
        <f t="shared" si="4"/>
        <v>0</v>
      </c>
      <c r="K29" t="b">
        <f t="shared" si="5"/>
        <v>0</v>
      </c>
    </row>
    <row r="30" spans="1:11" ht="28">
      <c r="A30">
        <v>29</v>
      </c>
      <c r="B30" s="2" t="s">
        <v>35</v>
      </c>
      <c r="C30" s="2" t="s">
        <v>94</v>
      </c>
      <c r="D30" s="2"/>
      <c r="E30" t="s">
        <v>94</v>
      </c>
      <c r="F30" t="b">
        <f t="shared" si="0"/>
        <v>1</v>
      </c>
      <c r="G30" t="b">
        <f t="shared" si="1"/>
        <v>1</v>
      </c>
      <c r="H30" t="b">
        <f t="shared" si="2"/>
        <v>0</v>
      </c>
      <c r="I30" t="b">
        <f t="shared" si="3"/>
        <v>0</v>
      </c>
      <c r="J30" t="b">
        <f t="shared" si="4"/>
        <v>0</v>
      </c>
      <c r="K30" t="b">
        <f t="shared" si="5"/>
        <v>0</v>
      </c>
    </row>
    <row r="31" spans="1:11" ht="28">
      <c r="A31">
        <v>30</v>
      </c>
      <c r="B31" s="2" t="s">
        <v>36</v>
      </c>
      <c r="C31" s="2" t="s">
        <v>95</v>
      </c>
      <c r="D31" s="2"/>
      <c r="E31" t="s">
        <v>95</v>
      </c>
      <c r="F31" t="b">
        <f t="shared" si="0"/>
        <v>1</v>
      </c>
      <c r="G31" t="b">
        <f t="shared" si="1"/>
        <v>1</v>
      </c>
      <c r="H31" t="b">
        <f t="shared" si="2"/>
        <v>0</v>
      </c>
      <c r="I31" t="b">
        <f t="shared" si="3"/>
        <v>0</v>
      </c>
      <c r="J31" t="b">
        <f t="shared" si="4"/>
        <v>0</v>
      </c>
      <c r="K31" t="b">
        <f t="shared" si="5"/>
        <v>0</v>
      </c>
    </row>
  </sheetData>
  <autoFilter ref="A1:K31" xr:uid="{E6464A01-673E-4B9A-9270-BB42BF109652}"/>
  <phoneticPr fontId="3" type="noConversion"/>
  <hyperlinks>
    <hyperlink ref="B2" r:id="rId1" display="http://www.shenchunhui.com/_private/guifangxingwenjian/fagui/2020/jingxuanceng-1.htm" xr:uid="{75817A9B-16D5-42C9-BE97-152213D1FD3D}"/>
    <hyperlink ref="B3" r:id="rId2" display="http://www.shenchunhui.com/_private/guifangxingwenjian/fagui/2020/jingxuanceng-2.htm" xr:uid="{F54C8E58-1F0B-43BA-BC7A-8F81DA9F7E9D}"/>
    <hyperlink ref="B4" r:id="rId3" display="http://www.shenchunhui.com/_private/guifangxingwenjian/fagui/2020/guapaicaozuo.htm" xr:uid="{DEBD7DED-7717-477B-8F13-DE22ABCB7A94}"/>
    <hyperlink ref="B5" r:id="rId4" display="http://www.shenchunhui.com/_private/guifangxingwenjian/fagui/2020/kuaijishiguzhuan.htm" xr:uid="{E7737CB9-99E6-4EE2-BD91-1EEB4C6F99F6}"/>
    <hyperlink ref="B6" r:id="rId5" display="http://www.shenchunhui.com/_private/guifangxingwenjian/fagui/2020/zhuanban-zheng.htm" xr:uid="{CCF9A4FA-D793-478F-AACD-8ED5ABAAC2BD}"/>
    <hyperlink ref="B7" r:id="rId6" display="http://www.shenchunhui.com/_private/guifangxingwenjian/fagui/2020/pilujingxuanceng.htm" xr:uid="{B126ADC9-56D7-49CC-AA16-383BCE1A089C}"/>
    <hyperlink ref="B8" r:id="rId7" display="http://www.shenchunhui.com/_private/guifangxingwenjian/fagui/2020/guapai.docx" xr:uid="{EDCBD8E1-8F10-4682-A143-B637028EF79A}"/>
    <hyperlink ref="B9" r:id="rId8" display="http://www.shenchunhui.com/_private/guifangxingwenjian/fagui/2020/shencha.htm" xr:uid="{BFB6619F-9F4F-4724-90EC-EBBD24584BE3}"/>
    <hyperlink ref="B10" r:id="rId9" display="http://www.shenchunhui.com/_private/guifangxingwenjian/fagui/2020/guapaibiaozhun.htm" xr:uid="{94257671-9CD6-4A7B-9C4D-834FB5802E80}"/>
    <hyperlink ref="B11" r:id="rId10" display="http://www.shenchunhui.com/_private/guifangxingwenjian/fagui/2020/gongzhuanshuomingshu.htm" xr:uid="{AD66AED8-E0E1-41F8-AE14-7BC46B84B72D}"/>
    <hyperlink ref="B12" r:id="rId11" display="http://www.shenchunhui.com/_private/guifangxingwenjian/fagui/2020/sanbanbannianbao.htm" xr:uid="{D327DE87-E692-4C22-866C-C302A0E49816}"/>
    <hyperlink ref="B13" r:id="rId12" display="http://www.shenchunhui.com/_private/guifangxingwenjian/fagui/2020/chengxiao.htm" xr:uid="{4435720B-2DC5-40FB-A540-0DF1B072283E}"/>
    <hyperlink ref="B14" r:id="rId13" display="http://www.shenchunhui.com/_private/guifangxingwenjian/fagui/2020/kuaiji4.htm" xr:uid="{B8CD2A0F-CB9E-41ED-9E21-AC8B71DA3286}"/>
    <hyperlink ref="B15" r:id="rId14" display="http://www.shenchunhui.com/_private/guifangxingwenjian/fagui/2020/dingxiangshencha.htm" xr:uid="{87C9B64A-6E3E-4AF8-A7EF-56E38AB9F407}"/>
    <hyperlink ref="B16" r:id="rId15" display="http://www.shenchunhui.com/_private/guifangxingwenjian/fagui/2020/jingxuancengwenda-1.htm" xr:uid="{9186E833-1014-4C49-B1E6-7112626E3B77}"/>
    <hyperlink ref="B17" r:id="rId16" display="http://www.shenchunhui.com/_private/guifangxingwenjian/fagui/2020/jingxuanchengxiao.htm" xr:uid="{0A119B33-AA39-4A68-9515-DA1650F5EACE}"/>
    <hyperlink ref="B18" r:id="rId17" display="http://www.shenchunhui.com/_private/guifangxingwenjian/fagui/2020/jingxuanbaojian.htm" xr:uid="{40CEE0DD-EB97-4193-8840-0F5FF593B051}"/>
    <hyperlink ref="B19" r:id="rId18" display="http://www.shenchunhui.com/_private/guifangxingwenjian/fagui/2020/jingxuan.htm" xr:uid="{4B3321A7-9EDB-41CF-89C7-3D5860A9FB99}"/>
    <hyperlink ref="B20" r:id="rId19" display="http://www.shenchunhui.com/_private/guifangxingwenjian/fagui/2020/zunzefei-12.htm" xr:uid="{9FE2514A-FF21-426B-A51A-CFDCF4AE7F5D}"/>
    <hyperlink ref="B21" r:id="rId20" display="http://www.shenchunhui.com/_private/guifangxingwenjian/fagui/2020/zunzefei-11.htm" xr:uid="{6E9405F5-45CB-4BCC-846B-ABA6919A5E98}"/>
    <hyperlink ref="B22" r:id="rId21" display="http://www.shenchunhui.com/_private/guifangxingwenjian/fagui/2020/zunzefei-10.htm" xr:uid="{05E60787-E14D-4CB9-AC64-50779A4F15C7}"/>
    <hyperlink ref="B23" r:id="rId22" display="http://www.shenchunhui.com/_private/guifangxingwenjian/fagui/2020/zunzefei-09.htm" xr:uid="{E8229BCE-9F0D-44BF-90ED-E8B87A418319}"/>
    <hyperlink ref="B24" r:id="rId23" display="http://www.shenchunhui.com/_private/guifangxingwenjian/fagui/2020/zunzefei-04.htm" xr:uid="{6C6BAA68-12CF-4E91-B74A-22A1B26347F5}"/>
    <hyperlink ref="B25" r:id="rId24" display="http://www.shenchunhui.com/_private/guifangxingwenjian/fagui/2020/zunzefei-03.htm" xr:uid="{C08D1359-68CD-482D-B969-0CE17D969662}"/>
    <hyperlink ref="B26" r:id="rId25" display="http://www.shenchunhui.com/_private/guifangxingwenjian/fagui/2020/dingxiangfaxingzhinan.htm" xr:uid="{D09B02A8-D7EE-40D0-86C7-85A955EF610E}"/>
    <hyperlink ref="B27" r:id="rId26" display="http://www.shenchunhui.com/_private/guifangxingwenjian/fagui/2020/guapaishenqing.htm" xr:uid="{26B5AE4E-2EC0-4D92-9475-B39F4502B92E}"/>
    <hyperlink ref="B28" r:id="rId27" display="http://www.shenchunhui.com/_private/guifangxingwenjian/fagui/2020/dingxiang.htm" xr:uid="{93BD27A0-8FB4-4A45-8F23-83BD7C843868}"/>
    <hyperlink ref="B29" r:id="rId28" display="http://www.shenchunhui.com/_private/guifangxingwenjian/fagui/2020/xinpi.htm" xr:uid="{2E08E1DE-3D75-4DA3-8F0A-928E3B19D984}"/>
    <hyperlink ref="B30" r:id="rId29" display="http://www.shenchunhui.com/_private/guifangxingwenjian/fagui/2020/zhili.htm" xr:uid="{921A516B-CC2D-453E-A127-D7CCD127B6C4}"/>
    <hyperlink ref="B31" r:id="rId30" display="http://www.shenchunhui.com/_private/guifangxingwenjian/fagui/2020/guapaishencha.htm" xr:uid="{4AC5117C-42F0-4D12-B53E-DA5A3F3CB905}"/>
  </hyperlinks>
  <pageMargins left="0.7" right="0.7" top="0.75" bottom="0.75" header="0.3" footer="0.3"/>
  <pageSetup paperSize="9" orientation="portrait" horizontalDpi="300" verticalDpi="300"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说明1</vt:lpstr>
      <vt:lpstr>证监会法规系列</vt:lpstr>
      <vt:lpstr>新三板法规系列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 NO.1（第二次）</dc:creator>
  <cp:lastModifiedBy>Melody</cp:lastModifiedBy>
  <dcterms:created xsi:type="dcterms:W3CDTF">2020-03-10T02:02:12Z</dcterms:created>
  <dcterms:modified xsi:type="dcterms:W3CDTF">2020-03-10T14:18:27Z</dcterms:modified>
</cp:coreProperties>
</file>