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de9ca5ac4413cc3/Documents/"/>
    </mc:Choice>
  </mc:AlternateContent>
  <bookViews>
    <workbookView xWindow="0" yWindow="0" windowWidth="24975" windowHeight="10155" activeTab="1"/>
  </bookViews>
  <sheets>
    <sheet name="sell" sheetId="1" r:id="rId1"/>
    <sheet name="wastage" sheetId="3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B60" i="1"/>
  <c r="J59" i="1"/>
  <c r="B59" i="1"/>
  <c r="J58" i="1"/>
  <c r="B58" i="1"/>
  <c r="J57" i="1"/>
  <c r="B57" i="1"/>
  <c r="J56" i="1"/>
  <c r="B56" i="1"/>
  <c r="J55" i="1"/>
  <c r="B55" i="1"/>
  <c r="J54" i="1"/>
  <c r="B54" i="1"/>
  <c r="J53" i="1"/>
  <c r="B53" i="1"/>
  <c r="J52" i="1"/>
  <c r="B52" i="1"/>
  <c r="J51" i="1"/>
  <c r="B51" i="1"/>
  <c r="J50" i="1"/>
  <c r="B50" i="1"/>
  <c r="J49" i="1"/>
  <c r="B49" i="1"/>
  <c r="J48" i="1"/>
  <c r="B48" i="1"/>
  <c r="J47" i="1"/>
  <c r="B47" i="1"/>
  <c r="J46" i="1"/>
  <c r="B46" i="1"/>
  <c r="J45" i="1"/>
  <c r="B45" i="1"/>
  <c r="J44" i="1"/>
  <c r="B44" i="1"/>
  <c r="J43" i="1"/>
  <c r="B43" i="1"/>
  <c r="J42" i="1"/>
  <c r="B42" i="1"/>
  <c r="J41" i="1"/>
  <c r="B41" i="1"/>
  <c r="J40" i="1"/>
  <c r="B40" i="1"/>
  <c r="J39" i="1"/>
  <c r="B39" i="1"/>
  <c r="J38" i="1"/>
  <c r="B38" i="1"/>
  <c r="J37" i="1"/>
  <c r="B37" i="1"/>
  <c r="J36" i="1"/>
  <c r="B36" i="1"/>
  <c r="B35" i="1"/>
  <c r="B34" i="1"/>
  <c r="B33" i="1"/>
  <c r="B60" i="3"/>
  <c r="B59" i="3"/>
  <c r="B58" i="3"/>
  <c r="B57" i="3"/>
  <c r="B56" i="3"/>
  <c r="B55" i="3"/>
  <c r="B54" i="3"/>
  <c r="J53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J33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I17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G60" i="1"/>
  <c r="C60" i="1"/>
  <c r="I59" i="1"/>
  <c r="E59" i="1"/>
  <c r="G58" i="1"/>
  <c r="C58" i="1"/>
  <c r="I57" i="1"/>
  <c r="E57" i="1"/>
  <c r="G56" i="1"/>
  <c r="C56" i="1"/>
  <c r="I55" i="1"/>
  <c r="E55" i="1"/>
  <c r="G54" i="1"/>
  <c r="C54" i="1"/>
  <c r="I53" i="1"/>
  <c r="E53" i="1"/>
  <c r="G52" i="1"/>
  <c r="C52" i="1"/>
  <c r="I51" i="1"/>
  <c r="E51" i="1"/>
  <c r="G50" i="1"/>
  <c r="C50" i="1"/>
  <c r="I49" i="1"/>
  <c r="E49" i="1"/>
  <c r="G48" i="1"/>
  <c r="C48" i="1"/>
  <c r="I47" i="1"/>
  <c r="E47" i="1"/>
  <c r="G46" i="1"/>
  <c r="C46" i="1"/>
  <c r="I45" i="1"/>
  <c r="E45" i="1"/>
  <c r="G44" i="1"/>
  <c r="C44" i="1"/>
  <c r="I43" i="1"/>
  <c r="E43" i="1"/>
  <c r="G42" i="1"/>
  <c r="C42" i="1"/>
  <c r="I41" i="1"/>
  <c r="E41" i="1"/>
  <c r="G40" i="1"/>
  <c r="C40" i="1"/>
  <c r="I39" i="1"/>
  <c r="E39" i="1"/>
  <c r="G38" i="1"/>
  <c r="C38" i="1"/>
  <c r="I37" i="1"/>
  <c r="E37" i="1"/>
  <c r="G36" i="1"/>
  <c r="C36" i="1"/>
  <c r="H35" i="1"/>
  <c r="D35" i="1"/>
  <c r="I34" i="1"/>
  <c r="E34" i="1"/>
  <c r="F33" i="1"/>
  <c r="H49" i="1"/>
  <c r="F48" i="1"/>
  <c r="H45" i="1"/>
  <c r="D45" i="1"/>
  <c r="F44" i="1"/>
  <c r="H41" i="1"/>
  <c r="D41" i="1"/>
  <c r="F40" i="1"/>
  <c r="H37" i="1"/>
  <c r="D37" i="1"/>
  <c r="F36" i="1"/>
  <c r="G35" i="1"/>
  <c r="C35" i="1"/>
  <c r="H34" i="1"/>
  <c r="D34" i="1"/>
  <c r="I33" i="1"/>
  <c r="E33" i="1"/>
  <c r="H46" i="1"/>
  <c r="F41" i="1"/>
  <c r="H40" i="1"/>
  <c r="D40" i="1"/>
  <c r="H38" i="1"/>
  <c r="D38" i="1"/>
  <c r="F37" i="1"/>
  <c r="H36" i="1"/>
  <c r="D36" i="1"/>
  <c r="I35" i="1"/>
  <c r="F34" i="1"/>
  <c r="G33" i="1"/>
  <c r="C33" i="1"/>
  <c r="F60" i="1"/>
  <c r="H59" i="1"/>
  <c r="D59" i="1"/>
  <c r="F58" i="1"/>
  <c r="H57" i="1"/>
  <c r="D57" i="1"/>
  <c r="F56" i="1"/>
  <c r="H55" i="1"/>
  <c r="D55" i="1"/>
  <c r="F54" i="1"/>
  <c r="H53" i="1"/>
  <c r="D53" i="1"/>
  <c r="F52" i="1"/>
  <c r="H51" i="1"/>
  <c r="D51" i="1"/>
  <c r="F50" i="1"/>
  <c r="D49" i="1"/>
  <c r="H47" i="1"/>
  <c r="D47" i="1"/>
  <c r="F46" i="1"/>
  <c r="H43" i="1"/>
  <c r="D43" i="1"/>
  <c r="F42" i="1"/>
  <c r="H39" i="1"/>
  <c r="D39" i="1"/>
  <c r="F38" i="1"/>
  <c r="D46" i="1"/>
  <c r="F45" i="1"/>
  <c r="H44" i="1"/>
  <c r="D44" i="1"/>
  <c r="F43" i="1"/>
  <c r="F39" i="1"/>
  <c r="E35" i="1"/>
  <c r="I60" i="1"/>
  <c r="E60" i="1"/>
  <c r="G59" i="1"/>
  <c r="C59" i="1"/>
  <c r="I58" i="1"/>
  <c r="E58" i="1"/>
  <c r="G57" i="1"/>
  <c r="C57" i="1"/>
  <c r="I56" i="1"/>
  <c r="E56" i="1"/>
  <c r="G55" i="1"/>
  <c r="C55" i="1"/>
  <c r="I54" i="1"/>
  <c r="E54" i="1"/>
  <c r="G53" i="1"/>
  <c r="C53" i="1"/>
  <c r="I52" i="1"/>
  <c r="E52" i="1"/>
  <c r="G51" i="1"/>
  <c r="C51" i="1"/>
  <c r="I50" i="1"/>
  <c r="E50" i="1"/>
  <c r="G49" i="1"/>
  <c r="C49" i="1"/>
  <c r="I48" i="1"/>
  <c r="E48" i="1"/>
  <c r="G47" i="1"/>
  <c r="C47" i="1"/>
  <c r="I46" i="1"/>
  <c r="E46" i="1"/>
  <c r="G45" i="1"/>
  <c r="C45" i="1"/>
  <c r="I44" i="1"/>
  <c r="E44" i="1"/>
  <c r="G43" i="1"/>
  <c r="C43" i="1"/>
  <c r="I42" i="1"/>
  <c r="E42" i="1"/>
  <c r="G41" i="1"/>
  <c r="C41" i="1"/>
  <c r="I40" i="1"/>
  <c r="E40" i="1"/>
  <c r="G39" i="1"/>
  <c r="C39" i="1"/>
  <c r="I38" i="1"/>
  <c r="E38" i="1"/>
  <c r="G37" i="1"/>
  <c r="C37" i="1"/>
  <c r="I36" i="1"/>
  <c r="E36" i="1"/>
  <c r="F35" i="1"/>
  <c r="G34" i="1"/>
  <c r="C34" i="1"/>
  <c r="H33" i="1"/>
  <c r="D33" i="1"/>
  <c r="H60" i="1"/>
  <c r="D60" i="1"/>
  <c r="F59" i="1"/>
  <c r="H58" i="1"/>
  <c r="D58" i="1"/>
  <c r="F57" i="1"/>
  <c r="H56" i="1"/>
  <c r="D56" i="1"/>
  <c r="F55" i="1"/>
  <c r="H54" i="1"/>
  <c r="D54" i="1"/>
  <c r="F53" i="1"/>
  <c r="H52" i="1"/>
  <c r="D52" i="1"/>
  <c r="F51" i="1"/>
  <c r="H50" i="1"/>
  <c r="D50" i="1"/>
  <c r="F49" i="1"/>
  <c r="H48" i="1"/>
  <c r="D48" i="1"/>
  <c r="F47" i="1"/>
  <c r="H42" i="1"/>
  <c r="D42" i="1"/>
  <c r="C59" i="3"/>
  <c r="C57" i="3"/>
  <c r="G52" i="3"/>
  <c r="E47" i="3"/>
  <c r="C45" i="3"/>
  <c r="D44" i="3"/>
  <c r="F43" i="3"/>
  <c r="G42" i="3"/>
  <c r="C41" i="3"/>
  <c r="C40" i="3"/>
  <c r="D39" i="3"/>
  <c r="E38" i="3"/>
  <c r="E60" i="3"/>
  <c r="F59" i="3"/>
  <c r="G57" i="3"/>
  <c r="D55" i="3"/>
  <c r="D49" i="3"/>
  <c r="C47" i="3"/>
  <c r="E46" i="3"/>
  <c r="F45" i="3"/>
  <c r="C38" i="3"/>
  <c r="C37" i="3"/>
  <c r="D36" i="3"/>
  <c r="C35" i="3"/>
  <c r="D34" i="3"/>
  <c r="C60" i="3"/>
  <c r="G58" i="3"/>
  <c r="D57" i="3"/>
  <c r="C56" i="3"/>
  <c r="C54" i="3"/>
  <c r="C51" i="3"/>
  <c r="C50" i="3"/>
  <c r="G44" i="3"/>
  <c r="E41" i="3"/>
  <c r="E40" i="3"/>
  <c r="G39" i="3"/>
  <c r="C36" i="3"/>
  <c r="G60" i="3"/>
  <c r="F52" i="3"/>
  <c r="F51" i="3"/>
  <c r="E48" i="3"/>
  <c r="D47" i="3"/>
  <c r="F46" i="3"/>
  <c r="C44" i="3"/>
  <c r="C43" i="3"/>
  <c r="C39" i="3"/>
  <c r="D38" i="3"/>
  <c r="D37" i="3"/>
  <c r="F36" i="3"/>
  <c r="E34" i="3"/>
  <c r="D54" i="3"/>
  <c r="C52" i="3"/>
  <c r="D51" i="3"/>
  <c r="F50" i="3"/>
  <c r="E59" i="3"/>
  <c r="C55" i="3"/>
  <c r="C46" i="3"/>
  <c r="D45" i="3"/>
  <c r="F32" i="3"/>
  <c r="G31" i="3"/>
  <c r="C31" i="3"/>
  <c r="H30" i="3"/>
  <c r="D30" i="3"/>
  <c r="I29" i="3"/>
  <c r="E29" i="3"/>
  <c r="F28" i="3"/>
  <c r="G27" i="3"/>
  <c r="C27" i="3"/>
  <c r="H26" i="3"/>
  <c r="D26" i="3"/>
  <c r="I25" i="3"/>
  <c r="E25" i="3"/>
  <c r="F24" i="3"/>
  <c r="G23" i="3"/>
  <c r="C23" i="3"/>
  <c r="H22" i="3"/>
  <c r="D22" i="3"/>
  <c r="I21" i="3"/>
  <c r="E21" i="3"/>
  <c r="F20" i="3"/>
  <c r="G19" i="3"/>
  <c r="C19" i="3"/>
  <c r="H18" i="3"/>
  <c r="D18" i="3"/>
  <c r="E17" i="3"/>
  <c r="F16" i="3"/>
  <c r="G15" i="3"/>
  <c r="C15" i="3"/>
  <c r="G14" i="3"/>
  <c r="C14" i="3"/>
  <c r="H13" i="3"/>
  <c r="D13" i="3"/>
  <c r="I12" i="3"/>
  <c r="E12" i="3"/>
  <c r="F11" i="3"/>
  <c r="G10" i="3"/>
  <c r="C10" i="3"/>
  <c r="H9" i="3"/>
  <c r="D9" i="3"/>
  <c r="I8" i="3"/>
  <c r="E8" i="3"/>
  <c r="F7" i="3"/>
  <c r="G6" i="3"/>
  <c r="C6" i="3"/>
  <c r="G5" i="3"/>
  <c r="C5" i="3"/>
  <c r="G4" i="3"/>
  <c r="C4" i="3"/>
  <c r="H3" i="3"/>
  <c r="D3" i="3"/>
  <c r="D2" i="3"/>
  <c r="G30" i="3"/>
  <c r="C30" i="3"/>
  <c r="H29" i="3"/>
  <c r="I28" i="3"/>
  <c r="E28" i="3"/>
  <c r="F27" i="3"/>
  <c r="G26" i="3"/>
  <c r="C26" i="3"/>
  <c r="H25" i="3"/>
  <c r="D25" i="3"/>
  <c r="I24" i="3"/>
  <c r="E24" i="3"/>
  <c r="F23" i="3"/>
  <c r="G22" i="3"/>
  <c r="C22" i="3"/>
  <c r="H21" i="3"/>
  <c r="D21" i="3"/>
  <c r="I20" i="3"/>
  <c r="E20" i="3"/>
  <c r="F14" i="3"/>
  <c r="E11" i="3"/>
  <c r="F5" i="3"/>
  <c r="G3" i="3"/>
  <c r="C3" i="3"/>
  <c r="C2" i="3"/>
  <c r="E13" i="3"/>
  <c r="C11" i="3"/>
  <c r="D10" i="3"/>
  <c r="E9" i="3"/>
  <c r="I32" i="3"/>
  <c r="E32" i="3"/>
  <c r="F31" i="3"/>
  <c r="D29" i="3"/>
  <c r="F19" i="3"/>
  <c r="G18" i="3"/>
  <c r="C18" i="3"/>
  <c r="H17" i="3"/>
  <c r="D17" i="3"/>
  <c r="I16" i="3"/>
  <c r="E16" i="3"/>
  <c r="F15" i="3"/>
  <c r="G13" i="3"/>
  <c r="C13" i="3"/>
  <c r="H12" i="3"/>
  <c r="D12" i="3"/>
  <c r="I11" i="3"/>
  <c r="F10" i="3"/>
  <c r="G9" i="3"/>
  <c r="C9" i="3"/>
  <c r="H8" i="3"/>
  <c r="D8" i="3"/>
  <c r="I7" i="3"/>
  <c r="E7" i="3"/>
  <c r="F6" i="3"/>
  <c r="F4" i="3"/>
  <c r="D14" i="3"/>
  <c r="G11" i="3"/>
  <c r="H10" i="3"/>
  <c r="I9" i="3"/>
  <c r="F8" i="3"/>
  <c r="G7" i="3"/>
  <c r="C7" i="3"/>
  <c r="H5" i="3"/>
  <c r="H4" i="3"/>
  <c r="I3" i="3"/>
  <c r="H32" i="3"/>
  <c r="D32" i="3"/>
  <c r="I31" i="3"/>
  <c r="E31" i="3"/>
  <c r="F30" i="3"/>
  <c r="G29" i="3"/>
  <c r="C29" i="3"/>
  <c r="H28" i="3"/>
  <c r="D28" i="3"/>
  <c r="I27" i="3"/>
  <c r="E27" i="3"/>
  <c r="F26" i="3"/>
  <c r="G25" i="3"/>
  <c r="C25" i="3"/>
  <c r="H24" i="3"/>
  <c r="D24" i="3"/>
  <c r="I23" i="3"/>
  <c r="E23" i="3"/>
  <c r="F22" i="3"/>
  <c r="G21" i="3"/>
  <c r="C21" i="3"/>
  <c r="H20" i="3"/>
  <c r="D20" i="3"/>
  <c r="I19" i="3"/>
  <c r="E19" i="3"/>
  <c r="F18" i="3"/>
  <c r="G17" i="3"/>
  <c r="C17" i="3"/>
  <c r="H16" i="3"/>
  <c r="D16" i="3"/>
  <c r="I15" i="3"/>
  <c r="E15" i="3"/>
  <c r="E14" i="3"/>
  <c r="F13" i="3"/>
  <c r="G12" i="3"/>
  <c r="C12" i="3"/>
  <c r="H11" i="3"/>
  <c r="D11" i="3"/>
  <c r="I10" i="3"/>
  <c r="E10" i="3"/>
  <c r="F9" i="3"/>
  <c r="G8" i="3"/>
  <c r="C8" i="3"/>
  <c r="H7" i="3"/>
  <c r="D7" i="3"/>
  <c r="I6" i="3"/>
  <c r="E6" i="3"/>
  <c r="E5" i="3"/>
  <c r="E4" i="3"/>
  <c r="F3" i="3"/>
  <c r="G32" i="3"/>
  <c r="C32" i="3"/>
  <c r="H31" i="3"/>
  <c r="D31" i="3"/>
  <c r="I30" i="3"/>
  <c r="E30" i="3"/>
  <c r="F29" i="3"/>
  <c r="G28" i="3"/>
  <c r="C28" i="3"/>
  <c r="H27" i="3"/>
  <c r="D27" i="3"/>
  <c r="I26" i="3"/>
  <c r="E26" i="3"/>
  <c r="F25" i="3"/>
  <c r="G24" i="3"/>
  <c r="C24" i="3"/>
  <c r="H23" i="3"/>
  <c r="D23" i="3"/>
  <c r="I22" i="3"/>
  <c r="E22" i="3"/>
  <c r="F21" i="3"/>
  <c r="G20" i="3"/>
  <c r="C20" i="3"/>
  <c r="H19" i="3"/>
  <c r="D19" i="3"/>
  <c r="I18" i="3"/>
  <c r="E18" i="3"/>
  <c r="F17" i="3"/>
  <c r="G16" i="3"/>
  <c r="C16" i="3"/>
  <c r="H15" i="3"/>
  <c r="D15" i="3"/>
  <c r="H14" i="3"/>
  <c r="I13" i="3"/>
  <c r="F12" i="3"/>
  <c r="H6" i="3"/>
  <c r="D6" i="3"/>
  <c r="D5" i="3"/>
  <c r="D4" i="3"/>
  <c r="E3" i="3"/>
  <c r="K34" i="1" l="1"/>
  <c r="K37" i="1"/>
  <c r="K39" i="1"/>
  <c r="K41" i="1"/>
  <c r="K43" i="1"/>
  <c r="K45" i="1"/>
  <c r="K47" i="1"/>
  <c r="K49" i="1"/>
  <c r="K51" i="1"/>
  <c r="K53" i="1"/>
  <c r="K55" i="1"/>
  <c r="K57" i="1"/>
  <c r="K59" i="1"/>
  <c r="K33" i="1"/>
  <c r="K35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J46" i="3"/>
  <c r="J55" i="3"/>
  <c r="J52" i="3"/>
  <c r="J39" i="3"/>
  <c r="J43" i="3"/>
  <c r="J44" i="3"/>
  <c r="J48" i="3"/>
  <c r="J36" i="3"/>
  <c r="J50" i="3"/>
  <c r="J51" i="3"/>
  <c r="J54" i="3"/>
  <c r="J56" i="3"/>
  <c r="J58" i="3"/>
  <c r="J60" i="3"/>
  <c r="J34" i="3"/>
  <c r="J35" i="3"/>
  <c r="J37" i="3"/>
  <c r="J38" i="3"/>
  <c r="J47" i="3"/>
  <c r="J49" i="3"/>
  <c r="J40" i="3"/>
  <c r="J41" i="3"/>
  <c r="J42" i="3"/>
  <c r="J45" i="3"/>
  <c r="J57" i="3"/>
  <c r="J59" i="3"/>
  <c r="J16" i="3"/>
  <c r="J20" i="3"/>
  <c r="J24" i="3"/>
  <c r="J28" i="3"/>
  <c r="J32" i="3"/>
  <c r="J8" i="3"/>
  <c r="J12" i="3"/>
  <c r="J17" i="3"/>
  <c r="J21" i="3"/>
  <c r="J25" i="3"/>
  <c r="J29" i="3"/>
  <c r="J7" i="3"/>
  <c r="J9" i="3"/>
  <c r="J13" i="3"/>
  <c r="J18" i="3"/>
  <c r="J11" i="3"/>
  <c r="J2" i="3"/>
  <c r="J3" i="3"/>
  <c r="J22" i="3"/>
  <c r="J26" i="3"/>
  <c r="J30" i="3"/>
  <c r="J4" i="3"/>
  <c r="J5" i="3"/>
  <c r="J6" i="3"/>
  <c r="J10" i="3"/>
  <c r="J14" i="3"/>
  <c r="J15" i="3"/>
  <c r="J19" i="3"/>
  <c r="J23" i="3"/>
  <c r="J27" i="3"/>
  <c r="J31" i="3"/>
  <c r="J32" i="1" l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J21" i="1"/>
  <c r="B21" i="1"/>
  <c r="J20" i="1"/>
  <c r="B20" i="1"/>
  <c r="J19" i="1"/>
  <c r="B19" i="1"/>
  <c r="J18" i="1"/>
  <c r="B18" i="1"/>
  <c r="J17" i="1"/>
  <c r="B17" i="1"/>
  <c r="J16" i="1"/>
  <c r="B16" i="1"/>
  <c r="J15" i="1"/>
  <c r="B15" i="1"/>
  <c r="B14" i="1"/>
  <c r="J13" i="1"/>
  <c r="B13" i="1"/>
  <c r="B12" i="1"/>
  <c r="B11" i="1"/>
  <c r="J10" i="1"/>
  <c r="B10" i="1"/>
  <c r="J9" i="1"/>
  <c r="B9" i="1"/>
  <c r="J8" i="1"/>
  <c r="B8" i="1"/>
  <c r="B7" i="1"/>
  <c r="J6" i="1"/>
  <c r="B6" i="1"/>
  <c r="K5" i="1"/>
  <c r="B5" i="1"/>
  <c r="K4" i="1"/>
  <c r="B4" i="1"/>
  <c r="K3" i="1"/>
  <c r="B3" i="1"/>
  <c r="K2" i="1"/>
  <c r="B2" i="1"/>
  <c r="G32" i="1"/>
  <c r="C32" i="1"/>
  <c r="I31" i="1"/>
  <c r="E31" i="1"/>
  <c r="G30" i="1"/>
  <c r="C30" i="1"/>
  <c r="I29" i="1"/>
  <c r="E29" i="1"/>
  <c r="G28" i="1"/>
  <c r="C28" i="1"/>
  <c r="I27" i="1"/>
  <c r="E27" i="1"/>
  <c r="G26" i="1"/>
  <c r="C26" i="1"/>
  <c r="I25" i="1"/>
  <c r="E25" i="1"/>
  <c r="G24" i="1"/>
  <c r="C24" i="1"/>
  <c r="I23" i="1"/>
  <c r="E23" i="1"/>
  <c r="G22" i="1"/>
  <c r="C22" i="1"/>
  <c r="I21" i="1"/>
  <c r="E21" i="1"/>
  <c r="F20" i="1"/>
  <c r="H19" i="1"/>
  <c r="D19" i="1"/>
  <c r="F18" i="1"/>
  <c r="H17" i="1"/>
  <c r="D17" i="1"/>
  <c r="F16" i="1"/>
  <c r="H15" i="1"/>
  <c r="D15" i="1"/>
  <c r="H14" i="1"/>
  <c r="D14" i="1"/>
  <c r="E13" i="1"/>
  <c r="D12" i="1"/>
  <c r="G11" i="1"/>
  <c r="G10" i="1"/>
  <c r="C10" i="1"/>
  <c r="H9" i="1"/>
  <c r="D9" i="1"/>
  <c r="E8" i="1"/>
  <c r="F7" i="1"/>
  <c r="H6" i="1"/>
  <c r="D6" i="1"/>
  <c r="C6" i="1"/>
  <c r="H30" i="1"/>
  <c r="F29" i="1"/>
  <c r="H28" i="1"/>
  <c r="D28" i="1"/>
  <c r="F27" i="1"/>
  <c r="D24" i="1"/>
  <c r="F23" i="1"/>
  <c r="I19" i="1"/>
  <c r="G18" i="1"/>
  <c r="I17" i="1"/>
  <c r="G16" i="1"/>
  <c r="E15" i="1"/>
  <c r="F13" i="1"/>
  <c r="H10" i="1"/>
  <c r="F32" i="1"/>
  <c r="H31" i="1"/>
  <c r="D31" i="1"/>
  <c r="F30" i="1"/>
  <c r="H29" i="1"/>
  <c r="D29" i="1"/>
  <c r="F28" i="1"/>
  <c r="H27" i="1"/>
  <c r="D27" i="1"/>
  <c r="F26" i="1"/>
  <c r="H25" i="1"/>
  <c r="D25" i="1"/>
  <c r="F24" i="1"/>
  <c r="H23" i="1"/>
  <c r="D23" i="1"/>
  <c r="F22" i="1"/>
  <c r="H21" i="1"/>
  <c r="D21" i="1"/>
  <c r="E20" i="1"/>
  <c r="G19" i="1"/>
  <c r="C19" i="1"/>
  <c r="I18" i="1"/>
  <c r="E18" i="1"/>
  <c r="G17" i="1"/>
  <c r="C17" i="1"/>
  <c r="I16" i="1"/>
  <c r="E16" i="1"/>
  <c r="G15" i="1"/>
  <c r="C15" i="1"/>
  <c r="G14" i="1"/>
  <c r="C14" i="1"/>
  <c r="H13" i="1"/>
  <c r="D13" i="1"/>
  <c r="H12" i="1"/>
  <c r="C12" i="1"/>
  <c r="F11" i="1"/>
  <c r="F10" i="1"/>
  <c r="G9" i="1"/>
  <c r="C9" i="1"/>
  <c r="H8" i="1"/>
  <c r="D8" i="1"/>
  <c r="I7" i="1"/>
  <c r="E7" i="1"/>
  <c r="G6" i="1"/>
  <c r="D30" i="1"/>
  <c r="H26" i="1"/>
  <c r="D26" i="1"/>
  <c r="F25" i="1"/>
  <c r="G20" i="1"/>
  <c r="C20" i="1"/>
  <c r="E19" i="1"/>
  <c r="C18" i="1"/>
  <c r="C16" i="1"/>
  <c r="E14" i="1"/>
  <c r="E6" i="1"/>
  <c r="I32" i="1"/>
  <c r="E32" i="1"/>
  <c r="G31" i="1"/>
  <c r="C31" i="1"/>
  <c r="I30" i="1"/>
  <c r="E30" i="1"/>
  <c r="G29" i="1"/>
  <c r="C29" i="1"/>
  <c r="I28" i="1"/>
  <c r="E28" i="1"/>
  <c r="G27" i="1"/>
  <c r="C27" i="1"/>
  <c r="I26" i="1"/>
  <c r="E26" i="1"/>
  <c r="G25" i="1"/>
  <c r="C25" i="1"/>
  <c r="I24" i="1"/>
  <c r="E24" i="1"/>
  <c r="G23" i="1"/>
  <c r="C23" i="1"/>
  <c r="I22" i="1"/>
  <c r="E22" i="1"/>
  <c r="G21" i="1"/>
  <c r="C21" i="1"/>
  <c r="H20" i="1"/>
  <c r="D20" i="1"/>
  <c r="F19" i="1"/>
  <c r="H18" i="1"/>
  <c r="D18" i="1"/>
  <c r="F17" i="1"/>
  <c r="H16" i="1"/>
  <c r="D16" i="1"/>
  <c r="F15" i="1"/>
  <c r="F14" i="1"/>
  <c r="G13" i="1"/>
  <c r="C13" i="1"/>
  <c r="F12" i="1"/>
  <c r="D11" i="1"/>
  <c r="E10" i="1"/>
  <c r="F9" i="1"/>
  <c r="G8" i="1"/>
  <c r="C8" i="1"/>
  <c r="H7" i="1"/>
  <c r="D7" i="1"/>
  <c r="F6" i="1"/>
  <c r="H32" i="1"/>
  <c r="D32" i="1"/>
  <c r="F31" i="1"/>
  <c r="H24" i="1"/>
  <c r="H22" i="1"/>
  <c r="D22" i="1"/>
  <c r="F21" i="1"/>
  <c r="E17" i="1"/>
  <c r="I15" i="1"/>
  <c r="E12" i="1"/>
  <c r="C11" i="1"/>
  <c r="D10" i="1"/>
  <c r="E9" i="1"/>
  <c r="F8" i="1"/>
  <c r="G7" i="1"/>
  <c r="C7" i="1"/>
  <c r="I6" i="1"/>
  <c r="K7" i="1" l="1"/>
  <c r="K11" i="1"/>
  <c r="K8" i="1"/>
  <c r="K13" i="1"/>
  <c r="K21" i="1"/>
  <c r="K23" i="1"/>
  <c r="K25" i="1"/>
  <c r="K27" i="1"/>
  <c r="K29" i="1"/>
  <c r="K31" i="1"/>
  <c r="K16" i="1"/>
  <c r="K18" i="1"/>
  <c r="K20" i="1"/>
  <c r="K9" i="1"/>
  <c r="K12" i="1"/>
  <c r="K14" i="1"/>
  <c r="K15" i="1"/>
  <c r="K17" i="1"/>
  <c r="K19" i="1"/>
  <c r="K6" i="1"/>
  <c r="K10" i="1"/>
  <c r="K22" i="1"/>
  <c r="K24" i="1"/>
  <c r="K26" i="1"/>
  <c r="K28" i="1"/>
  <c r="K30" i="1"/>
  <c r="K32" i="1"/>
</calcChain>
</file>

<file path=xl/sharedStrings.xml><?xml version="1.0" encoding="utf-8"?>
<sst xmlns="http://schemas.openxmlformats.org/spreadsheetml/2006/main" count="21" uniqueCount="11">
  <si>
    <t>Date</t>
  </si>
  <si>
    <t>Day</t>
  </si>
  <si>
    <t>Sweets</t>
  </si>
  <si>
    <t xml:space="preserve">Hot </t>
  </si>
  <si>
    <t xml:space="preserve">Bakery </t>
  </si>
  <si>
    <t>Cake</t>
  </si>
  <si>
    <t xml:space="preserve">Arabian </t>
  </si>
  <si>
    <t>Cookies</t>
  </si>
  <si>
    <t xml:space="preserve">Others </t>
  </si>
  <si>
    <t>Total Sell</t>
  </si>
  <si>
    <t xml:space="preserve">Wastage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</si>
</sst>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1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4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i\Downloads\January%20W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ri\Downloads\Feb%20w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"/>
      <sheetName val="2nd"/>
      <sheetName val="3rd"/>
      <sheetName val="4th"/>
      <sheetName val="5th"/>
      <sheetName val="6th"/>
      <sheetName val="7th"/>
      <sheetName val="8th"/>
      <sheetName val="9th"/>
      <sheetName val="10th"/>
      <sheetName val="11th"/>
      <sheetName val="12th"/>
      <sheetName val="13th"/>
      <sheetName val="14th"/>
      <sheetName val="15th"/>
      <sheetName val="16th"/>
      <sheetName val="17th"/>
      <sheetName val="18th"/>
      <sheetName val="19th"/>
      <sheetName val="20th"/>
      <sheetName val="21th"/>
      <sheetName val="22th"/>
      <sheetName val="23th"/>
      <sheetName val="24th"/>
      <sheetName val="25th"/>
      <sheetName val="26th"/>
      <sheetName val="27th"/>
      <sheetName val="28th"/>
      <sheetName val="29th"/>
      <sheetName val="30th"/>
      <sheetName val="31th"/>
      <sheetName val="wastage"/>
      <sheetName val="sell"/>
    </sheetNames>
    <sheetDataSet>
      <sheetData sheetId="0">
        <row r="26">
          <cell r="G26" t="str">
            <v>Row Labels</v>
          </cell>
        </row>
        <row r="32">
          <cell r="K32" t="str">
            <v>Row Labels</v>
          </cell>
        </row>
      </sheetData>
      <sheetData sheetId="1">
        <row r="25">
          <cell r="E25" t="str">
            <v>Row Labels</v>
          </cell>
        </row>
        <row r="33">
          <cell r="E33" t="str">
            <v>Row Labels</v>
          </cell>
        </row>
        <row r="34">
          <cell r="I34" t="str">
            <v>Row Labels</v>
          </cell>
        </row>
        <row r="42">
          <cell r="E42" t="str">
            <v>Row Labels</v>
          </cell>
        </row>
        <row r="43">
          <cell r="I43" t="str">
            <v>Row Labels</v>
          </cell>
        </row>
        <row r="48">
          <cell r="A48" t="str">
            <v>Row Labels</v>
          </cell>
        </row>
        <row r="54">
          <cell r="I54" t="str">
            <v>Row Labels</v>
          </cell>
        </row>
      </sheetData>
      <sheetData sheetId="2">
        <row r="21">
          <cell r="N21" t="str">
            <v>Row Labels</v>
          </cell>
        </row>
        <row r="28">
          <cell r="J28" t="str">
            <v>Row Labels</v>
          </cell>
          <cell r="N28" t="str">
            <v>Row Labels</v>
          </cell>
        </row>
        <row r="35">
          <cell r="D35" t="str">
            <v>Row Labels</v>
          </cell>
          <cell r="J35" t="str">
            <v>Row Labels</v>
          </cell>
        </row>
        <row r="36">
          <cell r="M36" t="str">
            <v>Row Labels</v>
          </cell>
        </row>
      </sheetData>
      <sheetData sheetId="3">
        <row r="26">
          <cell r="F26" t="str">
            <v>Row Labels</v>
          </cell>
          <cell r="J26" t="str">
            <v>Row Labels</v>
          </cell>
        </row>
        <row r="27">
          <cell r="B27" t="str">
            <v>Row Labels</v>
          </cell>
        </row>
        <row r="31">
          <cell r="B31" t="str">
            <v>Row Labels</v>
          </cell>
          <cell r="F31" t="str">
            <v>Row Labels</v>
          </cell>
          <cell r="J31" t="str">
            <v>Row Labels</v>
          </cell>
        </row>
      </sheetData>
      <sheetData sheetId="4">
        <row r="21">
          <cell r="G21">
            <v>4273</v>
          </cell>
        </row>
        <row r="27">
          <cell r="C27" t="str">
            <v>Row Labels</v>
          </cell>
          <cell r="H27" t="str">
            <v>Row Labels</v>
          </cell>
        </row>
        <row r="28">
          <cell r="O28" t="str">
            <v>Row Labels</v>
          </cell>
        </row>
        <row r="34">
          <cell r="C34" t="str">
            <v>Row Labels</v>
          </cell>
          <cell r="I34" t="str">
            <v>Row Labels</v>
          </cell>
        </row>
        <row r="35">
          <cell r="O35" t="str">
            <v>Row Labels</v>
          </cell>
        </row>
        <row r="41">
          <cell r="D41" t="str">
            <v>Row Labels</v>
          </cell>
        </row>
      </sheetData>
      <sheetData sheetId="5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9">
          <cell r="F39" t="str">
            <v>Row Labels</v>
          </cell>
        </row>
      </sheetData>
      <sheetData sheetId="6">
        <row r="21">
          <cell r="G21">
            <v>2625</v>
          </cell>
        </row>
        <row r="25">
          <cell r="B25" t="str">
            <v>Row Labels</v>
          </cell>
          <cell r="I25" t="str">
            <v>Row Labels</v>
          </cell>
        </row>
        <row r="26">
          <cell r="O26" t="str">
            <v>Row Labels</v>
          </cell>
        </row>
        <row r="32">
          <cell r="C32" t="str">
            <v>Row Labels</v>
          </cell>
          <cell r="J32" t="str">
            <v>Row Labels</v>
          </cell>
        </row>
        <row r="34">
          <cell r="O34" t="str">
            <v>Row Labels</v>
          </cell>
        </row>
        <row r="43">
          <cell r="C43" t="str">
            <v>Row Labels</v>
          </cell>
        </row>
      </sheetData>
      <sheetData sheetId="7">
        <row r="21">
          <cell r="G21">
            <v>2204</v>
          </cell>
        </row>
        <row r="24">
          <cell r="C24" t="str">
            <v>Row Labels</v>
          </cell>
          <cell r="H24" t="str">
            <v>Row Labels</v>
          </cell>
          <cell r="M24" t="str">
            <v>Row Labels</v>
          </cell>
        </row>
        <row r="30">
          <cell r="C30" t="str">
            <v>Row Labels</v>
          </cell>
          <cell r="H30" t="str">
            <v>Row Labels</v>
          </cell>
          <cell r="M30" t="str">
            <v>Row Labels</v>
          </cell>
        </row>
        <row r="36">
          <cell r="C36" t="str">
            <v>Row Labels</v>
          </cell>
        </row>
      </sheetData>
      <sheetData sheetId="8">
        <row r="21">
          <cell r="G21">
            <v>1627</v>
          </cell>
        </row>
        <row r="25">
          <cell r="C25" t="str">
            <v>Row Labels</v>
          </cell>
        </row>
        <row r="26">
          <cell r="H26" t="str">
            <v>Row Labels</v>
          </cell>
          <cell r="M26" t="str">
            <v>Row Labels</v>
          </cell>
        </row>
        <row r="35">
          <cell r="C35" t="str">
            <v>Row Labels</v>
          </cell>
          <cell r="H35" t="str">
            <v>Row Labels</v>
          </cell>
          <cell r="M35" t="str">
            <v>Row Labels</v>
          </cell>
        </row>
        <row r="43">
          <cell r="C43" t="str">
            <v>Row Labels</v>
          </cell>
        </row>
      </sheetData>
      <sheetData sheetId="9">
        <row r="25">
          <cell r="C25" t="str">
            <v>Row Labels</v>
          </cell>
          <cell r="G25" t="str">
            <v>Row Labels</v>
          </cell>
        </row>
        <row r="31">
          <cell r="C31" t="str">
            <v>Row Labels</v>
          </cell>
          <cell r="G31" t="str">
            <v>Row Labels</v>
          </cell>
          <cell r="L31" t="str">
            <v>Row Labels</v>
          </cell>
        </row>
        <row r="39">
          <cell r="C39" t="str">
            <v>Row Labels</v>
          </cell>
          <cell r="G39" t="str">
            <v>Row Labels</v>
          </cell>
        </row>
      </sheetData>
      <sheetData sheetId="10">
        <row r="26">
          <cell r="D26" t="str">
            <v>Row Labels</v>
          </cell>
          <cell r="H26" t="str">
            <v>Row Labels</v>
          </cell>
        </row>
        <row r="27">
          <cell r="L27" t="str">
            <v>Row Labels</v>
          </cell>
        </row>
        <row r="32">
          <cell r="D32" t="str">
            <v>Row Labels</v>
          </cell>
          <cell r="H32" t="str">
            <v>Row Labels</v>
          </cell>
        </row>
        <row r="41">
          <cell r="D41" t="str">
            <v>Row Labels</v>
          </cell>
          <cell r="H41" t="str">
            <v>Row Labels</v>
          </cell>
        </row>
      </sheetData>
      <sheetData sheetId="11">
        <row r="21">
          <cell r="G21">
            <v>1825</v>
          </cell>
        </row>
        <row r="25">
          <cell r="C25" t="str">
            <v>Row Labels</v>
          </cell>
        </row>
        <row r="26">
          <cell r="G26" t="str">
            <v>Row Labels</v>
          </cell>
          <cell r="L26" t="str">
            <v>Row Labels</v>
          </cell>
        </row>
        <row r="33">
          <cell r="C33" t="str">
            <v>Row Labels</v>
          </cell>
        </row>
        <row r="34">
          <cell r="G34" t="str">
            <v>Row Labels</v>
          </cell>
          <cell r="L34" t="str">
            <v>Row Labels</v>
          </cell>
        </row>
        <row r="42">
          <cell r="E42" t="str">
            <v>Row Labels</v>
          </cell>
        </row>
      </sheetData>
      <sheetData sheetId="12">
        <row r="25">
          <cell r="D25" t="str">
            <v>Row Labels</v>
          </cell>
          <cell r="O25" t="str">
            <v>Row Labels</v>
          </cell>
        </row>
        <row r="26">
          <cell r="I26" t="str">
            <v>Row Labels</v>
          </cell>
        </row>
        <row r="31">
          <cell r="D31" t="str">
            <v>Row Labels</v>
          </cell>
          <cell r="H31" t="str">
            <v>Row Labels</v>
          </cell>
        </row>
        <row r="32">
          <cell r="M32" t="str">
            <v>Row Labels</v>
          </cell>
        </row>
      </sheetData>
      <sheetData sheetId="13">
        <row r="21">
          <cell r="G21">
            <v>2952</v>
          </cell>
        </row>
        <row r="24">
          <cell r="B24" t="str">
            <v>Row Labels</v>
          </cell>
          <cell r="F24" t="str">
            <v>Row Labels</v>
          </cell>
          <cell r="K24" t="str">
            <v>Row Labels</v>
          </cell>
        </row>
        <row r="29">
          <cell r="B29" t="str">
            <v>Row Labels</v>
          </cell>
          <cell r="F29" t="str">
            <v>Row Labels</v>
          </cell>
          <cell r="K29" t="str">
            <v>Row Labels</v>
          </cell>
        </row>
        <row r="35">
          <cell r="E35" t="str">
            <v>Row Labels</v>
          </cell>
        </row>
      </sheetData>
      <sheetData sheetId="14">
        <row r="21">
          <cell r="G21">
            <v>324</v>
          </cell>
        </row>
        <row r="25">
          <cell r="B25" t="str">
            <v>Row Labels</v>
          </cell>
          <cell r="F25" t="str">
            <v>Row Labels</v>
          </cell>
          <cell r="J25" t="str">
            <v>Row Labels</v>
          </cell>
        </row>
        <row r="31">
          <cell r="B31" t="str">
            <v>Row Labels</v>
          </cell>
          <cell r="F31" t="str">
            <v>Row Labels</v>
          </cell>
          <cell r="J31" t="str">
            <v>Row Labels</v>
          </cell>
        </row>
        <row r="37">
          <cell r="E37" t="str">
            <v>Row Labels</v>
          </cell>
        </row>
      </sheetData>
      <sheetData sheetId="15">
        <row r="21">
          <cell r="G21">
            <v>1828</v>
          </cell>
        </row>
        <row r="25">
          <cell r="B25" t="str">
            <v>Row Labels</v>
          </cell>
          <cell r="F25" t="str">
            <v>Row Labels</v>
          </cell>
          <cell r="J25" t="str">
            <v>Row Labels</v>
          </cell>
        </row>
        <row r="30">
          <cell r="B30" t="str">
            <v>Row Labels</v>
          </cell>
          <cell r="F30" t="str">
            <v>Row Labels</v>
          </cell>
          <cell r="J30" t="str">
            <v>Row Labels</v>
          </cell>
        </row>
        <row r="35">
          <cell r="E35" t="str">
            <v>Row Labels</v>
          </cell>
        </row>
      </sheetData>
      <sheetData sheetId="16">
        <row r="21">
          <cell r="G21">
            <v>1142</v>
          </cell>
        </row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0">
          <cell r="B30" t="str">
            <v>Row Labels</v>
          </cell>
          <cell r="F30" t="str">
            <v>Row Labels</v>
          </cell>
          <cell r="K30" t="str">
            <v>Row Labels</v>
          </cell>
        </row>
        <row r="36">
          <cell r="E36" t="str">
            <v>Row Labels</v>
          </cell>
        </row>
      </sheetData>
      <sheetData sheetId="17">
        <row r="21">
          <cell r="G21">
            <v>1090</v>
          </cell>
        </row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1">
          <cell r="B31" t="str">
            <v>Row Labels</v>
          </cell>
          <cell r="F31" t="str">
            <v>Row Labels</v>
          </cell>
          <cell r="K31" t="str">
            <v>Row Labels</v>
          </cell>
        </row>
        <row r="37">
          <cell r="E37" t="str">
            <v>Row Labels</v>
          </cell>
        </row>
      </sheetData>
      <sheetData sheetId="18">
        <row r="21">
          <cell r="G21">
            <v>845</v>
          </cell>
        </row>
        <row r="24">
          <cell r="C24" t="str">
            <v>Row Labels</v>
          </cell>
          <cell r="G24" t="str">
            <v>Row Labels</v>
          </cell>
          <cell r="L24" t="str">
            <v>Row Labels</v>
          </cell>
        </row>
        <row r="30">
          <cell r="C30" t="str">
            <v>Row Labels</v>
          </cell>
          <cell r="G30" t="str">
            <v>Row Labels</v>
          </cell>
          <cell r="L30" t="str">
            <v>Row Labels</v>
          </cell>
        </row>
        <row r="36">
          <cell r="F36" t="str">
            <v>Row Labels</v>
          </cell>
        </row>
      </sheetData>
      <sheetData sheetId="19">
        <row r="21">
          <cell r="G21">
            <v>1252</v>
          </cell>
        </row>
        <row r="25">
          <cell r="B25" t="str">
            <v>Row Labels</v>
          </cell>
        </row>
        <row r="26">
          <cell r="F26" t="str">
            <v>Row Labels</v>
          </cell>
          <cell r="K26" t="str">
            <v>Row Labels</v>
          </cell>
        </row>
        <row r="34">
          <cell r="B34" t="str">
            <v>Row Labels</v>
          </cell>
          <cell r="F34" t="str">
            <v>Row Labels</v>
          </cell>
          <cell r="K34" t="str">
            <v>Row Labels</v>
          </cell>
        </row>
        <row r="42">
          <cell r="D42" t="str">
            <v>Row Labels</v>
          </cell>
        </row>
      </sheetData>
      <sheetData sheetId="20">
        <row r="21">
          <cell r="G21">
            <v>1783</v>
          </cell>
        </row>
        <row r="24">
          <cell r="C24" t="str">
            <v>Row Labels</v>
          </cell>
          <cell r="G24" t="str">
            <v>Row Labels</v>
          </cell>
          <cell r="L24" t="str">
            <v>Row Labels</v>
          </cell>
        </row>
        <row r="29">
          <cell r="C29" t="str">
            <v>Row Labels</v>
          </cell>
          <cell r="G29" t="str">
            <v>Row Labels</v>
          </cell>
          <cell r="L29" t="str">
            <v>Row Labels</v>
          </cell>
        </row>
        <row r="35">
          <cell r="F35" t="str">
            <v>Row Labels</v>
          </cell>
        </row>
      </sheetData>
      <sheetData sheetId="21">
        <row r="21">
          <cell r="G21">
            <v>400</v>
          </cell>
        </row>
        <row r="24">
          <cell r="B24" t="str">
            <v>Row Labels</v>
          </cell>
          <cell r="F24" t="str">
            <v>Row Labels</v>
          </cell>
          <cell r="K24" t="str">
            <v>Row Labels</v>
          </cell>
        </row>
        <row r="29">
          <cell r="B29" t="str">
            <v>Row Labels</v>
          </cell>
          <cell r="F29" t="str">
            <v>Row Labels</v>
          </cell>
          <cell r="K29" t="str">
            <v>Row Labels</v>
          </cell>
        </row>
        <row r="35">
          <cell r="E35" t="str">
            <v>Row Labels</v>
          </cell>
        </row>
      </sheetData>
      <sheetData sheetId="22">
        <row r="21">
          <cell r="G21">
            <v>1740</v>
          </cell>
        </row>
        <row r="25">
          <cell r="C25" t="str">
            <v>Row Labels</v>
          </cell>
        </row>
        <row r="26">
          <cell r="G26" t="str">
            <v>Row Labels</v>
          </cell>
          <cell r="M26" t="str">
            <v>Row Labels</v>
          </cell>
        </row>
        <row r="33">
          <cell r="C33" t="str">
            <v>Row Labels</v>
          </cell>
          <cell r="G33" t="str">
            <v>Row Labels</v>
          </cell>
        </row>
        <row r="34">
          <cell r="M34" t="str">
            <v>Row Labels</v>
          </cell>
        </row>
        <row r="40">
          <cell r="G40" t="str">
            <v>Row Labels</v>
          </cell>
        </row>
      </sheetData>
      <sheetData sheetId="23">
        <row r="21">
          <cell r="G21">
            <v>1745</v>
          </cell>
        </row>
        <row r="25">
          <cell r="C25" t="str">
            <v>Row Labels</v>
          </cell>
          <cell r="I25" t="str">
            <v>Row Labels</v>
          </cell>
          <cell r="P25" t="str">
            <v>Row Labels</v>
          </cell>
        </row>
        <row r="31">
          <cell r="D31" t="str">
            <v>Row Labels</v>
          </cell>
          <cell r="J31" t="str">
            <v>Row Labels</v>
          </cell>
          <cell r="Q31" t="str">
            <v>Row Labels</v>
          </cell>
        </row>
        <row r="38">
          <cell r="I38" t="str">
            <v>Row Labels</v>
          </cell>
        </row>
      </sheetData>
      <sheetData sheetId="24">
        <row r="21">
          <cell r="G21">
            <v>1271</v>
          </cell>
        </row>
        <row r="24">
          <cell r="C24" t="str">
            <v>Row Labels</v>
          </cell>
          <cell r="G24" t="str">
            <v>Row Labels</v>
          </cell>
          <cell r="L24" t="str">
            <v>Row Labels</v>
          </cell>
        </row>
        <row r="30">
          <cell r="C30" t="str">
            <v>Row Labels</v>
          </cell>
          <cell r="G30" t="str">
            <v>Row Labels</v>
          </cell>
          <cell r="L30" t="str">
            <v>Row Labels</v>
          </cell>
        </row>
        <row r="36">
          <cell r="F36" t="str">
            <v>Row Labels</v>
          </cell>
        </row>
      </sheetData>
      <sheetData sheetId="25">
        <row r="21">
          <cell r="G21">
            <v>2414</v>
          </cell>
        </row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1">
          <cell r="B31" t="str">
            <v>Row Labels</v>
          </cell>
          <cell r="F31" t="str">
            <v>Row Labels</v>
          </cell>
          <cell r="K31" t="str">
            <v>Row Labels</v>
          </cell>
        </row>
        <row r="37">
          <cell r="E37" t="str">
            <v>Row Labels</v>
          </cell>
        </row>
      </sheetData>
      <sheetData sheetId="26">
        <row r="21">
          <cell r="G21">
            <v>1353</v>
          </cell>
        </row>
        <row r="25">
          <cell r="D25" t="str">
            <v>Row Labels</v>
          </cell>
          <cell r="H25" t="str">
            <v>Row Labels</v>
          </cell>
          <cell r="L25" t="str">
            <v>Row Labels</v>
          </cell>
        </row>
        <row r="30">
          <cell r="D30" t="str">
            <v>Row Labels</v>
          </cell>
          <cell r="H30" t="str">
            <v>Row Labels</v>
          </cell>
          <cell r="L30" t="str">
            <v>Row Labels</v>
          </cell>
        </row>
        <row r="35">
          <cell r="G35" t="str">
            <v>Row Labels</v>
          </cell>
        </row>
      </sheetData>
      <sheetData sheetId="27">
        <row r="21">
          <cell r="G21">
            <v>1822</v>
          </cell>
        </row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0">
          <cell r="B30" t="str">
            <v>Row Labels</v>
          </cell>
          <cell r="F30" t="str">
            <v>Row Labels</v>
          </cell>
          <cell r="K30" t="str">
            <v>Row Labels</v>
          </cell>
        </row>
        <row r="36">
          <cell r="E36" t="str">
            <v>Row Labels</v>
          </cell>
        </row>
      </sheetData>
      <sheetData sheetId="28">
        <row r="21">
          <cell r="G21">
            <v>2272</v>
          </cell>
        </row>
        <row r="24">
          <cell r="C24" t="str">
            <v>Row Labels</v>
          </cell>
          <cell r="G24" t="str">
            <v>Row Labels</v>
          </cell>
          <cell r="L24" t="str">
            <v>Row Labels</v>
          </cell>
        </row>
        <row r="29">
          <cell r="C29" t="str">
            <v>Row Labels</v>
          </cell>
          <cell r="G29" t="str">
            <v>Row Labels</v>
          </cell>
          <cell r="L29" t="str">
            <v>Row Labels</v>
          </cell>
        </row>
        <row r="34">
          <cell r="F34" t="str">
            <v>Row Labels</v>
          </cell>
        </row>
      </sheetData>
      <sheetData sheetId="29">
        <row r="21">
          <cell r="G21">
            <v>1410</v>
          </cell>
        </row>
        <row r="24">
          <cell r="B24" t="str">
            <v>Row Labels</v>
          </cell>
          <cell r="F24" t="str">
            <v>Row Labels</v>
          </cell>
          <cell r="K24" t="str">
            <v>Row Labels</v>
          </cell>
        </row>
        <row r="28">
          <cell r="B28" t="str">
            <v>Row Labels</v>
          </cell>
          <cell r="F28" t="str">
            <v>Row Labels</v>
          </cell>
        </row>
        <row r="29">
          <cell r="K29" t="str">
            <v>Row Labels</v>
          </cell>
        </row>
        <row r="34">
          <cell r="E34" t="str">
            <v>Row Labels</v>
          </cell>
        </row>
      </sheetData>
      <sheetData sheetId="30">
        <row r="21">
          <cell r="G21">
            <v>2003</v>
          </cell>
        </row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0">
          <cell r="B30" t="str">
            <v>Row Labels</v>
          </cell>
          <cell r="F30" t="str">
            <v>Row Labels</v>
          </cell>
          <cell r="K30" t="str">
            <v>Row Labels</v>
          </cell>
        </row>
        <row r="36">
          <cell r="E36" t="str">
            <v>Row Labels</v>
          </cell>
        </row>
      </sheetData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6"/>
      <sheetName val="Sheet25"/>
      <sheetName val="Sheet27"/>
      <sheetName val="Sheet28"/>
      <sheetName val="Sell"/>
      <sheetName val="Wastage "/>
    </sheetNames>
    <sheetDataSet>
      <sheetData sheetId="0">
        <row r="26">
          <cell r="B26" t="str">
            <v>Row Labels</v>
          </cell>
          <cell r="F26" t="str">
            <v>Row Labels</v>
          </cell>
          <cell r="K26" t="str">
            <v>Row Labels</v>
          </cell>
        </row>
        <row r="34">
          <cell r="B34" t="str">
            <v>Row Labels</v>
          </cell>
          <cell r="F34" t="str">
            <v>Row Labels</v>
          </cell>
          <cell r="K34" t="str">
            <v>Row Labels</v>
          </cell>
        </row>
        <row r="42">
          <cell r="F42" t="str">
            <v>Row Labels</v>
          </cell>
        </row>
      </sheetData>
      <sheetData sheetId="1">
        <row r="26">
          <cell r="B26" t="str">
            <v>Row Labels</v>
          </cell>
          <cell r="F26" t="str">
            <v>Row Labels</v>
          </cell>
          <cell r="K26" t="str">
            <v>Row Labels</v>
          </cell>
        </row>
        <row r="34">
          <cell r="B34" t="str">
            <v>Row Labels</v>
          </cell>
          <cell r="F34" t="str">
            <v>Row Labels</v>
          </cell>
          <cell r="K34" t="str">
            <v>Row Labels</v>
          </cell>
        </row>
        <row r="42">
          <cell r="D42" t="str">
            <v>Row Labels</v>
          </cell>
        </row>
      </sheetData>
      <sheetData sheetId="2">
        <row r="27">
          <cell r="C27" t="str">
            <v>Row Labels</v>
          </cell>
          <cell r="H27" t="str">
            <v>Row Labels</v>
          </cell>
          <cell r="M27" t="str">
            <v>Row Labels</v>
          </cell>
        </row>
        <row r="33">
          <cell r="C33" t="str">
            <v>Row Labels</v>
          </cell>
          <cell r="H33" t="str">
            <v>Row Labels</v>
          </cell>
          <cell r="M33" t="str">
            <v>Row Labels</v>
          </cell>
        </row>
        <row r="40">
          <cell r="G40" t="str">
            <v>Row Labels</v>
          </cell>
        </row>
      </sheetData>
      <sheetData sheetId="3">
        <row r="27">
          <cell r="B27" t="str">
            <v>Row Labels</v>
          </cell>
          <cell r="F27" t="str">
            <v>Row Labels</v>
          </cell>
          <cell r="K27" t="str">
            <v>Row Labels</v>
          </cell>
        </row>
        <row r="34">
          <cell r="B34" t="str">
            <v>Row Labels</v>
          </cell>
          <cell r="F34" t="str">
            <v>Row Labels</v>
          </cell>
          <cell r="K34" t="str">
            <v>Row Labels</v>
          </cell>
        </row>
        <row r="40">
          <cell r="F40" t="str">
            <v>Row Labels</v>
          </cell>
        </row>
      </sheetData>
      <sheetData sheetId="4">
        <row r="25">
          <cell r="B25" t="str">
            <v>Row Labels</v>
          </cell>
          <cell r="G25" t="str">
            <v>Row Labels</v>
          </cell>
          <cell r="M25" t="str">
            <v>Row Labels</v>
          </cell>
        </row>
        <row r="30">
          <cell r="C30" t="str">
            <v>Row Labels</v>
          </cell>
          <cell r="H30" t="str">
            <v>Row Labels</v>
          </cell>
          <cell r="N30" t="str">
            <v>Row Labels</v>
          </cell>
        </row>
        <row r="36">
          <cell r="H36" t="str">
            <v>Row Labels</v>
          </cell>
        </row>
      </sheetData>
      <sheetData sheetId="5">
        <row r="26">
          <cell r="B26" t="str">
            <v>Row Labels</v>
          </cell>
          <cell r="F26" t="str">
            <v>Row Labels</v>
          </cell>
          <cell r="K26" t="str">
            <v>Row Labels</v>
          </cell>
        </row>
        <row r="32">
          <cell r="B32" t="str">
            <v>Row Labels</v>
          </cell>
          <cell r="F32" t="str">
            <v>Row Labels</v>
          </cell>
          <cell r="K32" t="str">
            <v>Row Labels</v>
          </cell>
        </row>
        <row r="38">
          <cell r="E38" t="str">
            <v>Row Labels</v>
          </cell>
        </row>
      </sheetData>
      <sheetData sheetId="6">
        <row r="27">
          <cell r="B27" t="str">
            <v>Row Labels</v>
          </cell>
        </row>
        <row r="28">
          <cell r="F28" t="str">
            <v>Row Labels</v>
          </cell>
        </row>
        <row r="29">
          <cell r="K29" t="str">
            <v>Row Labels</v>
          </cell>
        </row>
        <row r="36">
          <cell r="B36" t="str">
            <v>Row Labels</v>
          </cell>
          <cell r="F36" t="str">
            <v>Row Labels</v>
          </cell>
          <cell r="K36" t="str">
            <v>Row Labels</v>
          </cell>
        </row>
        <row r="44">
          <cell r="F44" t="str">
            <v>Row Labels</v>
          </cell>
        </row>
      </sheetData>
      <sheetData sheetId="7">
        <row r="28">
          <cell r="C28" t="str">
            <v>Row Labels</v>
          </cell>
        </row>
        <row r="29">
          <cell r="G29" t="str">
            <v>Row Labels</v>
          </cell>
          <cell r="M29" t="str">
            <v>Row Labels</v>
          </cell>
        </row>
        <row r="36">
          <cell r="C36" t="str">
            <v>Row Labels</v>
          </cell>
          <cell r="G36" t="str">
            <v>Row Labels</v>
          </cell>
          <cell r="M36" t="str">
            <v>Row Labels</v>
          </cell>
        </row>
        <row r="45">
          <cell r="G45" t="str">
            <v>Row Labels</v>
          </cell>
        </row>
      </sheetData>
      <sheetData sheetId="8">
        <row r="25">
          <cell r="C25" t="str">
            <v>Row Labels</v>
          </cell>
          <cell r="H25" t="str">
            <v>Row Labels</v>
          </cell>
          <cell r="M25" t="str">
            <v>Row Labels</v>
          </cell>
        </row>
        <row r="33">
          <cell r="C33" t="str">
            <v>Row Labels</v>
          </cell>
          <cell r="N33" t="str">
            <v>Row Labels</v>
          </cell>
        </row>
        <row r="34">
          <cell r="H34" t="str">
            <v>Row Labels</v>
          </cell>
        </row>
        <row r="43">
          <cell r="G43" t="str">
            <v>Row Labels</v>
          </cell>
        </row>
      </sheetData>
      <sheetData sheetId="9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3">
          <cell r="L33" t="str">
            <v>Row Labels</v>
          </cell>
        </row>
        <row r="34">
          <cell r="C34" t="str">
            <v>Row Labels</v>
          </cell>
          <cell r="G34" t="str">
            <v>Row Labels</v>
          </cell>
        </row>
        <row r="41">
          <cell r="G41" t="str">
            <v>Row Labels</v>
          </cell>
        </row>
      </sheetData>
      <sheetData sheetId="10">
        <row r="25">
          <cell r="C25" t="str">
            <v>Row Labels</v>
          </cell>
        </row>
        <row r="26">
          <cell r="G26" t="str">
            <v>Row Labels</v>
          </cell>
          <cell r="M26" t="str">
            <v>Row Labels</v>
          </cell>
        </row>
        <row r="34">
          <cell r="C34" t="str">
            <v>Row Labels</v>
          </cell>
          <cell r="G34" t="str">
            <v>Row Labels</v>
          </cell>
        </row>
        <row r="35">
          <cell r="M35" t="str">
            <v>Row Labels</v>
          </cell>
        </row>
        <row r="42">
          <cell r="F42" t="str">
            <v>Row Labels</v>
          </cell>
        </row>
      </sheetData>
      <sheetData sheetId="11">
        <row r="26">
          <cell r="C26" t="str">
            <v>Row Labels</v>
          </cell>
          <cell r="H26" t="str">
            <v>Row Labels</v>
          </cell>
          <cell r="M26" t="str">
            <v>Row Labels</v>
          </cell>
        </row>
        <row r="33">
          <cell r="C33" t="str">
            <v>Row Labels</v>
          </cell>
          <cell r="H33" t="str">
            <v>Row Labels</v>
          </cell>
          <cell r="M33" t="str">
            <v>Row Labels</v>
          </cell>
        </row>
        <row r="39">
          <cell r="G39" t="str">
            <v>Row Labels</v>
          </cell>
        </row>
      </sheetData>
      <sheetData sheetId="12">
        <row r="25">
          <cell r="D25" t="str">
            <v>Row Labels</v>
          </cell>
          <cell r="I25" t="str">
            <v>Row Labels</v>
          </cell>
          <cell r="O25" t="str">
            <v>Row Labels</v>
          </cell>
        </row>
        <row r="32">
          <cell r="E32" t="str">
            <v>Row Labels</v>
          </cell>
          <cell r="K32" t="str">
            <v>Row Labels</v>
          </cell>
          <cell r="Q32" t="str">
            <v>Row Labels</v>
          </cell>
        </row>
        <row r="39">
          <cell r="K39" t="str">
            <v>Row Labels</v>
          </cell>
        </row>
      </sheetData>
      <sheetData sheetId="13">
        <row r="26">
          <cell r="C26" t="str">
            <v>Row Labels</v>
          </cell>
          <cell r="H26" t="str">
            <v>Row Labels</v>
          </cell>
          <cell r="M26" t="str">
            <v>Row Labels</v>
          </cell>
        </row>
        <row r="31">
          <cell r="I31" t="str">
            <v>Row Labels</v>
          </cell>
          <cell r="O31" t="str">
            <v>Row Labels</v>
          </cell>
        </row>
        <row r="32">
          <cell r="C32" t="str">
            <v>Row Labels</v>
          </cell>
        </row>
        <row r="40">
          <cell r="I40" t="str">
            <v>Row Labels</v>
          </cell>
        </row>
      </sheetData>
      <sheetData sheetId="14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8">
          <cell r="F38" t="str">
            <v>Row Labels</v>
          </cell>
        </row>
      </sheetData>
      <sheetData sheetId="15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9">
          <cell r="F39" t="str">
            <v>Row Labels</v>
          </cell>
        </row>
      </sheetData>
      <sheetData sheetId="16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9">
          <cell r="F39" t="str">
            <v>Row Labels</v>
          </cell>
        </row>
      </sheetData>
      <sheetData sheetId="17">
        <row r="25">
          <cell r="C25" t="str">
            <v>Row Labels</v>
          </cell>
          <cell r="G25" t="str">
            <v>Row Labels</v>
          </cell>
          <cell r="L25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9">
          <cell r="F39" t="str">
            <v>Row Labels</v>
          </cell>
        </row>
      </sheetData>
      <sheetData sheetId="18">
        <row r="26">
          <cell r="D26" t="str">
            <v>Row Labels</v>
          </cell>
          <cell r="H26" t="str">
            <v>Row Labels</v>
          </cell>
          <cell r="M26" t="str">
            <v>Row Labels</v>
          </cell>
        </row>
        <row r="33">
          <cell r="D33" t="str">
            <v>Row Labels</v>
          </cell>
          <cell r="H33" t="str">
            <v>Row Labels</v>
          </cell>
          <cell r="M33" t="str">
            <v>Row Labels</v>
          </cell>
        </row>
        <row r="40">
          <cell r="G40" t="str">
            <v>Row Labels</v>
          </cell>
        </row>
      </sheetData>
      <sheetData sheetId="19">
        <row r="25">
          <cell r="B25" t="str">
            <v>Row Labels</v>
          </cell>
          <cell r="F25" t="str">
            <v>Row Labels</v>
          </cell>
          <cell r="K25" t="str">
            <v>Row Labels</v>
          </cell>
        </row>
        <row r="32">
          <cell r="B32" t="str">
            <v>Row Labels</v>
          </cell>
          <cell r="F32" t="str">
            <v>Row Labels</v>
          </cell>
          <cell r="K32" t="str">
            <v>Row Labels</v>
          </cell>
        </row>
        <row r="39">
          <cell r="E39" t="str">
            <v>Row Labels</v>
          </cell>
        </row>
      </sheetData>
      <sheetData sheetId="20">
        <row r="25">
          <cell r="C25" t="str">
            <v>Row Labels</v>
          </cell>
          <cell r="G25" t="str">
            <v>Row Labels</v>
          </cell>
          <cell r="L25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9">
          <cell r="F39" t="str">
            <v>Row Labels</v>
          </cell>
        </row>
      </sheetData>
      <sheetData sheetId="21">
        <row r="26">
          <cell r="B26" t="str">
            <v>Row Labels</v>
          </cell>
        </row>
        <row r="27">
          <cell r="F27" t="str">
            <v>Row Labels</v>
          </cell>
        </row>
        <row r="28">
          <cell r="L28" t="str">
            <v>Row Labels</v>
          </cell>
        </row>
        <row r="37">
          <cell r="B37" t="str">
            <v>Row Labels</v>
          </cell>
          <cell r="L37" t="str">
            <v>Row Labels</v>
          </cell>
        </row>
        <row r="38">
          <cell r="F38" t="str">
            <v>Row Labels</v>
          </cell>
        </row>
        <row r="47">
          <cell r="E47" t="str">
            <v>Row Labels</v>
          </cell>
        </row>
        <row r="52">
          <cell r="G52">
            <v>160</v>
          </cell>
        </row>
      </sheetData>
      <sheetData sheetId="22">
        <row r="25">
          <cell r="C25" t="str">
            <v>Row Labels</v>
          </cell>
          <cell r="G25" t="str">
            <v>Row Labels</v>
          </cell>
          <cell r="L25" t="str">
            <v>Row Labels</v>
          </cell>
        </row>
        <row r="31">
          <cell r="C31" t="str">
            <v>Row Labels</v>
          </cell>
          <cell r="G31" t="str">
            <v>Row Labels</v>
          </cell>
          <cell r="L31" t="str">
            <v>Row Labels</v>
          </cell>
        </row>
        <row r="38">
          <cell r="F38" t="str">
            <v>Row Labels</v>
          </cell>
        </row>
      </sheetData>
      <sheetData sheetId="23">
        <row r="26">
          <cell r="C26" t="str">
            <v>Row Labels</v>
          </cell>
        </row>
        <row r="27">
          <cell r="G27" t="str">
            <v>Row Labels</v>
          </cell>
          <cell r="L27" t="str">
            <v>Row Labels</v>
          </cell>
        </row>
        <row r="33">
          <cell r="C33" t="str">
            <v>Row Labels</v>
          </cell>
          <cell r="H33" t="str">
            <v>Row Labels</v>
          </cell>
          <cell r="N33" t="str">
            <v>Row Labels</v>
          </cell>
        </row>
        <row r="40">
          <cell r="G40" t="str">
            <v>Row Labels</v>
          </cell>
        </row>
      </sheetData>
      <sheetData sheetId="24">
        <row r="26">
          <cell r="C26" t="str">
            <v>Row Labels</v>
          </cell>
        </row>
        <row r="28">
          <cell r="G28" t="str">
            <v>Row Labels</v>
          </cell>
          <cell r="M28" t="str">
            <v>Row Labels</v>
          </cell>
        </row>
        <row r="36">
          <cell r="L36" t="str">
            <v>Row Labels</v>
          </cell>
        </row>
        <row r="37">
          <cell r="C37" t="str">
            <v>Row Labels</v>
          </cell>
          <cell r="G37" t="str">
            <v>Row Labels</v>
          </cell>
        </row>
        <row r="47">
          <cell r="F47" t="str">
            <v>Row Labels</v>
          </cell>
        </row>
      </sheetData>
      <sheetData sheetId="25">
        <row r="25">
          <cell r="B25" t="str">
            <v>Row Labels</v>
          </cell>
        </row>
        <row r="26">
          <cell r="G26" t="str">
            <v>Row Labels</v>
          </cell>
          <cell r="M26" t="str">
            <v>Row Labels</v>
          </cell>
        </row>
        <row r="34">
          <cell r="B34" t="str">
            <v>Row Labels</v>
          </cell>
          <cell r="G34" t="str">
            <v>Row Labels</v>
          </cell>
          <cell r="M34" t="str">
            <v>Row Labels</v>
          </cell>
        </row>
        <row r="42">
          <cell r="G42" t="str">
            <v>Row Labels</v>
          </cell>
        </row>
      </sheetData>
      <sheetData sheetId="26">
        <row r="25">
          <cell r="G25" t="str">
            <v>Row Labels</v>
          </cell>
          <cell r="K25" t="str">
            <v>Row Labels</v>
          </cell>
        </row>
        <row r="31">
          <cell r="C31" t="str">
            <v>Row Labels</v>
          </cell>
          <cell r="G31" t="str">
            <v>Row Labels</v>
          </cell>
          <cell r="K31" t="str">
            <v>Row Labels</v>
          </cell>
        </row>
        <row r="37">
          <cell r="G37" t="str">
            <v>Row Labels</v>
          </cell>
        </row>
      </sheetData>
      <sheetData sheetId="27">
        <row r="26">
          <cell r="C26" t="str">
            <v>Row Labels</v>
          </cell>
          <cell r="G26" t="str">
            <v>Row Labels</v>
          </cell>
          <cell r="L26" t="str">
            <v>Row Labels</v>
          </cell>
        </row>
        <row r="32">
          <cell r="C32" t="str">
            <v>Row Labels</v>
          </cell>
          <cell r="G32" t="str">
            <v>Row Labels</v>
          </cell>
          <cell r="L32" t="str">
            <v>Row Labels</v>
          </cell>
        </row>
        <row r="38">
          <cell r="F38" t="str">
            <v>Row Labels</v>
          </cell>
        </row>
      </sheetData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40" workbookViewId="0">
      <selection activeCell="N60" sqref="N60"/>
    </sheetView>
  </sheetViews>
  <sheetFormatPr defaultRowHeight="15" x14ac:dyDescent="0.25"/>
  <cols>
    <col min="1" max="1" width="9.7109375" style="1" bestFit="1" customWidth="1"/>
  </cols>
  <sheetData>
    <row r="1" spans="1:1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11" x14ac:dyDescent="0.25">
      <c r="A2" s="1">
        <v>45658</v>
      </c>
      <c r="B2" t="str">
        <f>TEXT(A2,"ddd")</f>
        <v>Wed</v>
      </c>
      <c r="C2" s="2">
        <v>24944</v>
      </c>
      <c r="D2" s="2">
        <v>6385</v>
      </c>
      <c r="E2" s="2">
        <v>15120</v>
      </c>
      <c r="F2" s="2">
        <v>44320</v>
      </c>
      <c r="G2" s="2">
        <v>4400</v>
      </c>
      <c r="H2" s="2">
        <v>1240</v>
      </c>
      <c r="I2" s="2">
        <v>0</v>
      </c>
      <c r="J2" s="2">
        <v>0</v>
      </c>
      <c r="K2" s="2">
        <f>C2+D2+E2+F2+G2+H2+I2</f>
        <v>96409</v>
      </c>
    </row>
    <row r="3" spans="1:11" x14ac:dyDescent="0.25">
      <c r="A3" s="1">
        <v>45659</v>
      </c>
      <c r="B3" t="str">
        <f t="shared" ref="B3:B32" si="0">TEXT(A3,"ddd")</f>
        <v>Thu</v>
      </c>
      <c r="C3" s="2">
        <v>14232</v>
      </c>
      <c r="D3" s="2">
        <v>6705</v>
      </c>
      <c r="E3" s="2">
        <v>4400</v>
      </c>
      <c r="F3" s="2">
        <v>13790</v>
      </c>
      <c r="G3" s="2">
        <v>5020</v>
      </c>
      <c r="H3" s="2">
        <v>3630</v>
      </c>
      <c r="I3" s="2">
        <v>160</v>
      </c>
      <c r="J3" s="2">
        <v>454</v>
      </c>
      <c r="K3" s="2">
        <f t="shared" ref="K3:K32" si="1">C3+D3+E3+F3+G3+H3+I3</f>
        <v>47937</v>
      </c>
    </row>
    <row r="4" spans="1:11" x14ac:dyDescent="0.25">
      <c r="A4" s="1">
        <v>45660</v>
      </c>
      <c r="B4" t="str">
        <f t="shared" si="0"/>
        <v>Fri</v>
      </c>
      <c r="C4" s="2">
        <v>12298</v>
      </c>
      <c r="D4" s="2">
        <v>6245</v>
      </c>
      <c r="E4" s="2">
        <v>4025</v>
      </c>
      <c r="F4" s="2">
        <v>6060</v>
      </c>
      <c r="G4" s="2">
        <v>2505</v>
      </c>
      <c r="H4" s="2">
        <v>1740</v>
      </c>
      <c r="I4" s="2">
        <v>0</v>
      </c>
      <c r="J4" s="2">
        <v>1265</v>
      </c>
      <c r="K4" s="2">
        <f t="shared" si="1"/>
        <v>32873</v>
      </c>
    </row>
    <row r="5" spans="1:11" x14ac:dyDescent="0.25">
      <c r="A5" s="1">
        <v>45661</v>
      </c>
      <c r="B5" t="str">
        <f t="shared" si="0"/>
        <v>Sat</v>
      </c>
      <c r="C5" s="2">
        <v>10103</v>
      </c>
      <c r="D5" s="2">
        <v>4470</v>
      </c>
      <c r="E5" s="2">
        <v>5290</v>
      </c>
      <c r="F5" s="2">
        <v>5290</v>
      </c>
      <c r="G5" s="2">
        <v>3580</v>
      </c>
      <c r="H5" s="2">
        <v>3145</v>
      </c>
      <c r="I5" s="2"/>
      <c r="J5" s="2">
        <v>6092</v>
      </c>
      <c r="K5" s="2">
        <f t="shared" si="1"/>
        <v>31878</v>
      </c>
    </row>
    <row r="6" spans="1:11" x14ac:dyDescent="0.25">
      <c r="A6" s="1">
        <v>45662</v>
      </c>
      <c r="B6" t="str">
        <f t="shared" si="0"/>
        <v>Sun</v>
      </c>
      <c r="C6" s="2">
        <f>GETPIVOTDATA("Sum of  Total sale ",'[1]5th'!$C$27)</f>
        <v>20715</v>
      </c>
      <c r="D6" s="2">
        <f>GETPIVOTDATA("Sum of  Total sale ",'[1]5th'!$H$27)</f>
        <v>4200</v>
      </c>
      <c r="E6" s="2">
        <f>GETPIVOTDATA("Sum of  Total sale ",'[1]5th'!$I$34)</f>
        <v>3925</v>
      </c>
      <c r="F6" s="2">
        <f>GETPIVOTDATA("Sum of  Total sale ",'[1]5th'!$D$41)</f>
        <v>8445</v>
      </c>
      <c r="G6" s="2">
        <f>GETPIVOTDATA("Sum of  Total sale ",'[1]5th'!$C$34)</f>
        <v>1380</v>
      </c>
      <c r="H6" s="2">
        <f>GETPIVOTDATA("Sum of  Total sale ",'[1]5th'!$O$28)</f>
        <v>2275</v>
      </c>
      <c r="I6" s="2">
        <f>GETPIVOTDATA("Sum of  Total sale ",'[1]5th'!$O$35)</f>
        <v>0</v>
      </c>
      <c r="J6" s="2">
        <f>'[1]5th'!G21</f>
        <v>4273</v>
      </c>
      <c r="K6" s="2">
        <f t="shared" si="1"/>
        <v>40940</v>
      </c>
    </row>
    <row r="7" spans="1:11" x14ac:dyDescent="0.25">
      <c r="A7" s="1">
        <v>45663</v>
      </c>
      <c r="B7" t="str">
        <f t="shared" si="0"/>
        <v>Mon</v>
      </c>
      <c r="C7" s="2">
        <f>GETPIVOTDATA("Sum of  Total sale ",'[1]6th'!$C$26)</f>
        <v>15865</v>
      </c>
      <c r="D7" s="2">
        <f>GETPIVOTDATA("Sum of  Total sale ",'[1]6th'!$G$26)</f>
        <v>4990</v>
      </c>
      <c r="E7" s="2">
        <f>GETPIVOTDATA("Sum of  Total sale ",'[1]6th'!$C$32)</f>
        <v>4950</v>
      </c>
      <c r="F7" s="2">
        <f>GETPIVOTDATA("Sum of  Total sale ",'[1]6th'!$G$32)</f>
        <v>6120</v>
      </c>
      <c r="G7" s="2">
        <f>GETPIVOTDATA("Sum of  Total sale ",'[1]6th'!$L$26)</f>
        <v>2185</v>
      </c>
      <c r="H7" s="2">
        <f>GETPIVOTDATA("Sum of  Total sale ",'[1]6th'!$L$32)</f>
        <v>2655</v>
      </c>
      <c r="I7" s="2">
        <f>GETPIVOTDATA("Sum of  Total sale ",'[1]6th'!$F$39)</f>
        <v>480</v>
      </c>
      <c r="J7" s="2">
        <v>1830</v>
      </c>
      <c r="K7" s="2">
        <f t="shared" si="1"/>
        <v>37245</v>
      </c>
    </row>
    <row r="8" spans="1:11" x14ac:dyDescent="0.25">
      <c r="A8" s="1">
        <v>45664</v>
      </c>
      <c r="B8" t="str">
        <f t="shared" si="0"/>
        <v>Tue</v>
      </c>
      <c r="C8" s="2">
        <f>GETPIVOTDATA("Sum of  Total sale ",'[1]7th'!$B$25)</f>
        <v>9041</v>
      </c>
      <c r="D8" s="2">
        <f>GETPIVOTDATA("Sum of  Total sale ",'[1]7th'!$I$25)</f>
        <v>4300</v>
      </c>
      <c r="E8" s="2">
        <f>GETPIVOTDATA("Sum of  Total sale ",'[1]7th'!$C$32)</f>
        <v>7695</v>
      </c>
      <c r="F8" s="2">
        <f>GETPIVOTDATA("Sum of  Total sale ",'[1]7th'!$J$32)</f>
        <v>4440</v>
      </c>
      <c r="G8" s="2">
        <f>GETPIVOTDATA("Sum of  Total sale ",'[1]7th'!$O$26)</f>
        <v>2225</v>
      </c>
      <c r="H8" s="2">
        <f>GETPIVOTDATA("Sum of  Total sale ",'[1]7th'!$O$34)</f>
        <v>3030</v>
      </c>
      <c r="I8" s="2">
        <v>0</v>
      </c>
      <c r="J8" s="2">
        <f>'[1]7th'!G21</f>
        <v>2625</v>
      </c>
      <c r="K8" s="2">
        <f t="shared" si="1"/>
        <v>30731</v>
      </c>
    </row>
    <row r="9" spans="1:11" x14ac:dyDescent="0.25">
      <c r="A9" s="1">
        <v>45665</v>
      </c>
      <c r="B9" t="str">
        <f t="shared" si="0"/>
        <v>Wed</v>
      </c>
      <c r="C9" s="2">
        <f>GETPIVOTDATA("Sum of  Total sale ",'[1]8th'!$C$24)</f>
        <v>13183</v>
      </c>
      <c r="D9" s="2">
        <f>GETPIVOTDATA("Sum of  Total sale ",'[1]8th'!$H$24)</f>
        <v>4080</v>
      </c>
      <c r="E9" s="2">
        <f>GETPIVOTDATA("Sum of  Total sale ",'[1]8th'!$M$30)</f>
        <v>4850</v>
      </c>
      <c r="F9" s="2">
        <f>GETPIVOTDATA("Sum of  Total sale ",'[1]8th'!$H$30)</f>
        <v>7600</v>
      </c>
      <c r="G9" s="2">
        <f>GETPIVOTDATA("Sum of  Total sale ",'[1]8th'!$M$24)</f>
        <v>2475</v>
      </c>
      <c r="H9" s="2">
        <f>GETPIVOTDATA("Sum of  Total sale ",'[1]8th'!$C$30)</f>
        <v>3445</v>
      </c>
      <c r="I9" s="2">
        <v>0</v>
      </c>
      <c r="J9" s="2">
        <f>'[1]8th'!G21</f>
        <v>2204</v>
      </c>
      <c r="K9" s="2">
        <f t="shared" si="1"/>
        <v>35633</v>
      </c>
    </row>
    <row r="10" spans="1:11" x14ac:dyDescent="0.25">
      <c r="A10" s="1">
        <v>45666</v>
      </c>
      <c r="B10" t="str">
        <f t="shared" si="0"/>
        <v>Thu</v>
      </c>
      <c r="C10" s="2">
        <f>GETPIVOTDATA("Sum of  Total sale ",'[1]9th'!$C$25)</f>
        <v>16555</v>
      </c>
      <c r="D10" s="2">
        <f>GETPIVOTDATA("Sum of  Total sale ",'[1]9th'!$H$26)</f>
        <v>4650</v>
      </c>
      <c r="E10" s="2">
        <f>GETPIVOTDATA("Sum of  Total sale ",'[1]9th'!$M$26)</f>
        <v>2870</v>
      </c>
      <c r="F10" s="2">
        <f>GETPIVOTDATA("Sum of  Total sale ",'[1]9th'!$C$35)</f>
        <v>4265</v>
      </c>
      <c r="G10" s="2">
        <f>GETPIVOTDATA("Sum of  Total sale ",'[1]9th'!$H$35)</f>
        <v>4560</v>
      </c>
      <c r="H10" s="2">
        <f>GETPIVOTDATA("Sum of  Total sale ",'[1]9th'!$M$35)</f>
        <v>3670</v>
      </c>
      <c r="I10" s="2">
        <v>0</v>
      </c>
      <c r="J10" s="2">
        <f>'[1]9th'!G21</f>
        <v>1627</v>
      </c>
      <c r="K10" s="2">
        <f t="shared" si="1"/>
        <v>36570</v>
      </c>
    </row>
    <row r="11" spans="1:11" x14ac:dyDescent="0.25">
      <c r="A11" s="1">
        <v>45667</v>
      </c>
      <c r="B11" t="str">
        <f t="shared" si="0"/>
        <v>Fri</v>
      </c>
      <c r="C11" s="2">
        <f>GETPIVOTDATA("Sum of Total sale",'[1]10th'!$C$25)</f>
        <v>18406</v>
      </c>
      <c r="D11" s="2">
        <f>GETPIVOTDATA("Sum of Total sale",'[1]10th'!$G$25)</f>
        <v>4915</v>
      </c>
      <c r="E11" s="2">
        <v>4630</v>
      </c>
      <c r="F11" s="2">
        <f>GETPIVOTDATA("Sum of Total sale",'[1]10th'!$C$31)</f>
        <v>3745</v>
      </c>
      <c r="G11" s="2">
        <f>GETPIVOTDATA("Sum of Total sale",'[1]10th'!$G$31)</f>
        <v>7020</v>
      </c>
      <c r="H11" s="2">
        <v>0</v>
      </c>
      <c r="I11" s="2">
        <v>0</v>
      </c>
      <c r="J11" s="2"/>
      <c r="K11" s="2">
        <f t="shared" si="1"/>
        <v>38716</v>
      </c>
    </row>
    <row r="12" spans="1:11" x14ac:dyDescent="0.25">
      <c r="A12" s="1">
        <v>45668</v>
      </c>
      <c r="B12" t="str">
        <f t="shared" si="0"/>
        <v>Sat</v>
      </c>
      <c r="C12" s="2">
        <f>GETPIVOTDATA("Sum of Total sale",'[1]11th'!$D$26)</f>
        <v>16571</v>
      </c>
      <c r="D12" s="2">
        <f>GETPIVOTDATA("Sum of Total sale",'[1]11th'!$H$26)</f>
        <v>4115</v>
      </c>
      <c r="E12" s="2">
        <f>GETPIVOTDATA("Sum of Total sale",'[1]11th'!$D$32)</f>
        <v>2755</v>
      </c>
      <c r="F12" s="2">
        <f>GETPIVOTDATA("Sum of Total sale",'[1]11th'!$H$32)</f>
        <v>6295</v>
      </c>
      <c r="G12" s="2">
        <v>0</v>
      </c>
      <c r="H12" s="2">
        <f>GETPIVOTDATA("Sum of Total sale",'[1]11th'!$D$41)</f>
        <v>0</v>
      </c>
      <c r="I12" s="2">
        <v>0</v>
      </c>
      <c r="J12" s="2">
        <v>1690</v>
      </c>
      <c r="K12" s="2">
        <f t="shared" si="1"/>
        <v>29736</v>
      </c>
    </row>
    <row r="13" spans="1:11" x14ac:dyDescent="0.25">
      <c r="A13" s="1">
        <v>45669</v>
      </c>
      <c r="B13" t="str">
        <f t="shared" si="0"/>
        <v>Sun</v>
      </c>
      <c r="C13" s="2">
        <f>GETPIVOTDATA("Sum of Total sale",'[1]12th'!$C$25)</f>
        <v>12915</v>
      </c>
      <c r="D13" s="2">
        <f>GETPIVOTDATA("Sum of Total sale",'[1]12th'!$L$26)</f>
        <v>5815</v>
      </c>
      <c r="E13" s="2">
        <f>GETPIVOTDATA("Sum of Total sale",'[1]12th'!$C$33)</f>
        <v>5695</v>
      </c>
      <c r="F13" s="2">
        <f>GETPIVOTDATA("Sum of Total sale",'[1]12th'!$L$34)</f>
        <v>5375</v>
      </c>
      <c r="G13" s="2">
        <f>GETPIVOTDATA("Sum of Total sale",'[1]12th'!$G$26)</f>
        <v>4260</v>
      </c>
      <c r="H13" s="2">
        <f>GETPIVOTDATA("Sum of Total sale",'[1]12th'!$G$34)</f>
        <v>0</v>
      </c>
      <c r="I13" s="2">
        <v>0</v>
      </c>
      <c r="J13" s="2">
        <f>'[1]12th'!G21</f>
        <v>1825</v>
      </c>
      <c r="K13" s="2">
        <f t="shared" si="1"/>
        <v>34060</v>
      </c>
    </row>
    <row r="14" spans="1:11" x14ac:dyDescent="0.25">
      <c r="A14" s="1">
        <v>45670</v>
      </c>
      <c r="B14" t="str">
        <f t="shared" si="0"/>
        <v>Mon</v>
      </c>
      <c r="C14" s="2">
        <f>GETPIVOTDATA("Sum of Total sale",'[1]13th'!$D$31)</f>
        <v>14893</v>
      </c>
      <c r="D14" s="2">
        <f>GETPIVOTDATA("Sum of Total sale",'[1]13th'!$D$25)</f>
        <v>3880</v>
      </c>
      <c r="E14" s="2">
        <f>GETPIVOTDATA("Sum of Total sale",'[1]13th'!$H$31)</f>
        <v>5995</v>
      </c>
      <c r="F14" s="2">
        <f>GETPIVOTDATA("Sum of Total sale",'[1]13th'!$M$32)</f>
        <v>3690</v>
      </c>
      <c r="G14" s="2">
        <f>GETPIVOTDATA("Sum of Total sale",'[1]13th'!$I$26)</f>
        <v>4085</v>
      </c>
      <c r="H14" s="2">
        <f>GETPIVOTDATA("Sum of Total sale",'[1]13th'!$O$25)</f>
        <v>1395</v>
      </c>
      <c r="I14" s="2">
        <v>0</v>
      </c>
      <c r="J14" s="2">
        <v>1950</v>
      </c>
      <c r="K14" s="2">
        <f t="shared" si="1"/>
        <v>33938</v>
      </c>
    </row>
    <row r="15" spans="1:11" x14ac:dyDescent="0.25">
      <c r="A15" s="1">
        <v>45671</v>
      </c>
      <c r="B15" t="str">
        <f t="shared" si="0"/>
        <v>Tue</v>
      </c>
      <c r="C15" s="2">
        <f>GETPIVOTDATA("Sum of Total sale",'[1]14th'!$F$29)</f>
        <v>23871</v>
      </c>
      <c r="D15" s="2">
        <f>GETPIVOTDATA("Sum of Total sale",'[1]14th'!$F$24)</f>
        <v>4340</v>
      </c>
      <c r="E15" s="2">
        <f>GETPIVOTDATA("Sum of Total sale",'[1]14th'!$B$29)</f>
        <v>5460</v>
      </c>
      <c r="F15" s="2">
        <f>GETPIVOTDATA("Sum of Total sale",'[1]14th'!$K$29)</f>
        <v>8280</v>
      </c>
      <c r="G15" s="2">
        <f>GETPIVOTDATA("Sum of Total sale",'[1]14th'!$B$24)</f>
        <v>4305</v>
      </c>
      <c r="H15" s="2">
        <f>GETPIVOTDATA("Sum of Total sale",'[1]14th'!$K$24)</f>
        <v>1080</v>
      </c>
      <c r="I15" s="2">
        <f>GETPIVOTDATA("Sum of Total sale",'[1]14th'!$E$35)</f>
        <v>160</v>
      </c>
      <c r="J15" s="2">
        <f>'[1]14th'!G21</f>
        <v>2952</v>
      </c>
      <c r="K15" s="2">
        <f t="shared" si="1"/>
        <v>47496</v>
      </c>
    </row>
    <row r="16" spans="1:11" x14ac:dyDescent="0.25">
      <c r="A16" s="1">
        <v>45672</v>
      </c>
      <c r="B16" t="str">
        <f t="shared" si="0"/>
        <v>Wed</v>
      </c>
      <c r="C16" s="2">
        <f>GETPIVOTDATA("Sum of Total sale",'[1]15th'!$J$31)</f>
        <v>19573</v>
      </c>
      <c r="D16" s="2">
        <f>GETPIVOTDATA("Sum of Total sale",'[1]15th'!$F$25)</f>
        <v>3880</v>
      </c>
      <c r="E16" s="2">
        <f>GETPIVOTDATA("Sum of Total sale",'[1]15th'!$B$31)</f>
        <v>3580</v>
      </c>
      <c r="F16" s="2">
        <f>GETPIVOTDATA("Sum of Total sale",'[1]15th'!$F$31)</f>
        <v>4105</v>
      </c>
      <c r="G16" s="2">
        <f>GETPIVOTDATA("Sum of Total sale",'[1]15th'!$B$25)</f>
        <v>5465</v>
      </c>
      <c r="H16" s="2">
        <f>GETPIVOTDATA("Sum of Total sale",'[1]15th'!$J$25)</f>
        <v>995</v>
      </c>
      <c r="I16" s="2">
        <f>GETPIVOTDATA("Sum of Total sale",'[1]15th'!$E$37)</f>
        <v>160</v>
      </c>
      <c r="J16" s="2">
        <f>'[1]15th'!G21</f>
        <v>324</v>
      </c>
      <c r="K16" s="2">
        <f t="shared" si="1"/>
        <v>37758</v>
      </c>
    </row>
    <row r="17" spans="1:11" x14ac:dyDescent="0.25">
      <c r="A17" s="1">
        <v>45673</v>
      </c>
      <c r="B17" t="str">
        <f t="shared" si="0"/>
        <v>Thu</v>
      </c>
      <c r="C17" s="2">
        <f>GETPIVOTDATA("Sum of Total sale",'[1]16th'!$J$30)</f>
        <v>20343</v>
      </c>
      <c r="D17" s="2">
        <f>GETPIVOTDATA("Sum of Total sale",'[1]16th'!$F$25)</f>
        <v>4960</v>
      </c>
      <c r="E17" s="2">
        <f>GETPIVOTDATA("Sum of Total sale",'[1]16th'!$B$30)</f>
        <v>5095</v>
      </c>
      <c r="F17" s="2">
        <f>GETPIVOTDATA("Sum of Total sale",'[1]16th'!$F$30)</f>
        <v>6650</v>
      </c>
      <c r="G17" s="2">
        <f>GETPIVOTDATA("Sum of Total sale",'[1]16th'!$B$30)</f>
        <v>5095</v>
      </c>
      <c r="H17" s="2">
        <f>GETPIVOTDATA("Sum of Total sale",'[1]16th'!$J$25)</f>
        <v>1000</v>
      </c>
      <c r="I17" s="2">
        <f>GETPIVOTDATA("Sum of Total sale",'[1]16th'!$E$35)</f>
        <v>160</v>
      </c>
      <c r="J17" s="2">
        <f>'[1]16th'!G21</f>
        <v>1828</v>
      </c>
      <c r="K17" s="2">
        <f t="shared" si="1"/>
        <v>43303</v>
      </c>
    </row>
    <row r="18" spans="1:11" x14ac:dyDescent="0.25">
      <c r="A18" s="1">
        <v>45674</v>
      </c>
      <c r="B18" t="str">
        <f t="shared" si="0"/>
        <v>Fri</v>
      </c>
      <c r="C18" s="2">
        <f>GETPIVOTDATA("Sum of Total sale",'[1]17th'!$K$25)</f>
        <v>32305</v>
      </c>
      <c r="D18" s="2">
        <f>GETPIVOTDATA("Sum of Total sale",'[1]17th'!$F$25)</f>
        <v>5270</v>
      </c>
      <c r="E18" s="2">
        <f>GETPIVOTDATA("Sum of Total sale",'[1]17th'!$B$30)</f>
        <v>6615</v>
      </c>
      <c r="F18" s="2">
        <f>GETPIVOTDATA("Sum of Total sale",'[1]17th'!$K$30)</f>
        <v>6680</v>
      </c>
      <c r="G18" s="2">
        <f>GETPIVOTDATA("Sum of Total sale",'[1]17th'!$B$25)</f>
        <v>5085</v>
      </c>
      <c r="H18" s="2">
        <f>GETPIVOTDATA("Sum of Total sale",'[1]17th'!$F$30)</f>
        <v>1495</v>
      </c>
      <c r="I18" s="2">
        <f>GETPIVOTDATA("Sum of Total sale",'[1]17th'!$E$36)</f>
        <v>160</v>
      </c>
      <c r="J18" s="2">
        <f>'[1]17th'!G21</f>
        <v>1142</v>
      </c>
      <c r="K18" s="2">
        <f t="shared" si="1"/>
        <v>57610</v>
      </c>
    </row>
    <row r="19" spans="1:11" x14ac:dyDescent="0.25">
      <c r="A19" s="1">
        <v>45675</v>
      </c>
      <c r="B19" t="str">
        <f t="shared" si="0"/>
        <v>Sat</v>
      </c>
      <c r="C19" s="2">
        <f>GETPIVOTDATA("Sum of Total sale",'[1]18th'!$K$25)</f>
        <v>13574</v>
      </c>
      <c r="D19" s="2">
        <f>GETPIVOTDATA("Sum of Total sale",'[1]18th'!$F$25)</f>
        <v>4950</v>
      </c>
      <c r="E19" s="2">
        <f>GETPIVOTDATA("Sum of Total sale",'[1]18th'!$B$31)</f>
        <v>5290</v>
      </c>
      <c r="F19" s="2">
        <f>GETPIVOTDATA("Sum of Total sale",'[1]18th'!$K$31)</f>
        <v>5525</v>
      </c>
      <c r="G19" s="2">
        <f>GETPIVOTDATA("Sum of Total sale",'[1]18th'!$B$25)</f>
        <v>4225</v>
      </c>
      <c r="H19" s="2">
        <f>GETPIVOTDATA("Sum of Total sale",'[1]18th'!$F$31)</f>
        <v>1530</v>
      </c>
      <c r="I19" s="2">
        <f>GETPIVOTDATA("Sum of Total sale",'[1]18th'!$E$37)</f>
        <v>0</v>
      </c>
      <c r="J19" s="2">
        <f>'[1]18th'!G21</f>
        <v>1090</v>
      </c>
      <c r="K19" s="2">
        <f t="shared" si="1"/>
        <v>35094</v>
      </c>
    </row>
    <row r="20" spans="1:11" x14ac:dyDescent="0.25">
      <c r="A20" s="1">
        <v>45676</v>
      </c>
      <c r="B20" t="str">
        <f t="shared" si="0"/>
        <v>Sun</v>
      </c>
      <c r="C20" s="2">
        <f>GETPIVOTDATA("Sum of Total sale",'[1]19th'!$L$30)</f>
        <v>18789</v>
      </c>
      <c r="D20" s="2">
        <f>GETPIVOTDATA("Sum of Total sale",'[1]19th'!$G$24)</f>
        <v>8660</v>
      </c>
      <c r="E20" s="2">
        <f>GETPIVOTDATA("Sum of Total sale",'[1]19th'!$C$30)</f>
        <v>5065</v>
      </c>
      <c r="F20" s="2">
        <f>GETPIVOTDATA("Sum of Total sale",'[1]19th'!$G$30)</f>
        <v>5925</v>
      </c>
      <c r="G20" s="2">
        <f>GETPIVOTDATA("Sum of Total sale",'[1]19th'!$C$24)</f>
        <v>3530</v>
      </c>
      <c r="H20" s="2">
        <f>GETPIVOTDATA("Sum of Total sale",'[1]19th'!$L$24)</f>
        <v>1220</v>
      </c>
      <c r="I20" s="2">
        <v>0</v>
      </c>
      <c r="J20" s="2">
        <f>'[1]19th'!G21</f>
        <v>845</v>
      </c>
      <c r="K20" s="2">
        <f t="shared" si="1"/>
        <v>43189</v>
      </c>
    </row>
    <row r="21" spans="1:11" x14ac:dyDescent="0.25">
      <c r="A21" s="1">
        <v>45677</v>
      </c>
      <c r="B21" t="str">
        <f t="shared" si="0"/>
        <v>Mon</v>
      </c>
      <c r="C21" s="2">
        <f>GETPIVOTDATA("Sum of Total sale",'[1]20th'!$K$34)</f>
        <v>16383</v>
      </c>
      <c r="D21" s="2">
        <f>GETPIVOTDATA("Sum of Total sale",'[1]20th'!$F$26)</f>
        <v>4260</v>
      </c>
      <c r="E21" s="2">
        <f>GETPIVOTDATA("Sum of Total sale",'[1]20th'!$B$34)</f>
        <v>4090</v>
      </c>
      <c r="F21" s="2">
        <f>GETPIVOTDATA("Sum of Total sale",'[1]20th'!$K$26)</f>
        <v>5935</v>
      </c>
      <c r="G21" s="2">
        <f>GETPIVOTDATA("Sum of Total sale",'[1]20th'!$F$26)</f>
        <v>4260</v>
      </c>
      <c r="H21" s="2">
        <f>GETPIVOTDATA("Sum of Total sale",'[1]20th'!$F$34)</f>
        <v>680</v>
      </c>
      <c r="I21" s="2">
        <f>GETPIVOTDATA("Sum of Total sale",'[1]20th'!$D$42)</f>
        <v>800</v>
      </c>
      <c r="J21" s="2">
        <f>'[1]20th'!G21</f>
        <v>1252</v>
      </c>
      <c r="K21" s="2">
        <f t="shared" si="1"/>
        <v>36408</v>
      </c>
    </row>
    <row r="22" spans="1:11" x14ac:dyDescent="0.25">
      <c r="A22" s="1">
        <v>45678</v>
      </c>
      <c r="B22" t="str">
        <f t="shared" si="0"/>
        <v>Tue</v>
      </c>
      <c r="C22" s="2">
        <f>GETPIVOTDATA("Sum of Total sale",'[1]21th'!$L$24)</f>
        <v>11455</v>
      </c>
      <c r="D22" s="2">
        <f>GETPIVOTDATA("Sum of Total sale",'[1]21th'!$G$24)</f>
        <v>5645</v>
      </c>
      <c r="E22" s="2">
        <f>GETPIVOTDATA("Sum of Total sale",'[1]21th'!$C$29)</f>
        <v>5670</v>
      </c>
      <c r="F22" s="2">
        <f>GETPIVOTDATA("Sum of Total sale",'[1]21th'!$G$29)</f>
        <v>13070</v>
      </c>
      <c r="G22" s="2">
        <f>GETPIVOTDATA("Sum of Total sale",'[1]21th'!$C$24)</f>
        <v>2790</v>
      </c>
      <c r="H22" s="2">
        <f>GETPIVOTDATA("Sum of Total sale",'[1]21th'!$L$29)</f>
        <v>770</v>
      </c>
      <c r="I22" s="2">
        <f>GETPIVOTDATA("Sum of Total sale",'[1]21th'!$F$35)</f>
        <v>0</v>
      </c>
      <c r="J22" s="2">
        <f>'[1]21th'!G21</f>
        <v>1783</v>
      </c>
      <c r="K22" s="2">
        <f t="shared" si="1"/>
        <v>39400</v>
      </c>
    </row>
    <row r="23" spans="1:11" x14ac:dyDescent="0.25">
      <c r="A23" s="1">
        <v>45679</v>
      </c>
      <c r="B23" t="str">
        <f t="shared" si="0"/>
        <v>Wed</v>
      </c>
      <c r="C23" s="2">
        <f>GETPIVOTDATA("Sum of Total sale",'[1]22th'!$K$24)</f>
        <v>10653</v>
      </c>
      <c r="D23" s="2">
        <f>GETPIVOTDATA("Sum of Total sale",'[1]22th'!$F$24)</f>
        <v>3975</v>
      </c>
      <c r="E23" s="2">
        <f>GETPIVOTDATA("Sum of Total sale",'[1]22th'!$B$29)</f>
        <v>5685</v>
      </c>
      <c r="F23" s="2">
        <f>GETPIVOTDATA("Sum of Total sale",'[1]22th'!$F$29)</f>
        <v>9185</v>
      </c>
      <c r="G23" s="2">
        <f>GETPIVOTDATA("Sum of Total sale",'[1]22th'!$B$24)</f>
        <v>2155</v>
      </c>
      <c r="H23" s="2">
        <f>GETPIVOTDATA("Sum of Total sale",'[1]22th'!$K$29)</f>
        <v>1630</v>
      </c>
      <c r="I23" s="2">
        <f>GETPIVOTDATA("Sum of Total sale",'[1]22th'!$E$35)</f>
        <v>0</v>
      </c>
      <c r="J23" s="2">
        <f>'[1]22th'!G21</f>
        <v>400</v>
      </c>
      <c r="K23" s="2">
        <f t="shared" si="1"/>
        <v>33283</v>
      </c>
    </row>
    <row r="24" spans="1:11" x14ac:dyDescent="0.25">
      <c r="A24" s="1">
        <v>45680</v>
      </c>
      <c r="B24" t="str">
        <f t="shared" si="0"/>
        <v>Thu</v>
      </c>
      <c r="C24" s="2">
        <f>GETPIVOTDATA("Sum of Total sale",'[1]23th'!$G$33)</f>
        <v>19867</v>
      </c>
      <c r="D24" s="2">
        <f>GETPIVOTDATA("Sum of Total sale",'[1]23th'!$G$26)</f>
        <v>5125</v>
      </c>
      <c r="E24" s="2">
        <f>GETPIVOTDATA("Sum of Total sale",'[1]23th'!$C$33)</f>
        <v>7730</v>
      </c>
      <c r="F24" s="2">
        <f>GETPIVOTDATA("Sum of Total sale",'[1]23th'!$M$34)</f>
        <v>9015</v>
      </c>
      <c r="G24" s="2">
        <f>GETPIVOTDATA("Sum of Total sale",'[1]23th'!$C$25)</f>
        <v>4130</v>
      </c>
      <c r="H24" s="2">
        <f>GETPIVOTDATA("Sum of Total sale",'[1]23th'!$M$26)</f>
        <v>4045</v>
      </c>
      <c r="I24" s="2">
        <f>GETPIVOTDATA("Sum of Total sale",'[1]23th'!$G$40)</f>
        <v>0</v>
      </c>
      <c r="J24" s="2">
        <f>'[1]23th'!G21</f>
        <v>1740</v>
      </c>
      <c r="K24" s="2">
        <f t="shared" si="1"/>
        <v>49912</v>
      </c>
    </row>
    <row r="25" spans="1:11" x14ac:dyDescent="0.25">
      <c r="A25" s="1">
        <v>45681</v>
      </c>
      <c r="B25" t="str">
        <f t="shared" si="0"/>
        <v>Fri</v>
      </c>
      <c r="C25" s="2">
        <f>GETPIVOTDATA("Sum of Total sale",'[1]24th'!$Q$31)</f>
        <v>19159</v>
      </c>
      <c r="D25" s="2">
        <f>GETPIVOTDATA("Sum of Total sale",'[1]24th'!$I$25)</f>
        <v>5490</v>
      </c>
      <c r="E25" s="2">
        <f>GETPIVOTDATA("Sum of Total sale",'[1]24th'!$D$31)</f>
        <v>6580</v>
      </c>
      <c r="F25" s="2">
        <f>GETPIVOTDATA("Sum of Total sale",'[1]24th'!$J$31)</f>
        <v>9540</v>
      </c>
      <c r="G25" s="2">
        <f>GETPIVOTDATA("Sum of Total sale",'[1]24th'!$C$25)</f>
        <v>4060</v>
      </c>
      <c r="H25" s="2">
        <f>GETPIVOTDATA("Sum of Total sale",'[1]24th'!$P$25)</f>
        <v>3975</v>
      </c>
      <c r="I25" s="2">
        <f>GETPIVOTDATA("Sum of Total sale",'[1]24th'!$I$38)</f>
        <v>0</v>
      </c>
      <c r="J25" s="2">
        <f>'[1]24th'!G21</f>
        <v>1745</v>
      </c>
      <c r="K25" s="2">
        <f t="shared" si="1"/>
        <v>48804</v>
      </c>
    </row>
    <row r="26" spans="1:11" x14ac:dyDescent="0.25">
      <c r="A26" s="1">
        <v>45682</v>
      </c>
      <c r="B26" t="str">
        <f t="shared" si="0"/>
        <v>Sat</v>
      </c>
      <c r="C26" s="2">
        <f>GETPIVOTDATA("Sum of Total sale",'[1]25th'!$L$24)</f>
        <v>13268</v>
      </c>
      <c r="D26" s="2">
        <f>GETPIVOTDATA("Sum of Total sale",'[1]25th'!$G$24)</f>
        <v>4850</v>
      </c>
      <c r="E26" s="2">
        <f>GETPIVOTDATA("Sum of Total sale",'[1]25th'!$C$30)</f>
        <v>7740</v>
      </c>
      <c r="F26" s="2">
        <f>GETPIVOTDATA("Sum of Total sale",'[1]25th'!$L$30)</f>
        <v>9335</v>
      </c>
      <c r="G26" s="2">
        <f>GETPIVOTDATA("Sum of Total sale",'[1]25th'!$C$24)</f>
        <v>3820</v>
      </c>
      <c r="H26" s="2">
        <f>GETPIVOTDATA("Sum of Total sale",'[1]25th'!$G$30)</f>
        <v>2780</v>
      </c>
      <c r="I26" s="2">
        <f>GETPIVOTDATA("Sum of Total sale",'[1]25th'!$F$36)</f>
        <v>0</v>
      </c>
      <c r="J26" s="2">
        <f>'[1]25th'!G21</f>
        <v>1271</v>
      </c>
      <c r="K26" s="2">
        <f t="shared" si="1"/>
        <v>41793</v>
      </c>
    </row>
    <row r="27" spans="1:11" x14ac:dyDescent="0.25">
      <c r="A27" s="1">
        <v>45683</v>
      </c>
      <c r="B27" t="str">
        <f t="shared" si="0"/>
        <v>Sun</v>
      </c>
      <c r="C27" s="2">
        <f>GETPIVOTDATA("Sum of Total sale",'[1]26th'!$K$25)</f>
        <v>19974</v>
      </c>
      <c r="D27" s="2">
        <f>GETPIVOTDATA("Sum of Total sale",'[1]26th'!$F$25)</f>
        <v>4615</v>
      </c>
      <c r="E27" s="2">
        <f>GETPIVOTDATA("Sum of Total sale",'[1]26th'!$B$31)</f>
        <v>3775</v>
      </c>
      <c r="F27" s="2">
        <f>GETPIVOTDATA("Sum of Total sale",'[1]26th'!$K$31)</f>
        <v>2860</v>
      </c>
      <c r="G27" s="2">
        <f>GETPIVOTDATA("Sum of Total sale",'[1]26th'!$B$25)</f>
        <v>3970</v>
      </c>
      <c r="H27" s="2">
        <f>GETPIVOTDATA("Sum of Total sale",'[1]26th'!$F$31)</f>
        <v>470</v>
      </c>
      <c r="I27" s="2">
        <f>GETPIVOTDATA("Sum of Total sale",'[1]26th'!$E$37)</f>
        <v>0</v>
      </c>
      <c r="J27" s="2">
        <f>'[1]26th'!G21</f>
        <v>2414</v>
      </c>
      <c r="K27" s="2">
        <f t="shared" si="1"/>
        <v>35664</v>
      </c>
    </row>
    <row r="28" spans="1:11" x14ac:dyDescent="0.25">
      <c r="A28" s="1">
        <v>45684</v>
      </c>
      <c r="B28" t="str">
        <f t="shared" si="0"/>
        <v>Mon</v>
      </c>
      <c r="C28" s="2">
        <f>GETPIVOTDATA("Sum of Total sale",'[1]27th'!$H$30)</f>
        <v>15214</v>
      </c>
      <c r="D28" s="2">
        <f>GETPIVOTDATA("Sum of Total sale",'[1]27th'!$H$25)</f>
        <v>4615</v>
      </c>
      <c r="E28" s="2">
        <f>GETPIVOTDATA("Sum of Total sale",'[1]27th'!$D$30)</f>
        <v>2710</v>
      </c>
      <c r="F28" s="2">
        <f>GETPIVOTDATA("Sum of Total sale",'[1]27th'!$L$30)</f>
        <v>6365</v>
      </c>
      <c r="G28" s="2">
        <f>GETPIVOTDATA("Sum of Total sale",'[1]27th'!$D$25)</f>
        <v>4080</v>
      </c>
      <c r="H28" s="2">
        <f>GETPIVOTDATA("Sum of Total sale",'[1]27th'!$L$25)</f>
        <v>380</v>
      </c>
      <c r="I28" s="2">
        <f>GETPIVOTDATA("Sum of Total sale",'[1]27th'!$G$35)</f>
        <v>0</v>
      </c>
      <c r="J28" s="2">
        <f>'[1]27th'!G21</f>
        <v>1353</v>
      </c>
      <c r="K28" s="2">
        <f t="shared" si="1"/>
        <v>33364</v>
      </c>
    </row>
    <row r="29" spans="1:11" x14ac:dyDescent="0.25">
      <c r="A29" s="1">
        <v>45685</v>
      </c>
      <c r="B29" t="str">
        <f t="shared" si="0"/>
        <v>Tue</v>
      </c>
      <c r="C29" s="2">
        <f>GETPIVOTDATA("Sum of Total sale",'[1]28th'!$K$25)</f>
        <v>9538</v>
      </c>
      <c r="D29" s="2">
        <f>GETPIVOTDATA("Sum of Total sale",'[1]28th'!$F$25)</f>
        <v>4565</v>
      </c>
      <c r="E29" s="2">
        <f>GETPIVOTDATA("Sum of Total sale",'[1]28th'!$B$30)</f>
        <v>7930</v>
      </c>
      <c r="F29" s="2">
        <f>GETPIVOTDATA("Sum of Total sale",'[1]28th'!$F$30)</f>
        <v>4095</v>
      </c>
      <c r="G29" s="2">
        <f>GETPIVOTDATA("Sum of Total sale",'[1]28th'!$B$25)</f>
        <v>5365</v>
      </c>
      <c r="H29" s="2">
        <f>GETPIVOTDATA("Sum of Total sale",'[1]28th'!$K$30)</f>
        <v>6825</v>
      </c>
      <c r="I29" s="2">
        <f>GETPIVOTDATA("Sum of Total sale",'[1]28th'!$E$36)</f>
        <v>0</v>
      </c>
      <c r="J29" s="2">
        <f>'[1]28th'!G21</f>
        <v>1822</v>
      </c>
      <c r="K29" s="2">
        <f t="shared" si="1"/>
        <v>38318</v>
      </c>
    </row>
    <row r="30" spans="1:11" x14ac:dyDescent="0.25">
      <c r="A30" s="1">
        <v>45686</v>
      </c>
      <c r="B30" t="str">
        <f t="shared" si="0"/>
        <v>Wed</v>
      </c>
      <c r="C30" s="2">
        <f>GETPIVOTDATA("Sum of Total sale",'[1]29th'!$G$29)</f>
        <v>15802</v>
      </c>
      <c r="D30" s="2">
        <f>GETPIVOTDATA("Sum of Total sale",'[1]29th'!$G$24)</f>
        <v>4565</v>
      </c>
      <c r="E30" s="2">
        <f>GETPIVOTDATA("Sum of Total sale",'[1]29th'!$C$29)</f>
        <v>3240</v>
      </c>
      <c r="F30" s="2">
        <f>GETPIVOTDATA("Sum of Total sale",'[1]29th'!$L$29)</f>
        <v>5045</v>
      </c>
      <c r="G30" s="2">
        <f>GETPIVOTDATA("Sum of Total sale",'[1]29th'!$C$24)</f>
        <v>3030</v>
      </c>
      <c r="H30" s="2">
        <f>GETPIVOTDATA("Sum of Total sale",'[1]29th'!$L$24)</f>
        <v>0</v>
      </c>
      <c r="I30" s="2">
        <f>GETPIVOTDATA("Sum of Total sale",'[1]29th'!$F$34)</f>
        <v>0</v>
      </c>
      <c r="J30" s="2">
        <f>'[1]29th'!G21</f>
        <v>2272</v>
      </c>
      <c r="K30" s="2">
        <f t="shared" si="1"/>
        <v>31682</v>
      </c>
    </row>
    <row r="31" spans="1:11" x14ac:dyDescent="0.25">
      <c r="A31" s="1">
        <v>45687</v>
      </c>
      <c r="B31" t="str">
        <f t="shared" si="0"/>
        <v>Thu</v>
      </c>
      <c r="C31" s="2">
        <f>GETPIVOTDATA("Sum of Total sale",'[1]30th'!$K$24)</f>
        <v>24686</v>
      </c>
      <c r="D31" s="2">
        <f>GETPIVOTDATA("Sum of Total sale",'[1]30th'!$F$24)</f>
        <v>4565</v>
      </c>
      <c r="E31" s="2">
        <f>GETPIVOTDATA("Sum of Total sale",'[1]30th'!$B$28)</f>
        <v>4900</v>
      </c>
      <c r="F31" s="2">
        <f>GETPIVOTDATA("Sum of Total sale",'[1]30th'!$K$29)</f>
        <v>8345</v>
      </c>
      <c r="G31" s="2">
        <f>GETPIVOTDATA("Sum of Total sale",'[1]30th'!$B$24)</f>
        <v>4120</v>
      </c>
      <c r="H31" s="2">
        <f>GETPIVOTDATA("Sum of Total sale",'[1]30th'!$F$28)</f>
        <v>0</v>
      </c>
      <c r="I31" s="2">
        <f>GETPIVOTDATA("Sum of Total sale",'[1]30th'!$E$34)</f>
        <v>0</v>
      </c>
      <c r="J31" s="2">
        <f>'[1]30th'!G21</f>
        <v>1410</v>
      </c>
      <c r="K31" s="2">
        <f t="shared" si="1"/>
        <v>46616</v>
      </c>
    </row>
    <row r="32" spans="1:11" x14ac:dyDescent="0.25">
      <c r="A32" s="1">
        <v>45688</v>
      </c>
      <c r="B32" t="str">
        <f t="shared" si="0"/>
        <v>Fri</v>
      </c>
      <c r="C32" s="2">
        <f>GETPIVOTDATA("Sum of Total sale",'[1]31th'!$K$25)</f>
        <v>18210</v>
      </c>
      <c r="D32" s="2">
        <f>GETPIVOTDATA("Sum of Total sale",'[1]31th'!$F$25)</f>
        <v>5360</v>
      </c>
      <c r="E32" s="2">
        <f>GETPIVOTDATA("Sum of Total sale",'[1]31th'!$B$30)</f>
        <v>4315</v>
      </c>
      <c r="F32" s="2">
        <f>GETPIVOTDATA("Sum of Total sale",'[1]31th'!$F$30)</f>
        <v>6350</v>
      </c>
      <c r="G32" s="2">
        <f>GETPIVOTDATA("Sum of Total sale",'[1]31th'!$B$25)</f>
        <v>3625</v>
      </c>
      <c r="H32" s="2">
        <f>GETPIVOTDATA("Sum of Total sale",'[1]31th'!$K$30)</f>
        <v>0</v>
      </c>
      <c r="I32" s="2">
        <f>GETPIVOTDATA("Sum of Total sale",'[1]31th'!$E$36)</f>
        <v>0</v>
      </c>
      <c r="J32" s="2">
        <f>'[1]31th'!G21</f>
        <v>2003</v>
      </c>
      <c r="K32" s="2">
        <f t="shared" si="1"/>
        <v>37860</v>
      </c>
    </row>
    <row r="33" spans="1:11" x14ac:dyDescent="0.25">
      <c r="A33" s="1">
        <v>45689</v>
      </c>
      <c r="B33" t="str">
        <f>TEXT(A33:A60,"ddd")</f>
        <v>Sat</v>
      </c>
      <c r="C33">
        <f>GETPIVOTDATA("Sum of Total sale",[2]Sheet1!$K$26)</f>
        <v>14249</v>
      </c>
      <c r="D33">
        <f>GETPIVOTDATA("Sum of Total sale",[2]Sheet1!$F$26)</f>
        <v>8330</v>
      </c>
      <c r="E33">
        <f>GETPIVOTDATA("Sum of Total sale",[2]Sheet1!$B$34)</f>
        <v>5805</v>
      </c>
      <c r="F33">
        <f>GETPIVOTDATA("Sum of Total sale",[2]Sheet1!$F$34)</f>
        <v>9100</v>
      </c>
      <c r="G33">
        <f>GETPIVOTDATA("Sum of Total sale",[2]Sheet1!$B$26)</f>
        <v>3630</v>
      </c>
      <c r="H33">
        <f>GETPIVOTDATA("Sum of Total sale",[2]Sheet1!$K$34)</f>
        <v>1730</v>
      </c>
      <c r="I33">
        <f>GETPIVOTDATA("Sum of Total sale",[2]Sheet1!$F$42)</f>
        <v>0</v>
      </c>
      <c r="J33" s="2">
        <v>0</v>
      </c>
      <c r="K33">
        <f>C33+D33+E33+F33+G33+H33+I33</f>
        <v>42844</v>
      </c>
    </row>
    <row r="34" spans="1:11" x14ac:dyDescent="0.25">
      <c r="A34" s="1">
        <v>45690</v>
      </c>
      <c r="B34" t="str">
        <f t="shared" ref="B34:B60" si="2">TEXT(A34:A61,"ddd")</f>
        <v>Sun</v>
      </c>
      <c r="C34">
        <f>GETPIVOTDATA("Sum of Total sale",[2]Sheet2!$K$26)</f>
        <v>26286</v>
      </c>
      <c r="D34">
        <f>GETPIVOTDATA("Sum of Total sale",[2]Sheet2!$F$26)</f>
        <v>4660</v>
      </c>
      <c r="E34">
        <f>GETPIVOTDATA("Sum of Total sale",[2]Sheet2!$B$34)</f>
        <v>8505</v>
      </c>
      <c r="F34">
        <f>GETPIVOTDATA("Sum of Total sale",[2]Sheet2!$K$34)</f>
        <v>5425</v>
      </c>
      <c r="G34">
        <f>GETPIVOTDATA("Sum of Total sale",[2]Sheet2!$B$26)</f>
        <v>2265</v>
      </c>
      <c r="H34">
        <f>GETPIVOTDATA("Sum of Total sale",[2]Sheet2!$F$34)</f>
        <v>1910</v>
      </c>
      <c r="I34">
        <f>GETPIVOTDATA("Sum of Wastage ",[2]Sheet2!$D$42)</f>
        <v>0</v>
      </c>
      <c r="J34" s="2">
        <v>340</v>
      </c>
      <c r="K34">
        <f t="shared" ref="K34:K60" si="3">C34+D34+E34+F34+G34+H34+I34</f>
        <v>49051</v>
      </c>
    </row>
    <row r="35" spans="1:11" x14ac:dyDescent="0.25">
      <c r="A35" s="1">
        <v>45691</v>
      </c>
      <c r="B35" t="str">
        <f t="shared" si="2"/>
        <v>Mon</v>
      </c>
      <c r="C35">
        <f>GETPIVOTDATA("Sum of Total sale",[2]Sheet3!$M$27)</f>
        <v>8435</v>
      </c>
      <c r="D35">
        <f>GETPIVOTDATA("Sum of Total sale",[2]Sheet3!$H$27)</f>
        <v>4580</v>
      </c>
      <c r="E35">
        <f>GETPIVOTDATA("Sum of Total sale",[2]Sheet3!$C$33)</f>
        <v>7370</v>
      </c>
      <c r="F35">
        <f>GETPIVOTDATA("Sum of Total sale",[2]Sheet3!$H$33)</f>
        <v>4640</v>
      </c>
      <c r="G35">
        <f>GETPIVOTDATA("Sum of Total sale",[2]Sheet3!$C$27)</f>
        <v>4815</v>
      </c>
      <c r="H35">
        <f>GETPIVOTDATA("Sum of Total sale",[2]Sheet3!$M$33)</f>
        <v>1330</v>
      </c>
      <c r="I35">
        <f>GETPIVOTDATA("Sum of Total sale",[2]Sheet3!$G$40)</f>
        <v>0</v>
      </c>
      <c r="J35" s="2">
        <v>473</v>
      </c>
      <c r="K35">
        <f t="shared" si="3"/>
        <v>31170</v>
      </c>
    </row>
    <row r="36" spans="1:11" x14ac:dyDescent="0.25">
      <c r="A36" s="1">
        <v>45692</v>
      </c>
      <c r="B36" t="str">
        <f t="shared" si="2"/>
        <v>Tue</v>
      </c>
      <c r="C36">
        <f>GETPIVOTDATA("Sum of Total sale",[2]Sheet4!$K$27)</f>
        <v>12346</v>
      </c>
      <c r="D36">
        <f>GETPIVOTDATA("Sum of Total sale",[2]Sheet4!$F$27)</f>
        <v>4295</v>
      </c>
      <c r="E36">
        <f>GETPIVOTDATA("Sum of Total sale",[2]Sheet4!$B$34)</f>
        <v>4165</v>
      </c>
      <c r="F36">
        <f>GETPIVOTDATA("Sum of Total sale",[2]Sheet4!$F$34)</f>
        <v>5980</v>
      </c>
      <c r="G36">
        <f>GETPIVOTDATA("Sum of Total sale",[2]Sheet4!$B$27)</f>
        <v>2555</v>
      </c>
      <c r="H36">
        <f>GETPIVOTDATA("Sum of Total sale",[2]Sheet4!$K$34)</f>
        <v>690</v>
      </c>
      <c r="I36">
        <f>GETPIVOTDATA("Sum of Total sale",[2]Sheet4!$F$40)</f>
        <v>0</v>
      </c>
      <c r="J36" s="2">
        <f>[2]Sheet4!G52</f>
        <v>0</v>
      </c>
      <c r="K36">
        <f t="shared" si="3"/>
        <v>30031</v>
      </c>
    </row>
    <row r="37" spans="1:11" x14ac:dyDescent="0.25">
      <c r="A37" s="1">
        <v>45693</v>
      </c>
      <c r="B37" t="str">
        <f t="shared" si="2"/>
        <v>Wed</v>
      </c>
      <c r="C37">
        <f>GETPIVOTDATA("Sum of Total sale",[2]Sheet5!$M$25)</f>
        <v>13005</v>
      </c>
      <c r="D37">
        <f>GETPIVOTDATA("Sum of Total sale",[2]Sheet5!$G$25)</f>
        <v>4240</v>
      </c>
      <c r="E37">
        <f>GETPIVOTDATA("Sum of Total sale",[2]Sheet5!$C$30)</f>
        <v>7770</v>
      </c>
      <c r="F37">
        <f>GETPIVOTDATA("Sum of Total sale",[2]Sheet5!$H$30)</f>
        <v>9405</v>
      </c>
      <c r="G37">
        <f>GETPIVOTDATA("Sum of Total sale",[2]Sheet5!$B$25)</f>
        <v>5420</v>
      </c>
      <c r="H37">
        <f>GETPIVOTDATA("Sum of Total sale",[2]Sheet5!$N$30)</f>
        <v>180</v>
      </c>
      <c r="I37">
        <f>GETPIVOTDATA("Sum of Total sale",[2]Sheet5!$H$36)</f>
        <v>0</v>
      </c>
      <c r="J37" s="2">
        <f>[2]Sheet5!G52</f>
        <v>0</v>
      </c>
      <c r="K37">
        <f t="shared" si="3"/>
        <v>40020</v>
      </c>
    </row>
    <row r="38" spans="1:11" x14ac:dyDescent="0.25">
      <c r="A38" s="1">
        <v>45694</v>
      </c>
      <c r="B38" t="str">
        <f t="shared" si="2"/>
        <v>Thu</v>
      </c>
      <c r="C38">
        <f>GETPIVOTDATA("Sum of Total sale",[2]Sheet6!$K$26)</f>
        <v>12261</v>
      </c>
      <c r="D38">
        <f>GETPIVOTDATA("Sum of Total sale",[2]Sheet6!$F$26)</f>
        <v>4350</v>
      </c>
      <c r="E38">
        <f>GETPIVOTDATA("Sum of Total sale",[2]Sheet6!$B$32)</f>
        <v>6540</v>
      </c>
      <c r="F38">
        <f>GETPIVOTDATA("Sum of Total sale",[2]Sheet6!$F$32)</f>
        <v>5560</v>
      </c>
      <c r="G38">
        <f>GETPIVOTDATA("Sum of Total sale",[2]Sheet6!$B$26)</f>
        <v>3945</v>
      </c>
      <c r="H38">
        <f>GETPIVOTDATA("Sum of Total sale",[2]Sheet6!$K$32)</f>
        <v>2000</v>
      </c>
      <c r="I38">
        <f>GETPIVOTDATA("Sum of Total sale",[2]Sheet6!$E$38)</f>
        <v>0</v>
      </c>
      <c r="J38" s="2">
        <f>[2]Sheet6!G52</f>
        <v>0</v>
      </c>
      <c r="K38">
        <f t="shared" si="3"/>
        <v>34656</v>
      </c>
    </row>
    <row r="39" spans="1:11" x14ac:dyDescent="0.25">
      <c r="A39" s="1">
        <v>45695</v>
      </c>
      <c r="B39" t="str">
        <f t="shared" si="2"/>
        <v>Fri</v>
      </c>
      <c r="C39">
        <f>GETPIVOTDATA("Sum of Total sale",[2]Sheet7!$K$29)</f>
        <v>21505</v>
      </c>
      <c r="D39">
        <f>GETPIVOTDATA("Sum of Total sale",[2]Sheet7!$F$28)</f>
        <v>5410</v>
      </c>
      <c r="E39">
        <f>GETPIVOTDATA("Sum of Total sale",[2]Sheet7!$B$36)</f>
        <v>13275</v>
      </c>
      <c r="F39">
        <f>GETPIVOTDATA("Sum of Total sale",[2]Sheet7!$F$36)</f>
        <v>6815</v>
      </c>
      <c r="G39">
        <f>GETPIVOTDATA("Sum of Total sale",[2]Sheet7!$B$27)</f>
        <v>3857</v>
      </c>
      <c r="H39">
        <f>GETPIVOTDATA("Sum of Total sale",[2]Sheet7!$K$36)</f>
        <v>640</v>
      </c>
      <c r="I39">
        <f>GETPIVOTDATA("Sum of Total sale",[2]Sheet7!$F$44)</f>
        <v>0</v>
      </c>
      <c r="J39" s="2">
        <f>[2]Sheet7!G52</f>
        <v>0</v>
      </c>
      <c r="K39">
        <f t="shared" si="3"/>
        <v>51502</v>
      </c>
    </row>
    <row r="40" spans="1:11" x14ac:dyDescent="0.25">
      <c r="A40" s="1">
        <v>45696</v>
      </c>
      <c r="B40" t="str">
        <f t="shared" si="2"/>
        <v>Sat</v>
      </c>
      <c r="C40">
        <f>GETPIVOTDATA("Sum of Total sale",[2]Sheet8!$M$29)</f>
        <v>17136</v>
      </c>
      <c r="D40">
        <f>GETPIVOTDATA("Sum of Total sale",[2]Sheet8!$G$29)</f>
        <v>1500</v>
      </c>
      <c r="E40">
        <f>GETPIVOTDATA("Sum of Total sale",[2]Sheet8!$C$36)</f>
        <v>5255</v>
      </c>
      <c r="F40">
        <f>GETPIVOTDATA("Sum of Total sale",[2]Sheet8!$G$36)</f>
        <v>48590</v>
      </c>
      <c r="G40">
        <f>GETPIVOTDATA("Sum of Total sale",[2]Sheet8!$C$28)</f>
        <v>5658</v>
      </c>
      <c r="H40">
        <f>GETPIVOTDATA("Sum of Total sale",[2]Sheet8!$M$36)</f>
        <v>3340</v>
      </c>
      <c r="I40">
        <f>GETPIVOTDATA("Sum of Total sale",[2]Sheet8!$G$45)</f>
        <v>0</v>
      </c>
      <c r="J40" s="2">
        <f>[2]Sheet8!G52</f>
        <v>0</v>
      </c>
      <c r="K40">
        <f t="shared" si="3"/>
        <v>81479</v>
      </c>
    </row>
    <row r="41" spans="1:11" x14ac:dyDescent="0.25">
      <c r="A41" s="1">
        <v>45697</v>
      </c>
      <c r="B41" t="str">
        <f t="shared" si="2"/>
        <v>Sun</v>
      </c>
      <c r="C41">
        <f>GETPIVOTDATA("Sum of Total sale",[2]Sheet9!$M$25)</f>
        <v>13877</v>
      </c>
      <c r="D41">
        <f>GETPIVOTDATA("Sum of Total sale",[2]Sheet9!$H$25)</f>
        <v>4470</v>
      </c>
      <c r="E41">
        <f>GETPIVOTDATA("Sum of Total sale",[2]Sheet9!$C$33)</f>
        <v>10165</v>
      </c>
      <c r="F41">
        <f>GETPIVOTDATA("Sum of Total sale",[2]Sheet9!$H$34)</f>
        <v>5500</v>
      </c>
      <c r="G41">
        <f>GETPIVOTDATA("Sum of Total sale",[2]Sheet9!$C$25)</f>
        <v>3960</v>
      </c>
      <c r="H41">
        <f>GETPIVOTDATA("Sum of Total sale",[2]Sheet9!$N$33)</f>
        <v>1235</v>
      </c>
      <c r="I41">
        <f>GETPIVOTDATA("Sum of Total sale",[2]Sheet9!$G$43)</f>
        <v>0</v>
      </c>
      <c r="J41" s="2">
        <f>[2]Sheet9!G52</f>
        <v>0</v>
      </c>
      <c r="K41">
        <f t="shared" si="3"/>
        <v>39207</v>
      </c>
    </row>
    <row r="42" spans="1:11" x14ac:dyDescent="0.25">
      <c r="A42" s="1">
        <v>45698</v>
      </c>
      <c r="B42" t="str">
        <f t="shared" si="2"/>
        <v>Mon</v>
      </c>
      <c r="C42">
        <f>GETPIVOTDATA("Sum of Total sale",[2]Sheet10!$L$26)</f>
        <v>26354</v>
      </c>
      <c r="D42">
        <f>GETPIVOTDATA("Sum of Total sale",[2]Sheet10!$G$26)</f>
        <v>5340</v>
      </c>
      <c r="E42">
        <f>GETPIVOTDATA("Sum of Total sale",[2]Sheet10!$C$34)</f>
        <v>7995</v>
      </c>
      <c r="F42">
        <f>GETPIVOTDATA("Sum of Total sale",[2]Sheet10!$G$34)</f>
        <v>8960</v>
      </c>
      <c r="G42">
        <f>GETPIVOTDATA("Sum of Total sale",[2]Sheet10!$C$26)</f>
        <v>4820</v>
      </c>
      <c r="H42">
        <f>GETPIVOTDATA("Sum of Total sale",[2]Sheet10!$L$33)</f>
        <v>1610</v>
      </c>
      <c r="I42">
        <f>GETPIVOTDATA("Sum of Total sale",[2]Sheet10!$G$41)</f>
        <v>0</v>
      </c>
      <c r="J42" s="2">
        <f>[2]Sheet10!G52</f>
        <v>0</v>
      </c>
      <c r="K42">
        <f t="shared" si="3"/>
        <v>55079</v>
      </c>
    </row>
    <row r="43" spans="1:11" x14ac:dyDescent="0.25">
      <c r="A43" s="1">
        <v>45699</v>
      </c>
      <c r="B43" t="str">
        <f t="shared" si="2"/>
        <v>Tue</v>
      </c>
      <c r="C43">
        <f>GETPIVOTDATA("Sum of Total sale",[2]Sheet11!$M$26)</f>
        <v>10821</v>
      </c>
      <c r="D43">
        <f>GETPIVOTDATA("Sum of Total sale",[2]Sheet11!$G$26)</f>
        <v>7330</v>
      </c>
      <c r="E43">
        <f>GETPIVOTDATA("Sum of Total sale",[2]Sheet11!$C$34)</f>
        <v>7940</v>
      </c>
      <c r="F43">
        <f>GETPIVOTDATA("Sum of Total sale",[2]Sheet11!$G$34)</f>
        <v>7650</v>
      </c>
      <c r="G43">
        <f>GETPIVOTDATA("Sum of Total sale",[2]Sheet11!$C$25)</f>
        <v>3820</v>
      </c>
      <c r="H43">
        <f>GETPIVOTDATA("Sum of Total sale",[2]Sheet11!$M$35)</f>
        <v>1865</v>
      </c>
      <c r="I43">
        <f>GETPIVOTDATA("Sum of Total sale",[2]Sheet11!$F$42)</f>
        <v>0</v>
      </c>
      <c r="J43" s="2">
        <f>[2]Sheet11!G52</f>
        <v>0</v>
      </c>
      <c r="K43">
        <f t="shared" si="3"/>
        <v>39426</v>
      </c>
    </row>
    <row r="44" spans="1:11" x14ac:dyDescent="0.25">
      <c r="A44" s="1">
        <v>45700</v>
      </c>
      <c r="B44" t="str">
        <f t="shared" si="2"/>
        <v>Wed</v>
      </c>
      <c r="C44">
        <f>GETPIVOTDATA("Sum of Total sale",[2]Sheet12!$M$26)</f>
        <v>8322</v>
      </c>
      <c r="D44">
        <f>GETPIVOTDATA("Sum of Total sale",[2]Sheet12!$H$26)</f>
        <v>5185</v>
      </c>
      <c r="E44">
        <f>GETPIVOTDATA("Sum of Total sale",[2]Sheet12!$C$33)</f>
        <v>4180</v>
      </c>
      <c r="F44">
        <f>GETPIVOTDATA("Sum of Total sale",[2]Sheet12!$H$33)</f>
        <v>10855</v>
      </c>
      <c r="G44">
        <f>GETPIVOTDATA("Sum of Total sale",[2]Sheet12!$C$26)</f>
        <v>1750</v>
      </c>
      <c r="H44">
        <f>GETPIVOTDATA("Sum of Total sale",[2]Sheet12!$M$33)</f>
        <v>5960</v>
      </c>
      <c r="I44">
        <f>GETPIVOTDATA("Sum of Total sale",[2]Sheet12!$G$39)</f>
        <v>0</v>
      </c>
      <c r="J44" s="2">
        <f>[2]Sheet12!G52</f>
        <v>0</v>
      </c>
      <c r="K44">
        <f t="shared" si="3"/>
        <v>36252</v>
      </c>
    </row>
    <row r="45" spans="1:11" x14ac:dyDescent="0.25">
      <c r="A45" s="1">
        <v>45701</v>
      </c>
      <c r="B45" t="str">
        <f t="shared" si="2"/>
        <v>Thu</v>
      </c>
      <c r="C45">
        <f>GETPIVOTDATA("Sum of Total sale",[2]Sheet13!$O$25)</f>
        <v>17379</v>
      </c>
      <c r="D45">
        <f>GETPIVOTDATA("Sum of Total sale",[2]Sheet13!$I$25)</f>
        <v>4485</v>
      </c>
      <c r="E45">
        <f>GETPIVOTDATA("Sum of Total sale",[2]Sheet13!$E$32)</f>
        <v>4630</v>
      </c>
      <c r="F45">
        <f>GETPIVOTDATA("Sum of Total sale",[2]Sheet13!$K$32)</f>
        <v>3995</v>
      </c>
      <c r="G45">
        <f>GETPIVOTDATA("Sum of Total sale",[2]Sheet13!$D$25)</f>
        <v>2880</v>
      </c>
      <c r="H45">
        <f>GETPIVOTDATA("Sum of Total sale",[2]Sheet13!$Q$32)</f>
        <v>0</v>
      </c>
      <c r="I45">
        <f>GETPIVOTDATA("Sum of Total sale",[2]Sheet13!$K$39)</f>
        <v>0</v>
      </c>
      <c r="J45" s="2">
        <f>[2]Sheet13!G52</f>
        <v>0</v>
      </c>
      <c r="K45">
        <f t="shared" si="3"/>
        <v>33369</v>
      </c>
    </row>
    <row r="46" spans="1:11" x14ac:dyDescent="0.25">
      <c r="A46" s="1">
        <v>45702</v>
      </c>
      <c r="B46" t="str">
        <f t="shared" si="2"/>
        <v>Fri</v>
      </c>
      <c r="C46">
        <f>GETPIVOTDATA("Sum of Total sale",[2]Sheet14!$M$26)</f>
        <v>34064</v>
      </c>
      <c r="D46">
        <f>GETPIVOTDATA("Sum of Total sale",[2]Sheet14!$H$26)</f>
        <v>5100</v>
      </c>
      <c r="E46">
        <f>GETPIVOTDATA("Sum of Total sale",[2]Sheet14!$C$32)</f>
        <v>5915</v>
      </c>
      <c r="F46">
        <f>GETPIVOTDATA("Sum of Total sale",[2]Sheet14!$I$31)</f>
        <v>7545</v>
      </c>
      <c r="G46">
        <f>GETPIVOTDATA("Sum of Total sale",[2]Sheet14!$C$26)</f>
        <v>6590</v>
      </c>
      <c r="H46">
        <f>GETPIVOTDATA("Sum of Total sale",[2]Sheet14!$O$31)</f>
        <v>0</v>
      </c>
      <c r="I46">
        <f>GETPIVOTDATA("Sum of Total sale",[2]Sheet14!$I$40)</f>
        <v>0</v>
      </c>
      <c r="J46" s="2">
        <f>[2]Sheet14!G52</f>
        <v>0</v>
      </c>
      <c r="K46">
        <f t="shared" si="3"/>
        <v>59214</v>
      </c>
    </row>
    <row r="47" spans="1:11" x14ac:dyDescent="0.25">
      <c r="A47" s="1">
        <v>45703</v>
      </c>
      <c r="B47" t="str">
        <f t="shared" si="2"/>
        <v>Sat</v>
      </c>
      <c r="C47">
        <f>GETPIVOTDATA("Sum of Total sale",[2]Sheet15!$L$26)</f>
        <v>11564</v>
      </c>
      <c r="D47">
        <f>GETPIVOTDATA("Sum of Total sale",[2]Sheet15!$G$26)</f>
        <v>4115</v>
      </c>
      <c r="E47">
        <f>GETPIVOTDATA("Sum of Total sale",[2]Sheet15!$C$32)</f>
        <v>5555</v>
      </c>
      <c r="F47">
        <f>GETPIVOTDATA("Sum of Total sale",[2]Sheet15!$G$32)</f>
        <v>4985</v>
      </c>
      <c r="G47">
        <f>GETPIVOTDATA("Sum of Total sale",[2]Sheet15!$C$26)</f>
        <v>3070</v>
      </c>
      <c r="H47">
        <f>GETPIVOTDATA("Sum of Total sale",[2]Sheet15!$L$32)</f>
        <v>180</v>
      </c>
      <c r="I47">
        <f>GETPIVOTDATA("Sum of Total sale",[2]Sheet15!$F$38)</f>
        <v>0</v>
      </c>
      <c r="J47" s="2">
        <f>[2]Sheet15!G52</f>
        <v>0</v>
      </c>
      <c r="K47">
        <f t="shared" si="3"/>
        <v>29469</v>
      </c>
    </row>
    <row r="48" spans="1:11" x14ac:dyDescent="0.25">
      <c r="A48" s="1">
        <v>45704</v>
      </c>
      <c r="B48" t="str">
        <f t="shared" si="2"/>
        <v>Sun</v>
      </c>
      <c r="C48">
        <f>GETPIVOTDATA("Sum of Total sale",[2]Sheet16!$L$26)</f>
        <v>22891</v>
      </c>
      <c r="D48">
        <f>GETPIVOTDATA("Sum of Total sale",[2]Sheet16!$G$26)</f>
        <v>4230</v>
      </c>
      <c r="E48">
        <f>GETPIVOTDATA("Sum of Total sale",[2]Sheet16!$C$32)</f>
        <v>7520</v>
      </c>
      <c r="F48">
        <f>GETPIVOTDATA("Sum of Total sale",[2]Sheet16!$G$32)</f>
        <v>13030</v>
      </c>
      <c r="G48">
        <f>GETPIVOTDATA("Sum of Total sale",[2]Sheet16!$C$26)</f>
        <v>3440</v>
      </c>
      <c r="H48">
        <f>GETPIVOTDATA("Sum of Total sale",[2]Sheet16!$L$32)</f>
        <v>1030</v>
      </c>
      <c r="I48">
        <f>GETPIVOTDATA("Sum of Total sale",[2]Sheet16!$F$39)</f>
        <v>0</v>
      </c>
      <c r="J48" s="2">
        <f>[2]Sheet16!G52</f>
        <v>0</v>
      </c>
      <c r="K48">
        <f t="shared" si="3"/>
        <v>52141</v>
      </c>
    </row>
    <row r="49" spans="1:11" x14ac:dyDescent="0.25">
      <c r="A49" s="1">
        <v>45705</v>
      </c>
      <c r="B49" t="str">
        <f t="shared" si="2"/>
        <v>Mon</v>
      </c>
      <c r="C49">
        <f>GETPIVOTDATA("Sum of Total sale",[2]Sheet17!$L$26)</f>
        <v>9565</v>
      </c>
      <c r="D49">
        <f>GETPIVOTDATA("Sum of Total sale",[2]Sheet17!$G$26)</f>
        <v>3745</v>
      </c>
      <c r="E49">
        <f>GETPIVOTDATA("Sum of Total sale",[2]Sheet17!$C$32)</f>
        <v>3750</v>
      </c>
      <c r="F49">
        <f>GETPIVOTDATA("Sum of Total sale",[2]Sheet17!$G$32)</f>
        <v>5700</v>
      </c>
      <c r="G49">
        <f>GETPIVOTDATA("Sum of Total sale",[2]Sheet17!$C$26)</f>
        <v>2090</v>
      </c>
      <c r="H49">
        <f>GETPIVOTDATA("Sum of Total sale",[2]Sheet17!$L$32)</f>
        <v>1545</v>
      </c>
      <c r="I49">
        <f>GETPIVOTDATA("Sum of Total sale",[2]Sheet17!$F$39)</f>
        <v>160</v>
      </c>
      <c r="J49" s="2">
        <f>[2]Sheet17!G52</f>
        <v>0</v>
      </c>
      <c r="K49">
        <f t="shared" si="3"/>
        <v>26555</v>
      </c>
    </row>
    <row r="50" spans="1:11" x14ac:dyDescent="0.25">
      <c r="A50" s="1">
        <v>45706</v>
      </c>
      <c r="B50" t="str">
        <f t="shared" si="2"/>
        <v>Tue</v>
      </c>
      <c r="C50">
        <f>GETPIVOTDATA("Sum of Total sale",[2]Sheet18!$L$25)</f>
        <v>19917</v>
      </c>
      <c r="D50">
        <f>GETPIVOTDATA("Sum of Total sale",[2]Sheet18!$G$25)</f>
        <v>4510</v>
      </c>
      <c r="E50">
        <f>GETPIVOTDATA("Sum of Total sale",[2]Sheet18!$C$32)</f>
        <v>8665</v>
      </c>
      <c r="F50">
        <f>GETPIVOTDATA("Sum of Total sale",[2]Sheet18!$G$32)</f>
        <v>3870</v>
      </c>
      <c r="G50">
        <f>GETPIVOTDATA("Sum of Total sale",[2]Sheet18!$C$25)</f>
        <v>2430</v>
      </c>
      <c r="H50">
        <f>GETPIVOTDATA("Sum of Total sale",[2]Sheet18!$L$32)</f>
        <v>2580</v>
      </c>
      <c r="I50">
        <f>GETPIVOTDATA("Sum of Total sale",[2]Sheet18!$F$39)</f>
        <v>0</v>
      </c>
      <c r="J50" s="2">
        <f>[2]Sheet18!G52</f>
        <v>0</v>
      </c>
      <c r="K50">
        <f t="shared" si="3"/>
        <v>41972</v>
      </c>
    </row>
    <row r="51" spans="1:11" x14ac:dyDescent="0.25">
      <c r="A51" s="1">
        <v>45707</v>
      </c>
      <c r="B51" t="str">
        <f t="shared" si="2"/>
        <v>Wed</v>
      </c>
      <c r="C51">
        <f>GETPIVOTDATA("Sum of Total sale",[2]Sheet19!$M$26)</f>
        <v>17432</v>
      </c>
      <c r="D51">
        <f>GETPIVOTDATA("Sum of Total sale",[2]Sheet19!$H$26)</f>
        <v>2680</v>
      </c>
      <c r="E51">
        <f>GETPIVOTDATA("Sum of Total sale",[2]Sheet19!$D$33)</f>
        <v>6700</v>
      </c>
      <c r="F51">
        <f>GETPIVOTDATA("Sum of Total sale",[2]Sheet19!$H$33)</f>
        <v>8535</v>
      </c>
      <c r="G51">
        <f>GETPIVOTDATA("Sum of Total sale",[2]Sheet19!$D$26)</f>
        <v>3600</v>
      </c>
      <c r="H51">
        <f>GETPIVOTDATA("Sum of Total sale",[2]Sheet19!$M$33)</f>
        <v>2575</v>
      </c>
      <c r="I51">
        <f>GETPIVOTDATA("Sum of Total sale",[2]Sheet19!$G$40)</f>
        <v>700</v>
      </c>
      <c r="J51" s="2">
        <f>[2]Sheet19!G52</f>
        <v>0</v>
      </c>
      <c r="K51">
        <f t="shared" si="3"/>
        <v>42222</v>
      </c>
    </row>
    <row r="52" spans="1:11" x14ac:dyDescent="0.25">
      <c r="A52" s="1">
        <v>45708</v>
      </c>
      <c r="B52" t="str">
        <f t="shared" si="2"/>
        <v>Thu</v>
      </c>
      <c r="C52">
        <f>GETPIVOTDATA("Sum of Total sale",[2]Sheet20!$K$25)</f>
        <v>29368</v>
      </c>
      <c r="D52">
        <f>GETPIVOTDATA("Sum of Total sale",[2]Sheet20!$F$25)</f>
        <v>18140</v>
      </c>
      <c r="E52">
        <f>GETPIVOTDATA("Sum of Total sale",[2]Sheet20!$B$32)</f>
        <v>8575</v>
      </c>
      <c r="F52">
        <f>GETPIVOTDATA("Sum of Total sale",[2]Sheet20!$F$32)</f>
        <v>22145</v>
      </c>
      <c r="G52">
        <f>GETPIVOTDATA("Sum of Total sale",[2]Sheet20!$B$25)</f>
        <v>4950</v>
      </c>
      <c r="H52">
        <f>GETPIVOTDATA("Sum of Total sale",[2]Sheet20!$K$32)</f>
        <v>4650</v>
      </c>
      <c r="I52">
        <f>GETPIVOTDATA("Sum of Total sale",[2]Sheet20!$E$39)</f>
        <v>0</v>
      </c>
      <c r="J52" s="2">
        <f>[2]Sheet20!G52</f>
        <v>0</v>
      </c>
      <c r="K52">
        <f t="shared" si="3"/>
        <v>87828</v>
      </c>
    </row>
    <row r="53" spans="1:11" x14ac:dyDescent="0.25">
      <c r="A53" s="1">
        <v>45709</v>
      </c>
      <c r="B53" t="str">
        <f t="shared" si="2"/>
        <v>Fri</v>
      </c>
      <c r="C53">
        <f>GETPIVOTDATA("Sum of Total sale",[2]Sheet21!$L$25)</f>
        <v>12863</v>
      </c>
      <c r="D53">
        <f>GETPIVOTDATA("Sum of Total sale",[2]Sheet21!$G$25)</f>
        <v>4690</v>
      </c>
      <c r="E53">
        <f>GETPIVOTDATA("Sum of Total sale",[2]Sheet21!$C$32)</f>
        <v>10240</v>
      </c>
      <c r="F53">
        <f>GETPIVOTDATA("Sum of Total sale",[2]Sheet21!$G$32)</f>
        <v>7560</v>
      </c>
      <c r="G53">
        <f>GETPIVOTDATA("Sum of Total sale",[2]Sheet21!$C$25)</f>
        <v>5030</v>
      </c>
      <c r="H53">
        <f>GETPIVOTDATA("Sum of Total sale",[2]Sheet21!$L$32)</f>
        <v>7195</v>
      </c>
      <c r="I53">
        <f>GETPIVOTDATA("Sum of Total sale",[2]Sheet21!$F$39)</f>
        <v>0</v>
      </c>
      <c r="J53" s="2">
        <f>[2]Sheet21!G52</f>
        <v>0</v>
      </c>
      <c r="K53">
        <f t="shared" si="3"/>
        <v>47578</v>
      </c>
    </row>
    <row r="54" spans="1:11" x14ac:dyDescent="0.25">
      <c r="A54" s="1">
        <v>45710</v>
      </c>
      <c r="B54" t="str">
        <f t="shared" si="2"/>
        <v>Sat</v>
      </c>
      <c r="C54">
        <f>GETPIVOTDATA("Sum of Total sale",[2]Sheet22!$L$28)</f>
        <v>21422</v>
      </c>
      <c r="D54">
        <f>GETPIVOTDATA("Sum of Total sale",[2]Sheet22!$F$27)</f>
        <v>5045</v>
      </c>
      <c r="E54">
        <f>GETPIVOTDATA("Sum of Total sale",[2]Sheet22!$B$37)</f>
        <v>8870</v>
      </c>
      <c r="F54">
        <f>GETPIVOTDATA("Sum of Total sale",[2]Sheet22!$F$38)</f>
        <v>7006</v>
      </c>
      <c r="G54">
        <f>GETPIVOTDATA("Sum of Total sale",[2]Sheet22!$B$26)</f>
        <v>4485</v>
      </c>
      <c r="H54">
        <f>GETPIVOTDATA("Sum of Total sale",[2]Sheet22!$L$37)</f>
        <v>860</v>
      </c>
      <c r="I54">
        <f>GETPIVOTDATA("Sum of Total sale",[2]Sheet22!$E$47)</f>
        <v>340</v>
      </c>
      <c r="J54" s="2">
        <f>[2]Sheet22!G52</f>
        <v>160</v>
      </c>
      <c r="K54">
        <f t="shared" si="3"/>
        <v>48028</v>
      </c>
    </row>
    <row r="55" spans="1:11" x14ac:dyDescent="0.25">
      <c r="A55" s="1">
        <v>45711</v>
      </c>
      <c r="B55" t="str">
        <f t="shared" si="2"/>
        <v>Sun</v>
      </c>
      <c r="C55">
        <f>GETPIVOTDATA("Sum of Total sale",[2]Sheet23!$L$25)</f>
        <v>10295</v>
      </c>
      <c r="D55">
        <f>GETPIVOTDATA("Sum of Total sale",[2]Sheet23!$G$25)</f>
        <v>2925</v>
      </c>
      <c r="E55">
        <f>GETPIVOTDATA("Sum of Total sale",[2]Sheet23!$C$31)</f>
        <v>7245</v>
      </c>
      <c r="F55">
        <f>GETPIVOTDATA("Sum of Total sale",[2]Sheet23!$G$31)</f>
        <v>6330</v>
      </c>
      <c r="G55">
        <f>GETPIVOTDATA("Sum of Total sale",[2]Sheet23!$C$25)</f>
        <v>3295</v>
      </c>
      <c r="H55">
        <f>GETPIVOTDATA("Sum of Total sale",[2]Sheet23!$L$31)</f>
        <v>3135</v>
      </c>
      <c r="I55">
        <f>GETPIVOTDATA("Sum of Total sale",[2]Sheet23!$F$38)</f>
        <v>0</v>
      </c>
      <c r="J55" s="2">
        <f>[2]Sheet23!G52</f>
        <v>0</v>
      </c>
      <c r="K55">
        <f t="shared" si="3"/>
        <v>33225</v>
      </c>
    </row>
    <row r="56" spans="1:11" x14ac:dyDescent="0.25">
      <c r="A56" s="1">
        <v>45712</v>
      </c>
      <c r="B56" t="str">
        <f t="shared" si="2"/>
        <v>Mon</v>
      </c>
      <c r="C56">
        <f>GETPIVOTDATA("Sum of Total sale",[2]Sheet24!$L$27)</f>
        <v>12688</v>
      </c>
      <c r="D56">
        <f>GETPIVOTDATA("Sum of Total sale",[2]Sheet24!$G$27)</f>
        <v>4490</v>
      </c>
      <c r="E56">
        <f>GETPIVOTDATA("Sum of Total sale",[2]Sheet24!$C$33)</f>
        <v>6825</v>
      </c>
      <c r="F56">
        <f>GETPIVOTDATA("Sum of Total sale",[2]Sheet24!$H$33)</f>
        <v>8400</v>
      </c>
      <c r="G56">
        <f>GETPIVOTDATA("Sum of Total sale",[2]Sheet24!$C$26)</f>
        <v>1025</v>
      </c>
      <c r="H56">
        <f>GETPIVOTDATA("Sum of Total sale",[2]Sheet24!$N$33)</f>
        <v>2185</v>
      </c>
      <c r="I56">
        <f>GETPIVOTDATA("Sum of Total sale",[2]Sheet24!$G$40)</f>
        <v>0</v>
      </c>
      <c r="J56" s="2">
        <f>[2]Sheet24!G52</f>
        <v>0</v>
      </c>
      <c r="K56">
        <f t="shared" si="3"/>
        <v>35613</v>
      </c>
    </row>
    <row r="57" spans="1:11" x14ac:dyDescent="0.25">
      <c r="A57" s="1">
        <v>45713</v>
      </c>
      <c r="B57" t="str">
        <f t="shared" si="2"/>
        <v>Tue</v>
      </c>
      <c r="C57">
        <f>GETPIVOTDATA("Sum of Total sale",[2]Sheet25!$M$26)</f>
        <v>15199</v>
      </c>
      <c r="D57">
        <f>GETPIVOTDATA("Sum of Total sale",[2]Sheet25!$G$26)</f>
        <v>5140</v>
      </c>
      <c r="E57">
        <f>GETPIVOTDATA("Sum of Total sale",[2]Sheet25!$B$34)</f>
        <v>7155</v>
      </c>
      <c r="F57">
        <f>GETPIVOTDATA("Sum of Total sale",[2]Sheet25!$G$34)</f>
        <v>6825</v>
      </c>
      <c r="G57">
        <f>GETPIVOTDATA("Sum of Total sale",[2]Sheet25!$B$25)</f>
        <v>3950</v>
      </c>
      <c r="H57">
        <f>GETPIVOTDATA("Sum of Total sale",[2]Sheet25!$M$34)</f>
        <v>2020</v>
      </c>
      <c r="I57">
        <f>GETPIVOTDATA("Sum of Total sale",[2]Sheet25!$G$42)</f>
        <v>340</v>
      </c>
      <c r="J57" s="2">
        <f>[2]Sheet25!G52</f>
        <v>0</v>
      </c>
      <c r="K57">
        <f t="shared" si="3"/>
        <v>40629</v>
      </c>
    </row>
    <row r="58" spans="1:11" x14ac:dyDescent="0.25">
      <c r="A58" s="1">
        <v>45714</v>
      </c>
      <c r="B58" t="str">
        <f t="shared" si="2"/>
        <v>Wed</v>
      </c>
      <c r="C58">
        <f>GETPIVOTDATA("Sum of Total sale",[2]Sheet26!$M$28)</f>
        <v>18076</v>
      </c>
      <c r="D58">
        <f>GETPIVOTDATA("Sum of Total sale",[2]Sheet26!$G$28)</f>
        <v>4140</v>
      </c>
      <c r="E58">
        <f>GETPIVOTDATA("Sum of Total sale",[2]Sheet26!$C$37)</f>
        <v>6890</v>
      </c>
      <c r="F58">
        <f>GETPIVOTDATA("Sum of Total sale",[2]Sheet26!$G$37)</f>
        <v>3665</v>
      </c>
      <c r="G58">
        <f>GETPIVOTDATA("Sum of Total sale",[2]Sheet26!$C$26)</f>
        <v>3820</v>
      </c>
      <c r="H58">
        <f>GETPIVOTDATA("Sum of Total sale",[2]Sheet26!$L$36)</f>
        <v>1885</v>
      </c>
      <c r="I58">
        <f>GETPIVOTDATA("Sum of Total sale",[2]Sheet26!$F$47)</f>
        <v>540</v>
      </c>
      <c r="J58" s="2">
        <f>[2]Sheet26!G52</f>
        <v>0</v>
      </c>
      <c r="K58">
        <f t="shared" si="3"/>
        <v>39016</v>
      </c>
    </row>
    <row r="59" spans="1:11" x14ac:dyDescent="0.25">
      <c r="A59" s="1">
        <v>45715</v>
      </c>
      <c r="B59" t="str">
        <f t="shared" si="2"/>
        <v>Thu</v>
      </c>
      <c r="C59">
        <f>GETPIVOTDATA("Sum of Total sale",[2]Sheet27!$K$25)</f>
        <v>17468</v>
      </c>
      <c r="D59">
        <f>GETPIVOTDATA("Sum of Total sale",[2]Sheet27!$G$25)</f>
        <v>19490</v>
      </c>
      <c r="E59">
        <f>GETPIVOTDATA("Sum of Total sale",[2]Sheet27!$C$31)</f>
        <v>11570</v>
      </c>
      <c r="F59">
        <f>GETPIVOTDATA("Sum of Total sale",[2]Sheet27!$G$31)</f>
        <v>3625</v>
      </c>
      <c r="G59">
        <f>GETPIVOTDATA("Sum of Total sale",[2]Sheet26!$C$26)</f>
        <v>3820</v>
      </c>
      <c r="H59">
        <f>GETPIVOTDATA("Sum of Total sale",[2]Sheet27!$K$31)</f>
        <v>150</v>
      </c>
      <c r="I59">
        <f>GETPIVOTDATA("Sum of Total sale",[2]Sheet27!$G$37)</f>
        <v>0</v>
      </c>
      <c r="J59" s="2">
        <f>[2]Sheet27!G52</f>
        <v>0</v>
      </c>
      <c r="K59">
        <f t="shared" si="3"/>
        <v>56123</v>
      </c>
    </row>
    <row r="60" spans="1:11" x14ac:dyDescent="0.25">
      <c r="A60" s="1">
        <v>45716</v>
      </c>
      <c r="B60" t="str">
        <f t="shared" si="2"/>
        <v>Fri</v>
      </c>
      <c r="C60">
        <f>GETPIVOTDATA("Sum of Total sale",[2]Sheet28!$L$26)</f>
        <v>18662</v>
      </c>
      <c r="D60">
        <f>GETPIVOTDATA("Sum of Total sale",[2]Sheet28!$G$26)</f>
        <v>5100</v>
      </c>
      <c r="E60">
        <f>GETPIVOTDATA("Sum of Total sale",[2]Sheet28!$C$32)</f>
        <v>6700</v>
      </c>
      <c r="F60">
        <f>GETPIVOTDATA("Sum of Total sale",[2]Sheet28!$G$32)</f>
        <v>7505</v>
      </c>
      <c r="G60">
        <f>GETPIVOTDATA("Sum of Total sale",[2]Sheet28!$C$26)</f>
        <v>2305</v>
      </c>
      <c r="H60">
        <f>GETPIVOTDATA("Sum of Total sale",[2]Sheet28!$L$32)</f>
        <v>1950</v>
      </c>
      <c r="I60">
        <f>GETPIVOTDATA("Sum of Total sale",[2]Sheet28!$F$38)</f>
        <v>0</v>
      </c>
      <c r="J60" s="2">
        <f>[2]Sheet28!G52</f>
        <v>0</v>
      </c>
      <c r="K60">
        <f t="shared" si="3"/>
        <v>42222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Q50" sqref="Q50"/>
    </sheetView>
  </sheetViews>
  <sheetFormatPr defaultRowHeight="15" x14ac:dyDescent="0.25"/>
  <cols>
    <col min="1" max="1" width="9.7109375" bestFit="1" customWidth="1"/>
  </cols>
  <sheetData>
    <row r="1" spans="1:10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</row>
    <row r="2" spans="1:10" x14ac:dyDescent="0.25">
      <c r="A2" s="1">
        <v>45658</v>
      </c>
      <c r="B2" t="str">
        <f>TEXT(A2,"ddd")</f>
        <v>Wed</v>
      </c>
      <c r="C2">
        <f>GETPIVOTDATA("Sum of Wastage ",'[1]1st'!$K$32)</f>
        <v>0</v>
      </c>
      <c r="D2">
        <f>GETPIVOTDATA("Sum of Wastage ",'[1]1st'!$G$26)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C2+D2+E2+F2+G2+H2+I2</f>
        <v>0</v>
      </c>
    </row>
    <row r="3" spans="1:10" x14ac:dyDescent="0.25">
      <c r="A3" s="1">
        <v>45659</v>
      </c>
      <c r="B3" t="str">
        <f t="shared" ref="B3:B32" si="0">TEXT(A3,"ddd")</f>
        <v>Thu</v>
      </c>
      <c r="C3">
        <f>GETPIVOTDATA("Sum of  Wastage  ",'[1]2nd'!$A$48)</f>
        <v>154</v>
      </c>
      <c r="D3">
        <f>GETPIVOTDATA("Sum of  Wastage  ",'[1]2nd'!$I$43)</f>
        <v>0</v>
      </c>
      <c r="E3">
        <f>GETPIVOTDATA("Sum of  Wastage  ",'[1]2nd'!$E$33)</f>
        <v>300</v>
      </c>
      <c r="F3">
        <f>GETPIVOTDATA("Sum of  Wastage  ",'[1]2nd'!$I$34)</f>
        <v>0</v>
      </c>
      <c r="G3">
        <f>GETPIVOTDATA("Sum of  Wastage  ",'[1]2nd'!$E$42)</f>
        <v>0</v>
      </c>
      <c r="H3">
        <f>GETPIVOTDATA("Sum of  Wastage  ",'[1]2nd'!$E$25)</f>
        <v>0</v>
      </c>
      <c r="I3">
        <f>GETPIVOTDATA("Sum of  Wastage  ",'[1]2nd'!$I$54)</f>
        <v>0</v>
      </c>
      <c r="J3">
        <f t="shared" ref="J3:J32" si="1">C3+D3+E3+F3+G3+H3+I3</f>
        <v>454</v>
      </c>
    </row>
    <row r="4" spans="1:10" x14ac:dyDescent="0.25">
      <c r="A4" s="1">
        <v>45660</v>
      </c>
      <c r="B4" t="str">
        <f t="shared" si="0"/>
        <v>Fri</v>
      </c>
      <c r="C4">
        <f>GETPIVOTDATA("Sum of  Wastage  ",'[1]3rd'!$J$28)</f>
        <v>0</v>
      </c>
      <c r="D4">
        <f>GETPIVOTDATA("Sum of  Wastage  ",'[1]3rd'!$N$21)</f>
        <v>1265</v>
      </c>
      <c r="E4">
        <f>GETPIVOTDATA("Sum of  Wastage  ",'[1]3rd'!$D$35)</f>
        <v>0</v>
      </c>
      <c r="F4">
        <f>GETPIVOTDATA("Sum of  Wastage  ",'[1]3rd'!$J$35)</f>
        <v>0</v>
      </c>
      <c r="G4">
        <f>GETPIVOTDATA("Sum of  Wastage  ",'[1]3rd'!$N$28)</f>
        <v>0</v>
      </c>
      <c r="H4">
        <f>GETPIVOTDATA("Sum of  Wastage  ",'[1]3rd'!$M$36)</f>
        <v>0</v>
      </c>
      <c r="I4">
        <v>0</v>
      </c>
      <c r="J4">
        <f t="shared" si="1"/>
        <v>1265</v>
      </c>
    </row>
    <row r="5" spans="1:10" x14ac:dyDescent="0.25">
      <c r="A5" s="1">
        <v>45661</v>
      </c>
      <c r="B5" t="str">
        <f t="shared" si="0"/>
        <v>Sat</v>
      </c>
      <c r="C5">
        <f>GETPIVOTDATA("Sum of  Wastage  ",'[1]4th'!$F$26)</f>
        <v>1882</v>
      </c>
      <c r="D5">
        <f>GETPIVOTDATA("Sum of  Wastage  ",'[1]4th'!$J$26)</f>
        <v>910</v>
      </c>
      <c r="E5">
        <f>GETPIVOTDATA("Sum of  Wastage  ",'[1]4th'!$B$31)</f>
        <v>0</v>
      </c>
      <c r="F5">
        <f>GETPIVOTDATA("Sum of  Wastage  ",'[1]4th'!$F$31)</f>
        <v>2800</v>
      </c>
      <c r="G5">
        <f>GETPIVOTDATA("Sum of  Wastage  ",'[1]4th'!$B$27)</f>
        <v>500</v>
      </c>
      <c r="H5">
        <f>GETPIVOTDATA("Sum of  Wastage  ",'[1]4th'!$J$31)</f>
        <v>0</v>
      </c>
      <c r="I5">
        <v>0</v>
      </c>
      <c r="J5">
        <f t="shared" si="1"/>
        <v>6092</v>
      </c>
    </row>
    <row r="6" spans="1:10" x14ac:dyDescent="0.25">
      <c r="A6" s="1">
        <v>45662</v>
      </c>
      <c r="B6" t="str">
        <f t="shared" si="0"/>
        <v>Sun</v>
      </c>
      <c r="C6">
        <f>GETPIVOTDATA("Sum of  Wastage  ",'[1]5th'!$C$27)</f>
        <v>2233</v>
      </c>
      <c r="D6">
        <f>GETPIVOTDATA("Sum of  Wastage  ",'[1]5th'!$H$27)</f>
        <v>790</v>
      </c>
      <c r="E6">
        <f>GETPIVOTDATA("Sum of  Wastage  ",'[1]5th'!$I$34)</f>
        <v>50</v>
      </c>
      <c r="F6">
        <f>GETPIVOTDATA("Sum of  Wastage  ",'[1]5th'!$D$41)</f>
        <v>1200</v>
      </c>
      <c r="G6">
        <f>GETPIVOTDATA("Sum of  Wastage  ",'[1]5th'!$C$34)</f>
        <v>0</v>
      </c>
      <c r="H6">
        <f>GETPIVOTDATA("Sum of  Wastage  ",'[1]5th'!$O$28)</f>
        <v>0</v>
      </c>
      <c r="I6">
        <f>GETPIVOTDATA("Sum of  Wastage  ",'[1]5th'!$O$35)</f>
        <v>0</v>
      </c>
      <c r="J6">
        <f t="shared" si="1"/>
        <v>4273</v>
      </c>
    </row>
    <row r="7" spans="1:10" x14ac:dyDescent="0.25">
      <c r="A7" s="1">
        <v>45663</v>
      </c>
      <c r="B7" t="str">
        <f t="shared" si="0"/>
        <v>Mon</v>
      </c>
      <c r="C7">
        <f>GETPIVOTDATA("Sum of  Wastage  ",'[1]6th'!$C$26)</f>
        <v>1200</v>
      </c>
      <c r="D7">
        <f>GETPIVOTDATA("Sum of  Wastage  ",'[1]6th'!$G$26)</f>
        <v>0</v>
      </c>
      <c r="E7">
        <f>GETPIVOTDATA("Sum of  Wastage  ",'[1]6th'!$C$32)</f>
        <v>230</v>
      </c>
      <c r="F7">
        <f>GETPIVOTDATA("Sum of  Wastage  ",'[1]6th'!$G$32)</f>
        <v>0</v>
      </c>
      <c r="G7">
        <f>GETPIVOTDATA("Sum of  Wastage  ",'[1]6th'!$L$26)</f>
        <v>400</v>
      </c>
      <c r="H7">
        <f>GETPIVOTDATA("Sum of  Wastage  ",'[1]6th'!$L$32)</f>
        <v>0</v>
      </c>
      <c r="I7">
        <f>GETPIVOTDATA("Sum of  Wastage  ",'[1]6th'!$F$39)</f>
        <v>0</v>
      </c>
      <c r="J7">
        <f t="shared" si="1"/>
        <v>1830</v>
      </c>
    </row>
    <row r="8" spans="1:10" x14ac:dyDescent="0.25">
      <c r="A8" s="1">
        <v>45664</v>
      </c>
      <c r="B8" t="str">
        <f t="shared" si="0"/>
        <v>Tue</v>
      </c>
      <c r="C8">
        <f>GETPIVOTDATA("Sum of  Wastage  ",'[1]7th'!$B$25)</f>
        <v>2245</v>
      </c>
      <c r="D8">
        <f>GETPIVOTDATA("Sum of  Wastage  ",'[1]7th'!$I$25)</f>
        <v>0</v>
      </c>
      <c r="E8">
        <f>GETPIVOTDATA("Sum of  Wastage  ",'[1]7th'!$C$32)</f>
        <v>0</v>
      </c>
      <c r="F8">
        <f>GETPIVOTDATA("Sum of  Wastage  ",'[1]7th'!$J$32)</f>
        <v>0</v>
      </c>
      <c r="G8">
        <f>GETPIVOTDATA("Sum of  Wastage  ",'[1]7th'!$O$26)</f>
        <v>380</v>
      </c>
      <c r="H8">
        <f>GETPIVOTDATA("Sum of  Wastage  ",'[1]7th'!$O$34)</f>
        <v>0</v>
      </c>
      <c r="I8">
        <f>GETPIVOTDATA("Sum of  Wastage  ",'[1]7th'!$C$43)</f>
        <v>0</v>
      </c>
      <c r="J8">
        <f t="shared" si="1"/>
        <v>2625</v>
      </c>
    </row>
    <row r="9" spans="1:10" x14ac:dyDescent="0.25">
      <c r="A9" s="1">
        <v>45665</v>
      </c>
      <c r="B9" t="str">
        <f t="shared" si="0"/>
        <v>Wed</v>
      </c>
      <c r="C9">
        <f>GETPIVOTDATA("Sum of  Wastage  ",'[1]8th'!$C$24)</f>
        <v>144</v>
      </c>
      <c r="D9">
        <f>GETPIVOTDATA("Sum of  Wastage  ",'[1]8th'!$H$24)</f>
        <v>220</v>
      </c>
      <c r="E9">
        <f>GETPIVOTDATA("Sum of  Wastage  ",'[1]8th'!$M$30)</f>
        <v>0</v>
      </c>
      <c r="F9">
        <f>GETPIVOTDATA("Sum of  Wastage  ",'[1]8th'!$H$30)</f>
        <v>1840</v>
      </c>
      <c r="G9">
        <f>GETPIVOTDATA("Sum of  Wastage  ",'[1]8th'!$M$24)</f>
        <v>0</v>
      </c>
      <c r="H9">
        <f>GETPIVOTDATA("Sum of  Wastage  ",'[1]8th'!$C$30)</f>
        <v>0</v>
      </c>
      <c r="I9">
        <f>GETPIVOTDATA("Sum of  Wastage  ",'[1]8th'!$C$36)</f>
        <v>0</v>
      </c>
      <c r="J9">
        <f t="shared" si="1"/>
        <v>2204</v>
      </c>
    </row>
    <row r="10" spans="1:10" x14ac:dyDescent="0.25">
      <c r="A10" s="1">
        <v>45666</v>
      </c>
      <c r="B10" t="str">
        <f t="shared" si="0"/>
        <v>Thu</v>
      </c>
      <c r="C10">
        <f>GETPIVOTDATA("Sum of  Wastage  ",'[1]9th'!$C$25)</f>
        <v>1627</v>
      </c>
      <c r="D10">
        <f>GETPIVOTDATA("Sum of  Wastage  ",'[1]9th'!$H$26)</f>
        <v>0</v>
      </c>
      <c r="E10">
        <f>GETPIVOTDATA("Sum of  Wastage  ",'[1]9th'!$M$26)</f>
        <v>0</v>
      </c>
      <c r="F10">
        <f>GETPIVOTDATA("Sum of  Wastage  ",'[1]9th'!$C$35)</f>
        <v>0</v>
      </c>
      <c r="G10">
        <f>GETPIVOTDATA("Sum of  Wastage  ",'[1]9th'!$H$35)</f>
        <v>0</v>
      </c>
      <c r="H10">
        <f>GETPIVOTDATA("Sum of  Wastage  ",'[1]9th'!$M$35)</f>
        <v>0</v>
      </c>
      <c r="I10">
        <f>GETPIVOTDATA("Sum of  Wastage  ",'[1]9th'!$C$43)</f>
        <v>0</v>
      </c>
      <c r="J10">
        <f t="shared" si="1"/>
        <v>1627</v>
      </c>
    </row>
    <row r="11" spans="1:10" x14ac:dyDescent="0.25">
      <c r="A11" s="1">
        <v>45667</v>
      </c>
      <c r="B11" t="str">
        <f t="shared" si="0"/>
        <v>Fri</v>
      </c>
      <c r="C11">
        <f>GETPIVOTDATA("Sum of Wastage ",'[1]10th'!$C$25)</f>
        <v>0</v>
      </c>
      <c r="D11">
        <f>GETPIVOTDATA("Sum of Wastage ",'[1]10th'!$G$25)</f>
        <v>185</v>
      </c>
      <c r="E11">
        <f>GETPIVOTDATA("Sum of Wastage ",'[1]10th'!$G$39)</f>
        <v>0</v>
      </c>
      <c r="F11">
        <f>GETPIVOTDATA("Sum of Wastage ",'[1]10th'!$C$31)</f>
        <v>1940</v>
      </c>
      <c r="G11">
        <f>GETPIVOTDATA("Sum of Wastage ",'[1]10th'!$G$31)</f>
        <v>560</v>
      </c>
      <c r="H11">
        <f>GETPIVOTDATA("Sum of Wastage ",'[1]10th'!$L$31)</f>
        <v>0</v>
      </c>
      <c r="I11">
        <f>GETPIVOTDATA("Sum of Wastage ",'[1]10th'!$C$39)</f>
        <v>0</v>
      </c>
      <c r="J11">
        <f t="shared" si="1"/>
        <v>2685</v>
      </c>
    </row>
    <row r="12" spans="1:10" x14ac:dyDescent="0.25">
      <c r="A12" s="1">
        <v>45668</v>
      </c>
      <c r="B12" t="str">
        <f t="shared" si="0"/>
        <v>Sat</v>
      </c>
      <c r="C12">
        <f>GETPIVOTDATA("Sum of Wastage ",'[1]11th'!$D$26)</f>
        <v>0</v>
      </c>
      <c r="D12">
        <f>GETPIVOTDATA("Sum of Wastage ",'[1]11th'!$H$26)</f>
        <v>1120</v>
      </c>
      <c r="E12">
        <f>GETPIVOTDATA("Sum of Wastage ",'[1]11th'!$D$32)</f>
        <v>570</v>
      </c>
      <c r="F12">
        <f>GETPIVOTDATA("Sum of Wastage ",'[1]11th'!$H$32)</f>
        <v>0</v>
      </c>
      <c r="G12">
        <f>GETPIVOTDATA("Sum of Wastage ",'[1]11th'!$L$27)</f>
        <v>0</v>
      </c>
      <c r="H12">
        <f>GETPIVOTDATA("Sum of Wastage ",'[1]11th'!$D$41)</f>
        <v>0</v>
      </c>
      <c r="I12">
        <f>GETPIVOTDATA("Sum of Wastage ",'[1]11th'!$H$41)</f>
        <v>0</v>
      </c>
      <c r="J12">
        <f t="shared" si="1"/>
        <v>1690</v>
      </c>
    </row>
    <row r="13" spans="1:10" x14ac:dyDescent="0.25">
      <c r="A13" s="1">
        <v>45669</v>
      </c>
      <c r="B13" t="str">
        <f t="shared" si="0"/>
        <v>Sun</v>
      </c>
      <c r="C13">
        <f>GETPIVOTDATA("Sum of Wastage ",'[1]12th'!$C$25)</f>
        <v>0</v>
      </c>
      <c r="D13">
        <f>GETPIVOTDATA("Sum of Wastage ",'[1]12th'!$L$26)</f>
        <v>0</v>
      </c>
      <c r="E13">
        <f>GETPIVOTDATA("Sum of Wastage ",'[1]12th'!$C$33)</f>
        <v>915</v>
      </c>
      <c r="F13">
        <f>GETPIVOTDATA("Sum of Wastage ",'[1]12th'!$L$34)</f>
        <v>850</v>
      </c>
      <c r="G13">
        <f>GETPIVOTDATA("Sum of Wastage ",'[1]12th'!$G$26)</f>
        <v>60</v>
      </c>
      <c r="H13">
        <f>GETPIVOTDATA("Sum of Wastage ",'[1]12th'!$G$34)</f>
        <v>0</v>
      </c>
      <c r="I13">
        <f>GETPIVOTDATA("Sum of Wastage ",'[1]12th'!$E$42)</f>
        <v>0</v>
      </c>
      <c r="J13">
        <f t="shared" si="1"/>
        <v>1825</v>
      </c>
    </row>
    <row r="14" spans="1:10" x14ac:dyDescent="0.25">
      <c r="A14" s="1">
        <v>45670</v>
      </c>
      <c r="B14" t="str">
        <f t="shared" si="0"/>
        <v>Mon</v>
      </c>
      <c r="C14">
        <f>GETPIVOTDATA("Sum of Wastage ",'[1]13th'!$D$31)</f>
        <v>1650</v>
      </c>
      <c r="D14">
        <f>GETPIVOTDATA("Sum of Wastage ",'[1]13th'!$D$25)</f>
        <v>0</v>
      </c>
      <c r="E14">
        <f>GETPIVOTDATA("Sum of Wastage ",'[1]13th'!$H$31)</f>
        <v>0</v>
      </c>
      <c r="F14">
        <f>GETPIVOTDATA("Sum of Wastage ",'[1]13th'!$M$32)</f>
        <v>300</v>
      </c>
      <c r="G14">
        <f>GETPIVOTDATA("Sum of Wastage ",'[1]13th'!$I$26)</f>
        <v>0</v>
      </c>
      <c r="H14">
        <f>GETPIVOTDATA("Sum of Wastage ",'[1]13th'!$O$25)</f>
        <v>0</v>
      </c>
      <c r="I14">
        <v>0</v>
      </c>
      <c r="J14">
        <f t="shared" si="1"/>
        <v>1950</v>
      </c>
    </row>
    <row r="15" spans="1:10" x14ac:dyDescent="0.25">
      <c r="A15" s="1">
        <v>45671</v>
      </c>
      <c r="B15" t="str">
        <f t="shared" si="0"/>
        <v>Tue</v>
      </c>
      <c r="C15">
        <f>GETPIVOTDATA("Sum of Wastage ",'[1]14th'!$F$29)</f>
        <v>1782</v>
      </c>
      <c r="D15">
        <f>GETPIVOTDATA("Sum of Wastage ",'[1]14th'!$F$24)</f>
        <v>0</v>
      </c>
      <c r="E15">
        <f>GETPIVOTDATA("Sum of Wastage ",'[1]14th'!$B$29)</f>
        <v>0</v>
      </c>
      <c r="F15">
        <f>GETPIVOTDATA("Sum of Wastage ",'[1]14th'!$K$29)</f>
        <v>1170</v>
      </c>
      <c r="G15">
        <f>GETPIVOTDATA("Sum of Wastage ",'[1]14th'!$B$24)</f>
        <v>0</v>
      </c>
      <c r="H15">
        <f>GETPIVOTDATA("Sum of Wastage ",'[1]14th'!$K$24)</f>
        <v>0</v>
      </c>
      <c r="I15">
        <f>GETPIVOTDATA("Sum of Wastage ",'[1]14th'!$E$35)</f>
        <v>0</v>
      </c>
      <c r="J15">
        <f t="shared" si="1"/>
        <v>2952</v>
      </c>
    </row>
    <row r="16" spans="1:10" x14ac:dyDescent="0.25">
      <c r="A16" s="1">
        <v>45672</v>
      </c>
      <c r="B16" t="str">
        <f t="shared" si="0"/>
        <v>Wed</v>
      </c>
      <c r="C16">
        <f>GETPIVOTDATA("Sum of Wastage ",'[1]15th'!$J$31)</f>
        <v>324</v>
      </c>
      <c r="D16">
        <f>GETPIVOTDATA("Sum of Wastage ",'[1]15th'!$F$25)</f>
        <v>0</v>
      </c>
      <c r="E16">
        <f>GETPIVOTDATA("Sum of Wastage ",'[1]15th'!$B$31)</f>
        <v>0</v>
      </c>
      <c r="F16">
        <f>GETPIVOTDATA("Sum of Wastage ",'[1]15th'!$F$31)</f>
        <v>0</v>
      </c>
      <c r="G16">
        <f>GETPIVOTDATA("Sum of Wastage ",'[1]15th'!$B$25)</f>
        <v>0</v>
      </c>
      <c r="H16">
        <f>GETPIVOTDATA("Sum of Wastage ",'[1]15th'!$J$25)</f>
        <v>0</v>
      </c>
      <c r="I16">
        <f>GETPIVOTDATA("Sum of Wastage ",'[1]15th'!$E$37)</f>
        <v>0</v>
      </c>
      <c r="J16">
        <f t="shared" si="1"/>
        <v>324</v>
      </c>
    </row>
    <row r="17" spans="1:10" x14ac:dyDescent="0.25">
      <c r="A17" s="1">
        <v>45673</v>
      </c>
      <c r="B17" t="str">
        <f t="shared" si="0"/>
        <v>Thu</v>
      </c>
      <c r="C17">
        <f>GETPIVOTDATA("Sum of Wastage ",'[1]16th'!$J$30)</f>
        <v>1828</v>
      </c>
      <c r="D17">
        <f>GETPIVOTDATA("Sum of Wastage ",'[1]16th'!$F$25)</f>
        <v>0</v>
      </c>
      <c r="E17">
        <f>GETPIVOTDATA("Sum of Wastage ",'[1]16th'!$B$30)</f>
        <v>0</v>
      </c>
      <c r="F17">
        <f>GETPIVOTDATA("Sum of Wastage ",'[1]16th'!$F$30)</f>
        <v>0</v>
      </c>
      <c r="G17">
        <f>GETPIVOTDATA("Sum of Wastage ",'[1]16th'!$B$25)</f>
        <v>0</v>
      </c>
      <c r="H17">
        <f>GETPIVOTDATA("Sum of Wastage ",'[1]16th'!$J$25)</f>
        <v>0</v>
      </c>
      <c r="I17">
        <f>0</f>
        <v>0</v>
      </c>
      <c r="J17">
        <f t="shared" si="1"/>
        <v>1828</v>
      </c>
    </row>
    <row r="18" spans="1:10" x14ac:dyDescent="0.25">
      <c r="A18" s="1">
        <v>45674</v>
      </c>
      <c r="B18" t="str">
        <f t="shared" si="0"/>
        <v>Fri</v>
      </c>
      <c r="C18">
        <f>GETPIVOTDATA("Sum of Wastage ",'[1]17th'!$K$25)</f>
        <v>1142</v>
      </c>
      <c r="D18">
        <f>GETPIVOTDATA("Sum of Wastage ",'[1]17th'!$F$25)</f>
        <v>0</v>
      </c>
      <c r="E18">
        <f>GETPIVOTDATA("Sum of Wastage ",'[1]17th'!$B$30)</f>
        <v>0</v>
      </c>
      <c r="F18">
        <f>GETPIVOTDATA("Sum of Wastage ",'[1]17th'!$K$30)</f>
        <v>0</v>
      </c>
      <c r="G18">
        <f>GETPIVOTDATA("Sum of Wastage ",'[1]17th'!$B$25)</f>
        <v>0</v>
      </c>
      <c r="H18">
        <f>GETPIVOTDATA("Sum of Wastage ",'[1]17th'!$F$30)</f>
        <v>0</v>
      </c>
      <c r="I18">
        <f>GETPIVOTDATA("Sum of Wastage ",'[1]17th'!$E$36)</f>
        <v>0</v>
      </c>
      <c r="J18">
        <f t="shared" si="1"/>
        <v>1142</v>
      </c>
    </row>
    <row r="19" spans="1:10" x14ac:dyDescent="0.25">
      <c r="A19" s="1">
        <v>45675</v>
      </c>
      <c r="B19" t="str">
        <f t="shared" si="0"/>
        <v>Sat</v>
      </c>
      <c r="C19">
        <f>GETPIVOTDATA("Sum of Wastage ",'[1]18th'!$K$25)</f>
        <v>0</v>
      </c>
      <c r="D19">
        <f>GETPIVOTDATA("Sum of Wastage ",'[1]18th'!$F$25)</f>
        <v>170</v>
      </c>
      <c r="E19">
        <f>GETPIVOTDATA("Sum of Wastage ",'[1]18th'!$B$31)</f>
        <v>90</v>
      </c>
      <c r="F19">
        <f>GETPIVOTDATA("Sum of Wastage ",'[1]18th'!$K$31)</f>
        <v>280</v>
      </c>
      <c r="G19">
        <f>GETPIVOTDATA("Sum of Wastage ",'[1]18th'!$B$25)</f>
        <v>550</v>
      </c>
      <c r="H19">
        <f>GETPIVOTDATA("Sum of Wastage ",'[1]18th'!$F$31)</f>
        <v>0</v>
      </c>
      <c r="I19">
        <f>GETPIVOTDATA("Sum of Wastage ",'[1]18th'!$E$37)</f>
        <v>0</v>
      </c>
      <c r="J19">
        <f t="shared" si="1"/>
        <v>1090</v>
      </c>
    </row>
    <row r="20" spans="1:10" x14ac:dyDescent="0.25">
      <c r="A20" s="1">
        <v>45676</v>
      </c>
      <c r="B20" t="str">
        <f t="shared" si="0"/>
        <v>Sun</v>
      </c>
      <c r="C20">
        <f>GETPIVOTDATA("Sum of Wastage ",'[1]19th'!$L$30)</f>
        <v>0</v>
      </c>
      <c r="D20">
        <f>GETPIVOTDATA("Sum of Wastage ",'[1]19th'!$G$24)</f>
        <v>75</v>
      </c>
      <c r="E20">
        <f>GETPIVOTDATA("Sum of Wastage ",'[1]19th'!$C$30)</f>
        <v>0</v>
      </c>
      <c r="F20">
        <f>GETPIVOTDATA("Sum of Wastage ",'[1]19th'!$G$30)</f>
        <v>770</v>
      </c>
      <c r="G20">
        <f>GETPIVOTDATA("Sum of Wastage ",'[1]19th'!$C$24)</f>
        <v>0</v>
      </c>
      <c r="H20">
        <f>GETPIVOTDATA("Sum of Wastage ",'[1]19th'!$L$24)</f>
        <v>0</v>
      </c>
      <c r="I20">
        <f>GETPIVOTDATA("Sum of Wastage ",'[1]19th'!$F$36)</f>
        <v>0</v>
      </c>
      <c r="J20">
        <f t="shared" si="1"/>
        <v>845</v>
      </c>
    </row>
    <row r="21" spans="1:10" x14ac:dyDescent="0.25">
      <c r="A21" s="1">
        <v>45677</v>
      </c>
      <c r="B21" t="str">
        <f t="shared" si="0"/>
        <v>Mon</v>
      </c>
      <c r="C21">
        <f>GETPIVOTDATA("Sum of Wastage ",'[1]20th'!$K$34)</f>
        <v>1252</v>
      </c>
      <c r="D21">
        <f>GETPIVOTDATA("Sum of Wastage ",'[1]20th'!$F$26)</f>
        <v>0</v>
      </c>
      <c r="E21">
        <f>GETPIVOTDATA("Sum of Wastage ",'[1]20th'!$B$34)</f>
        <v>0</v>
      </c>
      <c r="F21">
        <f>GETPIVOTDATA("Sum of Wastage ",'[1]20th'!$K$26)</f>
        <v>0</v>
      </c>
      <c r="G21">
        <f>GETPIVOTDATA("Sum of Wastage ",'[1]20th'!$B$25)</f>
        <v>0</v>
      </c>
      <c r="H21">
        <f>GETPIVOTDATA("Sum of Wastage ",'[1]20th'!$F$34)</f>
        <v>0</v>
      </c>
      <c r="I21">
        <f>GETPIVOTDATA("Sum of Wastage ",'[1]20th'!$D$42)</f>
        <v>0</v>
      </c>
      <c r="J21">
        <f t="shared" si="1"/>
        <v>1252</v>
      </c>
    </row>
    <row r="22" spans="1:10" x14ac:dyDescent="0.25">
      <c r="A22" s="1">
        <v>45678</v>
      </c>
      <c r="B22" t="str">
        <f t="shared" si="0"/>
        <v>Tue</v>
      </c>
      <c r="C22">
        <f>GETPIVOTDATA("Sum of Wastage ",'[1]21th'!$L$24)</f>
        <v>1423</v>
      </c>
      <c r="D22">
        <f>GETPIVOTDATA("Sum of Wastage ",'[1]21th'!$G$24)</f>
        <v>0</v>
      </c>
      <c r="E22">
        <f>GETPIVOTDATA("Sum of Wastage ",'[1]21th'!$C$29)</f>
        <v>0</v>
      </c>
      <c r="F22">
        <f>GETPIVOTDATA("Sum of Wastage ",'[1]21th'!$G$29)</f>
        <v>0</v>
      </c>
      <c r="G22">
        <f>GETPIVOTDATA("Sum of Wastage ",'[1]21th'!$C$24)</f>
        <v>360</v>
      </c>
      <c r="H22">
        <f>GETPIVOTDATA("Sum of Wastage ",'[1]21th'!$L$29)</f>
        <v>0</v>
      </c>
      <c r="I22">
        <f>GETPIVOTDATA("Sum of Wastage ",'[1]21th'!$F$35)</f>
        <v>0</v>
      </c>
      <c r="J22">
        <f t="shared" si="1"/>
        <v>1783</v>
      </c>
    </row>
    <row r="23" spans="1:10" x14ac:dyDescent="0.25">
      <c r="A23" s="1">
        <v>45679</v>
      </c>
      <c r="B23" t="str">
        <f t="shared" si="0"/>
        <v>Wed</v>
      </c>
      <c r="C23">
        <f>GETPIVOTDATA("Sum of Wastage ",'[1]22th'!$K$24)</f>
        <v>0</v>
      </c>
      <c r="D23">
        <f>GETPIVOTDATA("Sum of Wastage ",'[1]22th'!$F$24)</f>
        <v>150</v>
      </c>
      <c r="E23">
        <f>GETPIVOTDATA("Sum of Wastage ",'[1]22th'!$B$29)</f>
        <v>0</v>
      </c>
      <c r="F23">
        <f>GETPIVOTDATA("Sum of Wastage ",'[1]22th'!$F$29)</f>
        <v>0</v>
      </c>
      <c r="G23">
        <f>GETPIVOTDATA("Sum of Wastage ",'[1]22th'!$B$24)</f>
        <v>250</v>
      </c>
      <c r="H23">
        <f>GETPIVOTDATA("Sum of Wastage ",'[1]22th'!$K$29)</f>
        <v>0</v>
      </c>
      <c r="I23">
        <f>GETPIVOTDATA("Sum of Wastage ",'[1]22th'!$E$35)</f>
        <v>0</v>
      </c>
      <c r="J23">
        <f t="shared" si="1"/>
        <v>400</v>
      </c>
    </row>
    <row r="24" spans="1:10" x14ac:dyDescent="0.25">
      <c r="A24" s="1">
        <v>45680</v>
      </c>
      <c r="B24" t="str">
        <f t="shared" si="0"/>
        <v>Thu</v>
      </c>
      <c r="C24">
        <f>GETPIVOTDATA("Sum of Wastage ",'[1]23th'!$G$33)</f>
        <v>1360</v>
      </c>
      <c r="D24">
        <f>GETPIVOTDATA("Sum of Wastage ",'[1]23th'!$G$26)</f>
        <v>0</v>
      </c>
      <c r="E24">
        <f>GETPIVOTDATA("Sum of Wastage ",'[1]23th'!$C$33)</f>
        <v>0</v>
      </c>
      <c r="F24">
        <f>GETPIVOTDATA("Sum of Wastage ",'[1]23th'!$M$34)</f>
        <v>0</v>
      </c>
      <c r="G24">
        <f>GETPIVOTDATA("Sum of Wastage ",'[1]23th'!$C$25)</f>
        <v>380</v>
      </c>
      <c r="H24">
        <f>GETPIVOTDATA("Sum of Wastage ",'[1]23th'!$M$26)</f>
        <v>0</v>
      </c>
      <c r="I24">
        <f>GETPIVOTDATA("Sum of Wastage ",'[1]23th'!$G$40)</f>
        <v>0</v>
      </c>
      <c r="J24">
        <f t="shared" si="1"/>
        <v>1740</v>
      </c>
    </row>
    <row r="25" spans="1:10" x14ac:dyDescent="0.25">
      <c r="A25" s="1">
        <v>45681</v>
      </c>
      <c r="B25" t="str">
        <f t="shared" si="0"/>
        <v>Fri</v>
      </c>
      <c r="C25">
        <f>GETPIVOTDATA("Sum of Wastage ",'[1]24th'!$Q$31)</f>
        <v>1125</v>
      </c>
      <c r="D25">
        <f>GETPIVOTDATA("Sum of Wastage ",'[1]24th'!$I$25)</f>
        <v>330</v>
      </c>
      <c r="E25">
        <f>GETPIVOTDATA("Sum of Wastage ",'[1]24th'!$D$31)</f>
        <v>0</v>
      </c>
      <c r="F25">
        <f>GETPIVOTDATA("Sum of Wastage ",'[1]24th'!$J$31)</f>
        <v>0</v>
      </c>
      <c r="G25">
        <f>GETPIVOTDATA("Sum of Wastage ",'[1]24th'!$C$25)</f>
        <v>290</v>
      </c>
      <c r="H25">
        <f>GETPIVOTDATA("Sum of Wastage ",'[1]24th'!$P$25)</f>
        <v>0</v>
      </c>
      <c r="I25">
        <f>GETPIVOTDATA("Sum of Wastage ",'[1]24th'!$I$38)</f>
        <v>0</v>
      </c>
      <c r="J25">
        <f t="shared" si="1"/>
        <v>1745</v>
      </c>
    </row>
    <row r="26" spans="1:10" x14ac:dyDescent="0.25">
      <c r="A26" s="1">
        <v>45682</v>
      </c>
      <c r="B26" t="str">
        <f t="shared" si="0"/>
        <v>Sat</v>
      </c>
      <c r="C26">
        <f>GETPIVOTDATA("Sum of Wastage ",'[1]25th'!$L$24)</f>
        <v>1271</v>
      </c>
      <c r="D26">
        <f>GETPIVOTDATA("Sum of Wastage ",'[1]25th'!$G$24)</f>
        <v>0</v>
      </c>
      <c r="E26">
        <f>GETPIVOTDATA("Sum of Wastage ",'[1]25th'!$C$30)</f>
        <v>0</v>
      </c>
      <c r="F26">
        <f>GETPIVOTDATA("Sum of Wastage ",'[1]25th'!$L$30)</f>
        <v>0</v>
      </c>
      <c r="G26">
        <f>GETPIVOTDATA("Sum of Wastage ",'[1]25th'!$C$24)</f>
        <v>0</v>
      </c>
      <c r="H26">
        <f>GETPIVOTDATA("Sum of Wastage ",'[1]25th'!$G$30)</f>
        <v>0</v>
      </c>
      <c r="I26">
        <f>GETPIVOTDATA("Sum of Wastage ",'[1]25th'!$F$36)</f>
        <v>0</v>
      </c>
      <c r="J26">
        <f t="shared" si="1"/>
        <v>1271</v>
      </c>
    </row>
    <row r="27" spans="1:10" x14ac:dyDescent="0.25">
      <c r="A27" s="1">
        <v>45683</v>
      </c>
      <c r="B27" t="str">
        <f t="shared" si="0"/>
        <v>Sun</v>
      </c>
      <c r="C27">
        <f>GETPIVOTDATA("Sum of Wastage ",'[1]26th'!$K$25)</f>
        <v>2414</v>
      </c>
      <c r="D27">
        <f>GETPIVOTDATA("Sum of Wastage ",'[1]26th'!$F$25)</f>
        <v>0</v>
      </c>
      <c r="E27">
        <f>GETPIVOTDATA("Sum of Wastage ",'[1]26th'!$B$31)</f>
        <v>0</v>
      </c>
      <c r="F27">
        <f>GETPIVOTDATA("Sum of Wastage ",'[1]26th'!$K$31)</f>
        <v>0</v>
      </c>
      <c r="G27">
        <f>GETPIVOTDATA("Sum of Wastage ",'[1]26th'!$B$25)</f>
        <v>0</v>
      </c>
      <c r="H27">
        <f>GETPIVOTDATA("Sum of Wastage ",'[1]26th'!$F$31)</f>
        <v>0</v>
      </c>
      <c r="I27">
        <f>GETPIVOTDATA("Sum of Wastage ",'[1]26th'!$E$37)</f>
        <v>0</v>
      </c>
      <c r="J27">
        <f t="shared" si="1"/>
        <v>2414</v>
      </c>
    </row>
    <row r="28" spans="1:10" x14ac:dyDescent="0.25">
      <c r="A28" s="1">
        <v>45684</v>
      </c>
      <c r="B28" t="str">
        <f t="shared" si="0"/>
        <v>Mon</v>
      </c>
      <c r="C28">
        <f>GETPIVOTDATA("Sum of Wastage ",'[1]27th'!$H$30)</f>
        <v>1023</v>
      </c>
      <c r="D28">
        <f>GETPIVOTDATA("Sum of Wastage ",'[1]27th'!$H$25)</f>
        <v>0</v>
      </c>
      <c r="E28">
        <f>GETPIVOTDATA("Sum of Wastage ",'[1]27th'!$D$30)</f>
        <v>0</v>
      </c>
      <c r="F28">
        <f>GETPIVOTDATA("Sum of Wastage ",'[1]27th'!$L$30)</f>
        <v>330</v>
      </c>
      <c r="G28">
        <f>GETPIVOTDATA("Sum of Wastage ",'[1]27th'!$D$25)</f>
        <v>0</v>
      </c>
      <c r="H28">
        <f>GETPIVOTDATA("Sum of Wastage ",'[1]27th'!$L$25)</f>
        <v>0</v>
      </c>
      <c r="I28">
        <f>GETPIVOTDATA("Sum of Wastage ",'[1]27th'!$G$35)</f>
        <v>0</v>
      </c>
      <c r="J28">
        <f t="shared" si="1"/>
        <v>1353</v>
      </c>
    </row>
    <row r="29" spans="1:10" x14ac:dyDescent="0.25">
      <c r="A29" s="1">
        <v>45685</v>
      </c>
      <c r="B29" t="str">
        <f t="shared" si="0"/>
        <v>Tue</v>
      </c>
      <c r="C29">
        <f>GETPIVOTDATA("Sum of Wastage ",'[1]28th'!$K$25)</f>
        <v>1822</v>
      </c>
      <c r="D29">
        <f>GETPIVOTDATA("Sum of Wastage ",'[1]28th'!$F$25)</f>
        <v>0</v>
      </c>
      <c r="E29">
        <f>GETPIVOTDATA("Sum of Wastage ",'[1]28th'!$B$30)</f>
        <v>0</v>
      </c>
      <c r="F29">
        <f>GETPIVOTDATA("Sum of Wastage ",'[1]28th'!$F$30)</f>
        <v>0</v>
      </c>
      <c r="G29">
        <f>GETPIVOTDATA("Sum of Wastage ",'[1]28th'!$B$25)</f>
        <v>0</v>
      </c>
      <c r="H29">
        <f>GETPIVOTDATA("Sum of Wastage ",'[1]28th'!$K$30)</f>
        <v>0</v>
      </c>
      <c r="I29">
        <f>GETPIVOTDATA("Sum of Wastage ",'[1]28th'!$E$36)</f>
        <v>0</v>
      </c>
      <c r="J29">
        <f t="shared" si="1"/>
        <v>1822</v>
      </c>
    </row>
    <row r="30" spans="1:10" x14ac:dyDescent="0.25">
      <c r="A30" s="1">
        <v>45686</v>
      </c>
      <c r="B30" t="str">
        <f t="shared" si="0"/>
        <v>Wed</v>
      </c>
      <c r="C30">
        <f>GETPIVOTDATA("Sum of Wastage ",'[1]29th'!$G$29)</f>
        <v>162</v>
      </c>
      <c r="D30">
        <f>GETPIVOTDATA("Sum of Wastage ",'[1]29th'!$G$24)</f>
        <v>0</v>
      </c>
      <c r="E30">
        <f>GETPIVOTDATA("Sum of Wastage ",'[1]29th'!$C$29)</f>
        <v>0</v>
      </c>
      <c r="F30">
        <f>GETPIVOTDATA("Sum of Wastage ",'[1]29th'!$L$29)</f>
        <v>2110</v>
      </c>
      <c r="G30">
        <f>GETPIVOTDATA("Sum of Wastage ",'[1]29th'!$C$24)</f>
        <v>0</v>
      </c>
      <c r="H30">
        <f>GETPIVOTDATA("Sum of Wastage ",'[1]29th'!$L$24)</f>
        <v>0</v>
      </c>
      <c r="I30">
        <f>GETPIVOTDATA("Sum of Wastage ",'[1]29th'!$F$34)</f>
        <v>0</v>
      </c>
      <c r="J30">
        <f t="shared" si="1"/>
        <v>2272</v>
      </c>
    </row>
    <row r="31" spans="1:10" x14ac:dyDescent="0.25">
      <c r="A31" s="1">
        <v>45687</v>
      </c>
      <c r="B31" t="str">
        <f t="shared" si="0"/>
        <v>Thu</v>
      </c>
      <c r="C31">
        <f>GETPIVOTDATA("Sum of Wastage ",'[1]30th'!$K$24)</f>
        <v>1300</v>
      </c>
      <c r="D31">
        <f>GETPIVOTDATA("Sum of Wastage ",'[1]30th'!$F$24)</f>
        <v>0</v>
      </c>
      <c r="E31">
        <f>GETPIVOTDATA("Sum of Wastage ",'[1]30th'!$B$28)</f>
        <v>110</v>
      </c>
      <c r="F31">
        <f>GETPIVOTDATA("Sum of Wastage ",'[1]30th'!$K$29)</f>
        <v>0</v>
      </c>
      <c r="G31">
        <f>GETPIVOTDATA("Sum of Wastage ",'[1]30th'!$B$24)</f>
        <v>0</v>
      </c>
      <c r="H31">
        <f>GETPIVOTDATA("Sum of Wastage ",'[1]30th'!$F$28)</f>
        <v>0</v>
      </c>
      <c r="I31">
        <f>GETPIVOTDATA("Sum of Wastage ",'[1]30th'!$E$34)</f>
        <v>0</v>
      </c>
      <c r="J31">
        <f t="shared" si="1"/>
        <v>1410</v>
      </c>
    </row>
    <row r="32" spans="1:10" x14ac:dyDescent="0.25">
      <c r="A32" s="1">
        <v>45688</v>
      </c>
      <c r="B32" t="str">
        <f t="shared" si="0"/>
        <v>Fri</v>
      </c>
      <c r="C32">
        <f>GETPIVOTDATA("Sum of Wastage ",'[1]31th'!$K$25)</f>
        <v>1678</v>
      </c>
      <c r="D32">
        <f>GETPIVOTDATA("Sum of Wastage ",'[1]31th'!$F$25)</f>
        <v>0</v>
      </c>
      <c r="E32">
        <f>GETPIVOTDATA("Sum of Wastage ",'[1]31th'!$B$30)</f>
        <v>325</v>
      </c>
      <c r="F32">
        <f>GETPIVOTDATA("Sum of Wastage ",'[1]31th'!$F$30)</f>
        <v>0</v>
      </c>
      <c r="G32">
        <f>GETPIVOTDATA("Sum of Wastage ",'[1]31th'!$B$25)</f>
        <v>0</v>
      </c>
      <c r="H32">
        <f>GETPIVOTDATA("Sum of Wastage ",'[1]31th'!$K$30)</f>
        <v>0</v>
      </c>
      <c r="I32">
        <f>GETPIVOTDATA("Sum of Wastage ",'[1]31th'!$E$36)</f>
        <v>0</v>
      </c>
      <c r="J32">
        <f t="shared" si="1"/>
        <v>2003</v>
      </c>
    </row>
    <row r="33" spans="1:10" x14ac:dyDescent="0.25">
      <c r="A33" s="1">
        <v>45689</v>
      </c>
      <c r="B33" t="str">
        <f>TEXT(A33:A60,"ddd")</f>
        <v>Sat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f>C33+D33+E33+F33+G33+H33+I33</f>
        <v>0</v>
      </c>
    </row>
    <row r="34" spans="1:10" x14ac:dyDescent="0.25">
      <c r="A34" s="1">
        <v>45690</v>
      </c>
      <c r="B34" t="str">
        <f t="shared" ref="B34:B60" si="2">TEXT(A34:A61,"ddd")</f>
        <v>Sun</v>
      </c>
      <c r="C34" s="2"/>
      <c r="D34" s="2">
        <f>GETPIVOTDATA("Sum of Wastage ",[2]Sheet2!$F$26)</f>
        <v>230</v>
      </c>
      <c r="E34" s="2">
        <f>GETPIVOTDATA("Sum of Wastage ",[2]Sheet2!$B$34)</f>
        <v>110</v>
      </c>
      <c r="F34" s="2"/>
      <c r="G34" s="2"/>
      <c r="H34" s="2"/>
      <c r="I34" s="2"/>
      <c r="J34" s="2">
        <f t="shared" ref="J34:J60" si="3">C34+D34+E34+F34+G34+H34+I34</f>
        <v>340</v>
      </c>
    </row>
    <row r="35" spans="1:10" x14ac:dyDescent="0.25">
      <c r="A35" s="1">
        <v>45691</v>
      </c>
      <c r="B35" t="str">
        <f t="shared" si="2"/>
        <v>Mon</v>
      </c>
      <c r="C35" s="2">
        <f>GETPIVOTDATA("Sum of Wastage ",[2]Sheet3!$M$27)</f>
        <v>473</v>
      </c>
      <c r="D35" s="2"/>
      <c r="E35" s="2"/>
      <c r="F35" s="2"/>
      <c r="G35" s="2"/>
      <c r="H35" s="2"/>
      <c r="I35" s="2"/>
      <c r="J35" s="2">
        <f t="shared" si="3"/>
        <v>473</v>
      </c>
    </row>
    <row r="36" spans="1:10" x14ac:dyDescent="0.25">
      <c r="A36" s="1">
        <v>45692</v>
      </c>
      <c r="B36" t="str">
        <f t="shared" si="2"/>
        <v>Tue</v>
      </c>
      <c r="C36" s="2">
        <f>GETPIVOTDATA("Sum of Wastage ",[2]Sheet4!$K$27)</f>
        <v>693</v>
      </c>
      <c r="D36" s="2">
        <f>GETPIVOTDATA("Sum of Wastage ",[2]Sheet4!$F$27)</f>
        <v>545</v>
      </c>
      <c r="E36" s="2"/>
      <c r="F36" s="2">
        <f>GETPIVOTDATA("Sum of Wastage ",[2]Sheet4!$F$34)</f>
        <v>715</v>
      </c>
      <c r="G36" s="2"/>
      <c r="H36" s="2"/>
      <c r="I36" s="2"/>
      <c r="J36" s="2">
        <f t="shared" si="3"/>
        <v>1953</v>
      </c>
    </row>
    <row r="37" spans="1:10" x14ac:dyDescent="0.25">
      <c r="A37" s="1">
        <v>45693</v>
      </c>
      <c r="B37" t="str">
        <f t="shared" si="2"/>
        <v>Wed</v>
      </c>
      <c r="C37" s="2">
        <f>GETPIVOTDATA("Sum of Wastage ",[2]Sheet5!$M$25)</f>
        <v>660</v>
      </c>
      <c r="D37" s="2">
        <f>GETPIVOTDATA("Sum of Wastage ",[2]Sheet5!$G$25)</f>
        <v>275</v>
      </c>
      <c r="E37" s="2"/>
      <c r="F37" s="2"/>
      <c r="G37" s="2"/>
      <c r="H37" s="2"/>
      <c r="I37" s="2"/>
      <c r="J37" s="2">
        <f t="shared" si="3"/>
        <v>935</v>
      </c>
    </row>
    <row r="38" spans="1:10" x14ac:dyDescent="0.25">
      <c r="A38" s="1">
        <v>45694</v>
      </c>
      <c r="B38" t="str">
        <f t="shared" si="2"/>
        <v>Thu</v>
      </c>
      <c r="C38" s="2">
        <f>GETPIVOTDATA("Sum of Wastage ",[2]Sheet6!$K$26)</f>
        <v>785</v>
      </c>
      <c r="D38" s="2">
        <f>GETPIVOTDATA("Sum of Wastage ",[2]Sheet6!$F$26)</f>
        <v>165</v>
      </c>
      <c r="E38" s="2">
        <f>GETPIVOTDATA("Sum of Wastage ",[2]Sheet6!$B$32)</f>
        <v>130</v>
      </c>
      <c r="F38" s="2"/>
      <c r="G38" s="2"/>
      <c r="H38" s="2"/>
      <c r="I38" s="2"/>
      <c r="J38" s="2">
        <f t="shared" si="3"/>
        <v>1080</v>
      </c>
    </row>
    <row r="39" spans="1:10" x14ac:dyDescent="0.25">
      <c r="A39" s="1">
        <v>45695</v>
      </c>
      <c r="B39" t="str">
        <f t="shared" si="2"/>
        <v>Fri</v>
      </c>
      <c r="C39" s="2">
        <f>GETPIVOTDATA("Sum of Wastage ",[2]Sheet7!$K$29)</f>
        <v>380</v>
      </c>
      <c r="D39" s="2">
        <f>GETPIVOTDATA("Sum of Wastage ",[2]Sheet7!$F$28)</f>
        <v>100</v>
      </c>
      <c r="E39" s="2"/>
      <c r="F39" s="2"/>
      <c r="G39" s="2">
        <f>GETPIVOTDATA("Sum of Wastage ",[2]Sheet7!$B$27)</f>
        <v>300</v>
      </c>
      <c r="H39" s="2"/>
      <c r="I39" s="2"/>
      <c r="J39" s="2">
        <f t="shared" si="3"/>
        <v>780</v>
      </c>
    </row>
    <row r="40" spans="1:10" x14ac:dyDescent="0.25">
      <c r="A40" s="1">
        <v>45696</v>
      </c>
      <c r="B40" t="str">
        <f t="shared" si="2"/>
        <v>Sat</v>
      </c>
      <c r="C40" s="2">
        <f>GETPIVOTDATA("Sum of Wastage ",[2]Sheet8!$M$29)</f>
        <v>582</v>
      </c>
      <c r="D40" s="2"/>
      <c r="E40" s="2">
        <f>GETPIVOTDATA("Sum of Wastage ",[2]Sheet8!$C$36)</f>
        <v>165</v>
      </c>
      <c r="F40" s="2"/>
      <c r="G40" s="2"/>
      <c r="H40" s="2"/>
      <c r="I40" s="2"/>
      <c r="J40" s="2">
        <f t="shared" si="3"/>
        <v>747</v>
      </c>
    </row>
    <row r="41" spans="1:10" x14ac:dyDescent="0.25">
      <c r="A41" s="1">
        <v>45697</v>
      </c>
      <c r="B41" t="str">
        <f t="shared" si="2"/>
        <v>Sun</v>
      </c>
      <c r="C41" s="2">
        <f>GETPIVOTDATA("Sum of Wastage ",[2]Sheet9!$M$25)</f>
        <v>1392</v>
      </c>
      <c r="D41" s="2"/>
      <c r="E41" s="2">
        <f>GETPIVOTDATA("Sum of Wastage ",[2]Sheet9!$C$33)</f>
        <v>165</v>
      </c>
      <c r="F41" s="2"/>
      <c r="G41" s="2"/>
      <c r="H41" s="2"/>
      <c r="I41" s="2"/>
      <c r="J41" s="2">
        <f t="shared" si="3"/>
        <v>1557</v>
      </c>
    </row>
    <row r="42" spans="1:10" x14ac:dyDescent="0.25">
      <c r="A42" s="1">
        <v>45698</v>
      </c>
      <c r="B42" t="str">
        <f t="shared" si="2"/>
        <v>Mon</v>
      </c>
      <c r="C42" s="2"/>
      <c r="D42" s="2"/>
      <c r="E42" s="2"/>
      <c r="F42" s="2"/>
      <c r="G42" s="2">
        <f>GETPIVOTDATA("Sum of Wastage ",[2]Sheet10!$C$26)</f>
        <v>380</v>
      </c>
      <c r="H42" s="2"/>
      <c r="I42" s="2"/>
      <c r="J42" s="2">
        <f t="shared" si="3"/>
        <v>380</v>
      </c>
    </row>
    <row r="43" spans="1:10" x14ac:dyDescent="0.25">
      <c r="A43" s="1">
        <v>45699</v>
      </c>
      <c r="B43" t="str">
        <f t="shared" si="2"/>
        <v>Tue</v>
      </c>
      <c r="C43" s="2">
        <f>GETPIVOTDATA("Sum of Wastage ",[2]Sheet11!$M$26)</f>
        <v>285</v>
      </c>
      <c r="D43" s="2"/>
      <c r="E43" s="2"/>
      <c r="F43" s="2">
        <f>GETPIVOTDATA("Sum of Wastage ",[2]Sheet11!$G$34)</f>
        <v>280</v>
      </c>
      <c r="G43" s="2"/>
      <c r="H43" s="2"/>
      <c r="I43" s="2"/>
      <c r="J43" s="2">
        <f t="shared" si="3"/>
        <v>565</v>
      </c>
    </row>
    <row r="44" spans="1:10" x14ac:dyDescent="0.25">
      <c r="A44" s="1">
        <v>45700</v>
      </c>
      <c r="B44" t="str">
        <f t="shared" si="2"/>
        <v>Wed</v>
      </c>
      <c r="C44" s="2">
        <f>GETPIVOTDATA("Sum of Wastage ",[2]Sheet12!$M$26)</f>
        <v>1702</v>
      </c>
      <c r="D44" s="2">
        <f>GETPIVOTDATA("Sum of Wastage ",[2]Sheet12!$H$26)</f>
        <v>385</v>
      </c>
      <c r="E44" s="2"/>
      <c r="F44" s="2"/>
      <c r="G44" s="2">
        <f>GETPIVOTDATA("Sum of Wastage ",[2]Sheet12!$C$26)</f>
        <v>290</v>
      </c>
      <c r="H44" s="2"/>
      <c r="I44" s="2"/>
      <c r="J44" s="2">
        <f t="shared" si="3"/>
        <v>2377</v>
      </c>
    </row>
    <row r="45" spans="1:10" x14ac:dyDescent="0.25">
      <c r="A45" s="1">
        <v>45701</v>
      </c>
      <c r="B45" t="str">
        <f t="shared" si="2"/>
        <v>Thu</v>
      </c>
      <c r="C45" s="2">
        <f>GETPIVOTDATA("Sum of Wastage ",[2]Sheet13!$O$25)</f>
        <v>900</v>
      </c>
      <c r="D45" s="2">
        <f>GETPIVOTDATA("Sum of Wastage ",[2]Sheet13!$I$25)</f>
        <v>335</v>
      </c>
      <c r="E45" s="2"/>
      <c r="F45" s="2">
        <f>GETPIVOTDATA("Sum of Wastage ",[2]Sheet13!$K$32)</f>
        <v>1540</v>
      </c>
      <c r="G45" s="2"/>
      <c r="H45" s="2"/>
      <c r="I45" s="2"/>
      <c r="J45" s="2">
        <f t="shared" si="3"/>
        <v>2775</v>
      </c>
    </row>
    <row r="46" spans="1:10" x14ac:dyDescent="0.25">
      <c r="A46" s="1">
        <v>45702</v>
      </c>
      <c r="B46" t="str">
        <f t="shared" si="2"/>
        <v>Fri</v>
      </c>
      <c r="C46" s="2">
        <f>GETPIVOTDATA("Sum of Wastage ",[2]Sheet14!$M$26)</f>
        <v>539</v>
      </c>
      <c r="D46" s="2"/>
      <c r="E46" s="2">
        <f>GETPIVOTDATA("Sum of Wastage ",[2]Sheet14!$C$32)</f>
        <v>360</v>
      </c>
      <c r="F46" s="2">
        <f>GETPIVOTDATA("Sum of Wastage ",[2]Sheet14!$I$31)</f>
        <v>330</v>
      </c>
      <c r="G46" s="2"/>
      <c r="H46" s="2"/>
      <c r="I46" s="2"/>
      <c r="J46" s="2">
        <f t="shared" si="3"/>
        <v>1229</v>
      </c>
    </row>
    <row r="47" spans="1:10" x14ac:dyDescent="0.25">
      <c r="A47" s="1">
        <v>45703</v>
      </c>
      <c r="B47" t="str">
        <f t="shared" si="2"/>
        <v>Sat</v>
      </c>
      <c r="C47" s="2">
        <f>GETPIVOTDATA("Sum of Wastage ",[2]Sheet15!$L$26)</f>
        <v>1309</v>
      </c>
      <c r="D47" s="2">
        <f>GETPIVOTDATA("Sum of Wastage ",[2]Sheet15!$G$26)</f>
        <v>1065</v>
      </c>
      <c r="E47" s="2">
        <f>GETPIVOTDATA("Sum of Wastage ",[2]Sheet15!$C$32)</f>
        <v>100</v>
      </c>
      <c r="F47" s="2"/>
      <c r="G47" s="2"/>
      <c r="H47" s="2"/>
      <c r="I47" s="2"/>
      <c r="J47" s="2">
        <f t="shared" si="3"/>
        <v>2474</v>
      </c>
    </row>
    <row r="48" spans="1:10" x14ac:dyDescent="0.25">
      <c r="A48" s="1">
        <v>45704</v>
      </c>
      <c r="B48" t="str">
        <f t="shared" si="2"/>
        <v>Sun</v>
      </c>
      <c r="C48" s="2"/>
      <c r="D48" s="2"/>
      <c r="E48" s="2">
        <f>GETPIVOTDATA("Sum of Wastage ",[2]Sheet16!$C$32)</f>
        <v>290</v>
      </c>
      <c r="F48" s="2"/>
      <c r="G48" s="2"/>
      <c r="H48" s="2"/>
      <c r="I48" s="2"/>
      <c r="J48" s="2">
        <f t="shared" si="3"/>
        <v>290</v>
      </c>
    </row>
    <row r="49" spans="1:10" x14ac:dyDescent="0.25">
      <c r="A49" s="1">
        <v>45705</v>
      </c>
      <c r="B49" t="str">
        <f t="shared" si="2"/>
        <v>Mon</v>
      </c>
      <c r="C49" s="2"/>
      <c r="D49" s="2">
        <f>GETPIVOTDATA("Sum of Wastage ",[2]Sheet17!$G$26)</f>
        <v>985</v>
      </c>
      <c r="E49" s="2"/>
      <c r="F49" s="2"/>
      <c r="G49" s="2"/>
      <c r="H49" s="2"/>
      <c r="I49" s="2"/>
      <c r="J49" s="2">
        <f t="shared" si="3"/>
        <v>985</v>
      </c>
    </row>
    <row r="50" spans="1:10" x14ac:dyDescent="0.25">
      <c r="A50" s="1">
        <v>45706</v>
      </c>
      <c r="B50" t="str">
        <f t="shared" si="2"/>
        <v>Tue</v>
      </c>
      <c r="C50" s="2">
        <f>GETPIVOTDATA("Sum of Wastage ",[2]Sheet18!$L$25)</f>
        <v>1089</v>
      </c>
      <c r="D50" s="2"/>
      <c r="E50" s="2"/>
      <c r="F50" s="2">
        <f>GETPIVOTDATA("Sum of Wastage ",[2]Sheet18!$G$32)</f>
        <v>400</v>
      </c>
      <c r="G50" s="2"/>
      <c r="H50" s="2"/>
      <c r="I50" s="2"/>
      <c r="J50" s="2">
        <f t="shared" si="3"/>
        <v>1489</v>
      </c>
    </row>
    <row r="51" spans="1:10" x14ac:dyDescent="0.25">
      <c r="A51" s="1">
        <v>45707</v>
      </c>
      <c r="B51" t="str">
        <f t="shared" si="2"/>
        <v>Wed</v>
      </c>
      <c r="C51" s="2">
        <f>GETPIVOTDATA("Sum of Wastage ",[2]Sheet19!$M$26)</f>
        <v>1418</v>
      </c>
      <c r="D51" s="2">
        <f>GETPIVOTDATA("Sum of Wastage ",[2]Sheet19!$H$26)</f>
        <v>1550</v>
      </c>
      <c r="E51" s="2"/>
      <c r="F51" s="2">
        <f>GETPIVOTDATA("Sum of Wastage ",[2]Sheet19!$H$33)</f>
        <v>370</v>
      </c>
      <c r="G51" s="2"/>
      <c r="H51" s="2"/>
      <c r="I51" s="2"/>
      <c r="J51" s="2">
        <f t="shared" si="3"/>
        <v>3338</v>
      </c>
    </row>
    <row r="52" spans="1:10" x14ac:dyDescent="0.25">
      <c r="A52" s="1">
        <v>45708</v>
      </c>
      <c r="B52" t="str">
        <f t="shared" si="2"/>
        <v>Thu</v>
      </c>
      <c r="C52" s="2">
        <f>GETPIVOTDATA("Sum of Wastage ",[2]Sheet20!$K$25)</f>
        <v>1603</v>
      </c>
      <c r="D52" s="2"/>
      <c r="E52" s="2"/>
      <c r="F52" s="2">
        <f>GETPIVOTDATA("Sum of Wastage ",[2]Sheet20!$F$32)</f>
        <v>850</v>
      </c>
      <c r="G52" s="2">
        <f>GETPIVOTDATA("Sum of Wastage ",[2]Sheet20!$B$25)</f>
        <v>160</v>
      </c>
      <c r="H52" s="2"/>
      <c r="I52" s="2"/>
      <c r="J52" s="2">
        <f t="shared" si="3"/>
        <v>2613</v>
      </c>
    </row>
    <row r="53" spans="1:10" x14ac:dyDescent="0.25">
      <c r="A53" s="1">
        <v>45709</v>
      </c>
      <c r="B53" t="str">
        <f t="shared" si="2"/>
        <v>Fri</v>
      </c>
      <c r="C53" s="2">
        <v>0</v>
      </c>
      <c r="D53" s="2">
        <v>0</v>
      </c>
      <c r="E53" s="2"/>
      <c r="F53" s="2"/>
      <c r="G53" s="2"/>
      <c r="H53" s="2"/>
      <c r="I53" s="2"/>
      <c r="J53" s="2">
        <f t="shared" si="3"/>
        <v>0</v>
      </c>
    </row>
    <row r="54" spans="1:10" x14ac:dyDescent="0.25">
      <c r="A54" s="1">
        <v>45710</v>
      </c>
      <c r="B54" t="str">
        <f t="shared" si="2"/>
        <v>Sat</v>
      </c>
      <c r="C54" s="2">
        <f>GETPIVOTDATA("Sum of Wastage ",[2]Sheet22!$L$28)</f>
        <v>3559</v>
      </c>
      <c r="D54" s="2">
        <f>GETPIVOTDATA("Sum of Wastage ",[2]Sheet22!$F$27)</f>
        <v>355</v>
      </c>
      <c r="E54" s="2"/>
      <c r="F54" s="2"/>
      <c r="G54" s="2"/>
      <c r="H54" s="2"/>
      <c r="I54" s="2"/>
      <c r="J54" s="2">
        <f t="shared" si="3"/>
        <v>3914</v>
      </c>
    </row>
    <row r="55" spans="1:10" x14ac:dyDescent="0.25">
      <c r="A55" s="1">
        <v>45711</v>
      </c>
      <c r="B55" t="str">
        <f t="shared" si="2"/>
        <v>Sun</v>
      </c>
      <c r="C55" s="2">
        <f>GETPIVOTDATA("Sum of Wastage ",[2]Sheet23!$L$25)</f>
        <v>388</v>
      </c>
      <c r="D55" s="2">
        <f>GETPIVOTDATA("Sum of Wastage ",[2]Sheet23!$G$25)</f>
        <v>1565</v>
      </c>
      <c r="E55" s="2"/>
      <c r="F55" s="2"/>
      <c r="G55" s="2"/>
      <c r="H55" s="2"/>
      <c r="I55" s="2"/>
      <c r="J55" s="2">
        <f t="shared" si="3"/>
        <v>1953</v>
      </c>
    </row>
    <row r="56" spans="1:10" x14ac:dyDescent="0.25">
      <c r="A56" s="1">
        <v>45712</v>
      </c>
      <c r="B56" t="str">
        <f t="shared" si="2"/>
        <v>Mon</v>
      </c>
      <c r="C56" s="2">
        <f>GETPIVOTDATA("Sum of Wastage ",[2]Sheet24!$L$27)</f>
        <v>482</v>
      </c>
      <c r="D56" s="2"/>
      <c r="E56" s="2"/>
      <c r="F56" s="2"/>
      <c r="G56" s="2"/>
      <c r="H56" s="2"/>
      <c r="I56" s="2"/>
      <c r="J56" s="2">
        <f t="shared" si="3"/>
        <v>482</v>
      </c>
    </row>
    <row r="57" spans="1:10" x14ac:dyDescent="0.25">
      <c r="A57" s="1">
        <v>45713</v>
      </c>
      <c r="B57" t="str">
        <f t="shared" si="2"/>
        <v>Tue</v>
      </c>
      <c r="C57" s="2">
        <f>GETPIVOTDATA("Sum of Wastage ",[2]Sheet25!$M$26)</f>
        <v>354</v>
      </c>
      <c r="D57" s="2">
        <f>GETPIVOTDATA("Sum of Wastage ",[2]Sheet25!$G$26)</f>
        <v>990</v>
      </c>
      <c r="E57" s="2"/>
      <c r="F57" s="2"/>
      <c r="G57" s="2">
        <f>GETPIVOTDATA("Sum of Wastage ",[2]Sheet25!$B$25)</f>
        <v>80</v>
      </c>
      <c r="H57" s="2"/>
      <c r="I57" s="2"/>
      <c r="J57" s="2">
        <f t="shared" si="3"/>
        <v>1424</v>
      </c>
    </row>
    <row r="58" spans="1:10" x14ac:dyDescent="0.25">
      <c r="A58" s="1">
        <v>45714</v>
      </c>
      <c r="B58" t="str">
        <f t="shared" si="2"/>
        <v>Wed</v>
      </c>
      <c r="C58" s="2"/>
      <c r="D58" s="2"/>
      <c r="E58" s="2"/>
      <c r="F58" s="2"/>
      <c r="G58" s="2">
        <f>GETPIVOTDATA("Sum of Wastage ",[2]Sheet26!$C$26)</f>
        <v>270</v>
      </c>
      <c r="H58" s="2"/>
      <c r="I58" s="2"/>
      <c r="J58" s="2">
        <f t="shared" si="3"/>
        <v>270</v>
      </c>
    </row>
    <row r="59" spans="1:10" x14ac:dyDescent="0.25">
      <c r="A59" s="1">
        <v>45715</v>
      </c>
      <c r="B59" t="str">
        <f t="shared" si="2"/>
        <v>Thu</v>
      </c>
      <c r="C59" s="2">
        <f>GETPIVOTDATA("Sum of Wastage ",[2]Sheet27!$K$25)</f>
        <v>329</v>
      </c>
      <c r="D59" s="2"/>
      <c r="E59" s="2">
        <f>GETPIVOTDATA("Sum of Wastage ",[2]Sheet27!$C$31)</f>
        <v>255</v>
      </c>
      <c r="F59" s="2">
        <f>GETPIVOTDATA("Sum of Wastage ",[2]Sheet27!$G$31)</f>
        <v>1170</v>
      </c>
      <c r="G59" s="2"/>
      <c r="H59" s="2"/>
      <c r="I59" s="2"/>
      <c r="J59" s="2">
        <f t="shared" si="3"/>
        <v>1754</v>
      </c>
    </row>
    <row r="60" spans="1:10" x14ac:dyDescent="0.25">
      <c r="A60" s="1">
        <v>45716</v>
      </c>
      <c r="B60" t="str">
        <f t="shared" si="2"/>
        <v>Fri</v>
      </c>
      <c r="C60" s="2">
        <f>GETPIVOTDATA("Sum of Wastage ",[2]Sheet28!$L$26)</f>
        <v>876</v>
      </c>
      <c r="D60" s="2"/>
      <c r="E60" s="2">
        <f>GETPIVOTDATA("Sum of Wastage ",[2]Sheet28!$C$32)</f>
        <v>50</v>
      </c>
      <c r="F60" s="2"/>
      <c r="G60" s="2">
        <f>GETPIVOTDATA("Sum of Wastage ",[2]Sheet28!$C$26)</f>
        <v>160</v>
      </c>
      <c r="H60" s="2"/>
      <c r="I60" s="2"/>
      <c r="J60" s="2">
        <f t="shared" si="3"/>
        <v>1086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sell</vt:lpstr>
      <vt:lpstr>wastage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Shariar Sakib</dc:creator>
  <cp:lastModifiedBy>Shariar Sakib</cp:lastModifiedBy>
  <dcterms:created xsi:type="dcterms:W3CDTF">2025-03-16T19:28:44Z</dcterms:created>
  <dcterms:modified xsi:type="dcterms:W3CDTF">2025-03-16T19:39:07Z</dcterms:modified>
</cp:coreProperties>
</file>