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FJXTFS01.med.ds.osd.mil\user$\1515765022A\Desktop\GPM\Access Data\Access Metrics\"/>
    </mc:Choice>
  </mc:AlternateContent>
  <bookViews>
    <workbookView xWindow="0" yWindow="210" windowWidth="25200" windowHeight="11655" activeTab="2"/>
    <workbookView xWindow="0" yWindow="210" windowWidth="25200" windowHeight="11655"/>
  </bookViews>
  <sheets>
    <sheet name="Charts" sheetId="3" r:id="rId1"/>
    <sheet name="Pivots" sheetId="2" r:id="rId2"/>
    <sheet name="Sheet1" sheetId="1" r:id="rId3"/>
    <sheet name="Reference Tables" sheetId="4" r:id="rId4"/>
  </sheets>
  <definedNames>
    <definedName name="Slicer_Clinic">#N/A</definedName>
  </definedNames>
  <calcPr calcId="162913"/>
  <pivotCaches>
    <pivotCache cacheId="32"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3" i="1" l="1"/>
  <c r="B4" i="1"/>
  <c r="B5" i="1"/>
  <c r="B6" i="1"/>
  <c r="B7" i="1"/>
  <c r="B8" i="1"/>
  <c r="B9" i="1"/>
  <c r="B10" i="1"/>
  <c r="B11" i="1"/>
  <c r="B2" i="1"/>
  <c r="A3" i="1"/>
  <c r="A4" i="1"/>
  <c r="A5" i="1"/>
  <c r="A6" i="1"/>
  <c r="A7" i="1"/>
  <c r="A8" i="1"/>
  <c r="A9" i="1"/>
  <c r="A10" i="1"/>
  <c r="A11" i="1"/>
  <c r="A2" i="1"/>
</calcChain>
</file>

<file path=xl/sharedStrings.xml><?xml version="1.0" encoding="utf-8"?>
<sst xmlns="http://schemas.openxmlformats.org/spreadsheetml/2006/main" count="207" uniqueCount="82">
  <si>
    <t>txtBOSName</t>
  </si>
  <si>
    <t>txtHSR_HSSC_Desc</t>
  </si>
  <si>
    <t>txtCommand</t>
  </si>
  <si>
    <t>intTxDMIS</t>
  </si>
  <si>
    <t>txtMEPRS4</t>
  </si>
  <si>
    <t>txtDMIS_Name</t>
  </si>
  <si>
    <t>txtGRP</t>
  </si>
  <si>
    <t>txtPOC_Detail</t>
  </si>
  <si>
    <t>txtPRVID</t>
  </si>
  <si>
    <t>lngPRVMAX</t>
  </si>
  <si>
    <t>lngPRV_Total</t>
  </si>
  <si>
    <t>lngADYMAX</t>
  </si>
  <si>
    <t>lngADYCNT</t>
  </si>
  <si>
    <t>lngAFMMAX</t>
  </si>
  <si>
    <t>lngAFMCNT</t>
  </si>
  <si>
    <t>lngRETMAX</t>
  </si>
  <si>
    <t>lngRETCNT</t>
  </si>
  <si>
    <t>lngRFMMAX</t>
  </si>
  <si>
    <t>lngRFMCNT</t>
  </si>
  <si>
    <t>lngTRPMAX</t>
  </si>
  <si>
    <t>lngTSPMAX</t>
  </si>
  <si>
    <t>lngTRPCNT</t>
  </si>
  <si>
    <t>lngTSPCNT</t>
  </si>
  <si>
    <t>lngOTHMAX</t>
  </si>
  <si>
    <t>lngOTHCNT</t>
  </si>
  <si>
    <t>dtmCHCSExtractDate</t>
  </si>
  <si>
    <t>dtmSysProcess</t>
  </si>
  <si>
    <t>DMISID_Facility</t>
  </si>
  <si>
    <t>Military_Services</t>
  </si>
  <si>
    <t>parent_dmis</t>
  </si>
  <si>
    <t>Air Force</t>
  </si>
  <si>
    <t>East</t>
  </si>
  <si>
    <t>AMC</t>
  </si>
  <si>
    <t>BJAA</t>
  </si>
  <si>
    <t>AF-C-436th MEDGRP-DOVER(36)</t>
  </si>
  <si>
    <t>FLIGHT MEDICINE</t>
  </si>
  <si>
    <t>(BJAA) FLIGHT MEDICINE CLINIC</t>
  </si>
  <si>
    <t>BOBNS25749</t>
  </si>
  <si>
    <t>21DEC2021:12:20:05</t>
  </si>
  <si>
    <t>0036 - AF-C-436th MEDGRP-DOVER</t>
  </si>
  <si>
    <t>BGAB</t>
  </si>
  <si>
    <t>Family Health Clinic</t>
  </si>
  <si>
    <t>(BGAB) FAMILY HEALTH CLINIC</t>
  </si>
  <si>
    <t>BERRM27191</t>
  </si>
  <si>
    <t>MEHBA27515</t>
  </si>
  <si>
    <t>BGAA</t>
  </si>
  <si>
    <t>ACTIVE DUTY HEALTH CLINIC</t>
  </si>
  <si>
    <t>(BGAA) ACTIVE DUTY HEALTH CLINIC</t>
  </si>
  <si>
    <t>FLEMJ26856</t>
  </si>
  <si>
    <t>BDAA</t>
  </si>
  <si>
    <t>PEDIATRIC</t>
  </si>
  <si>
    <t>(BDAA) PEDIATRIC CLINIC</t>
  </si>
  <si>
    <t>REYEI25378</t>
  </si>
  <si>
    <t>RUMSJ27488</t>
  </si>
  <si>
    <t>KUNGA26511</t>
  </si>
  <si>
    <t>DUFRD25290</t>
  </si>
  <si>
    <t>WILLJ28294</t>
  </si>
  <si>
    <t>HOLZR27457</t>
  </si>
  <si>
    <t>Row Labels</t>
  </si>
  <si>
    <t>Grand Total</t>
  </si>
  <si>
    <t>Active Duty</t>
  </si>
  <si>
    <t>Active Duty Family</t>
  </si>
  <si>
    <t>Retiree</t>
  </si>
  <si>
    <t>Retiree Family</t>
  </si>
  <si>
    <t>TRICARE Plus</t>
  </si>
  <si>
    <t>Other</t>
  </si>
  <si>
    <t>Capacity</t>
  </si>
  <si>
    <t>Clinic</t>
  </si>
  <si>
    <t>Flight Medicine</t>
  </si>
  <si>
    <t>Active Duty Clinic</t>
  </si>
  <si>
    <t>Pediatrics</t>
  </si>
  <si>
    <t>Provider</t>
  </si>
  <si>
    <t>Bobnick</t>
  </si>
  <si>
    <t>Berry</t>
  </si>
  <si>
    <t>Mehboob</t>
  </si>
  <si>
    <t>Fleming</t>
  </si>
  <si>
    <t>Reyes</t>
  </si>
  <si>
    <t>Rumsley</t>
  </si>
  <si>
    <t>Kung</t>
  </si>
  <si>
    <t>Dufresne</t>
  </si>
  <si>
    <t>Williams</t>
  </si>
  <si>
    <t>Holzer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</si>
</sst>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22"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5" Type="http://schemas.openxmlformats.org/officeDocument/2006/relationships/pivotCacheDefinition" Target="pivotCache/pivotCacheDefinition1.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[PCMCapacity_22December.xlsx]Pivots!PivotTable1</c:name>
    <c:fmtId val="3"/>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rPr>
              <a:t>Provider Capacity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dash"/>
          <c:size val="15"/>
          <c:spPr>
            <a:solidFill>
              <a:schemeClr val="tx1"/>
            </a:solidFill>
            <a:ln w="9525">
              <a:solidFill>
                <a:schemeClr val="tx1"/>
              </a:solidFill>
            </a:ln>
            <a:effectLst/>
          </c:spPr>
        </c:marker>
      </c:pivotFmt>
      <c:pivotFmt>
        <c:idx val="21"/>
        <c:spPr>
          <a:solidFill>
            <a:schemeClr val="accent1"/>
          </a:solidFill>
          <a:ln>
            <a:noFill/>
          </a:ln>
          <a:effectLst/>
        </c:spPr>
      </c:pivotFmt>
      <c:pivotFmt>
        <c:idx val="22"/>
        <c:spPr>
          <a:solidFill>
            <a:schemeClr val="accent1"/>
          </a:solidFill>
          <a:ln>
            <a:noFill/>
          </a:ln>
          <a:effectLst/>
        </c:spPr>
      </c:pivotFmt>
      <c:pivotFmt>
        <c:idx val="23"/>
        <c:spPr>
          <a:ln w="28575" cap="rnd">
            <a:solidFill>
              <a:schemeClr val="accent1"/>
            </a:solidFill>
            <a:round/>
          </a:ln>
          <a:effectLst/>
        </c:spPr>
      </c:pivotFmt>
      <c:pivotFmt>
        <c:idx val="24"/>
        <c:spPr>
          <a:ln w="28575" cap="rnd">
            <a:noFill/>
            <a:round/>
          </a:ln>
          <a:effectLst/>
        </c:spP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
        <c:idx val="31"/>
        <c:spPr>
          <a:ln w="28575" cap="rnd">
            <a:noFill/>
            <a:round/>
          </a:ln>
          <a:effectLst/>
        </c:spPr>
        <c:marker>
          <c:symbol val="dash"/>
          <c:size val="12"/>
          <c:spPr>
            <a:solidFill>
              <a:schemeClr val="tx1"/>
            </a:solidFill>
            <a:ln w="9525">
              <a:solidFill>
                <a:schemeClr val="tx1"/>
              </a:solidFill>
            </a:ln>
            <a:effectLst/>
          </c:spPr>
        </c:marker>
      </c:pivotFmt>
      <c:pivotFmt>
        <c:idx val="32"/>
        <c:spPr>
          <a:solidFill>
            <a:schemeClr val="accent1"/>
          </a:solidFill>
          <a:ln>
            <a:noFill/>
          </a:ln>
          <a:effectLst/>
        </c:spPr>
        <c:marker>
          <c:symbol val="none"/>
        </c:marker>
      </c:pivotFmt>
      <c:pivotFmt>
        <c:idx val="33"/>
        <c:spPr>
          <a:solidFill>
            <a:schemeClr val="accent1"/>
          </a:solidFill>
          <a:ln>
            <a:noFill/>
          </a:ln>
          <a:effectLst/>
        </c:spPr>
        <c:marker>
          <c:symbol val="none"/>
        </c:marker>
      </c:pivotFmt>
      <c:pivotFmt>
        <c:idx val="34"/>
        <c:spPr>
          <a:solidFill>
            <a:schemeClr val="accent1"/>
          </a:solidFill>
          <a:ln>
            <a:noFill/>
          </a:ln>
          <a:effectLst/>
        </c:spPr>
        <c:marker>
          <c:symbol val="none"/>
        </c:marker>
      </c:pivotFmt>
      <c:pivotFmt>
        <c:idx val="35"/>
        <c:spPr>
          <a:solidFill>
            <a:schemeClr val="accent1"/>
          </a:solidFill>
          <a:ln>
            <a:noFill/>
          </a:ln>
          <a:effectLst/>
        </c:spPr>
        <c:marker>
          <c:symbol val="none"/>
        </c:marker>
      </c:pivotFmt>
      <c:pivotFmt>
        <c:idx val="36"/>
        <c:spPr>
          <a:solidFill>
            <a:schemeClr val="accent1"/>
          </a:solidFill>
          <a:ln>
            <a:noFill/>
          </a:ln>
          <a:effectLst/>
        </c:spPr>
        <c:marker>
          <c:symbol val="none"/>
        </c:marker>
      </c:pivotFmt>
      <c:pivotFmt>
        <c:idx val="37"/>
        <c:spPr>
          <a:solidFill>
            <a:schemeClr val="accent1"/>
          </a:solidFill>
          <a:ln>
            <a:noFill/>
          </a:ln>
          <a:effectLst/>
        </c:spPr>
        <c:marker>
          <c:symbol val="none"/>
        </c:marker>
      </c:pivotFmt>
      <c:pivotFmt>
        <c:idx val="38"/>
        <c:spPr>
          <a:ln w="28575" cap="rnd">
            <a:noFill/>
            <a:round/>
          </a:ln>
          <a:effectLst/>
        </c:spPr>
        <c:marker>
          <c:symbol val="dash"/>
          <c:size val="12"/>
          <c:spPr>
            <a:solidFill>
              <a:schemeClr val="tx1"/>
            </a:solidFill>
            <a:ln w="9525">
              <a:solidFill>
                <a:schemeClr val="tx1"/>
              </a:solidFill>
            </a:ln>
            <a:effectLst/>
          </c:spPr>
        </c:marker>
      </c:pivotFmt>
    </c:pivotFmts>
    <c:plotArea>
      <c:layout/>
      <c:barChart>
        <c:barDir val="col"/>
        <c:grouping val="stacked"/>
        <c:varyColors val="0"/>
        <c:ser>
          <c:idx val="0"/>
          <c:order val="0"/>
          <c:tx>
            <c:strRef>
              <c:f>Pivots!$B$3</c:f>
              <c:strCache>
                <c:ptCount val="1"/>
                <c:pt idx="0">
                  <c:v>Active Duty</c:v>
                </c:pt>
              </c:strCache>
            </c:strRef>
          </c:tx>
          <c:spPr>
            <a:solidFill>
              <a:schemeClr val="accent1"/>
            </a:solidFill>
            <a:ln>
              <a:noFill/>
            </a:ln>
            <a:effectLst/>
          </c:spPr>
          <c:invertIfNegative val="0"/>
          <c:cat>
            <c:strRef>
              <c:f>Pivots!$A$4:$A$8</c:f>
              <c:strCache>
                <c:ptCount val="4"/>
                <c:pt idx="0">
                  <c:v>Berry</c:v>
                </c:pt>
                <c:pt idx="1">
                  <c:v>Dufresne</c:v>
                </c:pt>
                <c:pt idx="2">
                  <c:v>Mehboob</c:v>
                </c:pt>
                <c:pt idx="3">
                  <c:v>Rumsley</c:v>
                </c:pt>
              </c:strCache>
            </c:strRef>
          </c:cat>
          <c:val>
            <c:numRef>
              <c:f>Pivots!$B$4:$B$8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0-1314-44D0-B83B-A9145F6E427A}"/>
            </c:ext>
          </c:extLst>
        </c:ser>
        <c:ser>
          <c:idx val="1"/>
          <c:order val="1"/>
          <c:tx>
            <c:strRef>
              <c:f>Pivots!$C$3</c:f>
              <c:strCache>
                <c:ptCount val="1"/>
                <c:pt idx="0">
                  <c:v>Active Duty Family</c:v>
                </c:pt>
              </c:strCache>
            </c:strRef>
          </c:tx>
          <c:spPr>
            <a:solidFill>
              <a:schemeClr val="accent2"/>
            </a:solidFill>
            <a:ln>
              <a:noFill/>
            </a:ln>
            <a:effectLst/>
          </c:spPr>
          <c:invertIfNegative val="0"/>
          <c:cat>
            <c:strRef>
              <c:f>Pivots!$A$4:$A$8</c:f>
              <c:strCache>
                <c:ptCount val="4"/>
                <c:pt idx="0">
                  <c:v>Berry</c:v>
                </c:pt>
                <c:pt idx="1">
                  <c:v>Dufresne</c:v>
                </c:pt>
                <c:pt idx="2">
                  <c:v>Mehboob</c:v>
                </c:pt>
                <c:pt idx="3">
                  <c:v>Rumsley</c:v>
                </c:pt>
              </c:strCache>
            </c:strRef>
          </c:cat>
          <c:val>
            <c:numRef>
              <c:f>Pivots!$C$4:$C$8</c:f>
              <c:numCache>
                <c:formatCode>General</c:formatCode>
                <c:ptCount val="4"/>
                <c:pt idx="0">
                  <c:v>532</c:v>
                </c:pt>
                <c:pt idx="1">
                  <c:v>341</c:v>
                </c:pt>
                <c:pt idx="2">
                  <c:v>523</c:v>
                </c:pt>
                <c:pt idx="3">
                  <c:v>276</c:v>
                </c:pt>
              </c:numCache>
            </c:numRef>
          </c:val>
          <c:extLst>
            <c:ext xmlns:c16="http://schemas.microsoft.com/office/drawing/2014/chart" uri="{C3380CC4-5D6E-409C-BE32-E72D297353CC}">
              <c16:uniqueId val="{00000001-1314-44D0-B83B-A9145F6E427A}"/>
            </c:ext>
          </c:extLst>
        </c:ser>
        <c:ser>
          <c:idx val="2"/>
          <c:order val="2"/>
          <c:tx>
            <c:strRef>
              <c:f>Pivots!$D$3</c:f>
              <c:strCache>
                <c:ptCount val="1"/>
                <c:pt idx="0">
                  <c:v>Retiree</c:v>
                </c:pt>
              </c:strCache>
            </c:strRef>
          </c:tx>
          <c:spPr>
            <a:solidFill>
              <a:schemeClr val="accent3"/>
            </a:solidFill>
            <a:ln>
              <a:noFill/>
            </a:ln>
            <a:effectLst/>
          </c:spPr>
          <c:invertIfNegative val="0"/>
          <c:cat>
            <c:strRef>
              <c:f>Pivots!$A$4:$A$8</c:f>
              <c:strCache>
                <c:ptCount val="4"/>
                <c:pt idx="0">
                  <c:v>Berry</c:v>
                </c:pt>
                <c:pt idx="1">
                  <c:v>Dufresne</c:v>
                </c:pt>
                <c:pt idx="2">
                  <c:v>Mehboob</c:v>
                </c:pt>
                <c:pt idx="3">
                  <c:v>Rumsley</c:v>
                </c:pt>
              </c:strCache>
            </c:strRef>
          </c:cat>
          <c:val>
            <c:numRef>
              <c:f>Pivots!$D$4:$D$8</c:f>
              <c:numCache>
                <c:formatCode>General</c:formatCode>
                <c:ptCount val="4"/>
                <c:pt idx="0">
                  <c:v>278</c:v>
                </c:pt>
                <c:pt idx="1">
                  <c:v>164</c:v>
                </c:pt>
                <c:pt idx="2">
                  <c:v>335</c:v>
                </c:pt>
                <c:pt idx="3">
                  <c:v>320</c:v>
                </c:pt>
              </c:numCache>
            </c:numRef>
          </c:val>
          <c:extLst>
            <c:ext xmlns:c16="http://schemas.microsoft.com/office/drawing/2014/chart" uri="{C3380CC4-5D6E-409C-BE32-E72D297353CC}">
              <c16:uniqueId val="{00000002-1314-44D0-B83B-A9145F6E427A}"/>
            </c:ext>
          </c:extLst>
        </c:ser>
        <c:ser>
          <c:idx val="3"/>
          <c:order val="3"/>
          <c:tx>
            <c:strRef>
              <c:f>Pivots!$E$3</c:f>
              <c:strCache>
                <c:ptCount val="1"/>
                <c:pt idx="0">
                  <c:v>Retiree Family</c:v>
                </c:pt>
              </c:strCache>
            </c:strRef>
          </c:tx>
          <c:spPr>
            <a:solidFill>
              <a:schemeClr val="accent4"/>
            </a:solidFill>
            <a:ln>
              <a:noFill/>
            </a:ln>
            <a:effectLst/>
          </c:spPr>
          <c:invertIfNegative val="0"/>
          <c:cat>
            <c:strRef>
              <c:f>Pivots!$A$4:$A$8</c:f>
              <c:strCache>
                <c:ptCount val="4"/>
                <c:pt idx="0">
                  <c:v>Berry</c:v>
                </c:pt>
                <c:pt idx="1">
                  <c:v>Dufresne</c:v>
                </c:pt>
                <c:pt idx="2">
                  <c:v>Mehboob</c:v>
                </c:pt>
                <c:pt idx="3">
                  <c:v>Rumsley</c:v>
                </c:pt>
              </c:strCache>
            </c:strRef>
          </c:cat>
          <c:val>
            <c:numRef>
              <c:f>Pivots!$E$4:$E$8</c:f>
              <c:numCache>
                <c:formatCode>General</c:formatCode>
                <c:ptCount val="4"/>
                <c:pt idx="0">
                  <c:v>259</c:v>
                </c:pt>
                <c:pt idx="1">
                  <c:v>168</c:v>
                </c:pt>
                <c:pt idx="2">
                  <c:v>310</c:v>
                </c:pt>
                <c:pt idx="3">
                  <c:v>350</c:v>
                </c:pt>
              </c:numCache>
            </c:numRef>
          </c:val>
          <c:extLst>
            <c:ext xmlns:c16="http://schemas.microsoft.com/office/drawing/2014/chart" uri="{C3380CC4-5D6E-409C-BE32-E72D297353CC}">
              <c16:uniqueId val="{00000003-1314-44D0-B83B-A9145F6E427A}"/>
            </c:ext>
          </c:extLst>
        </c:ser>
        <c:ser>
          <c:idx val="4"/>
          <c:order val="4"/>
          <c:tx>
            <c:strRef>
              <c:f>Pivots!$F$3</c:f>
              <c:strCache>
                <c:ptCount val="1"/>
                <c:pt idx="0">
                  <c:v>TRICARE Plus</c:v>
                </c:pt>
              </c:strCache>
            </c:strRef>
          </c:tx>
          <c:spPr>
            <a:solidFill>
              <a:schemeClr val="accent5"/>
            </a:solidFill>
            <a:ln>
              <a:noFill/>
            </a:ln>
            <a:effectLst/>
          </c:spPr>
          <c:invertIfNegative val="0"/>
          <c:cat>
            <c:strRef>
              <c:f>Pivots!$A$4:$A$8</c:f>
              <c:strCache>
                <c:ptCount val="4"/>
                <c:pt idx="0">
                  <c:v>Berry</c:v>
                </c:pt>
                <c:pt idx="1">
                  <c:v>Dufresne</c:v>
                </c:pt>
                <c:pt idx="2">
                  <c:v>Mehboob</c:v>
                </c:pt>
                <c:pt idx="3">
                  <c:v>Rumsley</c:v>
                </c:pt>
              </c:strCache>
            </c:strRef>
          </c:cat>
          <c:val>
            <c:numRef>
              <c:f>Pivots!$F$4:$F$8</c:f>
              <c:numCache>
                <c:formatCode>General</c:formatCode>
                <c:ptCount val="4"/>
                <c:pt idx="0">
                  <c:v>0</c:v>
                </c:pt>
                <c:pt idx="1">
                  <c:v>0</c:v>
                </c:pt>
                <c:pt idx="2">
                  <c:v>0</c:v>
                </c:pt>
                <c:pt idx="3">
                  <c:v>0</c:v>
                </c:pt>
              </c:numCache>
            </c:numRef>
          </c:val>
          <c:extLst>
            <c:ext xmlns:c16="http://schemas.microsoft.com/office/drawing/2014/chart" uri="{C3380CC4-5D6E-409C-BE32-E72D297353CC}">
              <c16:uniqueId val="{00000004-1314-44D0-B83B-A9145F6E427A}"/>
            </c:ext>
          </c:extLst>
        </c:ser>
        <c:ser>
          <c:idx val="5"/>
          <c:order val="5"/>
          <c:tx>
            <c:strRef>
              <c:f>Pivots!$G$3</c:f>
              <c:strCache>
                <c:ptCount val="1"/>
                <c:pt idx="0">
                  <c:v>Other</c:v>
                </c:pt>
              </c:strCache>
            </c:strRef>
          </c:tx>
          <c:spPr>
            <a:solidFill>
              <a:schemeClr val="accent6"/>
            </a:solidFill>
            <a:ln>
              <a:noFill/>
            </a:ln>
            <a:effectLst/>
          </c:spPr>
          <c:invertIfNegative val="0"/>
          <c:cat>
            <c:strRef>
              <c:f>Pivots!$A$4:$A$8</c:f>
              <c:strCache>
                <c:ptCount val="4"/>
                <c:pt idx="0">
                  <c:v>Berry</c:v>
                </c:pt>
                <c:pt idx="1">
                  <c:v>Dufresne</c:v>
                </c:pt>
                <c:pt idx="2">
                  <c:v>Mehboob</c:v>
                </c:pt>
                <c:pt idx="3">
                  <c:v>Rumsley</c:v>
                </c:pt>
              </c:strCache>
            </c:strRef>
          </c:cat>
          <c:val>
            <c:numRef>
              <c:f>Pivots!$G$4:$G$8</c:f>
              <c:numCache>
                <c:formatCode>General</c:formatCode>
                <c:ptCount val="4"/>
                <c:pt idx="0">
                  <c:v>1</c:v>
                </c:pt>
                <c:pt idx="1">
                  <c:v>0</c:v>
                </c:pt>
                <c:pt idx="2">
                  <c:v>1</c:v>
                </c:pt>
                <c:pt idx="3">
                  <c:v>1</c:v>
                </c:pt>
              </c:numCache>
            </c:numRef>
          </c:val>
          <c:extLst>
            <c:ext xmlns:c16="http://schemas.microsoft.com/office/drawing/2014/chart" uri="{C3380CC4-5D6E-409C-BE32-E72D297353CC}">
              <c16:uniqueId val="{00000005-1314-44D0-B83B-A9145F6E427A}"/>
            </c:ext>
          </c:extLst>
        </c:ser>
        <c:dLbls>
          <c:showLegendKey val="0"/>
          <c:showVal val="0"/>
          <c:showCatName val="0"/>
          <c:showSerName val="0"/>
          <c:showPercent val="0"/>
          <c:showBubbleSize val="0"/>
        </c:dLbls>
        <c:gapWidth val="150"/>
        <c:overlap val="100"/>
        <c:axId val="502717232"/>
        <c:axId val="502717888"/>
      </c:barChart>
      <c:lineChart>
        <c:grouping val="stacked"/>
        <c:varyColors val="0"/>
        <c:ser>
          <c:idx val="6"/>
          <c:order val="6"/>
          <c:tx>
            <c:strRef>
              <c:f>Pivots!$H$3</c:f>
              <c:strCache>
                <c:ptCount val="1"/>
                <c:pt idx="0">
                  <c:v>Capacity</c:v>
                </c:pt>
              </c:strCache>
            </c:strRef>
          </c:tx>
          <c:spPr>
            <a:ln w="28575" cap="rnd">
              <a:noFill/>
              <a:round/>
            </a:ln>
            <a:effectLst/>
          </c:spPr>
          <c:marker>
            <c:symbol val="dash"/>
            <c:size val="12"/>
            <c:spPr>
              <a:solidFill>
                <a:schemeClr val="tx1"/>
              </a:solidFill>
              <a:ln w="9525">
                <a:solidFill>
                  <a:schemeClr val="tx1"/>
                </a:solidFill>
              </a:ln>
              <a:effectLst/>
            </c:spPr>
          </c:marker>
          <c:cat>
            <c:strRef>
              <c:f>Pivots!$A$4:$A$8</c:f>
              <c:strCache>
                <c:ptCount val="4"/>
                <c:pt idx="0">
                  <c:v>Berry</c:v>
                </c:pt>
                <c:pt idx="1">
                  <c:v>Dufresne</c:v>
                </c:pt>
                <c:pt idx="2">
                  <c:v>Mehboob</c:v>
                </c:pt>
                <c:pt idx="3">
                  <c:v>Rumsley</c:v>
                </c:pt>
              </c:strCache>
            </c:strRef>
          </c:cat>
          <c:val>
            <c:numRef>
              <c:f>Pivots!$H$4:$H$8</c:f>
              <c:numCache>
                <c:formatCode>General</c:formatCode>
                <c:ptCount val="4"/>
                <c:pt idx="0">
                  <c:v>1300</c:v>
                </c:pt>
                <c:pt idx="1">
                  <c:v>910</c:v>
                </c:pt>
                <c:pt idx="2">
                  <c:v>1300</c:v>
                </c:pt>
                <c:pt idx="3">
                  <c:v>1300</c:v>
                </c:pt>
              </c:numCache>
            </c:numRef>
          </c:val>
          <c:smooth val="0"/>
          <c:extLst>
            <c:ext xmlns:c16="http://schemas.microsoft.com/office/drawing/2014/chart" uri="{C3380CC4-5D6E-409C-BE32-E72D297353CC}">
              <c16:uniqueId val="{00000006-1314-44D0-B83B-A9145F6E427A}"/>
            </c:ext>
          </c:extLst>
        </c:ser>
        <c:dLbls>
          <c:showLegendKey val="0"/>
          <c:showVal val="0"/>
          <c:showCatName val="0"/>
          <c:showSerName val="0"/>
          <c:showPercent val="0"/>
          <c:showBubbleSize val="0"/>
        </c:dLbls>
        <c:marker val="1"/>
        <c:smooth val="0"/>
        <c:axId val="502717232"/>
        <c:axId val="502717888"/>
      </c:lineChart>
      <c:catAx>
        <c:axId val="5027172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2717888"/>
        <c:crosses val="autoZero"/>
        <c:auto val="1"/>
        <c:lblAlgn val="ctr"/>
        <c:lblOffset val="100"/>
        <c:noMultiLvlLbl val="0"/>
      </c:catAx>
      <c:valAx>
        <c:axId val="5027178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2717232"/>
        <c:crosses val="autoZero"/>
        <c:crossBetween val="between"/>
      </c:valAx>
      <c:spPr>
        <a:noFill/>
        <a:ln>
          <a:noFill/>
        </a:ln>
        <a:effectLst/>
      </c:spPr>
    </c:plotArea>
    <c:legend>
      <c:legendPos val="b"/>
      <c:legendEntry>
        <c:idx val="6"/>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[PCMCapacity_22December.xlsx]Pivots!PivotTable2</c:name>
    <c:fmtId val="2"/>
  </c:pivotSource>
  <c:chart>
    <c:title>
      <c:tx>
        <c:rich>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r>
              <a:rPr lang="en-US" b="1">
                <a:solidFill>
                  <a:sysClr val="windowText" lastClr="000000"/>
                </a:solidFill>
              </a:rPr>
              <a:t>Clinic Capacity</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ysClr val="windowText" lastClr="000000"/>
              </a:solidFill>
              <a:latin typeface="Arial" panose="020B0604020202020204" pitchFamily="34" charset="0"/>
              <a:ea typeface="+mn-ea"/>
              <a:cs typeface="Arial" panose="020B0604020202020204" pitchFamily="34" charset="0"/>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
        <c:idx val="16"/>
        <c:spPr>
          <a:solidFill>
            <a:schemeClr val="accent1"/>
          </a:solidFill>
          <a:ln>
            <a:noFill/>
          </a:ln>
          <a:effectLst/>
        </c:spPr>
        <c:marker>
          <c:symbol val="none"/>
        </c:marker>
      </c:pivotFmt>
      <c:pivotFmt>
        <c:idx val="17"/>
        <c:spPr>
          <a:solidFill>
            <a:schemeClr val="accent1"/>
          </a:solidFill>
          <a:ln>
            <a:noFill/>
          </a:ln>
          <a:effectLst/>
        </c:spPr>
        <c:marker>
          <c:symbol val="none"/>
        </c:marker>
      </c:pivotFmt>
      <c:pivotFmt>
        <c:idx val="18"/>
        <c:spPr>
          <a:solidFill>
            <a:schemeClr val="accent1"/>
          </a:solidFill>
          <a:ln>
            <a:noFill/>
          </a:ln>
          <a:effectLst/>
        </c:spPr>
        <c:marker>
          <c:symbol val="none"/>
        </c:marker>
      </c:pivotFmt>
      <c:pivotFmt>
        <c:idx val="19"/>
        <c:spPr>
          <a:solidFill>
            <a:schemeClr val="accent1"/>
          </a:solidFill>
          <a:ln>
            <a:noFill/>
          </a:ln>
          <a:effectLst/>
        </c:spPr>
        <c:marker>
          <c:symbol val="none"/>
        </c:marker>
      </c:pivotFmt>
      <c:pivotFmt>
        <c:idx val="20"/>
        <c:spPr>
          <a:solidFill>
            <a:schemeClr val="accent1"/>
          </a:solidFill>
          <a:ln>
            <a:noFill/>
          </a:ln>
          <a:effectLst/>
        </c:spPr>
        <c:marker>
          <c:symbol val="dash"/>
          <c:size val="12"/>
          <c:spPr>
            <a:solidFill>
              <a:schemeClr val="tx1"/>
            </a:solidFill>
            <a:ln w="9525">
              <a:solidFill>
                <a:schemeClr val="tx1"/>
              </a:solidFill>
            </a:ln>
            <a:effectLst/>
          </c:spPr>
        </c:marker>
      </c:pivotFmt>
      <c:pivotFmt>
        <c:idx val="21"/>
        <c:spPr>
          <a:solidFill>
            <a:schemeClr val="accent1"/>
          </a:solidFill>
          <a:ln>
            <a:noFill/>
          </a:ln>
          <a:effectLst/>
        </c:spPr>
      </c:pivotFmt>
      <c:pivotFmt>
        <c:idx val="22"/>
        <c:spPr>
          <a:solidFill>
            <a:schemeClr val="accent1"/>
          </a:solidFill>
          <a:ln>
            <a:noFill/>
          </a:ln>
          <a:effectLst/>
        </c:spPr>
      </c:pivotFmt>
      <c:pivotFmt>
        <c:idx val="23"/>
        <c:spPr>
          <a:ln w="28575" cap="rnd">
            <a:solidFill>
              <a:schemeClr val="accent1"/>
            </a:solidFill>
            <a:round/>
          </a:ln>
          <a:effectLst/>
        </c:spPr>
      </c:pivotFmt>
      <c:pivotFmt>
        <c:idx val="24"/>
        <c:spPr>
          <a:ln w="28575" cap="rnd">
            <a:noFill/>
            <a:round/>
          </a:ln>
          <a:effectLst/>
        </c:spPr>
        <c:marker>
          <c:symbol val="dash"/>
          <c:size val="12"/>
          <c:spPr>
            <a:solidFill>
              <a:schemeClr val="tx1"/>
            </a:solidFill>
            <a:ln w="9525">
              <a:solidFill>
                <a:schemeClr val="tx1"/>
              </a:solidFill>
            </a:ln>
            <a:effectLst/>
          </c:spPr>
        </c:marker>
      </c:pivotFmt>
      <c:pivotFmt>
        <c:idx val="25"/>
        <c:spPr>
          <a:solidFill>
            <a:schemeClr val="accent1"/>
          </a:solidFill>
          <a:ln>
            <a:noFill/>
          </a:ln>
          <a:effectLst/>
        </c:spPr>
        <c:marker>
          <c:symbol val="none"/>
        </c:marker>
      </c:pivotFmt>
      <c:pivotFmt>
        <c:idx val="26"/>
        <c:spPr>
          <a:solidFill>
            <a:schemeClr val="accent1"/>
          </a:solidFill>
          <a:ln>
            <a:noFill/>
          </a:ln>
          <a:effectLst/>
        </c:spPr>
        <c:marker>
          <c:symbol val="none"/>
        </c:marker>
      </c:pivotFmt>
      <c:pivotFmt>
        <c:idx val="27"/>
        <c:spPr>
          <a:solidFill>
            <a:schemeClr val="accent1"/>
          </a:solidFill>
          <a:ln>
            <a:noFill/>
          </a:ln>
          <a:effectLst/>
        </c:spPr>
        <c:marker>
          <c:symbol val="none"/>
        </c:marker>
      </c:pivotFmt>
      <c:pivotFmt>
        <c:idx val="28"/>
        <c:spPr>
          <a:solidFill>
            <a:schemeClr val="accent1"/>
          </a:solidFill>
          <a:ln>
            <a:noFill/>
          </a:ln>
          <a:effectLst/>
        </c:spPr>
        <c:marker>
          <c:symbol val="none"/>
        </c:marker>
      </c:pivotFmt>
      <c:pivotFmt>
        <c:idx val="29"/>
        <c:spPr>
          <a:solidFill>
            <a:schemeClr val="accent1"/>
          </a:solidFill>
          <a:ln>
            <a:noFill/>
          </a:ln>
          <a:effectLst/>
        </c:spPr>
        <c:marker>
          <c:symbol val="none"/>
        </c:marker>
      </c:pivotFmt>
      <c:pivotFmt>
        <c:idx val="30"/>
        <c:spPr>
          <a:solidFill>
            <a:schemeClr val="accent1"/>
          </a:solidFill>
          <a:ln>
            <a:noFill/>
          </a:ln>
          <a:effectLst/>
        </c:spPr>
        <c:marker>
          <c:symbol val="none"/>
        </c:marker>
      </c:pivotFmt>
    </c:pivotFmts>
    <c:plotArea>
      <c:layout/>
      <c:barChart>
        <c:barDir val="col"/>
        <c:grouping val="stacked"/>
        <c:varyColors val="0"/>
        <c:ser>
          <c:idx val="0"/>
          <c:order val="0"/>
          <c:tx>
            <c:strRef>
              <c:f>Pivots!$K$3</c:f>
              <c:strCache>
                <c:ptCount val="1"/>
                <c:pt idx="0">
                  <c:v>Active Duty</c:v>
                </c:pt>
              </c:strCache>
            </c:strRef>
          </c:tx>
          <c:spPr>
            <a:solidFill>
              <a:schemeClr val="accent1"/>
            </a:solidFill>
            <a:ln>
              <a:noFill/>
            </a:ln>
            <a:effectLst/>
          </c:spPr>
          <c:invertIfNegative val="0"/>
          <c:cat>
            <c:strRef>
              <c:f>Pivots!$J$4:$J$5</c:f>
              <c:strCache>
                <c:ptCount val="1"/>
                <c:pt idx="0">
                  <c:v>Family Health Clinic</c:v>
                </c:pt>
              </c:strCache>
            </c:strRef>
          </c:cat>
          <c:val>
            <c:numRef>
              <c:f>Pivots!$K$4:$K$5</c:f>
              <c:numCache>
                <c:formatCode>General</c:formatCode>
                <c:ptCount val="1"/>
                <c:pt idx="0">
                  <c:v>0</c:v>
                </c:pt>
              </c:numCache>
            </c:numRef>
          </c:val>
          <c:extLst>
            <c:ext xmlns:c16="http://schemas.microsoft.com/office/drawing/2014/chart" uri="{C3380CC4-5D6E-409C-BE32-E72D297353CC}">
              <c16:uniqueId val="{00000000-41CC-44DE-A9FF-796147F7D27B}"/>
            </c:ext>
          </c:extLst>
        </c:ser>
        <c:ser>
          <c:idx val="1"/>
          <c:order val="1"/>
          <c:tx>
            <c:strRef>
              <c:f>Pivots!$L$3</c:f>
              <c:strCache>
                <c:ptCount val="1"/>
                <c:pt idx="0">
                  <c:v>Active Duty Family</c:v>
                </c:pt>
              </c:strCache>
            </c:strRef>
          </c:tx>
          <c:spPr>
            <a:solidFill>
              <a:schemeClr val="accent2"/>
            </a:solidFill>
            <a:ln>
              <a:noFill/>
            </a:ln>
            <a:effectLst/>
          </c:spPr>
          <c:invertIfNegative val="0"/>
          <c:cat>
            <c:strRef>
              <c:f>Pivots!$J$4:$J$5</c:f>
              <c:strCache>
                <c:ptCount val="1"/>
                <c:pt idx="0">
                  <c:v>Family Health Clinic</c:v>
                </c:pt>
              </c:strCache>
            </c:strRef>
          </c:cat>
          <c:val>
            <c:numRef>
              <c:f>Pivots!$L$4:$L$5</c:f>
              <c:numCache>
                <c:formatCode>General</c:formatCode>
                <c:ptCount val="1"/>
                <c:pt idx="0">
                  <c:v>1672</c:v>
                </c:pt>
              </c:numCache>
            </c:numRef>
          </c:val>
          <c:extLst>
            <c:ext xmlns:c16="http://schemas.microsoft.com/office/drawing/2014/chart" uri="{C3380CC4-5D6E-409C-BE32-E72D297353CC}">
              <c16:uniqueId val="{00000001-41CC-44DE-A9FF-796147F7D27B}"/>
            </c:ext>
          </c:extLst>
        </c:ser>
        <c:ser>
          <c:idx val="2"/>
          <c:order val="2"/>
          <c:tx>
            <c:strRef>
              <c:f>Pivots!$M$3</c:f>
              <c:strCache>
                <c:ptCount val="1"/>
                <c:pt idx="0">
                  <c:v>Retiree</c:v>
                </c:pt>
              </c:strCache>
            </c:strRef>
          </c:tx>
          <c:spPr>
            <a:solidFill>
              <a:schemeClr val="accent3"/>
            </a:solidFill>
            <a:ln>
              <a:noFill/>
            </a:ln>
            <a:effectLst/>
          </c:spPr>
          <c:invertIfNegative val="0"/>
          <c:cat>
            <c:strRef>
              <c:f>Pivots!$J$4:$J$5</c:f>
              <c:strCache>
                <c:ptCount val="1"/>
                <c:pt idx="0">
                  <c:v>Family Health Clinic</c:v>
                </c:pt>
              </c:strCache>
            </c:strRef>
          </c:cat>
          <c:val>
            <c:numRef>
              <c:f>Pivots!$M$4:$M$5</c:f>
              <c:numCache>
                <c:formatCode>General</c:formatCode>
                <c:ptCount val="1"/>
                <c:pt idx="0">
                  <c:v>1097</c:v>
                </c:pt>
              </c:numCache>
            </c:numRef>
          </c:val>
          <c:extLst>
            <c:ext xmlns:c16="http://schemas.microsoft.com/office/drawing/2014/chart" uri="{C3380CC4-5D6E-409C-BE32-E72D297353CC}">
              <c16:uniqueId val="{00000002-41CC-44DE-A9FF-796147F7D27B}"/>
            </c:ext>
          </c:extLst>
        </c:ser>
        <c:ser>
          <c:idx val="3"/>
          <c:order val="3"/>
          <c:tx>
            <c:strRef>
              <c:f>Pivots!$N$3</c:f>
              <c:strCache>
                <c:ptCount val="1"/>
                <c:pt idx="0">
                  <c:v>Retiree Family</c:v>
                </c:pt>
              </c:strCache>
            </c:strRef>
          </c:tx>
          <c:spPr>
            <a:solidFill>
              <a:schemeClr val="accent4"/>
            </a:solidFill>
            <a:ln>
              <a:noFill/>
            </a:ln>
            <a:effectLst/>
          </c:spPr>
          <c:invertIfNegative val="0"/>
          <c:cat>
            <c:strRef>
              <c:f>Pivots!$J$4:$J$5</c:f>
              <c:strCache>
                <c:ptCount val="1"/>
                <c:pt idx="0">
                  <c:v>Family Health Clinic</c:v>
                </c:pt>
              </c:strCache>
            </c:strRef>
          </c:cat>
          <c:val>
            <c:numRef>
              <c:f>Pivots!$N$4:$N$5</c:f>
              <c:numCache>
                <c:formatCode>General</c:formatCode>
                <c:ptCount val="1"/>
                <c:pt idx="0">
                  <c:v>1087</c:v>
                </c:pt>
              </c:numCache>
            </c:numRef>
          </c:val>
          <c:extLst>
            <c:ext xmlns:c16="http://schemas.microsoft.com/office/drawing/2014/chart" uri="{C3380CC4-5D6E-409C-BE32-E72D297353CC}">
              <c16:uniqueId val="{00000003-41CC-44DE-A9FF-796147F7D27B}"/>
            </c:ext>
          </c:extLst>
        </c:ser>
        <c:ser>
          <c:idx val="4"/>
          <c:order val="4"/>
          <c:tx>
            <c:strRef>
              <c:f>Pivots!$O$3</c:f>
              <c:strCache>
                <c:ptCount val="1"/>
                <c:pt idx="0">
                  <c:v>TRICARE Plus</c:v>
                </c:pt>
              </c:strCache>
            </c:strRef>
          </c:tx>
          <c:spPr>
            <a:solidFill>
              <a:schemeClr val="accent5"/>
            </a:solidFill>
            <a:ln>
              <a:noFill/>
            </a:ln>
            <a:effectLst/>
          </c:spPr>
          <c:invertIfNegative val="0"/>
          <c:cat>
            <c:strRef>
              <c:f>Pivots!$J$4:$J$5</c:f>
              <c:strCache>
                <c:ptCount val="1"/>
                <c:pt idx="0">
                  <c:v>Family Health Clinic</c:v>
                </c:pt>
              </c:strCache>
            </c:strRef>
          </c:cat>
          <c:val>
            <c:numRef>
              <c:f>Pivots!$O$4:$O$5</c:f>
              <c:numCache>
                <c:formatCode>General</c:formatCode>
                <c:ptCount val="1"/>
                <c:pt idx="0">
                  <c:v>0</c:v>
                </c:pt>
              </c:numCache>
            </c:numRef>
          </c:val>
          <c:extLst>
            <c:ext xmlns:c16="http://schemas.microsoft.com/office/drawing/2014/chart" uri="{C3380CC4-5D6E-409C-BE32-E72D297353CC}">
              <c16:uniqueId val="{00000004-41CC-44DE-A9FF-796147F7D27B}"/>
            </c:ext>
          </c:extLst>
        </c:ser>
        <c:ser>
          <c:idx val="5"/>
          <c:order val="5"/>
          <c:tx>
            <c:strRef>
              <c:f>Pivots!$P$3</c:f>
              <c:strCache>
                <c:ptCount val="1"/>
                <c:pt idx="0">
                  <c:v>Other</c:v>
                </c:pt>
              </c:strCache>
            </c:strRef>
          </c:tx>
          <c:spPr>
            <a:solidFill>
              <a:schemeClr val="accent6"/>
            </a:solidFill>
            <a:ln>
              <a:noFill/>
            </a:ln>
            <a:effectLst/>
          </c:spPr>
          <c:invertIfNegative val="0"/>
          <c:cat>
            <c:strRef>
              <c:f>Pivots!$J$4:$J$5</c:f>
              <c:strCache>
                <c:ptCount val="1"/>
                <c:pt idx="0">
                  <c:v>Family Health Clinic</c:v>
                </c:pt>
              </c:strCache>
            </c:strRef>
          </c:cat>
          <c:val>
            <c:numRef>
              <c:f>Pivots!$P$4:$P$5</c:f>
              <c:numCache>
                <c:formatCode>General</c:formatCode>
                <c:ptCount val="1"/>
                <c:pt idx="0">
                  <c:v>3</c:v>
                </c:pt>
              </c:numCache>
            </c:numRef>
          </c:val>
          <c:extLst>
            <c:ext xmlns:c16="http://schemas.microsoft.com/office/drawing/2014/chart" uri="{C3380CC4-5D6E-409C-BE32-E72D297353CC}">
              <c16:uniqueId val="{00000005-41CC-44DE-A9FF-796147F7D27B}"/>
            </c:ext>
          </c:extLst>
        </c:ser>
        <c:dLbls>
          <c:showLegendKey val="0"/>
          <c:showVal val="0"/>
          <c:showCatName val="0"/>
          <c:showSerName val="0"/>
          <c:showPercent val="0"/>
          <c:showBubbleSize val="0"/>
        </c:dLbls>
        <c:gapWidth val="150"/>
        <c:overlap val="100"/>
        <c:axId val="502793208"/>
        <c:axId val="502792552"/>
      </c:barChart>
      <c:lineChart>
        <c:grouping val="stacked"/>
        <c:varyColors val="0"/>
        <c:ser>
          <c:idx val="6"/>
          <c:order val="6"/>
          <c:tx>
            <c:strRef>
              <c:f>Pivots!$Q$3</c:f>
              <c:strCache>
                <c:ptCount val="1"/>
                <c:pt idx="0">
                  <c:v>Capacity</c:v>
                </c:pt>
              </c:strCache>
            </c:strRef>
          </c:tx>
          <c:spPr>
            <a:ln w="28575" cap="rnd">
              <a:noFill/>
              <a:round/>
            </a:ln>
            <a:effectLst/>
          </c:spPr>
          <c:marker>
            <c:symbol val="dash"/>
            <c:size val="12"/>
            <c:spPr>
              <a:solidFill>
                <a:schemeClr val="tx1"/>
              </a:solidFill>
              <a:ln w="9525">
                <a:solidFill>
                  <a:schemeClr val="tx1"/>
                </a:solidFill>
              </a:ln>
              <a:effectLst/>
            </c:spPr>
          </c:marker>
          <c:cat>
            <c:strRef>
              <c:f>Pivots!$J$4:$J$5</c:f>
              <c:strCache>
                <c:ptCount val="1"/>
                <c:pt idx="0">
                  <c:v>Family Health Clinic</c:v>
                </c:pt>
              </c:strCache>
            </c:strRef>
          </c:cat>
          <c:val>
            <c:numRef>
              <c:f>Pivots!$Q$4:$Q$5</c:f>
              <c:numCache>
                <c:formatCode>General</c:formatCode>
                <c:ptCount val="1"/>
                <c:pt idx="0">
                  <c:v>4810</c:v>
                </c:pt>
              </c:numCache>
            </c:numRef>
          </c:val>
          <c:smooth val="0"/>
          <c:extLst>
            <c:ext xmlns:c16="http://schemas.microsoft.com/office/drawing/2014/chart" uri="{C3380CC4-5D6E-409C-BE32-E72D297353CC}">
              <c16:uniqueId val="{00000006-41CC-44DE-A9FF-796147F7D27B}"/>
            </c:ext>
          </c:extLst>
        </c:ser>
        <c:dLbls>
          <c:showLegendKey val="0"/>
          <c:showVal val="0"/>
          <c:showCatName val="0"/>
          <c:showSerName val="0"/>
          <c:showPercent val="0"/>
          <c:showBubbleSize val="0"/>
        </c:dLbls>
        <c:marker val="1"/>
        <c:smooth val="0"/>
        <c:axId val="502793208"/>
        <c:axId val="502792552"/>
      </c:lineChart>
      <c:catAx>
        <c:axId val="5027932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2792552"/>
        <c:crosses val="autoZero"/>
        <c:auto val="1"/>
        <c:lblAlgn val="ctr"/>
        <c:lblOffset val="100"/>
        <c:noMultiLvlLbl val="0"/>
      </c:catAx>
      <c:valAx>
        <c:axId val="502792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crossAx val="502793208"/>
        <c:crosses val="autoZero"/>
        <c:crossBetween val="between"/>
      </c:valAx>
      <c:spPr>
        <a:noFill/>
        <a:ln>
          <a:noFill/>
        </a:ln>
        <a:effectLst/>
      </c:spPr>
    </c:plotArea>
    <c:legend>
      <c:legendPos val="b"/>
      <c:legendEntry>
        <c:idx val="6"/>
        <c:delete val="1"/>
      </c:legendEntry>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Arial" panose="020B0604020202020204" pitchFamily="34" charset="0"/>
              <a:ea typeface="+mn-ea"/>
              <a:cs typeface="Arial" panose="020B0604020202020204" pitchFamily="34" charset="0"/>
            </a:defRPr>
          </a:pPr>
          <a:endParaRPr lang="en-US"/>
        </a:p>
      </c:txPr>
    </c:legend>
    <c:plotVisOnly val="1"/>
    <c:dispBlanksAs val="gap"/>
    <c:showDLblsOverMax val="0"/>
  </c:chart>
  <c:spPr>
    <a:solidFill>
      <a:schemeClr val="bg1"/>
    </a:solidFill>
    <a:ln w="9525" cap="flat" cmpd="sng" algn="ctr">
      <a:solidFill>
        <a:schemeClr val="tx1"/>
      </a:solidFill>
      <a:round/>
    </a:ln>
    <a:effectLst/>
  </c:spPr>
  <c:txPr>
    <a:bodyPr/>
    <a:lstStyle/>
    <a:p>
      <a:pPr>
        <a:defRPr>
          <a:solidFill>
            <a:sysClr val="windowText" lastClr="000000"/>
          </a:solidFill>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371474</xdr:colOff>
      <xdr:row>15</xdr:row>
      <xdr:rowOff>66674</xdr:rowOff>
    </xdr:from>
    <xdr:to>
      <xdr:col>8</xdr:col>
      <xdr:colOff>438149</xdr:colOff>
      <xdr:row>33</xdr:row>
      <xdr:rowOff>95249</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571499</xdr:colOff>
      <xdr:row>15</xdr:row>
      <xdr:rowOff>95249</xdr:rowOff>
    </xdr:from>
    <xdr:to>
      <xdr:col>17</xdr:col>
      <xdr:colOff>561974</xdr:colOff>
      <xdr:row>33</xdr:row>
      <xdr:rowOff>85724</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400050</xdr:colOff>
      <xdr:row>1</xdr:row>
      <xdr:rowOff>28575</xdr:rowOff>
    </xdr:from>
    <xdr:to>
      <xdr:col>3</xdr:col>
      <xdr:colOff>171450</xdr:colOff>
      <xdr:row>15</xdr:row>
      <xdr:rowOff>19050</xdr:rowOff>
    </xdr:to>
    <mc:AlternateContent xmlns:mc="http://schemas.openxmlformats.org/markup-compatibility/2006">
      <mc:Choice xmlns:a14="http://schemas.microsoft.com/office/drawing/2010/main" Requires="a14">
        <xdr:graphicFrame macro="">
          <xdr:nvGraphicFramePr>
            <xdr:cNvPr id="7" name="Clinic"/>
            <xdr:cNvGraphicFramePr/>
          </xdr:nvGraphicFramePr>
          <xdr:xfrm>
            <a:off x="0" y="0"/>
            <a:ext cx="0" cy="0"/>
          </xdr:xfrm>
          <a:graphic>
            <a:graphicData uri="http://schemas.microsoft.com/office/drawing/2010/slicer">
              <sle:slicer xmlns:sle="http://schemas.microsoft.com/office/drawing/2010/slicer" name="Clinic"/>
            </a:graphicData>
          </a:graphic>
        </xdr:graphicFrame>
      </mc:Choice>
      <mc:Fallback>
        <xdr:sp macro="" textlink="">
          <xdr:nvSpPr>
            <xdr:cNvPr id="0" name=""/>
            <xdr:cNvSpPr>
              <a:spLocks noTextEdit="1"/>
            </xdr:cNvSpPr>
          </xdr:nvSpPr>
          <xdr:spPr>
            <a:xfrm>
              <a:off x="400050" y="2095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1515765022A" refreshedDate="44552.406872222222" createdVersion="6" refreshedVersion="6" minRefreshableVersion="3" recordCount="10">
  <cacheSource type="worksheet">
    <worksheetSource ref="A1:AF11" sheet="Sheet1"/>
  </cacheSource>
  <cacheFields count="33">
    <cacheField name="Clinic" numFmtId="0">
      <sharedItems count="4">
        <s v="Flight Medicine"/>
        <s v="Family Health Clinic"/>
        <s v="Active Duty Clinic"/>
        <s v="Pediatrics"/>
      </sharedItems>
    </cacheField>
    <cacheField name="Provider" numFmtId="0">
      <sharedItems count="10">
        <s v="Bobnick"/>
        <s v="Berry"/>
        <s v="Mehboob"/>
        <s v="Fleming"/>
        <s v="Reyes"/>
        <s v="Rumsley"/>
        <s v="Kung"/>
        <s v="Dufresne"/>
        <s v="Williams"/>
        <s v="Holzer"/>
      </sharedItems>
    </cacheField>
    <cacheField name="txtBOSName" numFmtId="0">
      <sharedItems/>
    </cacheField>
    <cacheField name="txtHSR_HSSC_Desc" numFmtId="0">
      <sharedItems/>
    </cacheField>
    <cacheField name="txtCommand" numFmtId="0">
      <sharedItems/>
    </cacheField>
    <cacheField name="intTxDMIS" numFmtId="0">
      <sharedItems containsSemiMixedTypes="0" containsString="0" containsNumber="1" containsInteger="1" minValue="36" maxValue="36"/>
    </cacheField>
    <cacheField name="txtMEPRS4" numFmtId="0">
      <sharedItems/>
    </cacheField>
    <cacheField name="txtDMIS_Name" numFmtId="0">
      <sharedItems/>
    </cacheField>
    <cacheField name="txtGRP" numFmtId="0">
      <sharedItems count="4">
        <s v="FLIGHT MEDICINE"/>
        <s v="Family Health Clinic"/>
        <s v="ACTIVE DUTY HEALTH CLINIC"/>
        <s v="PEDIATRIC"/>
      </sharedItems>
    </cacheField>
    <cacheField name="txtPOC_Detail" numFmtId="0">
      <sharedItems/>
    </cacheField>
    <cacheField name="txtPRVID" numFmtId="0">
      <sharedItems/>
    </cacheField>
    <cacheField name="lngPRVMAX" numFmtId="0">
      <sharedItems containsSemiMixedTypes="0" containsString="0" containsNumber="1" containsInteger="1" minValue="750" maxValue="1300"/>
    </cacheField>
    <cacheField name="lngPRV_Total" numFmtId="0">
      <sharedItems containsSemiMixedTypes="0" containsString="0" containsNumber="1" containsInteger="1" minValue="605" maxValue="1169"/>
    </cacheField>
    <cacheField name="lngADYMAX" numFmtId="0">
      <sharedItems containsSemiMixedTypes="0" containsString="0" containsNumber="1" containsInteger="1" minValue="0" maxValue="1150"/>
    </cacheField>
    <cacheField name="lngADYCNT" numFmtId="0">
      <sharedItems containsSemiMixedTypes="0" containsString="0" containsNumber="1" containsInteger="1" minValue="0" maxValue="1131"/>
    </cacheField>
    <cacheField name="lngAFMMAX" numFmtId="0">
      <sharedItems containsSemiMixedTypes="0" containsString="0" containsNumber="1" containsInteger="1" minValue="0" maxValue="1300"/>
    </cacheField>
    <cacheField name="lngAFMCNT" numFmtId="0">
      <sharedItems containsSemiMixedTypes="0" containsString="0" containsNumber="1" containsInteger="1" minValue="0" maxValue="995"/>
    </cacheField>
    <cacheField name="lngRETMAX" numFmtId="0">
      <sharedItems containsSemiMixedTypes="0" containsString="0" containsNumber="1" containsInteger="1" minValue="0" maxValue="1300"/>
    </cacheField>
    <cacheField name="lngRETCNT" numFmtId="0">
      <sharedItems containsSemiMixedTypes="0" containsString="0" containsNumber="1" containsInteger="1" minValue="0" maxValue="335"/>
    </cacheField>
    <cacheField name="lngRFMMAX" numFmtId="0">
      <sharedItems containsSemiMixedTypes="0" containsString="0" containsNumber="1" containsInteger="1" minValue="0" maxValue="1300"/>
    </cacheField>
    <cacheField name="lngRFMCNT" numFmtId="0">
      <sharedItems containsSemiMixedTypes="0" containsString="0" containsNumber="1" containsInteger="1" minValue="0" maxValue="350"/>
    </cacheField>
    <cacheField name="lngTRPMAX" numFmtId="0">
      <sharedItems containsSemiMixedTypes="0" containsString="0" containsNumber="1" containsInteger="1" minValue="0" maxValue="1150"/>
    </cacheField>
    <cacheField name="lngTSPMAX" numFmtId="0">
      <sharedItems containsSemiMixedTypes="0" containsString="0" containsNumber="1" containsInteger="1" minValue="0" maxValue="1300"/>
    </cacheField>
    <cacheField name="lngTRPCNT" numFmtId="0">
      <sharedItems containsSemiMixedTypes="0" containsString="0" containsNumber="1" containsInteger="1" minValue="0" maxValue="0"/>
    </cacheField>
    <cacheField name="lngTSPCNT" numFmtId="0">
      <sharedItems containsSemiMixedTypes="0" containsString="0" containsNumber="1" containsInteger="1" minValue="0" maxValue="0"/>
    </cacheField>
    <cacheField name="lngOTHMAX" numFmtId="0">
      <sharedItems containsSemiMixedTypes="0" containsString="0" containsNumber="1" containsInteger="1" minValue="0" maxValue="1300"/>
    </cacheField>
    <cacheField name="lngOTHCNT" numFmtId="0">
      <sharedItems containsSemiMixedTypes="0" containsString="0" containsNumber="1" containsInteger="1" minValue="0" maxValue="1"/>
    </cacheField>
    <cacheField name="dtmCHCSExtractDate" numFmtId="22">
      <sharedItems containsSemiMixedTypes="0" containsNonDate="0" containsDate="1" containsString="0" minDate="2021-12-21T00:00:00" maxDate="2021-12-22T00:00:00"/>
    </cacheField>
    <cacheField name="dtmSysProcess" numFmtId="0">
      <sharedItems/>
    </cacheField>
    <cacheField name="DMISID_Facility" numFmtId="0">
      <sharedItems/>
    </cacheField>
    <cacheField name="Military_Services" numFmtId="0">
      <sharedItems/>
    </cacheField>
    <cacheField name="parent_dmis" numFmtId="0">
      <sharedItems/>
    </cacheField>
    <cacheField name="Ceiling" numFmtId="0" formula="lngPRVMAX" databaseField="0"/>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10">
  <r>
    <x v="0"/>
    <x v="0"/>
    <s v="Air Force"/>
    <s v="East"/>
    <s v="AMC"/>
    <n v="36"/>
    <s v="BJAA"/>
    <s v="AF-C-436th MEDGRP-DOVER(36)"/>
    <x v="0"/>
    <s v="(BJAA) FLIGHT MEDICINE CLINIC"/>
    <s v="BOBNS25749"/>
    <n v="750"/>
    <n v="605"/>
    <n v="750"/>
    <n v="605"/>
    <n v="0"/>
    <n v="0"/>
    <n v="0"/>
    <n v="0"/>
    <n v="0"/>
    <n v="0"/>
    <n v="0"/>
    <n v="0"/>
    <n v="0"/>
    <n v="0"/>
    <n v="0"/>
    <n v="0"/>
    <d v="2021-12-21T00:00:00"/>
    <s v="21DEC2021:12:20:05"/>
    <s v="0036 - AF-C-436th MEDGRP-DOVER"/>
    <s v="Air Force"/>
    <s v="0036 - AF-C-436th MEDGRP-DOVER"/>
  </r>
  <r>
    <x v="1"/>
    <x v="1"/>
    <s v="Air Force"/>
    <s v="East"/>
    <s v="AMC"/>
    <n v="36"/>
    <s v="BGAB"/>
    <s v="AF-C-436th MEDGRP-DOVER(36)"/>
    <x v="1"/>
    <s v="(BGAB) FAMILY HEALTH CLINIC"/>
    <s v="BERRM27191"/>
    <n v="1300"/>
    <n v="1070"/>
    <n v="0"/>
    <n v="0"/>
    <n v="1300"/>
    <n v="532"/>
    <n v="1300"/>
    <n v="278"/>
    <n v="1300"/>
    <n v="259"/>
    <n v="0"/>
    <n v="1300"/>
    <n v="0"/>
    <n v="0"/>
    <n v="1300"/>
    <n v="1"/>
    <d v="2021-12-21T00:00:00"/>
    <s v="21DEC2021:12:20:05"/>
    <s v="0036 - AF-C-436th MEDGRP-DOVER"/>
    <s v="Air Force"/>
    <s v="0036 - AF-C-436th MEDGRP-DOVER"/>
  </r>
  <r>
    <x v="1"/>
    <x v="2"/>
    <s v="Air Force"/>
    <s v="East"/>
    <s v="AMC"/>
    <n v="36"/>
    <s v="BGAB"/>
    <s v="AF-C-436th MEDGRP-DOVER(36)"/>
    <x v="1"/>
    <s v="(BGAB) FAMILY HEALTH CLINIC"/>
    <s v="MEHBA27515"/>
    <n v="1300"/>
    <n v="1169"/>
    <n v="0"/>
    <n v="0"/>
    <n v="1300"/>
    <n v="523"/>
    <n v="1300"/>
    <n v="335"/>
    <n v="1300"/>
    <n v="310"/>
    <n v="0"/>
    <n v="1300"/>
    <n v="0"/>
    <n v="0"/>
    <n v="0"/>
    <n v="1"/>
    <d v="2021-12-21T00:00:00"/>
    <s v="21DEC2021:12:20:05"/>
    <s v="0036 - AF-C-436th MEDGRP-DOVER"/>
    <s v="Air Force"/>
    <s v="0036 - AF-C-436th MEDGRP-DOVER"/>
  </r>
  <r>
    <x v="2"/>
    <x v="3"/>
    <s v="Air Force"/>
    <s v="East"/>
    <s v="AMC"/>
    <n v="36"/>
    <s v="BGAA"/>
    <s v="AF-C-436th MEDGRP-DOVER(36)"/>
    <x v="2"/>
    <s v="(BGAA) ACTIVE DUTY HEALTH CLINIC"/>
    <s v="FLEMJ26856"/>
    <n v="1150"/>
    <n v="991"/>
    <n v="1150"/>
    <n v="989"/>
    <n v="0"/>
    <n v="0"/>
    <n v="0"/>
    <n v="1"/>
    <n v="0"/>
    <n v="0"/>
    <n v="0"/>
    <n v="1150"/>
    <n v="0"/>
    <n v="0"/>
    <n v="0"/>
    <n v="1"/>
    <d v="2021-12-21T00:00:00"/>
    <s v="21DEC2021:12:20:05"/>
    <s v="0036 - AF-C-436th MEDGRP-DOVER"/>
    <s v="Air Force"/>
    <s v="0036 - AF-C-436th MEDGRP-DOVER"/>
  </r>
  <r>
    <x v="3"/>
    <x v="4"/>
    <s v="Air Force"/>
    <s v="East"/>
    <s v="AMC"/>
    <n v="36"/>
    <s v="BDAA"/>
    <s v="AF-C-436th MEDGRP-DOVER(36)"/>
    <x v="3"/>
    <s v="(BDAA) PEDIATRIC CLINIC"/>
    <s v="REYEI25378"/>
    <n v="1170"/>
    <n v="1075"/>
    <n v="0"/>
    <n v="0"/>
    <n v="1170"/>
    <n v="898"/>
    <n v="0"/>
    <n v="0"/>
    <n v="1170"/>
    <n v="177"/>
    <n v="0"/>
    <n v="0"/>
    <n v="0"/>
    <n v="0"/>
    <n v="1170"/>
    <n v="0"/>
    <d v="2021-12-21T00:00:00"/>
    <s v="21DEC2021:12:20:05"/>
    <s v="0036 - AF-C-436th MEDGRP-DOVER"/>
    <s v="Air Force"/>
    <s v="0036 - AF-C-436th MEDGRP-DOVER"/>
  </r>
  <r>
    <x v="1"/>
    <x v="5"/>
    <s v="Air Force"/>
    <s v="East"/>
    <s v="AMC"/>
    <n v="36"/>
    <s v="BGAB"/>
    <s v="AF-C-436th MEDGRP-DOVER(36)"/>
    <x v="1"/>
    <s v="(BGAB) FAMILY HEALTH CLINIC"/>
    <s v="RUMSJ27488"/>
    <n v="1300"/>
    <n v="947"/>
    <n v="0"/>
    <n v="0"/>
    <n v="650"/>
    <n v="276"/>
    <n v="650"/>
    <n v="320"/>
    <n v="650"/>
    <n v="350"/>
    <n v="0"/>
    <n v="1300"/>
    <n v="0"/>
    <n v="0"/>
    <n v="650"/>
    <n v="1"/>
    <d v="2021-12-21T00:00:00"/>
    <s v="21DEC2021:12:20:05"/>
    <s v="0036 - AF-C-436th MEDGRP-DOVER"/>
    <s v="Air Force"/>
    <s v="0036 - AF-C-436th MEDGRP-DOVER"/>
  </r>
  <r>
    <x v="3"/>
    <x v="6"/>
    <s v="Air Force"/>
    <s v="East"/>
    <s v="AMC"/>
    <n v="36"/>
    <s v="BDAA"/>
    <s v="AF-C-436th MEDGRP-DOVER(36)"/>
    <x v="3"/>
    <s v="(BDAA) PEDIATRIC CLINIC"/>
    <s v="KUNGA26511"/>
    <n v="1300"/>
    <n v="1167"/>
    <n v="0"/>
    <n v="0"/>
    <n v="1300"/>
    <n v="995"/>
    <n v="0"/>
    <n v="0"/>
    <n v="1300"/>
    <n v="172"/>
    <n v="0"/>
    <n v="0"/>
    <n v="0"/>
    <n v="0"/>
    <n v="1300"/>
    <n v="0"/>
    <d v="2021-12-21T00:00:00"/>
    <s v="21DEC2021:12:20:05"/>
    <s v="0036 - AF-C-436th MEDGRP-DOVER"/>
    <s v="Air Force"/>
    <s v="0036 - AF-C-436th MEDGRP-DOVER"/>
  </r>
  <r>
    <x v="1"/>
    <x v="7"/>
    <s v="Air Force"/>
    <s v="East"/>
    <s v="AMC"/>
    <n v="36"/>
    <s v="BGAB"/>
    <s v="AF-C-436th MEDGRP-DOVER(36)"/>
    <x v="1"/>
    <s v="(BGAB) FAMILY HEALTH CLINIC"/>
    <s v="DUFRD25290"/>
    <n v="910"/>
    <n v="673"/>
    <n v="0"/>
    <n v="0"/>
    <n v="910"/>
    <n v="341"/>
    <n v="910"/>
    <n v="164"/>
    <n v="910"/>
    <n v="168"/>
    <n v="0"/>
    <n v="910"/>
    <n v="0"/>
    <n v="0"/>
    <n v="910"/>
    <n v="0"/>
    <d v="2021-12-21T00:00:00"/>
    <s v="21DEC2021:12:20:05"/>
    <s v="0036 - AF-C-436th MEDGRP-DOVER"/>
    <s v="Air Force"/>
    <s v="0036 - AF-C-436th MEDGRP-DOVER"/>
  </r>
  <r>
    <x v="2"/>
    <x v="8"/>
    <s v="Air Force"/>
    <s v="East"/>
    <s v="AMC"/>
    <n v="36"/>
    <s v="BGAA"/>
    <s v="AF-C-436th MEDGRP-DOVER(36)"/>
    <x v="2"/>
    <s v="(BGAA) ACTIVE DUTY HEALTH CLINIC"/>
    <s v="WILLJ28294"/>
    <n v="1150"/>
    <n v="1133"/>
    <n v="1150"/>
    <n v="1131"/>
    <n v="1150"/>
    <n v="2"/>
    <n v="1150"/>
    <n v="0"/>
    <n v="1150"/>
    <n v="0"/>
    <n v="1150"/>
    <n v="1150"/>
    <n v="0"/>
    <n v="0"/>
    <n v="1150"/>
    <n v="0"/>
    <d v="2021-12-21T00:00:00"/>
    <s v="21DEC2021:12:20:05"/>
    <s v="0036 - AF-C-436th MEDGRP-DOVER"/>
    <s v="Air Force"/>
    <s v="0036 - AF-C-436th MEDGRP-DOVER"/>
  </r>
  <r>
    <x v="2"/>
    <x v="9"/>
    <s v="Air Force"/>
    <s v="East"/>
    <s v="AMC"/>
    <n v="36"/>
    <s v="BGAA"/>
    <s v="AF-C-436th MEDGRP-DOVER(36)"/>
    <x v="2"/>
    <s v="(BGAA) ACTIVE DUTY HEALTH CLINIC"/>
    <s v="HOLZR27457"/>
    <n v="1150"/>
    <n v="1134"/>
    <n v="1150"/>
    <n v="1127"/>
    <n v="1150"/>
    <n v="5"/>
    <n v="1150"/>
    <n v="1"/>
    <n v="1150"/>
    <n v="0"/>
    <n v="1150"/>
    <n v="1150"/>
    <n v="0"/>
    <n v="0"/>
    <n v="1150"/>
    <n v="1"/>
    <d v="2021-12-21T00:00:00"/>
    <s v="21DEC2021:12:20:05"/>
    <s v="0036 - AF-C-436th MEDGRP-DOVER"/>
    <s v="Air Force"/>
    <s v="0036 - AF-C-436th MEDGRP-DOVER"/>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J3:Q5" firstHeaderRow="0" firstDataRow="1" firstDataCol="1"/>
  <pivotFields count="33">
    <pivotField axis="axisRow" showAll="0" defaultSubtotal="0">
      <items count="4">
        <item h="1" x="2"/>
        <item x="1"/>
        <item h="1" x="0"/>
        <item h="1" x="3"/>
      </items>
    </pivotField>
    <pivotField showAll="0" defaultSubtotal="0"/>
    <pivotField showAll="0"/>
    <pivotField showAll="0"/>
    <pivotField showAll="0"/>
    <pivotField showAll="0"/>
    <pivotField showAll="0"/>
    <pivotField showAll="0"/>
    <pivotField showAll="0">
      <items count="5">
        <item x="2"/>
        <item x="1"/>
        <item x="0"/>
        <item x="3"/>
        <item t="default"/>
      </items>
    </pivotField>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 dataField="1" showAll="0"/>
    <pivotField numFmtId="22" showAll="0"/>
    <pivotField showAll="0"/>
    <pivotField showAll="0"/>
    <pivotField showAll="0"/>
    <pivotField showAll="0"/>
    <pivotField dataField="1" dragToRow="0" dragToCol="0" dragToPage="0" showAll="0" defaultSubtotal="0"/>
  </pivotFields>
  <rowFields count="1">
    <field x="0"/>
  </rowFields>
  <rowItems count="2">
    <i>
      <x v="1"/>
    </i>
    <i t="grand">
      <x/>
    </i>
  </rowItems>
  <colFields count="1">
    <field x="-2"/>
  </colFields>
  <colItems count="7">
    <i>
      <x/>
    </i>
    <i i="1">
      <x v="1"/>
    </i>
    <i i="2">
      <x v="2"/>
    </i>
    <i i="3">
      <x v="3"/>
    </i>
    <i i="4">
      <x v="4"/>
    </i>
    <i i="5">
      <x v="5"/>
    </i>
    <i i="6">
      <x v="6"/>
    </i>
  </colItems>
  <dataFields count="7">
    <dataField name="Active Duty" fld="14" baseField="0" baseItem="0"/>
    <dataField name="Active Duty Family" fld="16" baseField="0" baseItem="0"/>
    <dataField name="Retiree" fld="18" baseField="0" baseItem="0"/>
    <dataField name="Retiree Family" fld="20" baseField="0" baseItem="0"/>
    <dataField name="TRICARE Plus" fld="23" baseField="0" baseItem="0"/>
    <dataField name="Other" fld="26" baseField="0" baseItem="0"/>
    <dataField name="Capacity" fld="32" baseField="0" baseItem="0"/>
  </dataFields>
  <chartFormats count="21">
    <chartFormat chart="2" format="24" series="1">
      <pivotArea type="data" outline="0" fieldPosition="0">
        <references count="1">
          <reference field="4294967294" count="1" selected="0">
            <x v="6"/>
          </reference>
        </references>
      </pivotArea>
    </chartFormat>
    <chartFormat chart="2" format="25" series="1">
      <pivotArea type="data" outline="0" fieldPosition="0">
        <references count="1">
          <reference field="4294967294" count="1" selected="0">
            <x v="0"/>
          </reference>
        </references>
      </pivotArea>
    </chartFormat>
    <chartFormat chart="2" format="26" series="1">
      <pivotArea type="data" outline="0" fieldPosition="0">
        <references count="1">
          <reference field="4294967294" count="1" selected="0">
            <x v="1"/>
          </reference>
        </references>
      </pivotArea>
    </chartFormat>
    <chartFormat chart="2" format="27" series="1">
      <pivotArea type="data" outline="0" fieldPosition="0">
        <references count="1">
          <reference field="4294967294" count="1" selected="0">
            <x v="2"/>
          </reference>
        </references>
      </pivotArea>
    </chartFormat>
    <chartFormat chart="2" format="28" series="1">
      <pivotArea type="data" outline="0" fieldPosition="0">
        <references count="1">
          <reference field="4294967294" count="1" selected="0">
            <x v="3"/>
          </reference>
        </references>
      </pivotArea>
    </chartFormat>
    <chartFormat chart="2" format="29" series="1">
      <pivotArea type="data" outline="0" fieldPosition="0">
        <references count="1">
          <reference field="4294967294" count="1" selected="0">
            <x v="4"/>
          </reference>
        </references>
      </pivotArea>
    </chartFormat>
    <chartFormat chart="2" format="30" series="1">
      <pivotArea type="data" outline="0" fieldPosition="0">
        <references count="1">
          <reference field="4294967294" count="1" selected="0">
            <x v="5"/>
          </reference>
        </references>
      </pivotArea>
    </chartFormat>
    <chartFormat chart="7" format="31" series="1">
      <pivotArea type="data" outline="0" fieldPosition="0">
        <references count="1">
          <reference field="4294967294" count="1" selected="0">
            <x v="0"/>
          </reference>
        </references>
      </pivotArea>
    </chartFormat>
    <chartFormat chart="7" format="32" series="1">
      <pivotArea type="data" outline="0" fieldPosition="0">
        <references count="1">
          <reference field="4294967294" count="1" selected="0">
            <x v="1"/>
          </reference>
        </references>
      </pivotArea>
    </chartFormat>
    <chartFormat chart="7" format="33" series="1">
      <pivotArea type="data" outline="0" fieldPosition="0">
        <references count="1">
          <reference field="4294967294" count="1" selected="0">
            <x v="2"/>
          </reference>
        </references>
      </pivotArea>
    </chartFormat>
    <chartFormat chart="7" format="34" series="1">
      <pivotArea type="data" outline="0" fieldPosition="0">
        <references count="1">
          <reference field="4294967294" count="1" selected="0">
            <x v="3"/>
          </reference>
        </references>
      </pivotArea>
    </chartFormat>
    <chartFormat chart="7" format="35" series="1">
      <pivotArea type="data" outline="0" fieldPosition="0">
        <references count="1">
          <reference field="4294967294" count="1" selected="0">
            <x v="4"/>
          </reference>
        </references>
      </pivotArea>
    </chartFormat>
    <chartFormat chart="7" format="36" series="1">
      <pivotArea type="data" outline="0" fieldPosition="0">
        <references count="1">
          <reference field="4294967294" count="1" selected="0">
            <x v="5"/>
          </reference>
        </references>
      </pivotArea>
    </chartFormat>
    <chartFormat chart="7" format="37" series="1">
      <pivotArea type="data" outline="0" fieldPosition="0">
        <references count="1">
          <reference field="4294967294" count="1" selected="0">
            <x v="6"/>
          </reference>
        </references>
      </pivotArea>
    </chartFormat>
    <chartFormat chart="8" format="38" series="1">
      <pivotArea type="data" outline="0" fieldPosition="0">
        <references count="1">
          <reference field="4294967294" count="1" selected="0">
            <x v="0"/>
          </reference>
        </references>
      </pivotArea>
    </chartFormat>
    <chartFormat chart="8" format="39" series="1">
      <pivotArea type="data" outline="0" fieldPosition="0">
        <references count="1">
          <reference field="4294967294" count="1" selected="0">
            <x v="1"/>
          </reference>
        </references>
      </pivotArea>
    </chartFormat>
    <chartFormat chart="8" format="40" series="1">
      <pivotArea type="data" outline="0" fieldPosition="0">
        <references count="1">
          <reference field="4294967294" count="1" selected="0">
            <x v="2"/>
          </reference>
        </references>
      </pivotArea>
    </chartFormat>
    <chartFormat chart="8" format="41" series="1">
      <pivotArea type="data" outline="0" fieldPosition="0">
        <references count="1">
          <reference field="4294967294" count="1" selected="0">
            <x v="3"/>
          </reference>
        </references>
      </pivotArea>
    </chartFormat>
    <chartFormat chart="8" format="42" series="1">
      <pivotArea type="data" outline="0" fieldPosition="0">
        <references count="1">
          <reference field="4294967294" count="1" selected="0">
            <x v="4"/>
          </reference>
        </references>
      </pivotArea>
    </chartFormat>
    <chartFormat chart="8" format="43" series="1">
      <pivotArea type="data" outline="0" fieldPosition="0">
        <references count="1">
          <reference field="4294967294" count="1" selected="0">
            <x v="5"/>
          </reference>
        </references>
      </pivotArea>
    </chartFormat>
    <chartFormat chart="8" format="44"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32"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0">
  <location ref="A3:H8" firstHeaderRow="0" firstDataRow="1" firstDataCol="1"/>
  <pivotFields count="33">
    <pivotField showAll="0" defaultSubtotal="0">
      <items count="4">
        <item h="1" x="2"/>
        <item x="1"/>
        <item h="1" x="0"/>
        <item h="1" x="3"/>
      </items>
    </pivotField>
    <pivotField axis="axisRow" showAll="0" defaultSubtotal="0">
      <items count="10">
        <item x="1"/>
        <item x="0"/>
        <item x="7"/>
        <item x="3"/>
        <item x="9"/>
        <item x="6"/>
        <item x="2"/>
        <item x="4"/>
        <item x="5"/>
        <item x="8"/>
      </items>
    </pivotField>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 dataField="1" showAll="0"/>
    <pivotField numFmtId="22" showAll="0"/>
    <pivotField showAll="0"/>
    <pivotField showAll="0"/>
    <pivotField showAll="0"/>
    <pivotField showAll="0"/>
    <pivotField dataField="1" dragToRow="0" dragToCol="0" dragToPage="0" showAll="0" defaultSubtotal="0"/>
  </pivotFields>
  <rowFields count="1">
    <field x="1"/>
  </rowFields>
  <rowItems count="5">
    <i>
      <x/>
    </i>
    <i>
      <x v="2"/>
    </i>
    <i>
      <x v="6"/>
    </i>
    <i>
      <x v="8"/>
    </i>
    <i t="grand">
      <x/>
    </i>
  </rowItems>
  <colFields count="1">
    <field x="-2"/>
  </colFields>
  <colItems count="7">
    <i>
      <x/>
    </i>
    <i i="1">
      <x v="1"/>
    </i>
    <i i="2">
      <x v="2"/>
    </i>
    <i i="3">
      <x v="3"/>
    </i>
    <i i="4">
      <x v="4"/>
    </i>
    <i i="5">
      <x v="5"/>
    </i>
    <i i="6">
      <x v="6"/>
    </i>
  </colItems>
  <dataFields count="7">
    <dataField name="Active Duty" fld="14" baseField="6" baseItem="0"/>
    <dataField name="Active Duty Family" fld="16" baseField="0" baseItem="0"/>
    <dataField name="Retiree" fld="18" baseField="0" baseItem="0"/>
    <dataField name="Retiree Family" fld="20" baseField="0" baseItem="0"/>
    <dataField name="TRICARE Plus" fld="23" baseField="0" baseItem="0"/>
    <dataField name="Other" fld="26" baseField="8" baseItem="9"/>
    <dataField name="Capacity" fld="32" baseField="0" baseItem="0"/>
  </dataFields>
  <chartFormats count="7">
    <chartFormat chart="3" format="32" series="1">
      <pivotArea type="data" outline="0" fieldPosition="0">
        <references count="1">
          <reference field="4294967294" count="1" selected="0">
            <x v="0"/>
          </reference>
        </references>
      </pivotArea>
    </chartFormat>
    <chartFormat chart="3" format="33" series="1">
      <pivotArea type="data" outline="0" fieldPosition="0">
        <references count="1">
          <reference field="4294967294" count="1" selected="0">
            <x v="1"/>
          </reference>
        </references>
      </pivotArea>
    </chartFormat>
    <chartFormat chart="3" format="34" series="1">
      <pivotArea type="data" outline="0" fieldPosition="0">
        <references count="1">
          <reference field="4294967294" count="1" selected="0">
            <x v="2"/>
          </reference>
        </references>
      </pivotArea>
    </chartFormat>
    <chartFormat chart="3" format="35" series="1">
      <pivotArea type="data" outline="0" fieldPosition="0">
        <references count="1">
          <reference field="4294967294" count="1" selected="0">
            <x v="3"/>
          </reference>
        </references>
      </pivotArea>
    </chartFormat>
    <chartFormat chart="3" format="36" series="1">
      <pivotArea type="data" outline="0" fieldPosition="0">
        <references count="1">
          <reference field="4294967294" count="1" selected="0">
            <x v="4"/>
          </reference>
        </references>
      </pivotArea>
    </chartFormat>
    <chartFormat chart="3" format="37" series="1">
      <pivotArea type="data" outline="0" fieldPosition="0">
        <references count="1">
          <reference field="4294967294" count="1" selected="0">
            <x v="5"/>
          </reference>
        </references>
      </pivotArea>
    </chartFormat>
    <chartFormat chart="3" format="38" series="1">
      <pivotArea type="data" outline="0" fieldPosition="0">
        <references count="1">
          <reference field="4294967294"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Clinic" sourceName="Clinic">
  <pivotTables>
    <pivotTable tabId="2" name="PivotTable1"/>
    <pivotTable tabId="2" name="PivotTable2"/>
  </pivotTables>
  <data>
    <tabular pivotCacheId="2">
      <items count="4">
        <i x="2"/>
        <i x="1" s="1"/>
        <i x="0"/>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Clinic" cache="Slicer_Clinic" caption="Clinic" rowHeight="241300"/>
</slicers>
</file>

<file path=xl/tables/table1.xml><?xml version="1.0" encoding="utf-8"?>
<table xmlns="http://schemas.openxmlformats.org/spreadsheetml/2006/main" id="1" name="Table1" displayName="Table1" ref="A1:B5" totalsRowShown="0">
  <autoFilter ref="A1:B5"/>
  <tableColumns count="2">
    <tableColumn id="1" name="txtGRP"/>
    <tableColumn id="2" name="Clinic"/>
  </tableColumns>
  <tableStyleInfo name="TableStyleMedium20" showFirstColumn="0" showLastColumn="0" showRowStripes="1" showColumnStripes="0"/>
</table>
</file>

<file path=xl/tables/table2.xml><?xml version="1.0" encoding="utf-8"?>
<table xmlns="http://schemas.openxmlformats.org/spreadsheetml/2006/main" id="2" name="Table2" displayName="Table2" ref="D1:E11" totalsRowShown="0">
  <autoFilter ref="D1:E11"/>
  <tableColumns count="2">
    <tableColumn id="1" name="txtPRVID"/>
    <tableColumn id="2" name="Provider"/>
  </tableColumns>
  <tableStyleInfo name="TableStyleMedium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F5" sqref="F5"/>
    </sheetView>
    <sheetView tabSelected="1" workbookViewId="1">
      <selection activeCell="L9" sqref="L9"/>
    </sheetView>
  </sheetViews>
  <sheetFormatPr defaultRowHeight="14.25" x14ac:dyDescent="0.2"/>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Q8"/>
  <sheetViews>
    <sheetView topLeftCell="B1" workbookViewId="0">
      <selection activeCell="J5" sqref="J5"/>
    </sheetView>
    <sheetView workbookViewId="1">
      <selection activeCell="J3" sqref="J3"/>
    </sheetView>
  </sheetViews>
  <sheetFormatPr defaultRowHeight="14.25" x14ac:dyDescent="0.2"/>
  <cols>
    <col min="1" max="1" width="13.125" bestFit="1" customWidth="1"/>
    <col min="2" max="2" width="10.875" bestFit="1" customWidth="1"/>
    <col min="3" max="3" width="17.125" bestFit="1" customWidth="1"/>
    <col min="4" max="4" width="7.5" bestFit="1" customWidth="1"/>
    <col min="5" max="5" width="13.625" customWidth="1"/>
    <col min="6" max="6" width="13.625" bestFit="1" customWidth="1"/>
    <col min="7" max="7" width="6" bestFit="1" customWidth="1"/>
    <col min="8" max="8" width="8.375" bestFit="1" customWidth="1"/>
    <col min="9" max="9" width="13.875" bestFit="1" customWidth="1"/>
    <col min="10" max="10" width="17.125" customWidth="1"/>
    <col min="11" max="11" width="10.875" customWidth="1"/>
    <col min="12" max="12" width="17.125" customWidth="1"/>
    <col min="13" max="13" width="7.5" customWidth="1"/>
    <col min="14" max="15" width="13.625" customWidth="1"/>
    <col min="16" max="16" width="6" customWidth="1"/>
    <col min="17" max="17" width="8.375" customWidth="1"/>
  </cols>
  <sheetData>
    <row r="3" spans="1:17" x14ac:dyDescent="0.2">
      <c r="A3" s="2" t="s">
        <v>58</v>
      </c>
      <c r="B3" t="s">
        <v>60</v>
      </c>
      <c r="C3" t="s">
        <v>61</v>
      </c>
      <c r="D3" t="s">
        <v>62</v>
      </c>
      <c r="E3" t="s">
        <v>63</v>
      </c>
      <c r="F3" t="s">
        <v>64</v>
      </c>
      <c r="G3" t="s">
        <v>65</v>
      </c>
      <c r="H3" t="s">
        <v>66</v>
      </c>
      <c r="J3" s="2" t="s">
        <v>58</v>
      </c>
      <c r="K3" t="s">
        <v>60</v>
      </c>
      <c r="L3" t="s">
        <v>61</v>
      </c>
      <c r="M3" t="s">
        <v>62</v>
      </c>
      <c r="N3" t="s">
        <v>63</v>
      </c>
      <c r="O3" t="s">
        <v>64</v>
      </c>
      <c r="P3" t="s">
        <v>65</v>
      </c>
      <c r="Q3" t="s">
        <v>66</v>
      </c>
    </row>
    <row r="4" spans="1:17" x14ac:dyDescent="0.2">
      <c r="A4" s="3" t="s">
        <v>73</v>
      </c>
      <c r="B4" s="4">
        <v>0</v>
      </c>
      <c r="C4" s="4">
        <v>532</v>
      </c>
      <c r="D4" s="4">
        <v>278</v>
      </c>
      <c r="E4" s="4">
        <v>259</v>
      </c>
      <c r="F4" s="4">
        <v>0</v>
      </c>
      <c r="G4" s="4">
        <v>1</v>
      </c>
      <c r="H4" s="4">
        <v>1300</v>
      </c>
      <c r="J4" s="3" t="s">
        <v>41</v>
      </c>
      <c r="K4" s="4">
        <v>0</v>
      </c>
      <c r="L4" s="4">
        <v>1672</v>
      </c>
      <c r="M4" s="4">
        <v>1097</v>
      </c>
      <c r="N4" s="4">
        <v>1087</v>
      </c>
      <c r="O4" s="4">
        <v>0</v>
      </c>
      <c r="P4" s="4">
        <v>3</v>
      </c>
      <c r="Q4" s="4">
        <v>4810</v>
      </c>
    </row>
    <row r="5" spans="1:17" x14ac:dyDescent="0.2">
      <c r="A5" s="3" t="s">
        <v>79</v>
      </c>
      <c r="B5" s="4">
        <v>0</v>
      </c>
      <c r="C5" s="4">
        <v>341</v>
      </c>
      <c r="D5" s="4">
        <v>164</v>
      </c>
      <c r="E5" s="4">
        <v>168</v>
      </c>
      <c r="F5" s="4">
        <v>0</v>
      </c>
      <c r="G5" s="4">
        <v>0</v>
      </c>
      <c r="H5" s="4">
        <v>910</v>
      </c>
      <c r="J5" s="3" t="s">
        <v>59</v>
      </c>
      <c r="K5" s="4">
        <v>0</v>
      </c>
      <c r="L5" s="4">
        <v>1672</v>
      </c>
      <c r="M5" s="4">
        <v>1097</v>
      </c>
      <c r="N5" s="4">
        <v>1087</v>
      </c>
      <c r="O5" s="4">
        <v>0</v>
      </c>
      <c r="P5" s="4">
        <v>3</v>
      </c>
      <c r="Q5" s="4">
        <v>4810</v>
      </c>
    </row>
    <row r="6" spans="1:17" x14ac:dyDescent="0.2">
      <c r="A6" s="3" t="s">
        <v>74</v>
      </c>
      <c r="B6" s="4">
        <v>0</v>
      </c>
      <c r="C6" s="4">
        <v>523</v>
      </c>
      <c r="D6" s="4">
        <v>335</v>
      </c>
      <c r="E6" s="4">
        <v>310</v>
      </c>
      <c r="F6" s="4">
        <v>0</v>
      </c>
      <c r="G6" s="4">
        <v>1</v>
      </c>
      <c r="H6" s="4">
        <v>1300</v>
      </c>
    </row>
    <row r="7" spans="1:17" x14ac:dyDescent="0.2">
      <c r="A7" s="3" t="s">
        <v>77</v>
      </c>
      <c r="B7" s="4">
        <v>0</v>
      </c>
      <c r="C7" s="4">
        <v>276</v>
      </c>
      <c r="D7" s="4">
        <v>320</v>
      </c>
      <c r="E7" s="4">
        <v>350</v>
      </c>
      <c r="F7" s="4">
        <v>0</v>
      </c>
      <c r="G7" s="4">
        <v>1</v>
      </c>
      <c r="H7" s="4">
        <v>1300</v>
      </c>
    </row>
    <row r="8" spans="1:17" x14ac:dyDescent="0.2">
      <c r="A8" s="3" t="s">
        <v>59</v>
      </c>
      <c r="B8" s="4">
        <v>0</v>
      </c>
      <c r="C8" s="4">
        <v>1672</v>
      </c>
      <c r="D8" s="4">
        <v>1097</v>
      </c>
      <c r="E8" s="4">
        <v>1087</v>
      </c>
      <c r="F8" s="4">
        <v>0</v>
      </c>
      <c r="G8" s="4">
        <v>3</v>
      </c>
      <c r="H8" s="4">
        <v>4810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F11"/>
  <sheetViews>
    <sheetView tabSelected="1" workbookViewId="0">
      <selection activeCell="I2" sqref="I2:I11"/>
    </sheetView>
    <sheetView topLeftCell="T1" workbookViewId="1">
      <selection activeCell="B2" sqref="B2:B11"/>
    </sheetView>
  </sheetViews>
  <sheetFormatPr defaultRowHeight="14.25" x14ac:dyDescent="0.2"/>
  <cols>
    <col min="1" max="1" width="17.125" bestFit="1" customWidth="1"/>
    <col min="2" max="2" width="8.375" bestFit="1" customWidth="1"/>
    <col min="3" max="3" width="11.625" bestFit="1" customWidth="1"/>
    <col min="4" max="4" width="18.375" bestFit="1" customWidth="1"/>
    <col min="5" max="5" width="11.375" bestFit="1" customWidth="1"/>
    <col min="6" max="6" width="9.125" bestFit="1" customWidth="1"/>
    <col min="7" max="7" width="10.25" bestFit="1" customWidth="1"/>
    <col min="8" max="8" width="29.875" bestFit="1" customWidth="1"/>
    <col min="9" max="9" width="26.875" bestFit="1" customWidth="1"/>
    <col min="10" max="10" width="33.75" bestFit="1" customWidth="1"/>
    <col min="11" max="11" width="12.5" bestFit="1" customWidth="1"/>
    <col min="12" max="12" width="10.625" bestFit="1" customWidth="1"/>
    <col min="13" max="13" width="12" bestFit="1" customWidth="1"/>
    <col min="14" max="14" width="10.5" bestFit="1" customWidth="1"/>
    <col min="15" max="15" width="10.625" bestFit="1" customWidth="1"/>
    <col min="16" max="16" width="10.5" bestFit="1" customWidth="1"/>
    <col min="17" max="18" width="10.625" bestFit="1" customWidth="1"/>
    <col min="19" max="20" width="10.75" bestFit="1" customWidth="1"/>
    <col min="21" max="21" width="10.875" bestFit="1" customWidth="1"/>
    <col min="22" max="22" width="10.625" bestFit="1" customWidth="1"/>
    <col min="23" max="23" width="10.5" bestFit="1" customWidth="1"/>
    <col min="24" max="24" width="10.75" bestFit="1" customWidth="1"/>
    <col min="25" max="25" width="10.625" bestFit="1" customWidth="1"/>
    <col min="26" max="26" width="10.75" bestFit="1" customWidth="1"/>
    <col min="27" max="27" width="10.875" bestFit="1" customWidth="1"/>
    <col min="28" max="28" width="19.125" bestFit="1" customWidth="1"/>
    <col min="29" max="29" width="18.625" bestFit="1" customWidth="1"/>
    <col min="30" max="30" width="32.25" bestFit="1" customWidth="1"/>
    <col min="31" max="31" width="14.625" bestFit="1" customWidth="1"/>
    <col min="32" max="32" width="32.25" bestFit="1" customWidth="1"/>
  </cols>
  <sheetData>
    <row r="1" spans="1:32" x14ac:dyDescent="0.2">
      <c r="A1" t="s">
        <v>67</v>
      </c>
      <c r="B1" t="s">
        <v>71</v>
      </c>
      <c r="C1" t="s">
        <v>0</v>
      </c>
      <c r="D1" t="s">
        <v>1</v>
      </c>
      <c r="E1" t="s">
        <v>2</v>
      </c>
      <c r="F1" t="s">
        <v>3</v>
      </c>
      <c r="G1" t="s">
        <v>4</v>
      </c>
      <c r="H1" t="s">
        <v>5</v>
      </c>
      <c r="I1" t="s">
        <v>6</v>
      </c>
      <c r="J1" t="s">
        <v>7</v>
      </c>
      <c r="K1" t="s">
        <v>8</v>
      </c>
      <c r="L1" t="s">
        <v>9</v>
      </c>
      <c r="M1" t="s">
        <v>10</v>
      </c>
      <c r="N1" t="s">
        <v>11</v>
      </c>
      <c r="O1" t="s">
        <v>12</v>
      </c>
      <c r="P1" t="s">
        <v>13</v>
      </c>
      <c r="Q1" t="s">
        <v>14</v>
      </c>
      <c r="R1" t="s">
        <v>15</v>
      </c>
      <c r="S1" t="s">
        <v>16</v>
      </c>
      <c r="T1" t="s">
        <v>17</v>
      </c>
      <c r="U1" t="s">
        <v>18</v>
      </c>
      <c r="V1" t="s">
        <v>19</v>
      </c>
      <c r="W1" t="s">
        <v>20</v>
      </c>
      <c r="X1" t="s">
        <v>21</v>
      </c>
      <c r="Y1" t="s">
        <v>22</v>
      </c>
      <c r="Z1" t="s">
        <v>23</v>
      </c>
      <c r="AA1" t="s">
        <v>24</v>
      </c>
      <c r="AB1" t="s">
        <v>25</v>
      </c>
      <c r="AC1" t="s">
        <v>26</v>
      </c>
      <c r="AD1" t="s">
        <v>27</v>
      </c>
      <c r="AE1" t="s">
        <v>28</v>
      </c>
      <c r="AF1" t="s">
        <v>29</v>
      </c>
    </row>
    <row r="2" spans="1:32" x14ac:dyDescent="0.2">
      <c r="A2" t="str">
        <f>INDEX(Table1[Clinic],MATCH(Sheet1!I2:I11,Table1[txtGRP],0))</f>
        <v>Flight Medicine</v>
      </c>
      <c r="B2" t="str">
        <f>INDEX(Table2[Provider],MATCH(Sheet1!K2:K11,Table2[txtPRVID],0))</f>
        <v>Bobnick</v>
      </c>
      <c r="C2" t="s">
        <v>30</v>
      </c>
      <c r="D2" t="s">
        <v>31</v>
      </c>
      <c r="E2" t="s">
        <v>32</v>
      </c>
      <c r="F2">
        <v>36</v>
      </c>
      <c r="G2" t="s">
        <v>33</v>
      </c>
      <c r="H2" t="s">
        <v>34</v>
      </c>
      <c r="I2" t="s">
        <v>35</v>
      </c>
      <c r="J2" t="s">
        <v>36</v>
      </c>
      <c r="K2" t="s">
        <v>37</v>
      </c>
      <c r="L2">
        <v>750</v>
      </c>
      <c r="M2">
        <v>605</v>
      </c>
      <c r="N2">
        <v>750</v>
      </c>
      <c r="O2">
        <v>605</v>
      </c>
      <c r="P2">
        <v>0</v>
      </c>
      <c r="Q2">
        <v>0</v>
      </c>
      <c r="R2">
        <v>0</v>
      </c>
      <c r="S2">
        <v>0</v>
      </c>
      <c r="T2">
        <v>0</v>
      </c>
      <c r="U2">
        <v>0</v>
      </c>
      <c r="V2">
        <v>0</v>
      </c>
      <c r="W2">
        <v>0</v>
      </c>
      <c r="X2">
        <v>0</v>
      </c>
      <c r="Y2">
        <v>0</v>
      </c>
      <c r="Z2">
        <v>0</v>
      </c>
      <c r="AA2">
        <v>0</v>
      </c>
      <c r="AB2" s="1">
        <v>44551</v>
      </c>
      <c r="AC2" t="s">
        <v>38</v>
      </c>
      <c r="AD2" t="s">
        <v>39</v>
      </c>
      <c r="AE2" t="s">
        <v>30</v>
      </c>
      <c r="AF2" t="s">
        <v>39</v>
      </c>
    </row>
    <row r="3" spans="1:32" x14ac:dyDescent="0.2">
      <c r="A3" t="str">
        <f>INDEX(Table1[Clinic],MATCH(Sheet1!I3:I12,Table1[txtGRP],0))</f>
        <v>Family Health Clinic</v>
      </c>
      <c r="B3" t="str">
        <f>INDEX(Table2[Provider],MATCH(Sheet1!K3:K12,Table2[txtPRVID],0))</f>
        <v>Berry</v>
      </c>
      <c r="C3" t="s">
        <v>30</v>
      </c>
      <c r="D3" t="s">
        <v>31</v>
      </c>
      <c r="E3" t="s">
        <v>32</v>
      </c>
      <c r="F3">
        <v>36</v>
      </c>
      <c r="G3" t="s">
        <v>40</v>
      </c>
      <c r="H3" t="s">
        <v>34</v>
      </c>
      <c r="I3" t="s">
        <v>41</v>
      </c>
      <c r="J3" t="s">
        <v>42</v>
      </c>
      <c r="K3" t="s">
        <v>43</v>
      </c>
      <c r="L3">
        <v>1300</v>
      </c>
      <c r="M3">
        <v>1070</v>
      </c>
      <c r="N3">
        <v>0</v>
      </c>
      <c r="O3">
        <v>0</v>
      </c>
      <c r="P3">
        <v>1300</v>
      </c>
      <c r="Q3">
        <v>532</v>
      </c>
      <c r="R3">
        <v>1300</v>
      </c>
      <c r="S3">
        <v>278</v>
      </c>
      <c r="T3">
        <v>1300</v>
      </c>
      <c r="U3">
        <v>259</v>
      </c>
      <c r="V3">
        <v>0</v>
      </c>
      <c r="W3">
        <v>1300</v>
      </c>
      <c r="X3">
        <v>0</v>
      </c>
      <c r="Y3">
        <v>0</v>
      </c>
      <c r="Z3">
        <v>1300</v>
      </c>
      <c r="AA3">
        <v>1</v>
      </c>
      <c r="AB3" s="1">
        <v>44551</v>
      </c>
      <c r="AC3" t="s">
        <v>38</v>
      </c>
      <c r="AD3" t="s">
        <v>39</v>
      </c>
      <c r="AE3" t="s">
        <v>30</v>
      </c>
      <c r="AF3" t="s">
        <v>39</v>
      </c>
    </row>
    <row r="4" spans="1:32" x14ac:dyDescent="0.2">
      <c r="A4" t="str">
        <f>INDEX(Table1[Clinic],MATCH(Sheet1!I4:I13,Table1[txtGRP],0))</f>
        <v>Family Health Clinic</v>
      </c>
      <c r="B4" t="str">
        <f>INDEX(Table2[Provider],MATCH(Sheet1!K4:K13,Table2[txtPRVID],0))</f>
        <v>Mehboob</v>
      </c>
      <c r="C4" t="s">
        <v>30</v>
      </c>
      <c r="D4" t="s">
        <v>31</v>
      </c>
      <c r="E4" t="s">
        <v>32</v>
      </c>
      <c r="F4">
        <v>36</v>
      </c>
      <c r="G4" t="s">
        <v>40</v>
      </c>
      <c r="H4" t="s">
        <v>34</v>
      </c>
      <c r="I4" t="s">
        <v>41</v>
      </c>
      <c r="J4" t="s">
        <v>42</v>
      </c>
      <c r="K4" t="s">
        <v>44</v>
      </c>
      <c r="L4">
        <v>1300</v>
      </c>
      <c r="M4">
        <v>1169</v>
      </c>
      <c r="N4">
        <v>0</v>
      </c>
      <c r="O4">
        <v>0</v>
      </c>
      <c r="P4">
        <v>1300</v>
      </c>
      <c r="Q4">
        <v>523</v>
      </c>
      <c r="R4">
        <v>1300</v>
      </c>
      <c r="S4">
        <v>335</v>
      </c>
      <c r="T4">
        <v>1300</v>
      </c>
      <c r="U4">
        <v>310</v>
      </c>
      <c r="V4">
        <v>0</v>
      </c>
      <c r="W4">
        <v>1300</v>
      </c>
      <c r="X4">
        <v>0</v>
      </c>
      <c r="Y4">
        <v>0</v>
      </c>
      <c r="Z4">
        <v>0</v>
      </c>
      <c r="AA4">
        <v>1</v>
      </c>
      <c r="AB4" s="1">
        <v>44551</v>
      </c>
      <c r="AC4" t="s">
        <v>38</v>
      </c>
      <c r="AD4" t="s">
        <v>39</v>
      </c>
      <c r="AE4" t="s">
        <v>30</v>
      </c>
      <c r="AF4" t="s">
        <v>39</v>
      </c>
    </row>
    <row r="5" spans="1:32" x14ac:dyDescent="0.2">
      <c r="A5" t="str">
        <f>INDEX(Table1[Clinic],MATCH(Sheet1!I5:I14,Table1[txtGRP],0))</f>
        <v>Active Duty Clinic</v>
      </c>
      <c r="B5" t="str">
        <f>INDEX(Table2[Provider],MATCH(Sheet1!K5:K14,Table2[txtPRVID],0))</f>
        <v>Fleming</v>
      </c>
      <c r="C5" t="s">
        <v>30</v>
      </c>
      <c r="D5" t="s">
        <v>31</v>
      </c>
      <c r="E5" t="s">
        <v>32</v>
      </c>
      <c r="F5">
        <v>36</v>
      </c>
      <c r="G5" t="s">
        <v>45</v>
      </c>
      <c r="H5" t="s">
        <v>34</v>
      </c>
      <c r="I5" t="s">
        <v>46</v>
      </c>
      <c r="J5" t="s">
        <v>47</v>
      </c>
      <c r="K5" t="s">
        <v>48</v>
      </c>
      <c r="L5">
        <v>1150</v>
      </c>
      <c r="M5">
        <v>991</v>
      </c>
      <c r="N5">
        <v>1150</v>
      </c>
      <c r="O5">
        <v>989</v>
      </c>
      <c r="P5">
        <v>0</v>
      </c>
      <c r="Q5">
        <v>0</v>
      </c>
      <c r="R5">
        <v>0</v>
      </c>
      <c r="S5">
        <v>1</v>
      </c>
      <c r="T5">
        <v>0</v>
      </c>
      <c r="U5">
        <v>0</v>
      </c>
      <c r="V5">
        <v>0</v>
      </c>
      <c r="W5">
        <v>1150</v>
      </c>
      <c r="X5">
        <v>0</v>
      </c>
      <c r="Y5">
        <v>0</v>
      </c>
      <c r="Z5">
        <v>0</v>
      </c>
      <c r="AA5">
        <v>1</v>
      </c>
      <c r="AB5" s="1">
        <v>44551</v>
      </c>
      <c r="AC5" t="s">
        <v>38</v>
      </c>
      <c r="AD5" t="s">
        <v>39</v>
      </c>
      <c r="AE5" t="s">
        <v>30</v>
      </c>
      <c r="AF5" t="s">
        <v>39</v>
      </c>
    </row>
    <row r="6" spans="1:32" x14ac:dyDescent="0.2">
      <c r="A6" t="str">
        <f>INDEX(Table1[Clinic],MATCH(Sheet1!I6:I15,Table1[txtGRP],0))</f>
        <v>Pediatrics</v>
      </c>
      <c r="B6" t="str">
        <f>INDEX(Table2[Provider],MATCH(Sheet1!K6:K15,Table2[txtPRVID],0))</f>
        <v>Reyes</v>
      </c>
      <c r="C6" t="s">
        <v>30</v>
      </c>
      <c r="D6" t="s">
        <v>31</v>
      </c>
      <c r="E6" t="s">
        <v>32</v>
      </c>
      <c r="F6">
        <v>36</v>
      </c>
      <c r="G6" t="s">
        <v>49</v>
      </c>
      <c r="H6" t="s">
        <v>34</v>
      </c>
      <c r="I6" t="s">
        <v>50</v>
      </c>
      <c r="J6" t="s">
        <v>51</v>
      </c>
      <c r="K6" t="s">
        <v>52</v>
      </c>
      <c r="L6">
        <v>1170</v>
      </c>
      <c r="M6">
        <v>1075</v>
      </c>
      <c r="N6">
        <v>0</v>
      </c>
      <c r="O6">
        <v>0</v>
      </c>
      <c r="P6">
        <v>1170</v>
      </c>
      <c r="Q6">
        <v>898</v>
      </c>
      <c r="R6">
        <v>0</v>
      </c>
      <c r="S6">
        <v>0</v>
      </c>
      <c r="T6">
        <v>1170</v>
      </c>
      <c r="U6">
        <v>177</v>
      </c>
      <c r="V6">
        <v>0</v>
      </c>
      <c r="W6">
        <v>0</v>
      </c>
      <c r="X6">
        <v>0</v>
      </c>
      <c r="Y6">
        <v>0</v>
      </c>
      <c r="Z6">
        <v>1170</v>
      </c>
      <c r="AA6">
        <v>0</v>
      </c>
      <c r="AB6" s="1">
        <v>44551</v>
      </c>
      <c r="AC6" t="s">
        <v>38</v>
      </c>
      <c r="AD6" t="s">
        <v>39</v>
      </c>
      <c r="AE6" t="s">
        <v>30</v>
      </c>
      <c r="AF6" t="s">
        <v>39</v>
      </c>
    </row>
    <row r="7" spans="1:32" x14ac:dyDescent="0.2">
      <c r="A7" t="str">
        <f>INDEX(Table1[Clinic],MATCH(Sheet1!I7:I16,Table1[txtGRP],0))</f>
        <v>Family Health Clinic</v>
      </c>
      <c r="B7" t="str">
        <f>INDEX(Table2[Provider],MATCH(Sheet1!K7:K16,Table2[txtPRVID],0))</f>
        <v>Rumsley</v>
      </c>
      <c r="C7" t="s">
        <v>30</v>
      </c>
      <c r="D7" t="s">
        <v>31</v>
      </c>
      <c r="E7" t="s">
        <v>32</v>
      </c>
      <c r="F7">
        <v>36</v>
      </c>
      <c r="G7" t="s">
        <v>40</v>
      </c>
      <c r="H7" t="s">
        <v>34</v>
      </c>
      <c r="I7" t="s">
        <v>41</v>
      </c>
      <c r="J7" t="s">
        <v>42</v>
      </c>
      <c r="K7" t="s">
        <v>53</v>
      </c>
      <c r="L7">
        <v>1300</v>
      </c>
      <c r="M7">
        <v>947</v>
      </c>
      <c r="N7">
        <v>0</v>
      </c>
      <c r="O7">
        <v>0</v>
      </c>
      <c r="P7">
        <v>650</v>
      </c>
      <c r="Q7">
        <v>276</v>
      </c>
      <c r="R7">
        <v>650</v>
      </c>
      <c r="S7">
        <v>320</v>
      </c>
      <c r="T7">
        <v>650</v>
      </c>
      <c r="U7">
        <v>350</v>
      </c>
      <c r="V7">
        <v>0</v>
      </c>
      <c r="W7">
        <v>1300</v>
      </c>
      <c r="X7">
        <v>0</v>
      </c>
      <c r="Y7">
        <v>0</v>
      </c>
      <c r="Z7">
        <v>650</v>
      </c>
      <c r="AA7">
        <v>1</v>
      </c>
      <c r="AB7" s="1">
        <v>44551</v>
      </c>
      <c r="AC7" t="s">
        <v>38</v>
      </c>
      <c r="AD7" t="s">
        <v>39</v>
      </c>
      <c r="AE7" t="s">
        <v>30</v>
      </c>
      <c r="AF7" t="s">
        <v>39</v>
      </c>
    </row>
    <row r="8" spans="1:32" x14ac:dyDescent="0.2">
      <c r="A8" t="str">
        <f>INDEX(Table1[Clinic],MATCH(Sheet1!I8:I17,Table1[txtGRP],0))</f>
        <v>Pediatrics</v>
      </c>
      <c r="B8" t="str">
        <f>INDEX(Table2[Provider],MATCH(Sheet1!K8:K17,Table2[txtPRVID],0))</f>
        <v>Kung</v>
      </c>
      <c r="C8" t="s">
        <v>30</v>
      </c>
      <c r="D8" t="s">
        <v>31</v>
      </c>
      <c r="E8" t="s">
        <v>32</v>
      </c>
      <c r="F8">
        <v>36</v>
      </c>
      <c r="G8" t="s">
        <v>49</v>
      </c>
      <c r="H8" t="s">
        <v>34</v>
      </c>
      <c r="I8" t="s">
        <v>50</v>
      </c>
      <c r="J8" t="s">
        <v>51</v>
      </c>
      <c r="K8" t="s">
        <v>54</v>
      </c>
      <c r="L8">
        <v>1300</v>
      </c>
      <c r="M8">
        <v>1167</v>
      </c>
      <c r="N8">
        <v>0</v>
      </c>
      <c r="O8">
        <v>0</v>
      </c>
      <c r="P8">
        <v>1300</v>
      </c>
      <c r="Q8">
        <v>995</v>
      </c>
      <c r="R8">
        <v>0</v>
      </c>
      <c r="S8">
        <v>0</v>
      </c>
      <c r="T8">
        <v>1300</v>
      </c>
      <c r="U8">
        <v>172</v>
      </c>
      <c r="V8">
        <v>0</v>
      </c>
      <c r="W8">
        <v>0</v>
      </c>
      <c r="X8">
        <v>0</v>
      </c>
      <c r="Y8">
        <v>0</v>
      </c>
      <c r="Z8">
        <v>1300</v>
      </c>
      <c r="AA8">
        <v>0</v>
      </c>
      <c r="AB8" s="1">
        <v>44551</v>
      </c>
      <c r="AC8" t="s">
        <v>38</v>
      </c>
      <c r="AD8" t="s">
        <v>39</v>
      </c>
      <c r="AE8" t="s">
        <v>30</v>
      </c>
      <c r="AF8" t="s">
        <v>39</v>
      </c>
    </row>
    <row r="9" spans="1:32" x14ac:dyDescent="0.2">
      <c r="A9" t="str">
        <f>INDEX(Table1[Clinic],MATCH(Sheet1!I9:I18,Table1[txtGRP],0))</f>
        <v>Family Health Clinic</v>
      </c>
      <c r="B9" t="str">
        <f>INDEX(Table2[Provider],MATCH(Sheet1!K9:K18,Table2[txtPRVID],0))</f>
        <v>Dufresne</v>
      </c>
      <c r="C9" t="s">
        <v>30</v>
      </c>
      <c r="D9" t="s">
        <v>31</v>
      </c>
      <c r="E9" t="s">
        <v>32</v>
      </c>
      <c r="F9">
        <v>36</v>
      </c>
      <c r="G9" t="s">
        <v>40</v>
      </c>
      <c r="H9" t="s">
        <v>34</v>
      </c>
      <c r="I9" t="s">
        <v>41</v>
      </c>
      <c r="J9" t="s">
        <v>42</v>
      </c>
      <c r="K9" t="s">
        <v>55</v>
      </c>
      <c r="L9">
        <v>910</v>
      </c>
      <c r="M9">
        <v>673</v>
      </c>
      <c r="N9">
        <v>0</v>
      </c>
      <c r="O9">
        <v>0</v>
      </c>
      <c r="P9">
        <v>910</v>
      </c>
      <c r="Q9">
        <v>341</v>
      </c>
      <c r="R9">
        <v>910</v>
      </c>
      <c r="S9">
        <v>164</v>
      </c>
      <c r="T9">
        <v>910</v>
      </c>
      <c r="U9">
        <v>168</v>
      </c>
      <c r="V9">
        <v>0</v>
      </c>
      <c r="W9">
        <v>910</v>
      </c>
      <c r="X9">
        <v>0</v>
      </c>
      <c r="Y9">
        <v>0</v>
      </c>
      <c r="Z9">
        <v>910</v>
      </c>
      <c r="AA9">
        <v>0</v>
      </c>
      <c r="AB9" s="1">
        <v>44551</v>
      </c>
      <c r="AC9" t="s">
        <v>38</v>
      </c>
      <c r="AD9" t="s">
        <v>39</v>
      </c>
      <c r="AE9" t="s">
        <v>30</v>
      </c>
      <c r="AF9" t="s">
        <v>39</v>
      </c>
    </row>
    <row r="10" spans="1:32" x14ac:dyDescent="0.2">
      <c r="A10" t="str">
        <f>INDEX(Table1[Clinic],MATCH(Sheet1!I10:I19,Table1[txtGRP],0))</f>
        <v>Active Duty Clinic</v>
      </c>
      <c r="B10" t="str">
        <f>INDEX(Table2[Provider],MATCH(Sheet1!K10:K19,Table2[txtPRVID],0))</f>
        <v>Williams</v>
      </c>
      <c r="C10" t="s">
        <v>30</v>
      </c>
      <c r="D10" t="s">
        <v>31</v>
      </c>
      <c r="E10" t="s">
        <v>32</v>
      </c>
      <c r="F10">
        <v>36</v>
      </c>
      <c r="G10" t="s">
        <v>45</v>
      </c>
      <c r="H10" t="s">
        <v>34</v>
      </c>
      <c r="I10" t="s">
        <v>46</v>
      </c>
      <c r="J10" t="s">
        <v>47</v>
      </c>
      <c r="K10" t="s">
        <v>56</v>
      </c>
      <c r="L10">
        <v>1150</v>
      </c>
      <c r="M10">
        <v>1133</v>
      </c>
      <c r="N10">
        <v>1150</v>
      </c>
      <c r="O10">
        <v>1131</v>
      </c>
      <c r="P10">
        <v>1150</v>
      </c>
      <c r="Q10">
        <v>2</v>
      </c>
      <c r="R10">
        <v>1150</v>
      </c>
      <c r="S10">
        <v>0</v>
      </c>
      <c r="T10">
        <v>1150</v>
      </c>
      <c r="U10">
        <v>0</v>
      </c>
      <c r="V10">
        <v>1150</v>
      </c>
      <c r="W10">
        <v>1150</v>
      </c>
      <c r="X10">
        <v>0</v>
      </c>
      <c r="Y10">
        <v>0</v>
      </c>
      <c r="Z10">
        <v>1150</v>
      </c>
      <c r="AA10">
        <v>0</v>
      </c>
      <c r="AB10" s="1">
        <v>44551</v>
      </c>
      <c r="AC10" t="s">
        <v>38</v>
      </c>
      <c r="AD10" t="s">
        <v>39</v>
      </c>
      <c r="AE10" t="s">
        <v>30</v>
      </c>
      <c r="AF10" t="s">
        <v>39</v>
      </c>
    </row>
    <row r="11" spans="1:32" x14ac:dyDescent="0.2">
      <c r="A11" t="str">
        <f>INDEX(Table1[Clinic],MATCH(Sheet1!I11:I20,Table1[txtGRP],0))</f>
        <v>Active Duty Clinic</v>
      </c>
      <c r="B11" t="str">
        <f>INDEX(Table2[Provider],MATCH(Sheet1!K11:K20,Table2[txtPRVID],0))</f>
        <v>Holzer</v>
      </c>
      <c r="C11" t="s">
        <v>30</v>
      </c>
      <c r="D11" t="s">
        <v>31</v>
      </c>
      <c r="E11" t="s">
        <v>32</v>
      </c>
      <c r="F11">
        <v>36</v>
      </c>
      <c r="G11" t="s">
        <v>45</v>
      </c>
      <c r="H11" t="s">
        <v>34</v>
      </c>
      <c r="I11" t="s">
        <v>46</v>
      </c>
      <c r="J11" t="s">
        <v>47</v>
      </c>
      <c r="K11" t="s">
        <v>57</v>
      </c>
      <c r="L11">
        <v>1150</v>
      </c>
      <c r="M11">
        <v>1134</v>
      </c>
      <c r="N11">
        <v>1150</v>
      </c>
      <c r="O11">
        <v>1127</v>
      </c>
      <c r="P11">
        <v>1150</v>
      </c>
      <c r="Q11">
        <v>5</v>
      </c>
      <c r="R11">
        <v>1150</v>
      </c>
      <c r="S11">
        <v>1</v>
      </c>
      <c r="T11">
        <v>1150</v>
      </c>
      <c r="U11">
        <v>0</v>
      </c>
      <c r="V11">
        <v>1150</v>
      </c>
      <c r="W11">
        <v>1150</v>
      </c>
      <c r="X11">
        <v>0</v>
      </c>
      <c r="Y11">
        <v>0</v>
      </c>
      <c r="Z11">
        <v>1150</v>
      </c>
      <c r="AA11">
        <v>1</v>
      </c>
      <c r="AB11" s="1">
        <v>44551</v>
      </c>
      <c r="AC11" t="s">
        <v>38</v>
      </c>
      <c r="AD11" t="s">
        <v>39</v>
      </c>
      <c r="AE11" t="s">
        <v>30</v>
      </c>
      <c r="AF11" t="s">
        <v>39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workbookViewId="0"/>
    <sheetView workbookViewId="1">
      <selection activeCell="E25" sqref="E25"/>
    </sheetView>
  </sheetViews>
  <sheetFormatPr defaultRowHeight="14.25" x14ac:dyDescent="0.2"/>
  <cols>
    <col min="1" max="1" width="26.875" bestFit="1" customWidth="1"/>
    <col min="2" max="2" width="17.125" bestFit="1" customWidth="1"/>
    <col min="4" max="4" width="12.5" bestFit="1" customWidth="1"/>
    <col min="5" max="5" width="9.5" customWidth="1"/>
  </cols>
  <sheetData>
    <row r="1" spans="1:5" x14ac:dyDescent="0.2">
      <c r="A1" t="s">
        <v>6</v>
      </c>
      <c r="B1" t="s">
        <v>67</v>
      </c>
      <c r="D1" t="s">
        <v>8</v>
      </c>
      <c r="E1" t="s">
        <v>71</v>
      </c>
    </row>
    <row r="2" spans="1:5" x14ac:dyDescent="0.2">
      <c r="A2" t="s">
        <v>35</v>
      </c>
      <c r="B2" t="s">
        <v>68</v>
      </c>
      <c r="D2" t="s">
        <v>37</v>
      </c>
      <c r="E2" t="s">
        <v>72</v>
      </c>
    </row>
    <row r="3" spans="1:5" x14ac:dyDescent="0.2">
      <c r="A3" t="s">
        <v>41</v>
      </c>
      <c r="B3" t="s">
        <v>41</v>
      </c>
      <c r="D3" t="s">
        <v>43</v>
      </c>
      <c r="E3" t="s">
        <v>73</v>
      </c>
    </row>
    <row r="4" spans="1:5" x14ac:dyDescent="0.2">
      <c r="A4" t="s">
        <v>46</v>
      </c>
      <c r="B4" t="s">
        <v>69</v>
      </c>
      <c r="D4" t="s">
        <v>44</v>
      </c>
      <c r="E4" t="s">
        <v>74</v>
      </c>
    </row>
    <row r="5" spans="1:5" x14ac:dyDescent="0.2">
      <c r="A5" t="s">
        <v>50</v>
      </c>
      <c r="B5" t="s">
        <v>70</v>
      </c>
      <c r="D5" t="s">
        <v>48</v>
      </c>
      <c r="E5" t="s">
        <v>75</v>
      </c>
    </row>
    <row r="6" spans="1:5" x14ac:dyDescent="0.2">
      <c r="D6" t="s">
        <v>52</v>
      </c>
      <c r="E6" t="s">
        <v>76</v>
      </c>
    </row>
    <row r="7" spans="1:5" x14ac:dyDescent="0.2">
      <c r="D7" t="s">
        <v>53</v>
      </c>
      <c r="E7" t="s">
        <v>77</v>
      </c>
    </row>
    <row r="8" spans="1:5" x14ac:dyDescent="0.2">
      <c r="D8" t="s">
        <v>54</v>
      </c>
      <c r="E8" t="s">
        <v>78</v>
      </c>
    </row>
    <row r="9" spans="1:5" x14ac:dyDescent="0.2">
      <c r="D9" t="s">
        <v>55</v>
      </c>
      <c r="E9" t="s">
        <v>79</v>
      </c>
    </row>
    <row r="10" spans="1:5" x14ac:dyDescent="0.2">
      <c r="D10" t="s">
        <v>56</v>
      </c>
      <c r="E10" t="s">
        <v>80</v>
      </c>
    </row>
    <row r="11" spans="1:5" x14ac:dyDescent="0.2">
      <c r="D11" t="s">
        <v>57</v>
      </c>
      <c r="E11" t="s">
        <v>81</v>
      </c>
    </row>
  </sheetData>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Charts</vt:lpstr>
      <vt:lpstr>Pivots</vt:lpstr>
      <vt:lpstr>Sheet1</vt:lpstr>
      <vt:lpstr>Reference Tables</vt:lpstr>
    </vt:vector>
  </TitlesOfParts>
  <Company>DHA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1515765022A</dc:creator>
  <cp:lastModifiedBy>1515765022A</cp:lastModifiedBy>
  <dcterms:created xsi:type="dcterms:W3CDTF">2021-12-22T14:19:27Z</dcterms:created>
  <dcterms:modified xsi:type="dcterms:W3CDTF">2021-12-22T15:02:07Z</dcterms:modified>
</cp:coreProperties>
</file>