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1" sheetId="1" r:id="rId1"/>
    <sheet name="step 1 refined" sheetId="2" r:id="rId2"/>
    <sheet name="step 2" sheetId="3" r:id="rId3"/>
    <sheet name="step 3" sheetId="4" r:id="rId4"/>
  </sheets>
  <calcPr calcId="124519" fullCalcOnLoad="1"/>
</workbook>
</file>

<file path=xl/sharedStrings.xml><?xml version="1.0" encoding="utf-8"?>
<sst xmlns="http://schemas.openxmlformats.org/spreadsheetml/2006/main" count="19908" uniqueCount="3945">
  <si>
    <t>Datetime</t>
  </si>
  <si>
    <t>Hash</t>
  </si>
  <si>
    <t>Parent</t>
  </si>
  <si>
    <t>Author</t>
  </si>
  <si>
    <t>Commit Msg</t>
  </si>
  <si>
    <t>Filepath</t>
  </si>
  <si>
    <t>Filename</t>
  </si>
  <si>
    <t>Removed Test Case</t>
  </si>
  <si>
    <t>12/18/2003 20:07:36</t>
  </si>
  <si>
    <t>12/20/2003 08:11:23</t>
  </si>
  <si>
    <t>02/15/2004 11:04:48</t>
  </si>
  <si>
    <t>04/14/2004 18:43:07</t>
  </si>
  <si>
    <t>05/16/2004 10:11:50</t>
  </si>
  <si>
    <t>05/16/2004 11:08:46</t>
  </si>
  <si>
    <t>06/26/2004 10:03:14</t>
  </si>
  <si>
    <t>07/09/2004 18:18:35</t>
  </si>
  <si>
    <t>07/10/2004 05:35:46</t>
  </si>
  <si>
    <t>07/15/2004 18:33:46</t>
  </si>
  <si>
    <t>07/27/2004 17:21:14</t>
  </si>
  <si>
    <t>08/01/2004 14:37:42</t>
  </si>
  <si>
    <t>08/01/2004 17:10:36</t>
  </si>
  <si>
    <t>08/03/2004 18:49:32</t>
  </si>
  <si>
    <t>08/06/2004 13:38:37</t>
  </si>
  <si>
    <t>08/06/2004 13:49:15</t>
  </si>
  <si>
    <t>08/06/2004 17:32:11</t>
  </si>
  <si>
    <t>08/07/2004 06:55:14</t>
  </si>
  <si>
    <t>08/07/2004 08:26:53</t>
  </si>
  <si>
    <t>08/07/2004 09:28:35</t>
  </si>
  <si>
    <t>08/11/2004 18:31:18</t>
  </si>
  <si>
    <t>08/14/2004 13:35:42</t>
  </si>
  <si>
    <t>08/16/2004 15:36:07</t>
  </si>
  <si>
    <t>08/16/2004 17:54:32</t>
  </si>
  <si>
    <t>08/20/2004 16:20:42</t>
  </si>
  <si>
    <t>08/20/2004 17:26:49</t>
  </si>
  <si>
    <t>08/21/2004 16:29:39</t>
  </si>
  <si>
    <t>08/21/2004 17:58:21</t>
  </si>
  <si>
    <t>08/21/2004 18:35:35</t>
  </si>
  <si>
    <t>08/22/2004 10:25:24</t>
  </si>
  <si>
    <t>08/22/2004 11:52:19</t>
  </si>
  <si>
    <t>08/28/2004 12:18:44</t>
  </si>
  <si>
    <t>08/29/2004 13:50:25</t>
  </si>
  <si>
    <t>09/02/2004 15:41:56</t>
  </si>
  <si>
    <t>09/02/2004 20:13:07</t>
  </si>
  <si>
    <t>09/04/2004 06:01:06</t>
  </si>
  <si>
    <t>09/04/2004 18:48:26</t>
  </si>
  <si>
    <t>09/05/2004 09:46:52</t>
  </si>
  <si>
    <t>09/05/2004 11:48:29</t>
  </si>
  <si>
    <t>09/05/2004 19:15:10</t>
  </si>
  <si>
    <t>09/08/2004 16:43:00</t>
  </si>
  <si>
    <t>09/09/2004 17:45:56</t>
  </si>
  <si>
    <t>09/11/2004 04:47:35</t>
  </si>
  <si>
    <t>09/11/2004 10:22:19</t>
  </si>
  <si>
    <t>09/11/2004 12:27:29</t>
  </si>
  <si>
    <t>09/12/2004 04:29:24</t>
  </si>
  <si>
    <t>09/12/2004 10:45:16</t>
  </si>
  <si>
    <t>09/13/2004 15:56:58</t>
  </si>
  <si>
    <t>09/14/2004 17:59:21</t>
  </si>
  <si>
    <t>01/23/2005 10:35:04</t>
  </si>
  <si>
    <t>01/23/2005 10:40:05</t>
  </si>
  <si>
    <t>01/26/2005 18:09:27</t>
  </si>
  <si>
    <t>02/12/2005 17:23:44</t>
  </si>
  <si>
    <t>06/17/2005 02:50:13</t>
  </si>
  <si>
    <t>08/03/2005 17:24:28</t>
  </si>
  <si>
    <t>11/02/2005 11:26:37</t>
  </si>
  <si>
    <t>12/01/2005 17:25:21</t>
  </si>
  <si>
    <t>12/04/2005 16:02:08</t>
  </si>
  <si>
    <t>02/10/2006 18:17:43</t>
  </si>
  <si>
    <t>03/18/2006 16:22:15</t>
  </si>
  <si>
    <t>04/04/2006 17:06:19</t>
  </si>
  <si>
    <t>05/28/2006 14:23:16</t>
  </si>
  <si>
    <t>06/17/2006 07:46:03</t>
  </si>
  <si>
    <t>07/01/2006 06:00:48</t>
  </si>
  <si>
    <t>07/29/2006 05:45:16</t>
  </si>
  <si>
    <t>11/01/2006 17:25:42</t>
  </si>
  <si>
    <t>04/21/2007 04:31:29</t>
  </si>
  <si>
    <t>05/07/2007 06:16:32</t>
  </si>
  <si>
    <t>06/11/2007 17:13:06</t>
  </si>
  <si>
    <t>08/22/2007 18:36:24</t>
  </si>
  <si>
    <t>08/24/2007 06:10:19</t>
  </si>
  <si>
    <t>10/28/2007 10:53:06</t>
  </si>
  <si>
    <t>01/19/2008 11:50:51</t>
  </si>
  <si>
    <t>11/07/2009 05:20:45</t>
  </si>
  <si>
    <t>11/12/2009 04:36:23</t>
  </si>
  <si>
    <t>11/19/2009 09:24:27</t>
  </si>
  <si>
    <t>02/14/2010 04:37:41</t>
  </si>
  <si>
    <t>08/15/2010 12:03:48</t>
  </si>
  <si>
    <t>11/13/2010 05:52:12</t>
  </si>
  <si>
    <t>05/16/2011 11:58:24</t>
  </si>
  <si>
    <t>07/31/2011 17:41:30</t>
  </si>
  <si>
    <t>10/23/2011 18:16:21</t>
  </si>
  <si>
    <t>09/13/2012 07:43:22</t>
  </si>
  <si>
    <t>11/27/2012 06:41:26</t>
  </si>
  <si>
    <t>06/16/2013 05:28:26</t>
  </si>
  <si>
    <t>07/20/2013 06:05:57</t>
  </si>
  <si>
    <t>10/01/2013 16:34:30</t>
  </si>
  <si>
    <t>05/06/2014 17:27:57</t>
  </si>
  <si>
    <t>08/14/2014 14:22:24</t>
  </si>
  <si>
    <t>01/04/2015 17:18:00</t>
  </si>
  <si>
    <t>08/20/2015 18:43:00</t>
  </si>
  <si>
    <t>10/14/2015 09:34:26</t>
  </si>
  <si>
    <t>11/03/2016 10:54:30</t>
  </si>
  <si>
    <t>08/01/2017 08:04:22</t>
  </si>
  <si>
    <t>10/05/2022 03:49:41</t>
  </si>
  <si>
    <t>scolebourne@joda.org</t>
  </si>
  <si>
    <t>mario@ops.co.at</t>
  </si>
  <si>
    <t>joseph.gregory@gmail.com</t>
  </si>
  <si>
    <t>bronee@gmail.com</t>
  </si>
  <si>
    <t>rintcius@users.sourceforge.net</t>
  </si>
  <si>
    <t>bjoern.pollex@googlemail.com</t>
  </si>
  <si>
    <t>gswierczynski@gswierczynski.pl</t>
  </si>
  <si>
    <t>michael.hausegger@tugraz.at</t>
  </si>
  <si>
    <t>noreply@github.com</t>
  </si>
  <si>
    <t>Move from Joda CVS
git-svn-id: https://joda-time.svn.sourceforge.net/svnroot/joda-time/trunk@10 1e1cfbb7-5c0e-0410-a2f0-f98d92ec03a1</t>
  </si>
  <si>
    <t>Remove usused tests
git-svn-id: https://joda-time.svn.sourceforge.net/svnroot/joda-time/trunk@31 1e1cfbb7-5c0e-0410-a2f0-f98d92ec03a1</t>
  </si>
  <si>
    <t>Improve JDK1.4 compliance
git-svn-id: https://joda-time.svn.sourceforge.net/svnroot/joda-time/trunk@143 1e1cfbb7-5c0e-0410-a2f0-f98d92ec03a1</t>
  </si>
  <si>
    <t>Rename getDateTimeZone methods to getZone etc
git-svn-id: https://joda-time.svn.sourceforge.net/svnroot/joda-time/trunk@177 1e1cfbb7-5c0e-0410-a2f0-f98d92ec03a1</t>
  </si>
  <si>
    <t>PartialInstant set method
git-svn-id: https://joda-time.svn.sourceforge.net/svnroot/joda-time/trunk@204 1e1cfbb7-5c0e-0410-a2f0-f98d92ec03a1</t>
  </si>
  <si>
    <t>PartialInstant getMax/getMin methods
git-svn-id: https://joda-time.svn.sourceforge.net/svnroot/joda-time/trunk@205 1e1cfbb7-5c0e-0410-a2f0-f98d92ec03a1</t>
  </si>
  <si>
    <t>Reorganize test classes, factoring out older ones
git-svn-id: https://joda-time.svn.sourceforge.net/svnroot/joda-time/trunk@224 1e1cfbb7-5c0e-0410-a2f0-f98d92ec03a1</t>
  </si>
  <si>
    <t>Unify addWrapped and addInField to addWrapField
git-svn-id: https://joda-time.svn.sourceforge.net/svnroot/joda-time/trunk@265 1e1cfbb7-5c0e-0410-a2f0-f98d92ec03a1</t>
  </si>
  <si>
    <t>More tests
git-svn-id: https://joda-time.svn.sourceforge.net/svnroot/joda-time/trunk@270 1e1cfbb7-5c0e-0410-a2f0-f98d92ec03a1</t>
  </si>
  <si>
    <t>Move partial instants from dedicated package to main package
git-svn-id: https://joda-time.svn.sourceforge.net/svnroot/joda-time/trunk@288 1e1cfbb7-5c0e-0410-a2f0-f98d92ec03a1</t>
  </si>
  <si>
    <t>Remove old test classes
git-svn-id: https://joda-time.svn.sourceforge.net/svnroot/joda-time/trunk@350 1e1cfbb7-5c0e-0410-a2f0-f98d92ec03a1</t>
  </si>
  <si>
    <t>Refactor Duration to create MillisDuration for millisecond based durations
git-svn-id: https://joda-time.svn.sourceforge.net/svnroot/joda-time/trunk@352 1e1cfbb7-5c0e-0410-a2f0-f98d92ec03a1</t>
  </si>
  <si>
    <t>Add MillisDuration for precise durations
git-svn-id: https://joda-time.svn.sourceforge.net/svnroot/joda-time/trunk@355 1e1cfbb7-5c0e-0410-a2f0-f98d92ec03a1</t>
  </si>
  <si>
    <t>Fix tests after TimePeriod creation
git-svn-id: https://joda-time.svn.sourceforge.net/svnroot/joda-time/trunk@360 1e1cfbb7-5c0e-0410-a2f0-f98d92ec03a1</t>
  </si>
  <si>
    <t>Fix API and Javadoc via testing
git-svn-id: https://joda-time.svn.sourceforge.net/svnroot/joda-time/trunk@362 1e1cfbb7-5c0e-0410-a2f0-f98d92ec03a1</t>
  </si>
  <si>
    <t>Change DurationType to PeriodType
git-svn-id: https://joda-time.svn.sourceforge.net/svnroot/joda-time/trunk@363 1e1cfbb7-5c0e-0410-a2f0-f98d92ec03a1</t>
  </si>
  <si>
    <t>Change TimePeriod to Period
git-svn-id: https://joda-time.svn.sourceforge.net/svnroot/joda-time/trunk@364 1e1cfbb7-5c0e-0410-a2f0-f98d92ec03a1</t>
  </si>
  <si>
    <t>Tests and fixes
git-svn-id: https://joda-time.svn.sourceforge.net/svnroot/joda-time/trunk@366 1e1cfbb7-5c0e-0410-a2f0-f98d92ec03a1</t>
  </si>
  <si>
    <t>Enhance IntervalConverter
git-svn-id: https://joda-time.svn.sourceforge.net/svnroot/joda-time/trunk@368 1e1cfbb7-5c0e-0410-a2f0-f98d92ec03a1</t>
  </si>
  <si>
    <t>Increase test coverage
git-svn-id: https://joda-time.svn.sourceforge.net/svnroot/joda-time/trunk@371 1e1cfbb7-5c0e-0410-a2f0-f98d92ec03a1</t>
  </si>
  <si>
    <t>More tests
git-svn-id: https://joda-time.svn.sourceforge.net/svnroot/joda-time/trunk@379 1e1cfbb7-5c0e-0410-a2f0-f98d92ec03a1</t>
  </si>
  <si>
    <t>Refactor AbstractDuration to remove instance variable
git-svn-id: https://joda-time.svn.sourceforge.net/svnroot/joda-time/trunk@389 1e1cfbb7-5c0e-0410-a2f0-f98d92ec03a1</t>
  </si>
  <si>
    <t>More tests
git-svn-id: https://joda-time.svn.sourceforge.net/svnroot/joda-time/trunk@396 1e1cfbb7-5c0e-0410-a2f0-f98d92ec03a1</t>
  </si>
  <si>
    <t>Increase test coverage
git-svn-id: https://joda-time.svn.sourceforge.net/svnroot/joda-time/trunk@399 1e1cfbb7-5c0e-0410-a2f0-f98d92ec03a1</t>
  </si>
  <si>
    <t>Create base subpackage
git-svn-id: https://joda-time.svn.sourceforge.net/svnroot/joda-time/trunk@402 1e1cfbb7-5c0e-0410-a2f0-f98d92ec03a1</t>
  </si>
  <si>
    <t>Update tests for isXxx methods
git-svn-id: https://joda-time.svn.sourceforge.net/svnroot/joda-time/trunk@406 1e1cfbb7-5c0e-0410-a2f0-f98d92ec03a1</t>
  </si>
  <si>
    <t>Create BasePeriod
git-svn-id: https://joda-time.svn.sourceforge.net/svnroot/joda-time/trunk@415 1e1cfbb7-5c0e-0410-a2f0-f98d92ec03a1</t>
  </si>
  <si>
    <t>Unify method handling, removing Object parameter methods
git-svn-id: https://joda-time.svn.sourceforge.net/svnroot/joda-time/trunk@420 1e1cfbb7-5c0e-0410-a2f0-f98d92ec03a1</t>
  </si>
  <si>
    <t>Change toTrustedISODateTime() to toDateTimeISO()
git-svn-id: https://joda-time.svn.sourceforge.net/svnroot/joda-time/trunk@422 1e1cfbb7-5c0e-0410-a2f0-f98d92ec03a1</t>
  </si>
  <si>
    <t>Remove old test classes
git-svn-id: https://joda-time.svn.sourceforge.net/svnroot/joda-time/trunk@433 1e1cfbb7-5c0e-0410-a2f0-f98d92ec03a1</t>
  </si>
  <si>
    <t>Remove get chronology methods as they confuse matters when getting instance on subclass
git-svn-id: https://joda-time.svn.sourceforge.net/svnroot/joda-time/trunk@437 1e1cfbb7-5c0e-0410-a2f0-f98d92ec03a1</t>
  </si>
  <si>
    <t>Fix and simplify zero handling in period format
git-svn-id: https://joda-time.svn.sourceforge.net/svnroot/joda-time/trunk@458 1e1cfbb7-5c0e-0410-a2f0-f98d92ec03a1</t>
  </si>
  <si>
    <t>Increase test coverage
git-svn-id: https://joda-time.svn.sourceforge.net/svnroot/joda-time/trunk@460 1e1cfbb7-5c0e-0410-a2f0-f98d92ec03a1</t>
  </si>
  <si>
    <t>Add DateTimeFieldType and DurationFieldType
git-svn-id: https://joda-time.svn.sourceforge.net/svnroot/joda-time/trunk@465 1e1cfbb7-5c0e-0410-a2f0-f98d92ec03a1</t>
  </si>
  <si>
    <t>Use DateTimeFieldType in ReadablePartial
git-svn-id: https://joda-time.svn.sourceforge.net/svnroot/joda-time/trunk@469 1e1cfbb7-5c0e-0410-a2f0-f98d92ec03a1</t>
  </si>
  <si>
    <t>Add functionality to intervals
git-svn-id: https://joda-time.svn.sourceforge.net/svnroot/joda-time/trunk@476 1e1cfbb7-5c0e-0410-a2f0-f98d92ec03a1</t>
  </si>
  <si>
    <t>Refactor Periods
- no longer have a chronology
- period type is based around DurationFieldType
- array structure internally
- not convertable to durations
git-svn-id: https://joda-time.svn.sourceforge.net/svnroot/joda-time/trunk@478 1e1cfbb7-5c0e-0410-a2f0-f98d92ec03a1</t>
  </si>
  <si>
    <t>Simplify Period
git-svn-id: https://joda-time.svn.sourceforge.net/svnroot/joda-time/trunk@482 1e1cfbb7-5c0e-0410-a2f0-f98d92ec03a1</t>
  </si>
  <si>
    <t>Update duration following period changes
git-svn-id: https://joda-time.svn.sourceforge.net/svnroot/joda-time/trunk@485 1e1cfbb7-5c0e-0410-a2f0-f98d92ec03a1</t>
  </si>
  <si>
    <t>Add chronology to interval
git-svn-id: https://joda-time.svn.sourceforge.net/svnroot/joda-time/trunk@487 1e1cfbb7-5c0e-0410-a2f0-f98d92ec03a1</t>
  </si>
  <si>
    <t>Use plus/minus method names
git-svn-id: https://joda-time.svn.sourceforge.net/svnroot/joda-time/trunk@494 1e1cfbb7-5c0e-0410-a2f0-f98d92ec03a1</t>
  </si>
  <si>
    <t>Update API
- Instant now ISO UTC
- withXxx methods added to lots of classes
- uniform set of methods almost complete
git-svn-id: https://joda-time.svn.sourceforge.net/svnroot/joda-time/trunk@498 1e1cfbb7-5c0e-0410-a2f0-f98d92ec03a1</t>
  </si>
  <si>
    <t>Fix interval to use chronology throughout
git-svn-id: https://joda-time.svn.sourceforge.net/svnroot/joda-time/trunk@499 1e1cfbb7-5c0e-0410-a2f0-f98d92ec03a1</t>
  </si>
  <si>
    <t>Refine partial API and add tests
git-svn-id: https://joda-time.svn.sourceforge.net/svnroot/joda-time/trunk@500 1e1cfbb7-5c0e-0410-a2f0-f98d92ec03a1</t>
  </si>
  <si>
    <t>Refine instant API and test
git-svn-id: https://joda-time.svn.sourceforge.net/svnroot/joda-time/trunk@502 1e1cfbb7-5c0e-0410-a2f0-f98d92ec03a1</t>
  </si>
  <si>
    <t>Add PartialConverter
git-svn-id: https://joda-time.svn.sourceforge.net/svnroot/joda-time/trunk@505 1e1cfbb7-5c0e-0410-a2f0-f98d92ec03a1</t>
  </si>
  <si>
    <t>Rework InstantConverter to reduce number of methods
git-svn-id: https://joda-time.svn.sourceforge.net/svnroot/joda-time/trunk@507 1e1cfbb7-5c0e-0410-a2f0-f98d92ec03a1</t>
  </si>
  <si>
    <t>Increase test coverage
git-svn-id: https://joda-time.svn.sourceforge.net/svnroot/joda-time/trunk@509 1e1cfbb7-5c0e-0410-a2f0-f98d92ec03a1</t>
  </si>
  <si>
    <t>Increase test coverage
git-svn-id: https://joda-time.svn.sourceforge.net/svnroot/joda-time/trunk@510 1e1cfbb7-5c0e-0410-a2f0-f98d92ec03a1</t>
  </si>
  <si>
    <t>Switch from getReadableInstant to protected getMillis in Property
git-svn-id: https://joda-time.svn.sourceforge.net/svnroot/joda-time/trunk@632 1e1cfbb7-5c0e-0410-a2f0-f98d92ec03a1</t>
  </si>
  <si>
    <t>Add methods to the partial classes
git-svn-id: https://joda-time.svn.sourceforge.net/svnroot/joda-time/trunk@633 1e1cfbb7-5c0e-0410-a2f0-f98d92ec03a1</t>
  </si>
  <si>
    <t>Increase test coverage
git-svn-id: https://joda-time.svn.sourceforge.net/svnroot/joda-time/trunk@645 1e1cfbb7-5c0e-0410-a2f0-f98d92ec03a1</t>
  </si>
  <si>
    <t>Change DateTimeZone to use forXxx factory methods
git-svn-id: https://joda-time.svn.sourceforge.net/svnroot/joda-time/trunk@680 1e1cfbb7-5c0e-0410-a2f0-f98d92ec03a1</t>
  </si>
  <si>
    <t>Persist: YearMonthDay
git-svn-id: https://joda-time.svn.sourceforge.net/svnroot/joda-time/trunk@790 1e1cfbb7-5c0e-0410-a2f0-f98d92ec03a1</t>
  </si>
  <si>
    <t>Add int override to withPivotYear, and tests
git-svn-id: https://joda-time.svn.sourceforge.net/svnroot/joda-time/trunk@848 1e1cfbb7-5c0e-0410-a2f0-f98d92ec03a1</t>
  </si>
  <si>
    <t>Remove ChronologyType - it created more issues than it solved
git-svn-id: https://joda-time.svn.sourceforge.net/svnroot/joda-time/trunk@927 1e1cfbb7-5c0e-0410-a2f0-f98d92ec03a1</t>
  </si>
  <si>
    <t>Fix Date and Calendar conversion (tests) on JDK1.3
git-svn-id: https://joda-time.svn.sourceforge.net/svnroot/joda-time/trunk@945 1e1cfbb7-5c0e-0410-a2f0-f98d92ec03a1</t>
  </si>
  <si>
    <t>Remove methods to handle time zone differences
git-svn-id: https://joda-time.svn.sourceforge.net/svnroot/joda-time/trunk@954 1e1cfbb7-5c0e-0410-a2f0-f98d92ec03a1</t>
  </si>
  <si>
    <t>Fix to ensure that zone is not lost on toDateTime et al
git-svn-id: https://joda-time.svn.sourceforge.net/svnroot/joda-time/trunk@1027 1e1cfbb7-5c0e-0410-a2f0-f98d92ec03a1</t>
  </si>
  <si>
    <t>Use methods and constructors more like YearMonthDay and TimeOfDay
git-svn-id: https://joda-time.svn.sourceforge.net/svnroot/joda-time/trunk@1047 1e1cfbb7-5c0e-0410-a2f0-f98d92ec03a1</t>
  </si>
  <si>
    <t>Add withXxx methods to DateTime/DateMidnight
git-svn-id: https://joda-time.svn.sourceforge.net/svnroot/joda-time/trunk@1062 1e1cfbb7-5c0e-0410-a2f0-f98d92ec03a1</t>
  </si>
  <si>
    <t>Use standard 1.x branch naming for property methods
git-svn-id: https://joda-time.svn.sourceforge.net/svnroot/joda-time/trunk@1085 1e1cfbb7-5c0e-0410-a2f0-f98d92ec03a1</t>
  </si>
  <si>
    <t>Add and use new local ISO parsers
git-svn-id: https://joda-time.svn.sourceforge.net/svnroot/joda-time/trunk@1091 1e1cfbb7-5c0e-0410-a2f0-f98d92ec03a1</t>
  </si>
  <si>
    <t>Check for construction by UTC zone, switching tests to PARIS zone for safety
git-svn-id: https://joda-time.svn.sourceforge.net/svnroot/joda-time/trunk@1097 1e1cfbb7-5c0e-0410-a2f0-f98d92ec03a1</t>
  </si>
  <si>
    <t>Test and fix local string parsing
git-svn-id: https://joda-time.svn.sourceforge.net/svnroot/joda-time/trunk@1104 1e1cfbb7-5c0e-0410-a2f0-f98d92ec03a1</t>
  </si>
  <si>
    <t>Change negate() to negated()
git-svn-id: https://joda-time.svn.sourceforge.net/svnroot/joda-time/trunk@1156 1e1cfbb7-5c0e-0410-a2f0-f98d92ec03a1</t>
  </si>
  <si>
    <t>Ensure conversion to j.u.TimeZone produces best matching object possible
git-svn-id: https://joda-time.svn.sourceforge.net/svnroot/joda-time/trunk@1209 1e1cfbb7-5c0e-0410-a2f0-f98d92ec03a1</t>
  </si>
  <si>
    <t>renaming for consistency
git-svn-id: https://joda-time.svn.sourceforge.net/svnroot/joda-time/trunk@1215 1e1cfbb7-5c0e-0410-a2f0-f98d92ec03a1</t>
  </si>
  <si>
    <t>Add isStandardOffset() to DateTimeZone
git-svn-id: https://joda-time.svn.sourceforge.net/svnroot/joda-time/trunk@1226 1e1cfbb7-5c0e-0410-a2f0-f98d92ec03a1</t>
  </si>
  <si>
    <t>Add Interval(long,long,DateTimeZone) constructor, emphasising that intervals include a time zone
git-svn-id: https://joda-time.svn.sourceforge.net/svnroot/joda-time/trunk@1234 1e1cfbb7-5c0e-0410-a2f0-f98d92ec03a1</t>
  </si>
  <si>
    <t>Add Period plus(ReadablePeriod) minus(ReadablePeriod)
git-svn-id: https://joda-time.svn.sourceforge.net/svnroot/joda-time/trunk@1242 1e1cfbb7-5c0e-0410-a2f0-f98d92ec03a1</t>
  </si>
  <si>
    <t>Add Partial.isMatch(ReadablePartial)
git-svn-id: https://joda-time.svn.sourceforge.net/svnroot/joda-time/trunk@1259 1e1cfbb7-5c0e-0410-a2f0-f98d92ec03a1</t>
  </si>
  <si>
    <t>Fix getOffsetFromLocal DST gap adjustment.
git-svn-id: https://joda-time.svn.sourceforge.net/svnroot/joda-time/trunk@1315 1e1cfbb7-5c0e-0410-a2f0-f98d92ec03a1</t>
  </si>
  <si>
    <t>Remove deprecations
git-svn-id: https://joda-time.svn.sourceforge.net/svnroot/joda-time/trunk@1408 1e1cfbb7-5c0e-0410-a2f0-f98d92ec03a1</t>
  </si>
  <si>
    <t>Initial version of the ported testset.
git-svn-id: https://joda-time.svn.sourceforge.net/svnroot/joda-time/trunk@1458 1e1cfbb7-5c0e-0410-a2f0-f98d92ec03a1</t>
  </si>
  <si>
    <t>Add script that generates the gwt tests from the annotated core tests. 
Update gwt tests.
git-svn-id: https://joda-time.svn.sourceforge.net/svnroot/joda-time/trunk@1469 1e1cfbb7-5c0e-0410-a2f0-f98d92ec03a1</t>
  </si>
  <si>
    <t>Fix fromDateFields() where j.u.Date before 1970
reported by Jure Mercun
git-svn-id: https://joda-time.svn.sourceforge.net/svnroot/joda-time/trunk@1471 1e1cfbb7-5c0e-0410-a2f0-f98d92ec03a1</t>
  </si>
  <si>
    <t>Add multi-language word-based period formatting [1252708]
based on idea and code from Ricardo Trindade
git-svn-id: https://joda-time.svn.sourceforge.net/svnroot/joda-time/trunk@1554 1e1cfbb7-5c0e-0410-a2f0-f98d92ec03a1</t>
  </si>
  <si>
    <t>MonthDay and YearMonth should have stricter default parsing
git-svn-id: https://joda-time.svn.sourceforge.net/svnroot/joda-time/trunk@1588 1e1cfbb7-5c0e-0410-a2f0-f98d92ec03a1</t>
  </si>
  <si>
    <t>Remove Joda-Time contrib folder - active projects now independent at GitHub</t>
  </si>
  <si>
    <t>Remove broken test class</t>
  </si>
  <si>
    <t>Ambiguous date-time when in zone with offset of 00:00 [3424669]</t>
  </si>
  <si>
    <t>Fix to avoid exception for times before 1970 with non-zero milli-of-second</t>
  </si>
  <si>
    <t>Fix fromCalendarFields()/fromDateFields() to handle era BC correctly
Fixes #8</t>
  </si>
  <si>
    <t>Days.daysBetween fails for MonthDay
Problems around leap year
Fixes #22</t>
  </si>
  <si>
    <t>Complete deprecation of DateMidnight
Fixes #41</t>
  </si>
  <si>
    <t>* added tests and implementation for `Duration.dividedBy(long divisor)`
* added tests and implementation for `FieldUtils.safeDivide`
* renamed multiplication tests to match method name
* renamed parameter name of `Duration.multipliedBy` to match Java 8 API</t>
  </si>
  <si>
    <t>Avoid creating Partials with order weekyear-year
Define year as greater than weekyear
Fixes #96
Fixes #98</t>
  </si>
  <si>
    <t>Assure immutability of RegExAffix. Fix formatting.</t>
  </si>
  <si>
    <t>Add DateTime.withDate and DateTime.withTime
Fixes #213</t>
  </si>
  <si>
    <t>Add Interval.parseWithOffset(String)
Provides a way to parse the fixed offset in an interval string
Fixes #299
Fixes #296</t>
  </si>
  <si>
    <t>Allow min/max dates
Provide some form of support for date-times up to the min/max of Long
At the margins, calculations will be slightly imperfect
UTC is used for the min/max
Fixes #297
Fixes #190</t>
  </si>
  <si>
    <t>Update tests for JDK 9
Fixes #394</t>
  </si>
  <si>
    <t>add-tests Incorporated requested PR changes.</t>
  </si>
  <si>
    <t>Updates after localization PRs (#654)</t>
  </si>
  <si>
    <t>JodaTime/src/test/org/joda/test/time/TestDateTimeFormat.java</t>
  </si>
  <si>
    <t>JodaTime/src/test/org/joda/test/time/TestMDTGet.java</t>
  </si>
  <si>
    <t>JodaTime/src/test/org/joda/test/time/chrono/gj/TestGJDayOfMonthField.java</t>
  </si>
  <si>
    <t>JodaTime/src/test/org/joda/test/time/chrono/gj/TestGJDayOfWeekField.java</t>
  </si>
  <si>
    <t>JodaTime/src/test/org/joda/test/time/chrono/gj/TestGJDayOfYearField.java</t>
  </si>
  <si>
    <t>JodaTime/src/test/org/joda/test/time/chrono/gj/TestGJMonthOfYearField.java</t>
  </si>
  <si>
    <t>JodaTime/src/test/org/joda/test/time/chrono/gj/TestGJWeekOfWeekyearField.java</t>
  </si>
  <si>
    <t>JodaTime/src/test/org/joda/test/time/chrono/gj/TestGJWeekyearField.java</t>
  </si>
  <si>
    <t>JodaTime/src/test/org/joda/test/time/chrono/gj/TestGJYearField.java</t>
  </si>
  <si>
    <t>JodaTime/src/test/org/joda/test/time/chrono/gj/TestJulianMonthOfYearField.java</t>
  </si>
  <si>
    <t>JodaTime/src/test/org/joda/test/time/chrono/gj/TestJulianWeekyearField.java</t>
  </si>
  <si>
    <t>JodaTime/src/test/org/joda/test/time/chrono/gj/TestJulianYearField.java</t>
  </si>
  <si>
    <t>JodaTime/src/test/org/joda/test/time/TestDateTimeFormatterBuilder.java</t>
  </si>
  <si>
    <t>JodaTime/src/test/org/joda/test/time/TestDateTimeParserBucket.java</t>
  </si>
  <si>
    <t>JodaTime/src/test/org/joda/test/time/TestTimePeriod.java</t>
  </si>
  <si>
    <t>JodaTime/src/test/org/joda/test/time/TestTimePeriodFormat.java</t>
  </si>
  <si>
    <t>JodaTime/src/test/org/joda/test/time/TestParseISO.java</t>
  </si>
  <si>
    <t>JodaTime/src/test/org/joda/test/time/chrono/gj/TestGJChronology.java</t>
  </si>
  <si>
    <t>JodaTime/src/test/org/joda/test/time/partial/TestTimeOfDay.java</t>
  </si>
  <si>
    <t>JodaTime/src/test/org/joda/test/time/chrono/gj/Test.java</t>
  </si>
  <si>
    <t>JodaTime/src/test/org/joda/time/TestDateTime_Properties.java</t>
  </si>
  <si>
    <t>JodaTime/src/test/org/joda/time/chrono/gj/TestJulianWeekyearField.java</t>
  </si>
  <si>
    <t>JodaTime/src/test/org/joda/time/chrono/gj/TestJulianYearField.java</t>
  </si>
  <si>
    <t>JodaTime/src/test/org/joda/time/partial/TestTimeOfDay.java</t>
  </si>
  <si>
    <t>JodaTime/src/test/org/joda/time/partial/TestYearMonthDay.java</t>
  </si>
  <si>
    <t>JodaTime/src/test/org/joda/time/partial/TestAll.java</t>
  </si>
  <si>
    <t>JodaTime/src/test/org/joda/test/time/TestConstructors.java</t>
  </si>
  <si>
    <t>JodaTime/src/test/org/joda/test/time/TestDateTimeCtors.java</t>
  </si>
  <si>
    <t>JodaTime/src/test/org/joda/test/time/TestInstant.java</t>
  </si>
  <si>
    <t>JodaTime/src/test/org/joda/test/time/TestMDTAdd.java</t>
  </si>
  <si>
    <t>JodaTime/src/test/org/joda/test/time/TestMDTAddWrapped.java</t>
  </si>
  <si>
    <t>JodaTime/src/test/org/joda/test/time/TestMDTSet.java</t>
  </si>
  <si>
    <t>JodaTime/src/test/org/joda/test/time/TestMutableDateTime.java</t>
  </si>
  <si>
    <t>JodaTime/src/test/org/joda/test/time/TestMutableDateTimeCtors.java</t>
  </si>
  <si>
    <t>JodaTime/src/test/org/joda/time/TestDuration_Basics.java</t>
  </si>
  <si>
    <t>JodaTime/src/test/org/joda/time/TestDuration_Constructors.java</t>
  </si>
  <si>
    <t>JodaTime/src/test/org/joda/time/TestMutableDuration_Constructors.java</t>
  </si>
  <si>
    <t>JodaTime/src/test/org/joda/time/TestDurationType.java</t>
  </si>
  <si>
    <t>JodaTime/src/test/org/joda/time/TestInterval_Constructors.java</t>
  </si>
  <si>
    <t>JodaTime/src/test/org/joda/time/TestMutableDuration_Basics.java</t>
  </si>
  <si>
    <t>JodaTime/src/test/org/joda/time/TestMutableDuration_Updates.java</t>
  </si>
  <si>
    <t>JodaTime/src/test/org/joda/time/TestMillisDuration_Constructors.java</t>
  </si>
  <si>
    <t>JodaTime/src/test/org/joda/time/convert/TestLongConverter.java</t>
  </si>
  <si>
    <t>JodaTime/src/test/org/joda/time/convert/TestNullConverter.java</t>
  </si>
  <si>
    <t>JodaTime/src/test/org/joda/time/convert/TestReadableDurationConverter.java</t>
  </si>
  <si>
    <t>JodaTime/src/test/org/joda/time/convert/TestReadableIntervalConverter.java</t>
  </si>
  <si>
    <t>JodaTime/src/test/org/joda/time/convert/TestStringConverter.java</t>
  </si>
  <si>
    <t>JodaTime/src/test/org/joda/time/TestMutablePeriod_Updates.java</t>
  </si>
  <si>
    <t>JodaTime/src/test/org/joda/time/TestMutablePeriod_Basics.java</t>
  </si>
  <si>
    <t>JodaTime/src/test/org/joda/time/TestMutablePeriod_Constructors.java</t>
  </si>
  <si>
    <t>JodaTime/src/test/org/joda/time/TestPeriod_Basics.java</t>
  </si>
  <si>
    <t>JodaTime/src/test/org/joda/time/TestPeriod_Constructors.java</t>
  </si>
  <si>
    <t>JodaTime/src/test/org/joda/time/convert/TestReadablePeriodConverter.java</t>
  </si>
  <si>
    <t>JodaTime/src/test/org/joda/time/convert/TestConverterManager.java</t>
  </si>
  <si>
    <t>JodaTime/src/test/org/joda/time/TestInterval_Basics.java</t>
  </si>
  <si>
    <t>JodaTime/src/test/org/joda/time/TestMutableInterval_Basics.java</t>
  </si>
  <si>
    <t>JodaTime/src/test/org/joda/time/TestDateMidnight_Basics.java</t>
  </si>
  <si>
    <t>JodaTime/src/test/org/joda/time/TestDateTime_Basics.java</t>
  </si>
  <si>
    <t>JodaTime/src/test/org/joda/time/TestInstant_Basics.java</t>
  </si>
  <si>
    <t>JodaTime/src/test/org/joda/time/TestMutableDateTime_Adds.java</t>
  </si>
  <si>
    <t>JodaTime/src/test/org/joda/time/TestMutableDateTime_Sets.java</t>
  </si>
  <si>
    <t>JodaTime/src/test/org/joda/time/TestMutableDateTime_Basics.java</t>
  </si>
  <si>
    <t>JodaTime/src/test/org/joda/test/time/BulkTest.java</t>
  </si>
  <si>
    <t>JodaTime/src/test/org/joda/test/time/TestBuddhistChronology.java</t>
  </si>
  <si>
    <t>JodaTime/src/test/org/joda/test/time/buddhist/TestBuddhistEraDateTimeField.java</t>
  </si>
  <si>
    <t>JodaTime/src/test/org/joda/test/time/gj/TestGJClockhourOfDayDateTimeField.java</t>
  </si>
  <si>
    <t>JodaTime/src/test/org/joda/test/time/gj/TestGJClockhourOfHalfdayDateTimeField.java</t>
  </si>
  <si>
    <t>JodaTime/src/test/org/joda/test/time/gj/TestGJDayOfMonthDateTimeField.java</t>
  </si>
  <si>
    <t>JodaTime/src/test/org/joda/test/time/gj/TestGJDayOfWeekDateTimeField.java</t>
  </si>
  <si>
    <t>JodaTime/src/test/org/joda/test/time/gj/TestGJDayOfYearDateTimeField.java</t>
  </si>
  <si>
    <t>JodaTime/src/test/org/joda/test/time/gj/TestGJHalfdayOfDayDateTimeField.java</t>
  </si>
  <si>
    <t>JodaTime/src/test/org/joda/test/time/gj/TestGJHourOfDayDateTimeField.java</t>
  </si>
  <si>
    <t>JodaTime/src/test/org/joda/test/time/gj/TestGJHourOfHalfdayDateTimeField.java</t>
  </si>
  <si>
    <t>JodaTime/src/test/org/joda/test/time/gj/TestGJMillisOfDayDateTimeField.java</t>
  </si>
  <si>
    <t>JodaTime/src/test/org/joda/test/time/gj/TestGJMillisOfSecondDateTimeField.java</t>
  </si>
  <si>
    <t>JodaTime/src/test/org/joda/test/time/gj/TestGJMinuteOfDayDateTimeField.java</t>
  </si>
  <si>
    <t>JodaTime/src/test/org/joda/test/time/gj/TestGJMinuteOfHourDateTimeField.java</t>
  </si>
  <si>
    <t>JodaTime/src/test/org/joda/test/time/gj/TestGJMonthOfYearDateTimeField.java</t>
  </si>
  <si>
    <t>JodaTime/src/test/org/joda/test/time/gj/TestGJSecondOfDayDateTimeField.java</t>
  </si>
  <si>
    <t>JodaTime/src/test/org/joda/test/time/gj/TestGJSecondOfMinuteDateTimeField.java</t>
  </si>
  <si>
    <t>JodaTime/src/test/org/joda/test/time/gj/TestGJYearDateTimeField.java</t>
  </si>
  <si>
    <t>JodaTime/src/test/org/joda/test/time/gj/TestGJYearOfCenturyDateTimeField.java</t>
  </si>
  <si>
    <t>JodaTime/src/test/org/joda/test/time/gj/TestGJYearOfEraDateTimeField.java</t>
  </si>
  <si>
    <t>JodaTime/src/test/org/joda/test/time/gj/TestSuiteGJ.java</t>
  </si>
  <si>
    <t>JodaTime/src/test/org/joda/test/time/iso/TestISOClockhourOfDayDateTimeField.java</t>
  </si>
  <si>
    <t>JodaTime/src/test/org/joda/test/time/iso/TestISOClockhourOfHalfdayDateTimeField.java</t>
  </si>
  <si>
    <t>JodaTime/src/test/org/joda/test/time/iso/TestISODayOfMonthDateTimeField.java</t>
  </si>
  <si>
    <t>JodaTime/src/test/org/joda/test/time/iso/TestISODayOfWeekDateTimeField.java</t>
  </si>
  <si>
    <t>JodaTime/src/test/org/joda/test/time/iso/TestISODayOfYearDateTimeField.java</t>
  </si>
  <si>
    <t>JodaTime/src/test/org/joda/test/time/iso/TestISOHalfdayOfDayDateTimeField.java</t>
  </si>
  <si>
    <t>JodaTime/src/test/org/joda/test/time/iso/TestISOHourOfDayDateTimeField.java</t>
  </si>
  <si>
    <t>JodaTime/src/test/org/joda/test/time/iso/TestISOHourOfHalfdayDateTimeField.java</t>
  </si>
  <si>
    <t>JodaTime/src/test/org/joda/test/time/iso/TestISOMillisOfDayDateTimeField.java</t>
  </si>
  <si>
    <t>JodaTime/src/test/org/joda/test/time/iso/TestISOMillisOfSecondDateTimeField.java</t>
  </si>
  <si>
    <t>JodaTime/src/test/org/joda/test/time/iso/TestISOMinuteOfDayDateTimeField.java</t>
  </si>
  <si>
    <t>JodaTime/src/test/org/joda/test/time/iso/TestISOMinuteOfHourDateTimeField.java</t>
  </si>
  <si>
    <t>JodaTime/src/test/org/joda/test/time/iso/TestISOMonthOfYearDateTimeField.java</t>
  </si>
  <si>
    <t>JodaTime/src/test/org/joda/test/time/iso/TestISOSecondOfDayDateTimeField.java</t>
  </si>
  <si>
    <t>JodaTime/src/test/org/joda/test/time/iso/TestISOSecondOfMinuteDateTimeField.java</t>
  </si>
  <si>
    <t>JodaTime/src/test/org/joda/test/time/iso/TestSuiteISO.java</t>
  </si>
  <si>
    <t>JodaTime/src/test/org/joda/time/TestChronology.java</t>
  </si>
  <si>
    <t>JodaTime/src/test/org/joda/time/format/TestPeriodFormatterBuilder.java</t>
  </si>
  <si>
    <t>JodaTime/src/test/org/joda/time/TestAbstractPartial.java</t>
  </si>
  <si>
    <t>JodaTime/src/test/org/joda/time/TestBasePartial.java</t>
  </si>
  <si>
    <t>JodaTime/src/test/org/joda/time/TestTimeOfDay.java</t>
  </si>
  <si>
    <t>JodaTime/src/test/org/joda/time/TestYearMonthDay.java</t>
  </si>
  <si>
    <t>JodaTime/src/test/org/joda/time/TestMutableInterval_Constructors.java</t>
  </si>
  <si>
    <t>JodaTime/src/test/org/joda/time/TestPeriodType.java</t>
  </si>
  <si>
    <t>JodaTime/src/test/org/joda/time/TestDateTimeUtils.java</t>
  </si>
  <si>
    <t>JodaTime/src/test/org/joda/time/TestMutableInterval_Updates.java</t>
  </si>
  <si>
    <t>JodaTime/src/test/org/joda/time/TestTimeOfDay_Constructors.java</t>
  </si>
  <si>
    <t>JodaTime/src/test/org/joda/time/TestYearMonthDay_Constructors.java</t>
  </si>
  <si>
    <t>JodaTime/src/test/org/joda/time/convert/TestCalendarConverter.java</t>
  </si>
  <si>
    <t>JodaTime/src/test/org/joda/time/convert/TestDateConverter.java</t>
  </si>
  <si>
    <t>JodaTime/src/test/org/joda/time/convert/TestReadableInstantConverter.java</t>
  </si>
  <si>
    <t>JodaTime/src/test/org/joda/time/TestDateTimeFieldType.java</t>
  </si>
  <si>
    <t>JodaTime/src/test/org/joda/time/TestTimeOfDay_Basics.java</t>
  </si>
  <si>
    <t>JodaTime/src/test/org/joda/time/TestYearMonthDay_Basics.java</t>
  </si>
  <si>
    <t>JodaTime/src/test/org/joda/time/TestDateTimeZone.java</t>
  </si>
  <si>
    <t>JodaTimeContrib/src/test/org/joda/time/contrib/hibernate/TestPersistentDateTime.java</t>
  </si>
  <si>
    <t>JodaTime/src/test/org/joda/time/format/TestDateTimeFormatter.java</t>
  </si>
  <si>
    <t>JodaTime/src/test/org/joda/time/TestChronologyType.java</t>
  </si>
  <si>
    <t>JodaTime/src/test/org/joda/time/TestLocalDate_Basics.java</t>
  </si>
  <si>
    <t>JodaTime/src/test/org/joda/time/TestLocalDate_Constructors.java</t>
  </si>
  <si>
    <t>JodaTime/src/test/org/joda/time/TestLocalTime_Constructors.java</t>
  </si>
  <si>
    <t>JodaTime/src/test/org/joda/time/TestLocalDateTime_Properties.java</t>
  </si>
  <si>
    <t>JodaTime/src/test/org/joda/time/TestLocalDate_Properties.java</t>
  </si>
  <si>
    <t>JodaTime/src/test/org/joda/time/TestLocalDateTime_Constructors.java</t>
  </si>
  <si>
    <t>JodaTime/src/test/org/joda/time/TestDays.java</t>
  </si>
  <si>
    <t>JodaTime/src/test/org/joda/time/TestHours.java</t>
  </si>
  <si>
    <t>JodaTime/src/test/org/joda/time/TestMinutes.java</t>
  </si>
  <si>
    <t>JodaTime/src/test/org/joda/time/TestMonths.java</t>
  </si>
  <si>
    <t>JodaTime/src/test/org/joda/time/TestSeconds.java</t>
  </si>
  <si>
    <t>JodaTime/src/test/org/joda/time/TestWeeks.java</t>
  </si>
  <si>
    <t>JodaTime/src/test/org/joda/time/TestYears.java</t>
  </si>
  <si>
    <t>JodaTime/src/test/org/joda/time/tz/TestFixedDateTimeZone.java</t>
  </si>
  <si>
    <t>JodaTimeContrib/hibernate/src/test/org/joda/time/contrib/hibernate/TestDurationType.java</t>
  </si>
  <si>
    <t>JodaTimeContrib/hibernate/src/test/org/joda/time/contrib/hibernate/TestPeriodType.java</t>
  </si>
  <si>
    <t>JodaTime/src/test/org/joda/time/TestPartial_Match.java</t>
  </si>
  <si>
    <t>JodaTime/src/test/org/joda/time/TestDateTimeZoneCutover.java</t>
  </si>
  <si>
    <t>JodaTimeContrib/gwt/src/test/gwt/org/joda/time/TestAbstractPartial.java</t>
  </si>
  <si>
    <t>JodaTimeContrib/gwt/src/test/gwt/org/joda/time/TestAll.java</t>
  </si>
  <si>
    <t>JodaTimeContrib/gwt/src/test/gwt/org/joda/time/TestAllPackages.java</t>
  </si>
  <si>
    <t>JodaTimeContrib/gwt/src/test/gwt/org/joda/time/TestBasePartial.java</t>
  </si>
  <si>
    <t>JodaTimeContrib/gwt/src/test/gwt/org/joda/time/TestBaseSingleFieldPeriod.java</t>
  </si>
  <si>
    <t>JodaTimeContrib/gwt/src/test/gwt/org/joda/time/TestChronology.java</t>
  </si>
  <si>
    <t>JodaTimeContrib/gwt/src/test/gwt/org/joda/time/TestDateMidnight_Basics.java</t>
  </si>
  <si>
    <t>JodaTimeContrib/gwt/src/test/gwt/org/joda/time/TestDateMidnight_Constructors.java</t>
  </si>
  <si>
    <t>JodaTimeContrib/gwt/src/test/gwt/org/joda/time/TestDateMidnight_Properties.java</t>
  </si>
  <si>
    <t>JodaTimeContrib/gwt/src/test/gwt/org/joda/time/TestDateTimeComparator.java</t>
  </si>
  <si>
    <t>JodaTimeContrib/gwt/src/test/gwt/org/joda/time/TestDateTimeConstants.java</t>
  </si>
  <si>
    <t>JodaTimeContrib/gwt/src/test/gwt/org/joda/time/TestDateTimeFieldType.java</t>
  </si>
  <si>
    <t>JodaTimeContrib/gwt/src/test/gwt/org/joda/time/TestDateTimeUtils.java</t>
  </si>
  <si>
    <t>JodaTimeContrib/gwt/src/test/gwt/org/joda/time/TestDateTimeZone.java</t>
  </si>
  <si>
    <t>JodaTimeContrib/gwt/src/test/gwt/org/joda/time/TestDateTimeZoneCutover.java</t>
  </si>
  <si>
    <t>JodaTimeContrib/gwt/src/test/gwt/org/joda/time/TestDateTime_Basics.java</t>
  </si>
  <si>
    <t>JodaTimeContrib/gwt/src/test/gwt/org/joda/time/TestDateTime_Constructors.java</t>
  </si>
  <si>
    <t>JodaTimeContrib/gwt/src/test/gwt/org/joda/time/TestDateTime_Properties.java</t>
  </si>
  <si>
    <t>JodaTimeContrib/gwt/src/test/gwt/org/joda/time/TestDays.java</t>
  </si>
  <si>
    <t>JodaTimeContrib/gwt/src/test/gwt/org/joda/time/TestDurationField.java</t>
  </si>
  <si>
    <t>JodaTimeContrib/gwt/src/test/gwt/org/joda/time/TestDurationFieldType.java</t>
  </si>
  <si>
    <t>JodaTimeContrib/gwt/src/test/gwt/org/joda/time/TestDuration_Basics.java</t>
  </si>
  <si>
    <t>JodaTimeContrib/gwt/src/test/gwt/org/joda/time/TestDuration_Constructors.java</t>
  </si>
  <si>
    <t>JodaTimeContrib/gwt/src/test/gwt/org/joda/time/TestHours.java</t>
  </si>
  <si>
    <t>JodaTimeContrib/gwt/src/test/gwt/org/joda/time/TestIllegalFieldValueException.java</t>
  </si>
  <si>
    <t>JodaTimeContrib/gwt/src/test/gwt/org/joda/time/TestInstant_Basics.java</t>
  </si>
  <si>
    <t>JodaTimeContrib/gwt/src/test/gwt/org/joda/time/TestInstant_Constructors.java</t>
  </si>
  <si>
    <t>JodaTimeContrib/gwt/src/test/gwt/org/joda/time/TestInterval_Basics.java</t>
  </si>
  <si>
    <t>JodaTimeContrib/gwt/src/test/gwt/org/joda/time/TestInterval_Constructors.java</t>
  </si>
  <si>
    <t>JodaTimeContrib/gwt/src/test/gwt/org/joda/time/TestLocalDateTime_Basics.java</t>
  </si>
  <si>
    <t>JodaTimeContrib/gwt/src/test/gwt/org/joda/time/TestLocalDateTime_Constructors.java</t>
  </si>
  <si>
    <t>JodaTimeContrib/gwt/src/test/gwt/org/joda/time/TestLocalDateTime_Properties.java</t>
  </si>
  <si>
    <t>JodaTimeContrib/gwt/src/test/gwt/org/joda/time/TestLocalDate_Basics.java</t>
  </si>
  <si>
    <t>JodaTimeContrib/gwt/src/test/gwt/org/joda/time/TestLocalDate_Constructors.java</t>
  </si>
  <si>
    <t>JodaTimeContrib/gwt/src/test/gwt/org/joda/time/TestLocalDate_Properties.java</t>
  </si>
  <si>
    <t>JodaTimeContrib/gwt/src/test/gwt/org/joda/time/TestLocalTime_Basics.java</t>
  </si>
  <si>
    <t>JodaTimeContrib/gwt/src/test/gwt/org/joda/time/TestLocalTime_Constructors.java</t>
  </si>
  <si>
    <t>JodaTimeContrib/gwt/src/test/gwt/org/joda/time/TestLocalTime_Properties.java</t>
  </si>
  <si>
    <t>JodaTimeContrib/gwt/src/test/gwt/org/joda/time/TestMinutes.java</t>
  </si>
  <si>
    <t>JodaTimeContrib/gwt/src/test/gwt/org/joda/time/TestMonths.java</t>
  </si>
  <si>
    <t>JodaTimeContrib/gwt/src/test/gwt/org/joda/time/TestMutableDateTime_Adds.java</t>
  </si>
  <si>
    <t>JodaTimeContrib/gwt/src/test/gwt/org/joda/time/TestMutableDateTime_Basics.java</t>
  </si>
  <si>
    <t>JodaTimeContrib/gwt/src/test/gwt/org/joda/time/TestMutableDateTime_Constructors.java</t>
  </si>
  <si>
    <t>JodaTimeContrib/gwt/src/test/gwt/org/joda/time/TestMutableDateTime_Properties.java</t>
  </si>
  <si>
    <t>JodaTimeContrib/gwt/src/test/gwt/org/joda/time/TestMutableDateTime_Sets.java</t>
  </si>
  <si>
    <t>JodaTimeContrib/gwt/src/test/gwt/org/joda/time/TestMutableInterval_Basics.java</t>
  </si>
  <si>
    <t>JodaTimeContrib/gwt/src/test/gwt/org/joda/time/TestMutableInterval_Constructors.java</t>
  </si>
  <si>
    <t>JodaTimeContrib/gwt/src/test/gwt/org/joda/time/TestMutableInterval_Updates.java</t>
  </si>
  <si>
    <t>JodaTimeContrib/gwt/src/test/gwt/org/joda/time/TestMutablePeriod_Basics.java</t>
  </si>
  <si>
    <t>JodaTimeContrib/gwt/src/test/gwt/org/joda/time/TestMutablePeriod_Constructors.java</t>
  </si>
  <si>
    <t>JodaTimeContrib/gwt/src/test/gwt/org/joda/time/TestMutablePeriod_Updates.java</t>
  </si>
  <si>
    <t>JodaTimeContrib/gwt/src/test/gwt/org/joda/time/TestParseISO.java</t>
  </si>
  <si>
    <t>JodaTimeContrib/gwt/src/test/gwt/org/joda/time/TestPartial_Basics.java</t>
  </si>
  <si>
    <t>JodaTimeContrib/gwt/src/test/gwt/org/joda/time/TestPartial_Constructors.java</t>
  </si>
  <si>
    <t>JodaTimeContrib/gwt/src/test/gwt/org/joda/time/TestPartial_Match.java</t>
  </si>
  <si>
    <t>JodaTimeContrib/gwt/src/test/gwt/org/joda/time/TestPartial_Properties.java</t>
  </si>
  <si>
    <t>JodaTimeContrib/gwt/src/test/gwt/org/joda/time/TestPeriodType.java</t>
  </si>
  <si>
    <t>JodaTimeContrib/gwt/src/test/gwt/org/joda/time/TestPeriod_Basics.java</t>
  </si>
  <si>
    <t>JodaTimeContrib/gwt/src/test/gwt/org/joda/time/TestPeriod_Constructors.java</t>
  </si>
  <si>
    <t>JodaTimeContrib/gwt/src/test/gwt/org/joda/time/TestSeconds.java</t>
  </si>
  <si>
    <t>JodaTimeContrib/gwt/src/test/gwt/org/joda/time/TestSerialization.java</t>
  </si>
  <si>
    <t>JodaTimeContrib/gwt/src/test/gwt/org/joda/time/TestTimeOfDay_Basics.java</t>
  </si>
  <si>
    <t>JodaTimeContrib/gwt/src/test/gwt/org/joda/time/TestTimeOfDay_Constructors.java</t>
  </si>
  <si>
    <t>JodaTimeContrib/gwt/src/test/gwt/org/joda/time/TestTimeOfDay_Properties.java</t>
  </si>
  <si>
    <t>JodaTimeContrib/gwt/src/test/gwt/org/joda/time/TestWeeks.java</t>
  </si>
  <si>
    <t>JodaTimeContrib/gwt/src/test/gwt/org/joda/time/TestYearMonthDay_Basics.java</t>
  </si>
  <si>
    <t>JodaTimeContrib/gwt/src/test/gwt/org/joda/time/TestYearMonthDay_Constructors.java</t>
  </si>
  <si>
    <t>JodaTimeContrib/gwt/src/test/gwt/org/joda/time/TestYearMonthDay_Properties.java</t>
  </si>
  <si>
    <t>JodaTimeContrib/gwt/src/test/gwt/org/joda/time/TestYears.java</t>
  </si>
  <si>
    <t>JodaTimeContrib/gwt/src/test/gwt/org/joda/time/chrono/TestAll.java</t>
  </si>
  <si>
    <t>JodaTimeContrib/gwt/src/test/gwt/org/joda/time/chrono/TestBuddhistChronology.java</t>
  </si>
  <si>
    <t>JodaTimeContrib/gwt/src/test/gwt/org/joda/time/chrono/TestCopticChronology.java</t>
  </si>
  <si>
    <t>JodaTimeContrib/gwt/src/test/gwt/org/joda/time/chrono/TestEthiopicChronology.java</t>
  </si>
  <si>
    <t>JodaTimeContrib/gwt/src/test/gwt/org/joda/time/chrono/TestGJChronology.java</t>
  </si>
  <si>
    <t>JodaTimeContrib/gwt/src/test/gwt/org/joda/time/chrono/TestGregorianChronology.java</t>
  </si>
  <si>
    <t>JodaTimeContrib/gwt/src/test/gwt/org/joda/time/chrono/TestISOChronology.java</t>
  </si>
  <si>
    <t>JodaTimeContrib/gwt/src/test/gwt/org/joda/time/chrono/TestIslamicChronology.java</t>
  </si>
  <si>
    <t>JodaTimeContrib/gwt/src/test/gwt/org/joda/time/chrono/TestJulianChronology.java</t>
  </si>
  <si>
    <t>JodaTimeContrib/gwt/src/test/gwt/org/joda/time/chrono/TestLenientChronology.java</t>
  </si>
  <si>
    <t>JodaTimeContrib/gwt/src/test/gwt/org/joda/time/chrono/gj/TestAll.java</t>
  </si>
  <si>
    <t>JodaTimeContrib/gwt/src/test/gwt/org/joda/time/convert/TestAll.java</t>
  </si>
  <si>
    <t>JodaTimeContrib/gwt/src/test/gwt/org/joda/time/convert/TestCalendarConverter.java</t>
  </si>
  <si>
    <t>JodaTimeContrib/gwt/src/test/gwt/org/joda/time/convert/TestConverterManager.java</t>
  </si>
  <si>
    <t>JodaTimeContrib/gwt/src/test/gwt/org/joda/time/convert/TestConverterSet.java</t>
  </si>
  <si>
    <t>JodaTimeContrib/gwt/src/test/gwt/org/joda/time/convert/TestDateConverter.java</t>
  </si>
  <si>
    <t>JodaTimeContrib/gwt/src/test/gwt/org/joda/time/convert/TestLongConverter.java</t>
  </si>
  <si>
    <t>JodaTimeContrib/gwt/src/test/gwt/org/joda/time/convert/TestNullConverter.java</t>
  </si>
  <si>
    <t>JodaTimeContrib/gwt/src/test/gwt/org/joda/time/convert/TestReadableDurationConverter.java</t>
  </si>
  <si>
    <t>JodaTimeContrib/gwt/src/test/gwt/org/joda/time/convert/TestReadableInstantConverter.java</t>
  </si>
  <si>
    <t>JodaTimeContrib/gwt/src/test/gwt/org/joda/time/convert/TestReadableIntervalConverter.java</t>
  </si>
  <si>
    <t>JodaTimeContrib/gwt/src/test/gwt/org/joda/time/convert/TestReadablePartialConverter.java</t>
  </si>
  <si>
    <t>JodaTimeContrib/gwt/src/test/gwt/org/joda/time/convert/TestReadablePeriodConverter.java</t>
  </si>
  <si>
    <t>JodaTimeContrib/gwt/src/test/gwt/org/joda/time/convert/TestStringConverter.java</t>
  </si>
  <si>
    <t>JodaTimeContrib/gwt/src/test/gwt/org/joda/time/field/TestAll.java</t>
  </si>
  <si>
    <t>JodaTimeContrib/gwt/src/test/gwt/org/joda/time/field/TestBaseDateTimeField.java</t>
  </si>
  <si>
    <t>JodaTimeContrib/gwt/src/test/gwt/org/joda/time/field/TestFieldUtils.java</t>
  </si>
  <si>
    <t>JodaTimeContrib/gwt/src/test/gwt/org/joda/time/field/TestMillisDurationField.java</t>
  </si>
  <si>
    <t>JodaTimeContrib/gwt/src/test/gwt/org/joda/time/field/TestOffsetDateTimeField.java</t>
  </si>
  <si>
    <t>JodaTimeContrib/gwt/src/test/gwt/org/joda/time/field/TestPreciseDateTimeField.java</t>
  </si>
  <si>
    <t>JodaTimeContrib/gwt/src/test/gwt/org/joda/time/field/TestPreciseDurationDateTimeField.java</t>
  </si>
  <si>
    <t>JodaTimeContrib/gwt/src/test/gwt/org/joda/time/field/TestPreciseDurationField.java</t>
  </si>
  <si>
    <t>JodaTimeContrib/gwt/src/test/gwt/org/joda/time/field/TestScaledDurationField.java</t>
  </si>
  <si>
    <t>JodaTimeContrib/gwt/src/test/gwt/org/joda/time/field/TestUnsupportedDateTimeField.java</t>
  </si>
  <si>
    <t>JodaTimeContrib/gwt/src/test/gwt/org/joda/time/format/TestAll.java</t>
  </si>
  <si>
    <t>JodaTimeContrib/gwt/src/test/gwt/org/joda/time/format/TestDateTimeFormat.java</t>
  </si>
  <si>
    <t>JodaTimeContrib/gwt/src/test/gwt/org/joda/time/format/TestDateTimeFormatStyle.java</t>
  </si>
  <si>
    <t>JodaTimeContrib/gwt/src/test/gwt/org/joda/time/format/TestDateTimeFormatter.java</t>
  </si>
  <si>
    <t>JodaTimeContrib/gwt/src/test/gwt/org/joda/time/format/TestDateTimeFormatterBuilder.java</t>
  </si>
  <si>
    <t>JodaTimeContrib/gwt/src/test/gwt/org/joda/time/format/TestISODateTimeFormat.java</t>
  </si>
  <si>
    <t>JodaTimeContrib/gwt/src/test/gwt/org/joda/time/format/TestISODateTimeFormatParsing.java</t>
  </si>
  <si>
    <t>JodaTimeContrib/gwt/src/test/gwt/org/joda/time/format/TestISODateTimeFormat_Fields.java</t>
  </si>
  <si>
    <t>JodaTimeContrib/gwt/src/test/gwt/org/joda/time/format/TestISOPeriodFormat.java</t>
  </si>
  <si>
    <t>JodaTimeContrib/gwt/src/test/gwt/org/joda/time/format/TestISOPeriodFormatParsing.java</t>
  </si>
  <si>
    <t>JodaTimeContrib/gwt/src/test/gwt/org/joda/time/format/TestPeriodFormat.java</t>
  </si>
  <si>
    <t>JodaTimeContrib/gwt/src/test/gwt/org/joda/time/format/TestPeriodFormatParsing.java</t>
  </si>
  <si>
    <t>JodaTimeContrib/gwt/src/test/gwt/org/joda/time/format/TestPeriodFormatter.java</t>
  </si>
  <si>
    <t>JodaTimeContrib/gwt/src/test/gwt/org/joda/time/format/TestPeriodFormatterBuilder.java</t>
  </si>
  <si>
    <t>JodaTimeContrib/gwt/src/test/gwt/org/joda/time/format/TestTextFields.java</t>
  </si>
  <si>
    <t>JodaTimeContrib/gwt/src/test/gwt/org/joda/time/tz/TestAll.java</t>
  </si>
  <si>
    <t>JodaTimeContrib/gwt/src/test/gwt/org/joda/time/tz/TestBuilder.java</t>
  </si>
  <si>
    <t>JodaTimeContrib/gwt/src/test/gwt/org/joda/time/tz/TestCompiler.java</t>
  </si>
  <si>
    <t>JodaTimeContrib/gwt/src/test/gwt/org/joda/time/tz/TestFixedDateTimeZone.java</t>
  </si>
  <si>
    <t>JodaTimeContrib/gwt/src/test/gwt/org/joda/time/tz/TestUTCProvider.java</t>
  </si>
  <si>
    <t>JodaTimeContrib/gwt/src/test/gwt/org/joda/time/chrono/gj/MainTest.java</t>
  </si>
  <si>
    <t>JodaTime/src/test/java/org/joda/time/format/TestPeriodFormat.java</t>
  </si>
  <si>
    <t>JodaTime/src/test/java/org/joda/time/TestMonthDay_Constructors.java</t>
  </si>
  <si>
    <t>JodaTime/src/test/java/org/joda/time/TestYearMonth_Constructors.java</t>
  </si>
  <si>
    <t>JodaTimeContrib/gwt/branch/test/org/joda/time/ClassLoadTest.java</t>
  </si>
  <si>
    <t>JodaTimeContrib/gwt/branch/test/org/joda/time/TestAbstractPartial.java</t>
  </si>
  <si>
    <t>JodaTimeContrib/gwt/branch/test/org/joda/time/TestAll.java</t>
  </si>
  <si>
    <t>JodaTimeContrib/gwt/branch/test/org/joda/time/TestAllPackages.java</t>
  </si>
  <si>
    <t>JodaTimeContrib/gwt/branch/test/org/joda/time/TestBasePartial.java</t>
  </si>
  <si>
    <t>JodaTimeContrib/gwt/branch/test/org/joda/time/TestBaseSingleFieldPeriod.java</t>
  </si>
  <si>
    <t>JodaTimeContrib/gwt/branch/test/org/joda/time/TestChronology.java</t>
  </si>
  <si>
    <t>JodaTimeContrib/gwt/branch/test/org/joda/time/TestDateMidnight_Basics.java</t>
  </si>
  <si>
    <t>JodaTimeContrib/gwt/branch/test/org/joda/time/TestDateMidnight_Constructors.java</t>
  </si>
  <si>
    <t>JodaTimeContrib/gwt/branch/test/org/joda/time/TestDateMidnight_Properties.java</t>
  </si>
  <si>
    <t>JodaTimeContrib/gwt/branch/test/org/joda/time/TestDateTimeComparator.java</t>
  </si>
  <si>
    <t>JodaTimeContrib/gwt/branch/test/org/joda/time/TestDateTimeConstants.java</t>
  </si>
  <si>
    <t>JodaTimeContrib/gwt/branch/test/org/joda/time/TestDateTimeFieldType.java</t>
  </si>
  <si>
    <t>JodaTimeContrib/gwt/branch/test/org/joda/time/TestDateTimeUtils.java</t>
  </si>
  <si>
    <t>JodaTimeContrib/gwt/branch/test/org/joda/time/TestDateTimeZone.java</t>
  </si>
  <si>
    <t>JodaTimeContrib/gwt/branch/test/org/joda/time/TestDateTimeZoneCutover.java</t>
  </si>
  <si>
    <t>JodaTimeContrib/gwt/branch/test/org/joda/time/TestDateTime_Basics.java</t>
  </si>
  <si>
    <t>JodaTimeContrib/gwt/branch/test/org/joda/time/TestDateTime_Constructors.java</t>
  </si>
  <si>
    <t>JodaTimeContrib/gwt/branch/test/org/joda/time/TestDateTime_Properties.java</t>
  </si>
  <si>
    <t>JodaTimeContrib/gwt/branch/test/org/joda/time/TestDays.java</t>
  </si>
  <si>
    <t>JodaTimeContrib/gwt/branch/test/org/joda/time/TestDurationField.java</t>
  </si>
  <si>
    <t>JodaTimeContrib/gwt/branch/test/org/joda/time/TestDurationFieldType.java</t>
  </si>
  <si>
    <t>JodaTimeContrib/gwt/branch/test/org/joda/time/TestDuration_Basics.java</t>
  </si>
  <si>
    <t>JodaTimeContrib/gwt/branch/test/org/joda/time/TestDuration_Constructors.java</t>
  </si>
  <si>
    <t>JodaTimeContrib/gwt/branch/test/org/joda/time/TestHours.java</t>
  </si>
  <si>
    <t>JodaTimeContrib/gwt/branch/test/org/joda/time/TestIllegalFieldValueException.java</t>
  </si>
  <si>
    <t>JodaTimeContrib/gwt/branch/test/org/joda/time/TestInstant_Basics.java</t>
  </si>
  <si>
    <t>JodaTimeContrib/gwt/branch/test/org/joda/time/TestInstant_Constructors.java</t>
  </si>
  <si>
    <t>JodaTimeContrib/gwt/branch/test/org/joda/time/TestInterval_Basics.java</t>
  </si>
  <si>
    <t>JodaTimeContrib/gwt/branch/test/org/joda/time/TestInterval_Constructors.java</t>
  </si>
  <si>
    <t>JodaTimeContrib/gwt/branch/test/org/joda/time/TestLocalDateTime_Basics.java</t>
  </si>
  <si>
    <t>JodaTimeContrib/gwt/branch/test/org/joda/time/TestLocalDateTime_Constructors.java</t>
  </si>
  <si>
    <t>JodaTimeContrib/gwt/branch/test/org/joda/time/TestLocalDateTime_Properties.java</t>
  </si>
  <si>
    <t>JodaTimeContrib/gwt/branch/test/org/joda/time/TestLocalDate_Basics.java</t>
  </si>
  <si>
    <t>JodaTimeContrib/gwt/branch/test/org/joda/time/TestLocalDate_Constructors.java</t>
  </si>
  <si>
    <t>JodaTimeContrib/gwt/branch/test/org/joda/time/TestLocalDate_Properties.java</t>
  </si>
  <si>
    <t>JodaTimeContrib/gwt/branch/test/org/joda/time/TestLocalTime_Basics.java</t>
  </si>
  <si>
    <t>JodaTimeContrib/gwt/branch/test/org/joda/time/TestLocalTime_Constructors.java</t>
  </si>
  <si>
    <t>JodaTimeContrib/gwt/branch/test/org/joda/time/TestLocalTime_Properties.java</t>
  </si>
  <si>
    <t>JodaTimeContrib/gwt/branch/test/org/joda/time/TestMinutes.java</t>
  </si>
  <si>
    <t>JodaTimeContrib/gwt/branch/test/org/joda/time/TestMonths.java</t>
  </si>
  <si>
    <t>JodaTimeContrib/gwt/branch/test/org/joda/time/TestMutableDateTime_Adds.java</t>
  </si>
  <si>
    <t>JodaTimeContrib/gwt/branch/test/org/joda/time/TestMutableDateTime_Basics.java</t>
  </si>
  <si>
    <t>JodaTimeContrib/gwt/branch/test/org/joda/time/TestMutableDateTime_Constructors.java</t>
  </si>
  <si>
    <t>JodaTimeContrib/gwt/branch/test/org/joda/time/TestMutableDateTime_Properties.java</t>
  </si>
  <si>
    <t>JodaTimeContrib/gwt/branch/test/org/joda/time/TestMutableDateTime_Sets.java</t>
  </si>
  <si>
    <t>JodaTimeContrib/gwt/branch/test/org/joda/time/TestMutableInterval_Basics.java</t>
  </si>
  <si>
    <t>JodaTimeContrib/gwt/branch/test/org/joda/time/TestMutableInterval_Constructors.java</t>
  </si>
  <si>
    <t>JodaTimeContrib/gwt/branch/test/org/joda/time/TestMutableInterval_Updates.java</t>
  </si>
  <si>
    <t>JodaTimeContrib/gwt/branch/test/org/joda/time/TestMutablePeriod_Basics.java</t>
  </si>
  <si>
    <t>JodaTimeContrib/gwt/branch/test/org/joda/time/TestMutablePeriod_Constructors.java</t>
  </si>
  <si>
    <t>JodaTimeContrib/gwt/branch/test/org/joda/time/TestMutablePeriod_Updates.java</t>
  </si>
  <si>
    <t>JodaTimeContrib/gwt/branch/test/org/joda/time/TestParseISO.java</t>
  </si>
  <si>
    <t>JodaTimeContrib/gwt/branch/test/org/joda/time/TestPartial_Basics.java</t>
  </si>
  <si>
    <t>JodaTimeContrib/gwt/branch/test/org/joda/time/TestPartial_Constructors.java</t>
  </si>
  <si>
    <t>JodaTimeContrib/gwt/branch/test/org/joda/time/TestPartial_Match.java</t>
  </si>
  <si>
    <t>JodaTimeContrib/gwt/branch/test/org/joda/time/TestPartial_Properties.java</t>
  </si>
  <si>
    <t>JodaTimeContrib/gwt/branch/test/org/joda/time/TestPeriodType.java</t>
  </si>
  <si>
    <t>JodaTimeContrib/gwt/branch/test/org/joda/time/TestPeriod_Basics.java</t>
  </si>
  <si>
    <t>JodaTimeContrib/gwt/branch/test/org/joda/time/TestPeriod_Constructors.java</t>
  </si>
  <si>
    <t>JodaTimeContrib/gwt/branch/test/org/joda/time/TestSeconds.java</t>
  </si>
  <si>
    <t>JodaTimeContrib/gwt/branch/test/org/joda/time/TestSerialization.java</t>
  </si>
  <si>
    <t>JodaTimeContrib/gwt/branch/test/org/joda/time/TestTimeOfDay_Basics.java</t>
  </si>
  <si>
    <t>JodaTimeContrib/gwt/branch/test/org/joda/time/TestTimeOfDay_Constructors.java</t>
  </si>
  <si>
    <t>JodaTimeContrib/gwt/branch/test/org/joda/time/TestTimeOfDay_Properties.java</t>
  </si>
  <si>
    <t>JodaTimeContrib/gwt/branch/test/org/joda/time/TestWeeks.java</t>
  </si>
  <si>
    <t>JodaTimeContrib/gwt/branch/test/org/joda/time/TestYearMonthDay_Basics.java</t>
  </si>
  <si>
    <t>JodaTimeContrib/gwt/branch/test/org/joda/time/TestYearMonthDay_Constructors.java</t>
  </si>
  <si>
    <t>JodaTimeContrib/gwt/branch/test/org/joda/time/TestYearMonthDay_Properties.java</t>
  </si>
  <si>
    <t>JodaTimeContrib/gwt/branch/test/org/joda/time/TestYears.java</t>
  </si>
  <si>
    <t>JodaTimeContrib/gwt/branch/test/org/joda/time/chrono/TestAll.java</t>
  </si>
  <si>
    <t>JodaTimeContrib/gwt/branch/test/org/joda/time/chrono/TestBuddhistChronology.java</t>
  </si>
  <si>
    <t>JodaTimeContrib/gwt/branch/test/org/joda/time/chrono/TestCopticChronology.java</t>
  </si>
  <si>
    <t>JodaTimeContrib/gwt/branch/test/org/joda/time/chrono/TestEthiopicChronology.java</t>
  </si>
  <si>
    <t>JodaTimeContrib/gwt/branch/test/org/joda/time/chrono/TestGJChronology.java</t>
  </si>
  <si>
    <t>JodaTimeContrib/gwt/branch/test/org/joda/time/chrono/TestGregorianChronology.java</t>
  </si>
  <si>
    <t>JodaTimeContrib/gwt/branch/test/org/joda/time/chrono/TestISOChronology.java</t>
  </si>
  <si>
    <t>JodaTimeContrib/gwt/branch/test/org/joda/time/chrono/TestIslamicChronology.java</t>
  </si>
  <si>
    <t>JodaTimeContrib/gwt/branch/test/org/joda/time/chrono/TestJulianChronology.java</t>
  </si>
  <si>
    <t>JodaTimeContrib/gwt/branch/test/org/joda/time/chrono/TestLenientChronology.java</t>
  </si>
  <si>
    <t>JodaTimeContrib/gwt/branch/test/org/joda/time/chrono/gj/MainTest.java</t>
  </si>
  <si>
    <t>JodaTimeContrib/gwt/branch/test/org/joda/time/chrono/gj/TestAll.java</t>
  </si>
  <si>
    <t>JodaTimeContrib/gwt/branch/test/org/joda/time/chrono/gj/TestGJChronology.java</t>
  </si>
  <si>
    <t>JodaTimeContrib/gwt/branch/test/org/joda/time/chrono/gj/TestGJDateTimeField.java</t>
  </si>
  <si>
    <t>JodaTimeContrib/gwt/branch/test/org/joda/time/chrono/gj/TestGJDayOfMonthField.java</t>
  </si>
  <si>
    <t>JodaTimeContrib/gwt/branch/test/org/joda/time/chrono/gj/TestGJDayOfWeekField.java</t>
  </si>
  <si>
    <t>JodaTimeContrib/gwt/branch/test/org/joda/time/chrono/gj/TestGJDayOfYearField.java</t>
  </si>
  <si>
    <t>JodaTimeContrib/gwt/branch/test/org/joda/time/chrono/gj/TestGJMonthOfYearField.java</t>
  </si>
  <si>
    <t>JodaTimeContrib/gwt/branch/test/org/joda/time/chrono/gj/TestGJWeekOfWeekyearField.java</t>
  </si>
  <si>
    <t>JodaTimeContrib/gwt/branch/test/org/joda/time/chrono/gj/TestGJWeekyearField.java</t>
  </si>
  <si>
    <t>JodaTimeContrib/gwt/branch/test/org/joda/time/chrono/gj/TestGJYearField.java</t>
  </si>
  <si>
    <t>JodaTimeContrib/gwt/branch/test/org/joda/time/chrono/gj/TestGregorianChronology.java</t>
  </si>
  <si>
    <t>JodaTimeContrib/gwt/branch/test/org/joda/time/chrono/gj/TestJulianChronology.java</t>
  </si>
  <si>
    <t>JodaTimeContrib/gwt/branch/test/org/joda/time/chrono/gj/TestJulianDayOfMonthField.java</t>
  </si>
  <si>
    <t>JodaTimeContrib/gwt/branch/test/org/joda/time/chrono/gj/TestJulianMonthOfYearField.java</t>
  </si>
  <si>
    <t>JodaTimeContrib/gwt/branch/test/org/joda/time/chrono/gj/TestJulianWeekyearField.java</t>
  </si>
  <si>
    <t>JodaTimeContrib/gwt/branch/test/org/joda/time/chrono/gj/TestJulianYearField.java</t>
  </si>
  <si>
    <t>JodaTimeContrib/gwt/branch/test/org/joda/time/convert/TestAll.java</t>
  </si>
  <si>
    <t>JodaTimeContrib/gwt/branch/test/org/joda/time/convert/TestCalendarConverter.java</t>
  </si>
  <si>
    <t>JodaTimeContrib/gwt/branch/test/org/joda/time/convert/TestConverterManager.java</t>
  </si>
  <si>
    <t>JodaTimeContrib/gwt/branch/test/org/joda/time/convert/TestConverterSet.java</t>
  </si>
  <si>
    <t>JodaTimeContrib/gwt/branch/test/org/joda/time/convert/TestDateConverter.java</t>
  </si>
  <si>
    <t>JodaTimeContrib/gwt/branch/test/org/joda/time/convert/TestLongConverter.java</t>
  </si>
  <si>
    <t>JodaTimeContrib/gwt/branch/test/org/joda/time/convert/TestNullConverter.java</t>
  </si>
  <si>
    <t>JodaTimeContrib/gwt/branch/test/org/joda/time/convert/TestReadableDurationConverter.java</t>
  </si>
  <si>
    <t>JodaTimeContrib/gwt/branch/test/org/joda/time/convert/TestReadableInstantConverter.java</t>
  </si>
  <si>
    <t>JodaTimeContrib/gwt/branch/test/org/joda/time/convert/TestReadableIntervalConverter.java</t>
  </si>
  <si>
    <t>JodaTimeContrib/gwt/branch/test/org/joda/time/convert/TestReadablePartialConverter.java</t>
  </si>
  <si>
    <t>JodaTimeContrib/gwt/branch/test/org/joda/time/convert/TestReadablePeriodConverter.java</t>
  </si>
  <si>
    <t>JodaTimeContrib/gwt/branch/test/org/joda/time/convert/TestStringConverter.java</t>
  </si>
  <si>
    <t>JodaTimeContrib/gwt/branch/test/org/joda/time/field/TestAll.java</t>
  </si>
  <si>
    <t>JodaTimeContrib/gwt/branch/test/org/joda/time/field/TestBaseDateTimeField.java</t>
  </si>
  <si>
    <t>JodaTimeContrib/gwt/branch/test/org/joda/time/field/TestFieldUtils.java</t>
  </si>
  <si>
    <t>JodaTimeContrib/gwt/branch/test/org/joda/time/field/TestMillisDurationField.java</t>
  </si>
  <si>
    <t>JodaTimeContrib/gwt/branch/test/org/joda/time/field/TestOffsetDateTimeField.java</t>
  </si>
  <si>
    <t>JodaTimeContrib/gwt/branch/test/org/joda/time/field/TestPreciseDateTimeField.java</t>
  </si>
  <si>
    <t>JodaTimeContrib/gwt/branch/test/org/joda/time/field/TestPreciseDurationDateTimeField.java</t>
  </si>
  <si>
    <t>JodaTimeContrib/gwt/branch/test/org/joda/time/field/TestPreciseDurationField.java</t>
  </si>
  <si>
    <t>JodaTimeContrib/gwt/branch/test/org/joda/time/field/TestScaledDurationField.java</t>
  </si>
  <si>
    <t>JodaTimeContrib/gwt/branch/test/org/joda/time/field/TestUnsupportedDateTimeField.java</t>
  </si>
  <si>
    <t>JodaTimeContrib/gwt/branch/test/org/joda/time/format/TestAll.java</t>
  </si>
  <si>
    <t>JodaTimeContrib/gwt/branch/test/org/joda/time/format/TestDateTimeFormat.java</t>
  </si>
  <si>
    <t>JodaTimeContrib/gwt/branch/test/org/joda/time/format/TestDateTimeFormatStyle.java</t>
  </si>
  <si>
    <t>JodaTimeContrib/gwt/branch/test/org/joda/time/format/TestDateTimeFormatter.java</t>
  </si>
  <si>
    <t>JodaTimeContrib/gwt/branch/test/org/joda/time/format/TestDateTimeFormatterBuilder.java</t>
  </si>
  <si>
    <t>JodaTimeContrib/gwt/branch/test/org/joda/time/format/TestISODateTimeFormat.java</t>
  </si>
  <si>
    <t>JodaTimeContrib/gwt/branch/test/org/joda/time/format/TestISODateTimeFormatParsing.java</t>
  </si>
  <si>
    <t>JodaTimeContrib/gwt/branch/test/org/joda/time/format/TestISODateTimeFormat_Fields.java</t>
  </si>
  <si>
    <t>JodaTimeContrib/gwt/branch/test/org/joda/time/format/TestISOPeriodFormat.java</t>
  </si>
  <si>
    <t>JodaTimeContrib/gwt/branch/test/org/joda/time/format/TestISOPeriodFormatParsing.java</t>
  </si>
  <si>
    <t>JodaTimeContrib/gwt/branch/test/org/joda/time/format/TestPeriodFormat.java</t>
  </si>
  <si>
    <t>JodaTimeContrib/gwt/branch/test/org/joda/time/format/TestPeriodFormatParsing.java</t>
  </si>
  <si>
    <t>JodaTimeContrib/gwt/branch/test/org/joda/time/format/TestPeriodFormatter.java</t>
  </si>
  <si>
    <t>JodaTimeContrib/gwt/branch/test/org/joda/time/format/TestPeriodFormatterBuilder.java</t>
  </si>
  <si>
    <t>JodaTimeContrib/gwt/branch/test/org/joda/time/format/TestTextFields.java</t>
  </si>
  <si>
    <t>JodaTimeContrib/gwt/branch/test/org/joda/time/tz/TestAll.java</t>
  </si>
  <si>
    <t>JodaTimeContrib/gwt/branch/test/org/joda/time/tz/TestBuilder.java</t>
  </si>
  <si>
    <t>JodaTimeContrib/gwt/branch/test/org/joda/time/tz/TestCompiler.java</t>
  </si>
  <si>
    <t>JodaTimeContrib/gwt/branch/test/org/joda/time/tz/TestFixedDateTimeZone.java</t>
  </si>
  <si>
    <t>JodaTimeContrib/gwt/branch/test/org/joda/time/tz/TestUTCProvider.java</t>
  </si>
  <si>
    <t>JodaTimeContrib/gwt/src/test/gwt/org/joda/time/ClassLoadTest.java</t>
  </si>
  <si>
    <t>JodaTimeContrib/gwt/src/test/gwt/org/joda/time/chrono/gj/TestGJChronology.java</t>
  </si>
  <si>
    <t>JodaTimeContrib/gwt/src/test/gwt/org/joda/time/chrono/gj/TestGJDateTimeField.java</t>
  </si>
  <si>
    <t>JodaTimeContrib/gwt/src/test/gwt/org/joda/time/chrono/gj/TestGJDayOfMonthField.java</t>
  </si>
  <si>
    <t>JodaTimeContrib/gwt/src/test/gwt/org/joda/time/chrono/gj/TestGJDayOfWeekField.java</t>
  </si>
  <si>
    <t>JodaTimeContrib/gwt/src/test/gwt/org/joda/time/chrono/gj/TestGJDayOfYearField.java</t>
  </si>
  <si>
    <t>JodaTimeContrib/gwt/src/test/gwt/org/joda/time/chrono/gj/TestGJMonthOfYearField.java</t>
  </si>
  <si>
    <t>JodaTimeContrib/gwt/src/test/gwt/org/joda/time/chrono/gj/TestGJWeekOfWeekyearField.java</t>
  </si>
  <si>
    <t>JodaTimeContrib/gwt/src/test/gwt/org/joda/time/chrono/gj/TestGJWeekyearField.java</t>
  </si>
  <si>
    <t>JodaTimeContrib/gwt/src/test/gwt/org/joda/time/chrono/gj/TestGJYearField.java</t>
  </si>
  <si>
    <t>JodaTimeContrib/gwt/src/test/gwt/org/joda/time/chrono/gj/TestGregorianChronology.java</t>
  </si>
  <si>
    <t>JodaTimeContrib/gwt/src/test/gwt/org/joda/time/chrono/gj/TestJulianChronology.java</t>
  </si>
  <si>
    <t>JodaTimeContrib/gwt/src/test/gwt/org/joda/time/chrono/gj/TestJulianDayOfMonthField.java</t>
  </si>
  <si>
    <t>JodaTimeContrib/gwt/src/test/gwt/org/joda/time/chrono/gj/TestJulianMonthOfYearField.java</t>
  </si>
  <si>
    <t>JodaTimeContrib/gwt/src/test/gwt/org/joda/time/chrono/gj/TestJulianWeekyearField.java</t>
  </si>
  <si>
    <t>JodaTimeContrib/gwt/src/test/gwt/org/joda/time/chrono/gj/TestJulianYearField.java</t>
  </si>
  <si>
    <t>JodaTimeContrib/hibernate/src/test/java/org/joda/time/contrib/hibernate/TestPersistentDateTime.java</t>
  </si>
  <si>
    <t>JodaTimeContrib/hibernate/src/test/java/org/joda/time/contrib/hibernate/TestPersistentDuration.java</t>
  </si>
  <si>
    <t>JodaTimeContrib/hibernate/src/test/java/org/joda/time/contrib/hibernate/TestPersistentInstant.java</t>
  </si>
  <si>
    <t>JodaTimeContrib/hibernate/src/test/java/org/joda/time/contrib/hibernate/TestPersistentInstantAsBigInt.java</t>
  </si>
  <si>
    <t>JodaTimeContrib/hibernate/src/test/java/org/joda/time/contrib/hibernate/TestPersistentInterval.java</t>
  </si>
  <si>
    <t>JodaTimeContrib/hibernate/src/test/java/org/joda/time/contrib/hibernate/TestPersistentIntervalNull.java</t>
  </si>
  <si>
    <t>JodaTimeContrib/hibernate/src/test/java/org/joda/time/contrib/hibernate/TestPersistentLocalDate.java</t>
  </si>
  <si>
    <t>JodaTimeContrib/hibernate/src/test/java/org/joda/time/contrib/hibernate/TestPersistentLocalDateTime.java</t>
  </si>
  <si>
    <t>JodaTimeContrib/hibernate/src/test/java/org/joda/time/contrib/hibernate/TestPersistentLocalTime.java</t>
  </si>
  <si>
    <t>JodaTimeContrib/hibernate/src/test/java/org/joda/time/contrib/hibernate/TestPersistentPeriod.java</t>
  </si>
  <si>
    <t>JodaTimeContrib/hibernate/src/test/java/org/joda/time/contrib/hibernate/TestPersistentTimeOfDay.java</t>
  </si>
  <si>
    <t>JodaTimeContrib/hibernate/src/test/java/org/joda/time/contrib/hibernate/TestPersistentTimeOfDayExact.java</t>
  </si>
  <si>
    <t>JodaTimeContrib/hibernate/src/test/java/org/joda/time/contrib/hibernate/TestPersistentYearMonthDay.java</t>
  </si>
  <si>
    <t>JodaTimeContrib/holiday/src/test/org/joda/time/contrib/holiday/TestUSHolidays.java</t>
  </si>
  <si>
    <t>JodaTimeContrib/holiday/src/test/org/joda/time/contrib/holiday/anniversary/TestCommonAnniversaries.java</t>
  </si>
  <si>
    <t>JodaTimeContrib/holiday/src/test/org/joda/time/contrib/holiday/anniversary/TestUSAnniversaries.java</t>
  </si>
  <si>
    <t>JodaTimeContrib/i18n/src/test/org/joda/time/contrib/i18n/TestTerritory.java</t>
  </si>
  <si>
    <t>src/test/java/org/joda/time/TestParseISO.java</t>
  </si>
  <si>
    <t>src/test/java/org/joda/time/TestDateTimeZoneCutover.java</t>
  </si>
  <si>
    <t>src/test/java/org/joda/time/TestLocalDateTime_Constructors.java</t>
  </si>
  <si>
    <t>src/test/java/org/joda/time/TestLocalDate_Constructors.java</t>
  </si>
  <si>
    <t>src/test/java/org/joda/time/TestDays.java</t>
  </si>
  <si>
    <t>src/test/java/org/joda/time/TestMonths.java</t>
  </si>
  <si>
    <t>src/test/java/org/joda/time/TestSerialization.java</t>
  </si>
  <si>
    <t>src/test/java/org/joda/time/TestDuration_Basics.java</t>
  </si>
  <si>
    <t>src/test/java/org/joda/time/TestPartial_Constructors.java</t>
  </si>
  <si>
    <t>src/test/java/org/joda/time/format/TestPeriodFormat.java</t>
  </si>
  <si>
    <t>src/test/java/org/joda/time/TestDateTime_Basics.java</t>
  </si>
  <si>
    <t>src/test/java/org/joda/time/TestInterval_Constructors.java</t>
  </si>
  <si>
    <t>src/test/java/org/joda/time/TestDateTime_Constructors.java</t>
  </si>
  <si>
    <t>src/test/java/org/joda/time/TestDateTimeZone.java</t>
  </si>
  <si>
    <t>src/test/java/org/joda/time/tz/TestZoneInfoCompiler.java</t>
  </si>
  <si>
    <t>TestDateTimeFormat.java</t>
  </si>
  <si>
    <t>TestMDTGet.java</t>
  </si>
  <si>
    <t>TestGJDayOfMonthField.java</t>
  </si>
  <si>
    <t>TestGJDayOfWeekField.java</t>
  </si>
  <si>
    <t>TestGJDayOfYearField.java</t>
  </si>
  <si>
    <t>TestGJMonthOfYearField.java</t>
  </si>
  <si>
    <t>TestGJWeekOfWeekyearField.java</t>
  </si>
  <si>
    <t>TestGJWeekyearField.java</t>
  </si>
  <si>
    <t>TestGJYearField.java</t>
  </si>
  <si>
    <t>TestJulianMonthOfYearField.java</t>
  </si>
  <si>
    <t>TestJulianWeekyearField.java</t>
  </si>
  <si>
    <t>TestJulianYearField.java</t>
  </si>
  <si>
    <t>TestDateTimeFormatterBuilder.java</t>
  </si>
  <si>
    <t>TestDateTimeParserBucket.java</t>
  </si>
  <si>
    <t>TestTimePeriod.java</t>
  </si>
  <si>
    <t>TestTimePeriodFormat.java</t>
  </si>
  <si>
    <t>TestParseISO.java</t>
  </si>
  <si>
    <t>TestGJChronology.java</t>
  </si>
  <si>
    <t>TestTimeOfDay.java</t>
  </si>
  <si>
    <t>MainTest.java</t>
  </si>
  <si>
    <t>TestDateTime_Properties.java</t>
  </si>
  <si>
    <t>TestYearMonthDay.java</t>
  </si>
  <si>
    <t>TestAll.java</t>
  </si>
  <si>
    <t>TestConstructors.java</t>
  </si>
  <si>
    <t>TestDateTimeCtors.java</t>
  </si>
  <si>
    <t>TestInstant.java</t>
  </si>
  <si>
    <t>TestMDTAdd.java</t>
  </si>
  <si>
    <t>TestMDTAddWrapped.java</t>
  </si>
  <si>
    <t>TestMDTSet.java</t>
  </si>
  <si>
    <t>TestMutableDateTime.java</t>
  </si>
  <si>
    <t>TestMutableDateTimeCtors.java</t>
  </si>
  <si>
    <t>TestDuration_Basics.java</t>
  </si>
  <si>
    <t>TestDuration_Constructors.java</t>
  </si>
  <si>
    <t>TestMutableDuration_Constructors.java</t>
  </si>
  <si>
    <t>TestDurationType.java</t>
  </si>
  <si>
    <t>TestInterval_Constructors.java</t>
  </si>
  <si>
    <t>TestMutablePeriod_Basics.java</t>
  </si>
  <si>
    <t>TestMutablePeriod_Constructors.java</t>
  </si>
  <si>
    <t>TestMutablePeriod_Updates.java</t>
  </si>
  <si>
    <t>TestPeriod_Constructors.java</t>
  </si>
  <si>
    <t>TestLongConverter.java</t>
  </si>
  <si>
    <t>TestNullConverter.java</t>
  </si>
  <si>
    <t>TestReadableDurationConverter.java</t>
  </si>
  <si>
    <t>TestReadableIntervalConverter.java</t>
  </si>
  <si>
    <t>TestStringConverter.java</t>
  </si>
  <si>
    <t>TestPeriod_Basics.java</t>
  </si>
  <si>
    <t>TestReadablePeriodConverter.java</t>
  </si>
  <si>
    <t>TestConverterManager.java</t>
  </si>
  <si>
    <t>TestInterval_Basics.java</t>
  </si>
  <si>
    <t>TestMutableInterval_Basics.java</t>
  </si>
  <si>
    <t>TestDateMidnight_Basics.java</t>
  </si>
  <si>
    <t>TestDateTime_Basics.java</t>
  </si>
  <si>
    <t>TestInstant_Basics.java</t>
  </si>
  <si>
    <t>TestMutableDateTime_Adds.java</t>
  </si>
  <si>
    <t>TestMutableDateTime_Sets.java</t>
  </si>
  <si>
    <t>TestMutableDateTime_Basics.java</t>
  </si>
  <si>
    <t>BulkTest.java</t>
  </si>
  <si>
    <t>TestBuddhistChronology.java</t>
  </si>
  <si>
    <t>TestBuddhistEraDateTimeField.java</t>
  </si>
  <si>
    <t>TestGJClockhourOfDayDateTimeField.java</t>
  </si>
  <si>
    <t>TestGJClockhourOfHalfdayDateTimeField.java</t>
  </si>
  <si>
    <t>TestGJDayOfMonthDateTimeField.java</t>
  </si>
  <si>
    <t>TestGJDayOfWeekDateTimeField.java</t>
  </si>
  <si>
    <t>TestGJDayOfYearDateTimeField.java</t>
  </si>
  <si>
    <t>TestGJHalfdayOfDayDateTimeField.java</t>
  </si>
  <si>
    <t>TestGJHourOfDayDateTimeField.java</t>
  </si>
  <si>
    <t>TestGJHourOfHalfdayDateTimeField.java</t>
  </si>
  <si>
    <t>TestGJMillisOfDayDateTimeField.java</t>
  </si>
  <si>
    <t>TestGJMillisOfSecondDateTimeField.java</t>
  </si>
  <si>
    <t>TestGJMinuteOfDayDateTimeField.java</t>
  </si>
  <si>
    <t>TestGJMinuteOfHourDateTimeField.java</t>
  </si>
  <si>
    <t>TestGJMonthOfYearDateTimeField.java</t>
  </si>
  <si>
    <t>TestGJSecondOfDayDateTimeField.java</t>
  </si>
  <si>
    <t>TestGJSecondOfMinuteDateTimeField.java</t>
  </si>
  <si>
    <t>TestGJYearDateTimeField.java</t>
  </si>
  <si>
    <t>TestGJYearOfCenturyDateTimeField.java</t>
  </si>
  <si>
    <t>TestGJYearOfEraDateTimeField.java</t>
  </si>
  <si>
    <t>TestSuiteGJ.java</t>
  </si>
  <si>
    <t>TestISOClockhourOfDayDateTimeField.java</t>
  </si>
  <si>
    <t>TestISOClockhourOfHalfdayDateTimeField.java</t>
  </si>
  <si>
    <t>TestISODayOfMonthDateTimeField.java</t>
  </si>
  <si>
    <t>TestISODayOfWeekDateTimeField.java</t>
  </si>
  <si>
    <t>TestISODayOfYearDateTimeField.java</t>
  </si>
  <si>
    <t>TestISOHalfdayOfDayDateTimeField.java</t>
  </si>
  <si>
    <t>TestISOHourOfDayDateTimeField.java</t>
  </si>
  <si>
    <t>TestISOHourOfHalfdayDateTimeField.java</t>
  </si>
  <si>
    <t>TestISOMillisOfDayDateTimeField.java</t>
  </si>
  <si>
    <t>TestISOMillisOfSecondDateTimeField.java</t>
  </si>
  <si>
    <t>TestISOMinuteOfDayDateTimeField.java</t>
  </si>
  <si>
    <t>TestISOMinuteOfHourDateTimeField.java</t>
  </si>
  <si>
    <t>TestISOMonthOfYearDateTimeField.java</t>
  </si>
  <si>
    <t>TestISOSecondOfDayDateTimeField.java</t>
  </si>
  <si>
    <t>TestISOSecondOfMinuteDateTimeField.java</t>
  </si>
  <si>
    <t>TestSuiteISO.java</t>
  </si>
  <si>
    <t>TestChronology.java</t>
  </si>
  <si>
    <t>TestPeriodFormatterBuilder.java</t>
  </si>
  <si>
    <t>TestAbstractPartial.java</t>
  </si>
  <si>
    <t>TestBasePartial.java</t>
  </si>
  <si>
    <t>TestMutableInterval_Constructors.java</t>
  </si>
  <si>
    <t>TestPeriodType.java</t>
  </si>
  <si>
    <t>TestDateTimeUtils.java</t>
  </si>
  <si>
    <t>TestMutableInterval_Updates.java</t>
  </si>
  <si>
    <t>TestYearMonthDay_Properties.java</t>
  </si>
  <si>
    <t>TestTimeOfDay_Constructors.java</t>
  </si>
  <si>
    <t>TestYearMonthDay_Constructors.java</t>
  </si>
  <si>
    <t>TestCalendarConverter.java</t>
  </si>
  <si>
    <t>TestDateConverter.java</t>
  </si>
  <si>
    <t>TestReadableInstantConverter.java</t>
  </si>
  <si>
    <t>TestDateTimeFieldType.java</t>
  </si>
  <si>
    <t>TestTimeOfDay_Basics.java</t>
  </si>
  <si>
    <t>TestYearMonthDay_Basics.java</t>
  </si>
  <si>
    <t>TestDateTimeZone.java</t>
  </si>
  <si>
    <t>TestPersistentDateTime.java</t>
  </si>
  <si>
    <t>TestDateTimeFormatter.java</t>
  </si>
  <si>
    <t>TestChronologyType.java</t>
  </si>
  <si>
    <t>TestLocalDate_Basics.java</t>
  </si>
  <si>
    <t>TestLocalDate_Constructors.java</t>
  </si>
  <si>
    <t>TestLocalTime_Constructors.java</t>
  </si>
  <si>
    <t>TestLocalDateTime_Properties.java</t>
  </si>
  <si>
    <t>TestLocalDate_Properties.java</t>
  </si>
  <si>
    <t>TestLocalDateTime_Constructors.java</t>
  </si>
  <si>
    <t>TestDays.java</t>
  </si>
  <si>
    <t>TestHours.java</t>
  </si>
  <si>
    <t>TestMinutes.java</t>
  </si>
  <si>
    <t>TestMonths.java</t>
  </si>
  <si>
    <t>TestSeconds.java</t>
  </si>
  <si>
    <t>TestWeeks.java</t>
  </si>
  <si>
    <t>TestYears.java</t>
  </si>
  <si>
    <t>TestFixedDateTimeZone.java</t>
  </si>
  <si>
    <t>TestPersistentDuration.java</t>
  </si>
  <si>
    <t>TestPersistentPeriod.java</t>
  </si>
  <si>
    <t>TestPartial_Match.java</t>
  </si>
  <si>
    <t>TestDateTimeZoneCutover.java</t>
  </si>
  <si>
    <t>TestAllPackages.java</t>
  </si>
  <si>
    <t>TestBaseSingleFieldPeriod.java</t>
  </si>
  <si>
    <t>TestDateMidnight_Constructors.java</t>
  </si>
  <si>
    <t>TestDateMidnight_Properties.java</t>
  </si>
  <si>
    <t>TestDateTimeComparator.java</t>
  </si>
  <si>
    <t>TestDateTimeConstants.java</t>
  </si>
  <si>
    <t>TestDateTime_Constructors.java</t>
  </si>
  <si>
    <t>TestDurationField.java</t>
  </si>
  <si>
    <t>TestDurationFieldType.java</t>
  </si>
  <si>
    <t>TestIllegalFieldValueException.java</t>
  </si>
  <si>
    <t>TestInstant_Constructors.java</t>
  </si>
  <si>
    <t>TestLocalDateTime_Basics.java</t>
  </si>
  <si>
    <t>TestLocalTime_Basics.java</t>
  </si>
  <si>
    <t>TestLocalTime_Properties.java</t>
  </si>
  <si>
    <t>TestMutableDateTime_Constructors.java</t>
  </si>
  <si>
    <t>TestMutableDateTime_Properties.java</t>
  </si>
  <si>
    <t>TestPartial_Basics.java</t>
  </si>
  <si>
    <t>TestPartial_Constructors.java</t>
  </si>
  <si>
    <t>TestPartial_Properties.java</t>
  </si>
  <si>
    <t>TestSerialization.java</t>
  </si>
  <si>
    <t>TestTimeOfDay_Properties.java</t>
  </si>
  <si>
    <t>TestCopticChronology.java</t>
  </si>
  <si>
    <t>TestEthiopicChronology.java</t>
  </si>
  <si>
    <t>TestGregorianChronology.java</t>
  </si>
  <si>
    <t>TestISOChronology.java</t>
  </si>
  <si>
    <t>TestIslamicChronology.java</t>
  </si>
  <si>
    <t>TestJulianChronology.java</t>
  </si>
  <si>
    <t>TestLenientChronology.java</t>
  </si>
  <si>
    <t>TestConverterSet.java</t>
  </si>
  <si>
    <t>TestReadablePartialConverter.java</t>
  </si>
  <si>
    <t>TestBaseDateTimeField.java</t>
  </si>
  <si>
    <t>TestFieldUtils.java</t>
  </si>
  <si>
    <t>TestMillisDurationField.java</t>
  </si>
  <si>
    <t>TestOffsetDateTimeField.java</t>
  </si>
  <si>
    <t>TestPreciseDateTimeField.java</t>
  </si>
  <si>
    <t>TestPreciseDurationDateTimeField.java</t>
  </si>
  <si>
    <t>TestPreciseDurationField.java</t>
  </si>
  <si>
    <t>TestScaledDurationField.java</t>
  </si>
  <si>
    <t>TestUnsupportedDateTimeField.java</t>
  </si>
  <si>
    <t>TestDateTimeFormatStyle.java</t>
  </si>
  <si>
    <t>TestISODateTimeFormat.java</t>
  </si>
  <si>
    <t>TestISODateTimeFormatParsing.java</t>
  </si>
  <si>
    <t>TestISODateTimeFormat_Fields.java</t>
  </si>
  <si>
    <t>TestISOPeriodFormat.java</t>
  </si>
  <si>
    <t>TestISOPeriodFormatParsing.java</t>
  </si>
  <si>
    <t>TestPeriodFormat.java</t>
  </si>
  <si>
    <t>TestPeriodFormatParsing.java</t>
  </si>
  <si>
    <t>TestPeriodFormatter.java</t>
  </si>
  <si>
    <t>TestTextFields.java</t>
  </si>
  <si>
    <t>TestBuilder.java</t>
  </si>
  <si>
    <t>TestCompiler.java</t>
  </si>
  <si>
    <t>TestUTCProvider.java</t>
  </si>
  <si>
    <t>TestMonthDay_Constructors.java</t>
  </si>
  <si>
    <t>TestYearMonth_Constructors.java</t>
  </si>
  <si>
    <t>ClassLoadTest.java</t>
  </si>
  <si>
    <t>TestGJDateTimeField.java</t>
  </si>
  <si>
    <t>TestJulianDayOfMonthField.java</t>
  </si>
  <si>
    <t>TestPersistentInstant.java</t>
  </si>
  <si>
    <t>TestPersistentInstantAsBigInt.java</t>
  </si>
  <si>
    <t>TestPersistentInterval.java</t>
  </si>
  <si>
    <t>TestPersistentIntervalNull.java</t>
  </si>
  <si>
    <t>TestPersistentLocalDate.java</t>
  </si>
  <si>
    <t>TestPersistentLocalDateTime.java</t>
  </si>
  <si>
    <t>TestPersistentLocalTime.java</t>
  </si>
  <si>
    <t>TestPersistentTimeOfDay.java</t>
  </si>
  <si>
    <t>TestPersistentTimeOfDayExact.java</t>
  </si>
  <si>
    <t>TestPersistentYearMonthDay.java</t>
  </si>
  <si>
    <t>TestUSHolidays.java</t>
  </si>
  <si>
    <t>TestCommonAnniversaries.java</t>
  </si>
  <si>
    <t>TestUSAnniversaries.java</t>
  </si>
  <si>
    <t>TestTerritory.java</t>
  </si>
  <si>
    <t>TestZoneInfoCompiler.java</t>
  </si>
  <si>
    <t>testGetInstanceString</t>
  </si>
  <si>
    <t>testGetInstanceSTZ</t>
  </si>
  <si>
    <t>testGetInstanceSTZL</t>
  </si>
  <si>
    <t>testGetInstanceSC</t>
  </si>
  <si>
    <t>testGetInstanceSCT</t>
  </si>
  <si>
    <t>testGetInstanceSCTL</t>
  </si>
  <si>
    <t>testGetDateInstance</t>
  </si>
  <si>
    <t>testGetTimeInstance</t>
  </si>
  <si>
    <t>testGetDateTimeInstance</t>
  </si>
  <si>
    <t>testGetPattern</t>
  </si>
  <si>
    <t>testGetChronology</t>
  </si>
  <si>
    <t>testGetTimeZone</t>
  </si>
  <si>
    <t>testGetLocale</t>
  </si>
  <si>
    <t>testGetPrinter</t>
  </si>
  <si>
    <t>testGetParser</t>
  </si>
  <si>
    <t>testEstimatePrintedLength</t>
  </si>
  <si>
    <t>testPrintToSLL</t>
  </si>
  <si>
    <t>testPrintToWLL</t>
  </si>
  <si>
    <t>testPrintToSBRI</t>
  </si>
  <si>
    <t>testPrintToSBL</t>
  </si>
  <si>
    <t>testPrintToWRI</t>
  </si>
  <si>
    <t>testPrintToWL</t>
  </si>
  <si>
    <t>testPrintRI</t>
  </si>
  <si>
    <t>testPrintL</t>
  </si>
  <si>
    <t>testEstimateParsedLength</t>
  </si>
  <si>
    <t>testParseIntoPBSI</t>
  </si>
  <si>
    <t>testParseIntoRWIS</t>
  </si>
  <si>
    <t>testParseIntoRWISI</t>
  </si>
  <si>
    <t>testParseS</t>
  </si>
  <si>
    <t>testParseSL</t>
  </si>
  <si>
    <t>testYearOfWeekyear</t>
  </si>
  <si>
    <t>getUnitMillis</t>
  </si>
  <si>
    <t>getRangeMillis</t>
  </si>
  <si>
    <t>main</t>
  </si>
  <si>
    <t>suite</t>
  </si>
  <si>
    <t>TestDateTimeFormat</t>
  </si>
  <si>
    <t>setUp</t>
  </si>
  <si>
    <t>tearDown</t>
  </si>
  <si>
    <t>testGetInstanceUTC</t>
  </si>
  <si>
    <t>testGetInstance</t>
  </si>
  <si>
    <t>testGetInstanceTZ</t>
  </si>
  <si>
    <t>testGetInstanceTZL</t>
  </si>
  <si>
    <t>testGetInstanceC</t>
  </si>
  <si>
    <t>testGetInstanceCL</t>
  </si>
  <si>
    <t>testForPattern</t>
  </si>
  <si>
    <t>testForStyle</t>
  </si>
  <si>
    <t>testGetPatternForStyle</t>
  </si>
  <si>
    <t>TestDateTimeFormatterBuilder</t>
  </si>
  <si>
    <t>testToPrinter</t>
  </si>
  <si>
    <t>testToParser</t>
  </si>
  <si>
    <t>testToFormatter</t>
  </si>
  <si>
    <t>testCanBuildPrinter</t>
  </si>
  <si>
    <t>testCanBuildParser</t>
  </si>
  <si>
    <t>testCanBuilderFormatter</t>
  </si>
  <si>
    <t>testClear</t>
  </si>
  <si>
    <t>testAppendDTF</t>
  </si>
  <si>
    <t>testAppendDTPE</t>
  </si>
  <si>
    <t>testAppendLiteralC</t>
  </si>
  <si>
    <t>testAppendLiteralS</t>
  </si>
  <si>
    <t>testAppendNumeric</t>
  </si>
  <si>
    <t>testAppendSignedNumeric</t>
  </si>
  <si>
    <t>testAppendFraction</t>
  </si>
  <si>
    <t>testAppendFractionOfSecond</t>
  </si>
  <si>
    <t>testAppendFractionOfMinute</t>
  </si>
  <si>
    <t>testAppendFractionOfHour</t>
  </si>
  <si>
    <t>testAppendFractionOfDay</t>
  </si>
  <si>
    <t>testAppendMillisOfSecond</t>
  </si>
  <si>
    <t>testAppendMillisOfDay</t>
  </si>
  <si>
    <t>testAppendSecondOfMinute</t>
  </si>
  <si>
    <t>testAppendSecondOfDay</t>
  </si>
  <si>
    <t>testAppendMinuteOfHour</t>
  </si>
  <si>
    <t>testAppendMinuteOfDay</t>
  </si>
  <si>
    <t>testAppendHourOfDay</t>
  </si>
  <si>
    <t>testAppendClockhourOfDay</t>
  </si>
  <si>
    <t>testAppendHourOfHalfday</t>
  </si>
  <si>
    <t>testAppendClockhourOfHalfday</t>
  </si>
  <si>
    <t>testAppendDayOfWeek</t>
  </si>
  <si>
    <t>testAppendDayOfMonth</t>
  </si>
  <si>
    <t>testAppendDayOfYear</t>
  </si>
  <si>
    <t>testAppendWeekOfYearWeek</t>
  </si>
  <si>
    <t>testAppendWeekOfYearYear</t>
  </si>
  <si>
    <t>testAppendMonthOfYear</t>
  </si>
  <si>
    <t>testAppendYear</t>
  </si>
  <si>
    <t>testAppendYearOfEra</t>
  </si>
  <si>
    <t>testAppendYearOfCentury</t>
  </si>
  <si>
    <t>testAppendCentury</t>
  </si>
  <si>
    <t>testAppendCenturyOfEra</t>
  </si>
  <si>
    <t>testAppendAmPmSymbol</t>
  </si>
  <si>
    <t>testAppendDayOfWeekSymbol</t>
  </si>
  <si>
    <t>testAppendDayOfWeekShortSymbol</t>
  </si>
  <si>
    <t>testAppendMonthOfYearSymbol</t>
  </si>
  <si>
    <t>testAppendMonthOfYearShortSymbol</t>
  </si>
  <si>
    <t>testAppendEraSymbol</t>
  </si>
  <si>
    <t>testAppendTimeZoneSymbol</t>
  </si>
  <si>
    <t>testAppendTimeZoneShortSymbol</t>
  </si>
  <si>
    <t>testAppendTimeZoneOffset</t>
  </si>
  <si>
    <t>testAppendPattern</t>
  </si>
  <si>
    <t>TestDateTimeParserBucket</t>
  </si>
  <si>
    <t>testSetMillis</t>
  </si>
  <si>
    <t>testSaveField</t>
  </si>
  <si>
    <t>testSetTimeZone</t>
  </si>
  <si>
    <t>testSetTimeZoneOffset</t>
  </si>
  <si>
    <t>testGetTimeZoneOffset</t>
  </si>
  <si>
    <t>testComputeMillis</t>
  </si>
  <si>
    <t>TestTimePeriod</t>
  </si>
  <si>
    <t>testClone</t>
  </si>
  <si>
    <t>testFormat</t>
  </si>
  <si>
    <t>testGetMillis</t>
  </si>
  <si>
    <t>testGetStartInstant</t>
  </si>
  <si>
    <t>testGetEndInstant</t>
  </si>
  <si>
    <t>testToTimePeriod</t>
  </si>
  <si>
    <t>testGetTotalSeconds</t>
  </si>
  <si>
    <t>testGetTotalMinutes</t>
  </si>
  <si>
    <t>testGetTotalHours</t>
  </si>
  <si>
    <t>testGetTotalDays</t>
  </si>
  <si>
    <t>testGetTotalMonths</t>
  </si>
  <si>
    <t>testGetTotalWeeks</t>
  </si>
  <si>
    <t>testGetSeconds</t>
  </si>
  <si>
    <t>testGetMinutes</t>
  </si>
  <si>
    <t>testGetHours</t>
  </si>
  <si>
    <t>testGetDays</t>
  </si>
  <si>
    <t>testGetMonths</t>
  </si>
  <si>
    <t>testGetYears</t>
  </si>
  <si>
    <t>testEquals</t>
  </si>
  <si>
    <t>testHashCode</t>
  </si>
  <si>
    <t>testCompareTo</t>
  </si>
  <si>
    <t>testIsLongerThan</t>
  </si>
  <si>
    <t>testIsShorterThan</t>
  </si>
  <si>
    <t>testToString</t>
  </si>
  <si>
    <t>TestTimePeriodFormat</t>
  </si>
  <si>
    <t>testParseObject</t>
  </si>
  <si>
    <t>assert</t>
  </si>
  <si>
    <t>getDateTimeZone</t>
  </si>
  <si>
    <t>withDateTimeZone</t>
  </si>
  <si>
    <t>testGetSupportedFields</t>
  </si>
  <si>
    <t>testProperty</t>
  </si>
  <si>
    <t>TestTimeOfDay</t>
  </si>
  <si>
    <t>testConstructor</t>
  </si>
  <si>
    <t>testConstructor_Chronology</t>
  </si>
  <si>
    <t>testConstructor_long</t>
  </si>
  <si>
    <t>testConstructor_longChronology</t>
  </si>
  <si>
    <t>testConstructor_Object</t>
  </si>
  <si>
    <t>testConstructor_ObjectChronology</t>
  </si>
  <si>
    <t>testConstructor_intint</t>
  </si>
  <si>
    <t>testConstructor_intintChronology</t>
  </si>
  <si>
    <t>testConstructor_intintint</t>
  </si>
  <si>
    <t>testConstructor_intintintChronology</t>
  </si>
  <si>
    <t>testConstructor_intintintint</t>
  </si>
  <si>
    <t>testConstructor_intintintintChronology</t>
  </si>
  <si>
    <t>testGet</t>
  </si>
  <si>
    <t>testGetFieldSize</t>
  </si>
  <si>
    <t>testGetField</t>
  </si>
  <si>
    <t>testGetFields</t>
  </si>
  <si>
    <t>testGetValue</t>
  </si>
  <si>
    <t>testGetValues</t>
  </si>
  <si>
    <t>testIsSupported</t>
  </si>
  <si>
    <t>testEqualsHashCode</t>
  </si>
  <si>
    <t>testResolve_long</t>
  </si>
  <si>
    <t>testResolve_RI</t>
  </si>
  <si>
    <t>testPropertyGet</t>
  </si>
  <si>
    <t>testPropertyGetMaxMinValues</t>
  </si>
  <si>
    <t>testPropertyAddInField</t>
  </si>
  <si>
    <t>testPropertySet</t>
  </si>
  <si>
    <t>testPropertySetText</t>
  </si>
  <si>
    <t>test</t>
  </si>
  <si>
    <t>randomMillis</t>
  </si>
  <si>
    <t>dump</t>
  </si>
  <si>
    <t>Test</t>
  </si>
  <si>
    <t>testFields</t>
  </si>
  <si>
    <t>testField</t>
  </si>
  <si>
    <t>getWrappedValue</t>
  </si>
  <si>
    <t>testValue</t>
  </si>
  <si>
    <t>testMillis</t>
  </si>
  <si>
    <t>testBoolean</t>
  </si>
  <si>
    <t>failValue</t>
  </si>
  <si>
    <t>failMillis</t>
  </si>
  <si>
    <t>failBoolean</t>
  </si>
  <si>
    <t>makeName</t>
  </si>
  <si>
    <t>makeDatetime</t>
  </si>
  <si>
    <t>makeDate</t>
  </si>
  <si>
    <t>testPropertyAddInFieldYear</t>
  </si>
  <si>
    <t>testPropertyAddInFieldMonth</t>
  </si>
  <si>
    <t>testPropertyAddInFieldDay</t>
  </si>
  <si>
    <t>addWrapped</t>
  </si>
  <si>
    <t>testPropertyAddInFieldHour</t>
  </si>
  <si>
    <t>testPropertyAddInFieldMinute</t>
  </si>
  <si>
    <t>testPropertyAddInFieldSecond</t>
  </si>
  <si>
    <t>testPropertyAddInFieldMilli</t>
  </si>
  <si>
    <t>testPropertyGetMaxMinValuesYear</t>
  </si>
  <si>
    <t>testPropertyGetMonth</t>
  </si>
  <si>
    <t>testPropertyGetMaxMinValuesMonth</t>
  </si>
  <si>
    <t>testPropertyAddMonth</t>
  </si>
  <si>
    <t>testPropertyAddWrapFieldMonth</t>
  </si>
  <si>
    <t>testPropertySetMonth</t>
  </si>
  <si>
    <t>testPropertySetTextMonth</t>
  </si>
  <si>
    <t>testPropertyCompareToMonth</t>
  </si>
  <si>
    <t>testPropertyGetDay</t>
  </si>
  <si>
    <t>testPropertyGetMaxMinValuesDay</t>
  </si>
  <si>
    <t>testPropertyAddDay</t>
  </si>
  <si>
    <t>testPropertyAddWrapFieldDay</t>
  </si>
  <si>
    <t>testPropertySetDay</t>
  </si>
  <si>
    <t>testPropertySetTextDay</t>
  </si>
  <si>
    <t>testPropertyCompareToDay</t>
  </si>
  <si>
    <t>TestAll</t>
  </si>
  <si>
    <t>TestConstructors</t>
  </si>
  <si>
    <t>testDateOnlyConstructors</t>
  </si>
  <si>
    <t>testTimeOnlyConstructors</t>
  </si>
  <si>
    <t>testDateTimeConstructors</t>
  </si>
  <si>
    <t>SpecSection</t>
  </si>
  <si>
    <t>getName</t>
  </si>
  <si>
    <t>getTestData</t>
  </si>
  <si>
    <t>getNumTests</t>
  </si>
  <si>
    <t>getFailedTests</t>
  </si>
  <si>
    <t>bumpFailedTests</t>
  </si>
  <si>
    <t>showResults</t>
  </si>
  <si>
    <t>SectionRunner</t>
  </si>
  <si>
    <t>run</t>
  </si>
  <si>
    <t>bumpNumTests</t>
  </si>
  <si>
    <t>TestDateTimeCtors</t>
  </si>
  <si>
    <t>createSmall</t>
  </si>
  <si>
    <t>createMid</t>
  </si>
  <si>
    <t>createLarge</t>
  </si>
  <si>
    <t>createUTC</t>
  </si>
  <si>
    <t>TestInstant</t>
  </si>
  <si>
    <t>testCurrentTimeConstructor</t>
  </si>
  <si>
    <t>testMillisConstructor</t>
  </si>
  <si>
    <t>testReadableInstantConstructor</t>
  </si>
  <si>
    <t>testReadableInstantConstructorEx</t>
  </si>
  <si>
    <t>testDateConstructor</t>
  </si>
  <si>
    <t>testDateConstructorEx</t>
  </si>
  <si>
    <t>testCalendarConstructor</t>
  </si>
  <si>
    <t>testCalendarConstructorEx</t>
  </si>
  <si>
    <t>testStringConstructor</t>
  </si>
  <si>
    <t>testStringConstructorEx</t>
  </si>
  <si>
    <t>testToInstant</t>
  </si>
  <si>
    <t>TestMDTAdd</t>
  </si>
  <si>
    <t>testAddMillis</t>
  </si>
  <si>
    <t>testLast</t>
  </si>
  <si>
    <t>prepTest</t>
  </si>
  <si>
    <t>TestMDTAddWrapped</t>
  </si>
  <si>
    <t>testFailure</t>
  </si>
  <si>
    <t>TestMDTGet</t>
  </si>
  <si>
    <t>testGetDayOfWeek</t>
  </si>
  <si>
    <t>testGetDayOfMonth</t>
  </si>
  <si>
    <t>testGetDayOfYear</t>
  </si>
  <si>
    <t>testGetWeekOfWeekyear</t>
  </si>
  <si>
    <t>testGetYearOfWeekyear</t>
  </si>
  <si>
    <t>testGetMonthOfYear</t>
  </si>
  <si>
    <t>testGetYear</t>
  </si>
  <si>
    <t>testGetMillisOfSecond</t>
  </si>
  <si>
    <t>testGetMillisOfDay</t>
  </si>
  <si>
    <t>testGetSecondOfMinute</t>
  </si>
  <si>
    <t>testGetSecondOfDay</t>
  </si>
  <si>
    <t>testGetMinuteOfHour</t>
  </si>
  <si>
    <t>testGetMinuteOfDay</t>
  </si>
  <si>
    <t>testGetHourOfDay</t>
  </si>
  <si>
    <t>testDayOfWeek</t>
  </si>
  <si>
    <t>testDayOfMonth</t>
  </si>
  <si>
    <t>testDayOfYear</t>
  </si>
  <si>
    <t>testWeekOfWeekyear</t>
  </si>
  <si>
    <t>testWeekyear</t>
  </si>
  <si>
    <t>testMonthOfYear</t>
  </si>
  <si>
    <t>testYear</t>
  </si>
  <si>
    <t>testMillisOfSecond</t>
  </si>
  <si>
    <t>testMillisOfDay</t>
  </si>
  <si>
    <t>testSecondOfMinute</t>
  </si>
  <si>
    <t>testSecondOfDay</t>
  </si>
  <si>
    <t>testMinuteOfHour</t>
  </si>
  <si>
    <t>testMinuteOfDay</t>
  </si>
  <si>
    <t>testHourOfDay</t>
  </si>
  <si>
    <t>TestMDTSet</t>
  </si>
  <si>
    <t>testSetMillisL</t>
  </si>
  <si>
    <t>testSetMillisO</t>
  </si>
  <si>
    <t>testSetDTFI</t>
  </si>
  <si>
    <t>testSetDateL</t>
  </si>
  <si>
    <t>testSetDateO</t>
  </si>
  <si>
    <t>testSetDateIII</t>
  </si>
  <si>
    <t>testSetTimeL</t>
  </si>
  <si>
    <t>testSetTimeO</t>
  </si>
  <si>
    <t>testSetTimeIIII</t>
  </si>
  <si>
    <t>testSetDateTimeL</t>
  </si>
  <si>
    <t>testSetDateTimeO</t>
  </si>
  <si>
    <t>testSetDateTimeIs</t>
  </si>
  <si>
    <t>testSetYear</t>
  </si>
  <si>
    <t>testSetMonthOfYear</t>
  </si>
  <si>
    <t>testSetDayOfMonth</t>
  </si>
  <si>
    <t>testSetHourOfDay</t>
  </si>
  <si>
    <t>testSetMinuteOfHour</t>
  </si>
  <si>
    <t>testSetSecondOfMinute</t>
  </si>
  <si>
    <t>testSetMillisOfSecond</t>
  </si>
  <si>
    <t>testSetDayOfYear</t>
  </si>
  <si>
    <t>testSetDayOfWeek</t>
  </si>
  <si>
    <t>testSetWeekOfYear</t>
  </si>
  <si>
    <t>TestMutableDateTime</t>
  </si>
  <si>
    <t>bulkTestGet</t>
  </si>
  <si>
    <t>bulkTestSet</t>
  </si>
  <si>
    <t>TestMutableDateTimeCtors</t>
  </si>
  <si>
    <t>testWithDurationType1</t>
  </si>
  <si>
    <t>testWithDurationType2</t>
  </si>
  <si>
    <t>testWithDurationType3</t>
  </si>
  <si>
    <t>testWithDurationType4</t>
  </si>
  <si>
    <t>testConstructor1</t>
  </si>
  <si>
    <t>testConstructor_DurationType1</t>
  </si>
  <si>
    <t>testConstructor_DurationType2</t>
  </si>
  <si>
    <t>testConstructor_5int1</t>
  </si>
  <si>
    <t>testAverageYearMonthType</t>
  </si>
  <si>
    <t>testAverageYearMonthType_Chronology</t>
  </si>
  <si>
    <t>testGetIsTotalMillisBased</t>
  </si>
  <si>
    <t>testGetTotalMillis</t>
  </si>
  <si>
    <t>testToDuration</t>
  </si>
  <si>
    <t>testToMutableDuration</t>
  </si>
  <si>
    <t>testConstant</t>
  </si>
  <si>
    <t>testConstructor_RI_RD1</t>
  </si>
  <si>
    <t>testConstructor_RI_RD2</t>
  </si>
  <si>
    <t>testConstructor_RI_RD3</t>
  </si>
  <si>
    <t>testConstructor_RI_RD4</t>
  </si>
  <si>
    <t>testConstructor_RI_RD5</t>
  </si>
  <si>
    <t>testConstructor_RI_RD6</t>
  </si>
  <si>
    <t>TestMutableDuration_Basics</t>
  </si>
  <si>
    <t>testTest</t>
  </si>
  <si>
    <t>testGetDurationType</t>
  </si>
  <si>
    <t>testGetIsPrecise</t>
  </si>
  <si>
    <t>testGetMethods</t>
  </si>
  <si>
    <t>MockMutableDuration</t>
  </si>
  <si>
    <t>checkDurationType</t>
  </si>
  <si>
    <t>testIsEqual</t>
  </si>
  <si>
    <t>testIsBefore</t>
  </si>
  <si>
    <t>testIsAfter</t>
  </si>
  <si>
    <t>testSerialization</t>
  </si>
  <si>
    <t>testAddTo1</t>
  </si>
  <si>
    <t>testAddTo2</t>
  </si>
  <si>
    <t>testAddTo3</t>
  </si>
  <si>
    <t>testAddTo4</t>
  </si>
  <si>
    <t>testAddTo5</t>
  </si>
  <si>
    <t>testAddToWithChronology1</t>
  </si>
  <si>
    <t>testAddToWithChronology2</t>
  </si>
  <si>
    <t>testAddToWithChronology3</t>
  </si>
  <si>
    <t>testAddToRI1</t>
  </si>
  <si>
    <t>testAddToRI2</t>
  </si>
  <si>
    <t>testAddToRI3</t>
  </si>
  <si>
    <t>testAddToRI4</t>
  </si>
  <si>
    <t>testAddIntoRWI1</t>
  </si>
  <si>
    <t>testAddIntoRWI2</t>
  </si>
  <si>
    <t>testAddIntoRWI3</t>
  </si>
  <si>
    <t>testCopy</t>
  </si>
  <si>
    <t>TestMutableDuration_Constructors</t>
  </si>
  <si>
    <t>testConstructor_DurationType_boolean1</t>
  </si>
  <si>
    <t>testConstructor_DurationType_boolean2</t>
  </si>
  <si>
    <t>testConstructor_DurationType_boolean3</t>
  </si>
  <si>
    <t>testConstructor_long1</t>
  </si>
  <si>
    <t>testConstructor_long_DurationType1</t>
  </si>
  <si>
    <t>testConstructor_long_DurationType2</t>
  </si>
  <si>
    <t>testConstructor_long_DurationType3</t>
  </si>
  <si>
    <t>testConstructor_long_DurationType4</t>
  </si>
  <si>
    <t>testConstructor_4int1</t>
  </si>
  <si>
    <t>testConstructor_8int1</t>
  </si>
  <si>
    <t>testConstructor_8int__DurationType1</t>
  </si>
  <si>
    <t>testConstructor_8int__DurationType2</t>
  </si>
  <si>
    <t>testConstructor_8int__DurationType3</t>
  </si>
  <si>
    <t>testConstructor_long_long1</t>
  </si>
  <si>
    <t>testConstructor_long_long2</t>
  </si>
  <si>
    <t>testConstructor_long_long_DurationType1</t>
  </si>
  <si>
    <t>testConstructor_long_long_DurationType2</t>
  </si>
  <si>
    <t>testConstructor_long_long_DurationType3</t>
  </si>
  <si>
    <t>testConstructor_RI_RI1</t>
  </si>
  <si>
    <t>testConstructor_RI_RI2</t>
  </si>
  <si>
    <t>testConstructor_RI_RI3</t>
  </si>
  <si>
    <t>testConstructor_RI_RI4</t>
  </si>
  <si>
    <t>testConstructor_RI_RI_DurationType1</t>
  </si>
  <si>
    <t>testConstructor_RI_RI_DurationType2</t>
  </si>
  <si>
    <t>testConstructor_RI_RI_DurationType3</t>
  </si>
  <si>
    <t>testConstructor_RI_RI_DurationType4</t>
  </si>
  <si>
    <t>testConstructor_RI_RI_DurationType5</t>
  </si>
  <si>
    <t>testConstructor_Object1</t>
  </si>
  <si>
    <t>testConstructor_Object2</t>
  </si>
  <si>
    <t>testConstructor_Object3</t>
  </si>
  <si>
    <t>testConstructor_Object4</t>
  </si>
  <si>
    <t>testConstructor_Object_DurationType1</t>
  </si>
  <si>
    <t>testConstructor_Object_DurationType2</t>
  </si>
  <si>
    <t>testConstructor_Object_DurationType3</t>
  </si>
  <si>
    <t>testConstructor_Object_DurationType4</t>
  </si>
  <si>
    <t>TestMutableDuration_Updates</t>
  </si>
  <si>
    <t>testAddYears</t>
  </si>
  <si>
    <t>testAddMonths</t>
  </si>
  <si>
    <t>testAddWeeks</t>
  </si>
  <si>
    <t>testAddDays</t>
  </si>
  <si>
    <t>testAddHours</t>
  </si>
  <si>
    <t>testAddMinutes</t>
  </si>
  <si>
    <t>testAddSeconds</t>
  </si>
  <si>
    <t>testSetYears</t>
  </si>
  <si>
    <t>testSetMonths</t>
  </si>
  <si>
    <t>testSetWeeks</t>
  </si>
  <si>
    <t>testSetDays</t>
  </si>
  <si>
    <t>testSetHours</t>
  </si>
  <si>
    <t>testSetMinutes</t>
  </si>
  <si>
    <t>testSetSeconds</t>
  </si>
  <si>
    <t>testSetDuration_8ints1</t>
  </si>
  <si>
    <t>testSetDuration_8ints2</t>
  </si>
  <si>
    <t>testSetDuration_8ints3</t>
  </si>
  <si>
    <t>testSetDuration_8ints4</t>
  </si>
  <si>
    <t>testSetDuration_RD1</t>
  </si>
  <si>
    <t>testSetDuration_RD2</t>
  </si>
  <si>
    <t>testSetDuration_RD3</t>
  </si>
  <si>
    <t>testSetDuration_RD4</t>
  </si>
  <si>
    <t>testSetDuration_RD5</t>
  </si>
  <si>
    <t>testSetTotalMillis_long_long1</t>
  </si>
  <si>
    <t>testSetTotalMillis_long_long2</t>
  </si>
  <si>
    <t>testSetTotalMillis_long_long3</t>
  </si>
  <si>
    <t>testSetTotalMillis_long_long_NoYears</t>
  </si>
  <si>
    <t>testSetTotalMillis_long_long_NoMonths</t>
  </si>
  <si>
    <t>testSetTotalMillis_long_long_NoWeeks</t>
  </si>
  <si>
    <t>testSetTotalMillis_long_long_NoDays</t>
  </si>
  <si>
    <t>testSetTotalMillis_long_long_NoHours</t>
  </si>
  <si>
    <t>testSetTotalMillis_long_long_NoMinutes</t>
  </si>
  <si>
    <t>testSetTotalMillis_long_long_NoSeconds</t>
  </si>
  <si>
    <t>testSetTotalMillis_long_long_NoMillis</t>
  </si>
  <si>
    <t>testSetTotalMillis_long1</t>
  </si>
  <si>
    <t>testSetTotalMillis_long2</t>
  </si>
  <si>
    <t>testSetTotalMillis_long3</t>
  </si>
  <si>
    <t>testSetTotalMillis_long_NoYears</t>
  </si>
  <si>
    <t>testSetTotalMillis_long_NoMonths</t>
  </si>
  <si>
    <t>testSetTotalMillis_long_NoWeeks</t>
  </si>
  <si>
    <t>testSetTotalMillis_long_NoDays</t>
  </si>
  <si>
    <t>testSetTotalMillis_long_NoHours</t>
  </si>
  <si>
    <t>testSetTotalMillis_long_NoMinutes</t>
  </si>
  <si>
    <t>testSetTotalMillis_long_NoSeconds</t>
  </si>
  <si>
    <t>testSetTotalMillis_long_NoMillis</t>
  </si>
  <si>
    <t>testAdd_long1</t>
  </si>
  <si>
    <t>testAdd_long2</t>
  </si>
  <si>
    <t>testAdd_long3</t>
  </si>
  <si>
    <t>testAdd_long4</t>
  </si>
  <si>
    <t>testAdd_RD1</t>
  </si>
  <si>
    <t>testAdd_RD2</t>
  </si>
  <si>
    <t>testAdd_RD3</t>
  </si>
  <si>
    <t>testAdd_RD4</t>
  </si>
  <si>
    <t>testAdd_RD5</t>
  </si>
  <si>
    <t>testAdd_RD6</t>
  </si>
  <si>
    <t>testNormalize1</t>
  </si>
  <si>
    <t>testNormalize2</t>
  </si>
  <si>
    <t>TestMillisDuration_Constructors</t>
  </si>
  <si>
    <t>testZERO</t>
  </si>
  <si>
    <t>testConstructor_RI_RI5</t>
  </si>
  <si>
    <t>testConstructor_Object5</t>
  </si>
  <si>
    <t>testIsPrecise_Object</t>
  </si>
  <si>
    <t>testAdd_RP6</t>
  </si>
  <si>
    <t>TestDurationType</t>
  </si>
  <si>
    <t>assertEqualsAfterSerialization</t>
  </si>
  <si>
    <t>assertSameAfterSerialization</t>
  </si>
  <si>
    <t>testMillisType</t>
  </si>
  <si>
    <t>testDayHourType</t>
  </si>
  <si>
    <t>testDayHourType_Chronology</t>
  </si>
  <si>
    <t>testYearWeekType</t>
  </si>
  <si>
    <t>testYearWeekType_Chronology</t>
  </si>
  <si>
    <t>testYearMonthType</t>
  </si>
  <si>
    <t>testYearMonthType_Chronology</t>
  </si>
  <si>
    <t>testAllType</t>
  </si>
  <si>
    <t>testAllType_Chronology</t>
  </si>
  <si>
    <t>testPreciseDayHourType</t>
  </si>
  <si>
    <t>testPreciseYearDayType</t>
  </si>
  <si>
    <t>testPreciseYearWeekType</t>
  </si>
  <si>
    <t>testPreciseYearMonthType</t>
  </si>
  <si>
    <t>testPreciseAllType</t>
  </si>
  <si>
    <t>testMaskYears</t>
  </si>
  <si>
    <t>testMaskMonths</t>
  </si>
  <si>
    <t>testMaskWeeks</t>
  </si>
  <si>
    <t>testMaskDays</t>
  </si>
  <si>
    <t>testMaskHours</t>
  </si>
  <si>
    <t>testMaskMinutes</t>
  </si>
  <si>
    <t>testMaskSeconds</t>
  </si>
  <si>
    <t>testMaskMillis</t>
  </si>
  <si>
    <t>testMaskHoursMinutesSeconds</t>
  </si>
  <si>
    <t>testMaskWithChronology</t>
  </si>
  <si>
    <t>testMaskTwice1</t>
  </si>
  <si>
    <t>testMaskTwice2</t>
  </si>
  <si>
    <t>testMaskNullName</t>
  </si>
  <si>
    <t>testAbstract</t>
  </si>
  <si>
    <t>getChronology</t>
  </si>
  <si>
    <t>withChronology</t>
  </si>
  <si>
    <t>isPrecise</t>
  </si>
  <si>
    <t>years</t>
  </si>
  <si>
    <t>months</t>
  </si>
  <si>
    <t>testWithDurationTypeUsingTotalMillis1</t>
  </si>
  <si>
    <t>testWithDurationTypeUsingTotalMillis2</t>
  </si>
  <si>
    <t>testWithDurationTypeUsingTotalMillis3</t>
  </si>
  <si>
    <t>testWithDurationTypeUsingTotalMillis4</t>
  </si>
  <si>
    <t>testWithDurationTypeUsingFields1</t>
  </si>
  <si>
    <t>testWithDurationTypeUsingFields2</t>
  </si>
  <si>
    <t>testWithDurationTypeUsingFields3</t>
  </si>
  <si>
    <t>testWithDurationTypeUsingFields4</t>
  </si>
  <si>
    <t>testWithDurationTypeUsingFields5</t>
  </si>
  <si>
    <t>testWithDurationTypeRetainDuration1</t>
  </si>
  <si>
    <t>testWithDurationTypeRetainDuration2</t>
  </si>
  <si>
    <t>testWithDurationTypeRetainDuration3</t>
  </si>
  <si>
    <t>testWithDurationTypeRetainDuration4</t>
  </si>
  <si>
    <t>testWithDurationType5</t>
  </si>
  <si>
    <t>testGetDurationType_Object</t>
  </si>
  <si>
    <t>testToMutableTimePeriod</t>
  </si>
  <si>
    <t>testSetTimePeriod_8ints1</t>
  </si>
  <si>
    <t>testSetTimePeriod_8ints2</t>
  </si>
  <si>
    <t>testSetTimePeriod_8ints3</t>
  </si>
  <si>
    <t>testSetTimePeriod_8ints4</t>
  </si>
  <si>
    <t>testSetTimePeriod_RP1</t>
  </si>
  <si>
    <t>testSetTimePeriod_RP2</t>
  </si>
  <si>
    <t>testSetTimePeriod_RP3</t>
  </si>
  <si>
    <t>testSetTimePeriod_RP4</t>
  </si>
  <si>
    <t>testSetTimePeriod_RP5</t>
  </si>
  <si>
    <t>testSetTimePeriod_long_long1</t>
  </si>
  <si>
    <t>testSetTimePeriod_long_long2</t>
  </si>
  <si>
    <t>testSetTimePeriod_long_long3</t>
  </si>
  <si>
    <t>testSetTimePeriod_long_long_NoYears</t>
  </si>
  <si>
    <t>testSetTimePeriod_long_long_NoMonths</t>
  </si>
  <si>
    <t>testSetTimePeriod_long_long_NoWeeks</t>
  </si>
  <si>
    <t>testSetTimePeriod_long_long_NoDays</t>
  </si>
  <si>
    <t>testSetTimePeriod_long_long_NoHours</t>
  </si>
  <si>
    <t>testSetTimePeriod_long_long_NoMinutes</t>
  </si>
  <si>
    <t>testSetTimePeriod_long_long_NoSeconds</t>
  </si>
  <si>
    <t>testSetTimePeriod_long_long_NoMillis</t>
  </si>
  <si>
    <t>testSetTimePeriod_long1</t>
  </si>
  <si>
    <t>testSetTimePeriod_long2</t>
  </si>
  <si>
    <t>testSetTimePeriod_long3</t>
  </si>
  <si>
    <t>testSetTimePeriod_long4</t>
  </si>
  <si>
    <t>testSetTimePeriod_long_NoYears</t>
  </si>
  <si>
    <t>testSetTimePeriod_long_NoMonths</t>
  </si>
  <si>
    <t>testSetTimePeriod_long_NoWeeks</t>
  </si>
  <si>
    <t>testSetTimePeriod_long_NoDays</t>
  </si>
  <si>
    <t>testSetTimePeriod_long_NoHours</t>
  </si>
  <si>
    <t>testSetTimePeriod_long_NoMinutes</t>
  </si>
  <si>
    <t>testSetTimePeriod_long_NoSeconds</t>
  </si>
  <si>
    <t>testSetTimePeriod_long_NoMillis</t>
  </si>
  <si>
    <t>testGetTimePeriodConverter</t>
  </si>
  <si>
    <t>testGetTimePeriodConverterRemovedNull</t>
  </si>
  <si>
    <t>testGetTimePeriodConverters</t>
  </si>
  <si>
    <t>testAddTimePeriodConverter1</t>
  </si>
  <si>
    <t>testAddTimePeriodConverter2</t>
  </si>
  <si>
    <t>testAddTimePeriodConverter3</t>
  </si>
  <si>
    <t>testAddTimePeriodConverterSecurity</t>
  </si>
  <si>
    <t>testRemoveTimePeriodConverter1</t>
  </si>
  <si>
    <t>testRemoveTimePeriodConverter2</t>
  </si>
  <si>
    <t>testRemoveTimePeriodConverter3</t>
  </si>
  <si>
    <t>testRemoveTimePeriodConverterSecurity</t>
  </si>
  <si>
    <t>testGetTimePeriodMillis_Object</t>
  </si>
  <si>
    <t>testGetPeriodType</t>
  </si>
  <si>
    <t>checkPeriodType</t>
  </si>
  <si>
    <t>testToDurationMillis</t>
  </si>
  <si>
    <t>testWithPeriodTypeUsingTotalMillis1</t>
  </si>
  <si>
    <t>testWithPeriodTypeUsingTotalMillis2</t>
  </si>
  <si>
    <t>testWithPeriodTypeUsingTotalMillis3</t>
  </si>
  <si>
    <t>testWithPeriodTypeUsingTotalMillis4</t>
  </si>
  <si>
    <t>testWithPeriodTypeUsingFields1</t>
  </si>
  <si>
    <t>testWithPeriodTypeUsingFields2</t>
  </si>
  <si>
    <t>testWithPeriodTypeUsingFields3</t>
  </si>
  <si>
    <t>testWithPeriodTypeUsingFields4</t>
  </si>
  <si>
    <t>testWithPeriodTypeUsingFields5</t>
  </si>
  <si>
    <t>testWithFieldsNormalized1</t>
  </si>
  <si>
    <t>testWithFieldsNormalized2</t>
  </si>
  <si>
    <t>testSetDuration_ints</t>
  </si>
  <si>
    <t>testSetTotalMillis_1</t>
  </si>
  <si>
    <t>testSetTotalMillis_2</t>
  </si>
  <si>
    <t>testNormalize</t>
  </si>
  <si>
    <t>testConstructor_long_PeriodType1</t>
  </si>
  <si>
    <t>testConstructor_long_PeriodType2</t>
  </si>
  <si>
    <t>testConstructor_long_PeriodType3</t>
  </si>
  <si>
    <t>testConstructor_long_PeriodType4</t>
  </si>
  <si>
    <t>testConstructor_8int__PeriodType1</t>
  </si>
  <si>
    <t>testConstructor_8int__PeriodType2</t>
  </si>
  <si>
    <t>testConstructor_8int__PeriodType3</t>
  </si>
  <si>
    <t>testConstructor_long_long_PeriodType1</t>
  </si>
  <si>
    <t>testConstructor_long_long_PeriodType2</t>
  </si>
  <si>
    <t>testConstructor_long_long_PeriodType3</t>
  </si>
  <si>
    <t>testConstructor_RI_RI_PeriodType1</t>
  </si>
  <si>
    <t>testConstructor_RI_RI_PeriodType2</t>
  </si>
  <si>
    <t>testConstructor_RI_RI_PeriodType3</t>
  </si>
  <si>
    <t>testConstructor_RI_RI_PeriodType4</t>
  </si>
  <si>
    <t>testConstructor_RI_RI_PeriodType5</t>
  </si>
  <si>
    <t>testConstructor_Object_PeriodType1</t>
  </si>
  <si>
    <t>testConstructor_Object_PeriodType2</t>
  </si>
  <si>
    <t>testConstructor_Object_PeriodType3</t>
  </si>
  <si>
    <t>testConstructor_Object_PeriodType4</t>
  </si>
  <si>
    <t>testSetInto_Object</t>
  </si>
  <si>
    <t>testSetDuration_RD</t>
  </si>
  <si>
    <t>testAdd_RInterval6</t>
  </si>
  <si>
    <t>testImmutable</t>
  </si>
  <si>
    <t>MockChangeDuration</t>
  </si>
  <si>
    <t>testSetDuration_RD_1</t>
  </si>
  <si>
    <t>testSetDuration_RD_2</t>
  </si>
  <si>
    <t>testMutable</t>
  </si>
  <si>
    <t>setDuration</t>
  </si>
  <si>
    <t>setMillis</t>
  </si>
  <si>
    <t>testToInterval2</t>
  </si>
  <si>
    <t>testToMutableInterval2</t>
  </si>
  <si>
    <t>testGetDuration</t>
  </si>
  <si>
    <t>MockUntrustedDateMidnight</t>
  </si>
  <si>
    <t>MockChangeDateMidnight</t>
  </si>
  <si>
    <t>testSetMillisObject</t>
  </si>
  <si>
    <t>testSetChronology</t>
  </si>
  <si>
    <t>testSetZone</t>
  </si>
  <si>
    <t>testSetZoneRetainFields</t>
  </si>
  <si>
    <t>MockUntrustedDateTime</t>
  </si>
  <si>
    <t>MockChangeDateTime</t>
  </si>
  <si>
    <t>testSetPeriod_RP</t>
  </si>
  <si>
    <t>testSetPeriod_RD</t>
  </si>
  <si>
    <t>testSetPeriod_ints</t>
  </si>
  <si>
    <t>testSetPeriod_1</t>
  </si>
  <si>
    <t>testSetPeriod_2</t>
  </si>
  <si>
    <t>testAdd_Object1</t>
  </si>
  <si>
    <t>testAdd_Object2</t>
  </si>
  <si>
    <t>testAdd_Object3</t>
  </si>
  <si>
    <t>testAdd_Object_int1</t>
  </si>
  <si>
    <t>testAdd_Object_int2</t>
  </si>
  <si>
    <t>testAdd_Object_int3</t>
  </si>
  <si>
    <t>testAdd_DateTimeField_int1</t>
  </si>
  <si>
    <t>testAdd_DateTimeField_int2</t>
  </si>
  <si>
    <t>testAddWrapField_DateTimeField_int1</t>
  </si>
  <si>
    <t>testAddWrapField_DateTimeField_int2</t>
  </si>
  <si>
    <t>testSetMillis_Object1</t>
  </si>
  <si>
    <t>testSetMillis_Object2</t>
  </si>
  <si>
    <t>testSetDate_Object1</t>
  </si>
  <si>
    <t>testSetDate_Object2</t>
  </si>
  <si>
    <t>testSetTime_Object1</t>
  </si>
  <si>
    <t>testSetTime_Object2</t>
  </si>
  <si>
    <t>testSetDateTime_long1</t>
  </si>
  <si>
    <t>testSetDateTime_Object1</t>
  </si>
  <si>
    <t>testSetDateTime_Object2</t>
  </si>
  <si>
    <t>testToTrustedISODateMidnight</t>
  </si>
  <si>
    <t>MockUntrustedZone</t>
  </si>
  <si>
    <t>getNameKey</t>
  </si>
  <si>
    <t>getOffset</t>
  </si>
  <si>
    <t>getStandardOffset</t>
  </si>
  <si>
    <t>isFixed</t>
  </si>
  <si>
    <t>nextTransition</t>
  </si>
  <si>
    <t>previousTransition</t>
  </si>
  <si>
    <t>equals</t>
  </si>
  <si>
    <t>testToTrustedISODateTime</t>
  </si>
  <si>
    <t>testToTrustedISOMutableDateTime</t>
  </si>
  <si>
    <t>MockUntrustedMutableDateTime</t>
  </si>
  <si>
    <t>BulkTest</t>
  </si>
  <si>
    <t>clone</t>
  </si>
  <si>
    <t>ignoredSimpleTests</t>
  </si>
  <si>
    <t>toString</t>
  </si>
  <si>
    <t>makeSuite</t>
  </si>
  <si>
    <t>getDateTimeString</t>
  </si>
  <si>
    <t>padNumberToLen</t>
  </si>
  <si>
    <t>copiesOf</t>
  </si>
  <si>
    <t>getPartValue</t>
  </si>
  <si>
    <t>lhsDT</t>
  </si>
  <si>
    <t>rhsDT</t>
  </si>
  <si>
    <t>getDTA</t>
  </si>
  <si>
    <t>getMDTFromString</t>
  </si>
  <si>
    <t>BulkTestSuiteMaker</t>
  </si>
  <si>
    <t>make</t>
  </si>
  <si>
    <t>addTest</t>
  </si>
  <si>
    <t>addBulk</t>
  </si>
  <si>
    <t>getBaseName</t>
  </si>
  <si>
    <t>getTestCaseConstructor</t>
  </si>
  <si>
    <t>makeTestCase</t>
  </si>
  <si>
    <t>makeFirstTestCase</t>
  </si>
  <si>
    <t>isTest</t>
  </si>
  <si>
    <t>isBulk</t>
  </si>
  <si>
    <t>TestBuddhistChronology</t>
  </si>
  <si>
    <t>testEraConstant</t>
  </si>
  <si>
    <t>testGetInstanceNull</t>
  </si>
  <si>
    <t>testGetInstanceZone</t>
  </si>
  <si>
    <t>testGetInstanceZoneUTC</t>
  </si>
  <si>
    <t>testClockhourOfDay</t>
  </si>
  <si>
    <t>testHourOfHalfday</t>
  </si>
  <si>
    <t>testClockhourOfHalfday</t>
  </si>
  <si>
    <t>testAmPm</t>
  </si>
  <si>
    <t>testWeekOfYearWeek</t>
  </si>
  <si>
    <t>testLeapYear</t>
  </si>
  <si>
    <t>testWeekOfYearYear</t>
  </si>
  <si>
    <t>testYearOfCentury</t>
  </si>
  <si>
    <t>testCenturyOfEra</t>
  </si>
  <si>
    <t>testEra</t>
  </si>
  <si>
    <t>TestBuddhistEraDateTimeField</t>
  </si>
  <si>
    <t>getFieldName</t>
  </si>
  <si>
    <t>getField</t>
  </si>
  <si>
    <t>getMinimumValue</t>
  </si>
  <si>
    <t>getMaximumValue</t>
  </si>
  <si>
    <t>getCalendarValue</t>
  </si>
  <si>
    <t>getUnitSize</t>
  </si>
  <si>
    <t>testGetAsTextLocale</t>
  </si>
  <si>
    <t>testGetAsText</t>
  </si>
  <si>
    <t>testGetAsShortTextLocale</t>
  </si>
  <si>
    <t>testGetAsShortText</t>
  </si>
  <si>
    <t>TestGJClockhourOfDayDateTimeField</t>
  </si>
  <si>
    <t>getAddWrappedResult</t>
  </si>
  <si>
    <t>TestGJClockhourOfHalfdayDateTimeField</t>
  </si>
  <si>
    <t>TestGJDayOfMonthDateTimeField</t>
  </si>
  <si>
    <t>TestGJDayOfWeekDateTimeField</t>
  </si>
  <si>
    <t>getText</t>
  </si>
  <si>
    <t>getShortText</t>
  </si>
  <si>
    <t>getMaximumTextLength</t>
  </si>
  <si>
    <t>getMaximumShortTextLength</t>
  </si>
  <si>
    <t>TestGJDayOfYearDateTimeField</t>
  </si>
  <si>
    <t>TestGJHalfdayOfDayDateTimeField</t>
  </si>
  <si>
    <t>TestGJHourOfDayDateTimeField</t>
  </si>
  <si>
    <t>TestGJHourOfHalfdayDateTimeField</t>
  </si>
  <si>
    <t>TestGJMillisOfDayDateTimeField</t>
  </si>
  <si>
    <t>TestGJMillisOfSecondDateTimeField</t>
  </si>
  <si>
    <t>TestGJMinuteOfDayDateTimeField</t>
  </si>
  <si>
    <t>TestGJMinuteOfHourDateTimeField</t>
  </si>
  <si>
    <t>TestGJMonthOfYearDateTimeField</t>
  </si>
  <si>
    <t>getAddedResult</t>
  </si>
  <si>
    <t>getIncrementSize</t>
  </si>
  <si>
    <t>getTestRange</t>
  </si>
  <si>
    <t>TestGJSecondOfDayDateTimeField</t>
  </si>
  <si>
    <t>TestGJSecondOfMinuteDateTimeField</t>
  </si>
  <si>
    <t>TestGJYearDateTimeField</t>
  </si>
  <si>
    <t>testIsLeapYear</t>
  </si>
  <si>
    <t>testGetLeapAmount</t>
  </si>
  <si>
    <t>TestGJYearOfCenturyDateTimeField</t>
  </si>
  <si>
    <t>TestGJYearOfEraDateTimeField</t>
  </si>
  <si>
    <t>TestSuiteGJ</t>
  </si>
  <si>
    <t>TestISOClockhourOfDayDateTimeField</t>
  </si>
  <si>
    <t>TestISOClockhourOfHalfdayDateTimeField</t>
  </si>
  <si>
    <t>TestISODayOfMonthDateTimeField</t>
  </si>
  <si>
    <t>getDMYDS</t>
  </si>
  <si>
    <t>TestISODayOfWeekDateTimeField</t>
  </si>
  <si>
    <t>TestISODayOfYearDateTimeField</t>
  </si>
  <si>
    <t>TestISOHalfdayOfDayDateTimeField</t>
  </si>
  <si>
    <t>TestISOHourOfDayDateTimeField</t>
  </si>
  <si>
    <t>TestISOHourOfHalfdayDateTimeField</t>
  </si>
  <si>
    <t>TestISOMillisOfDayDateTimeField</t>
  </si>
  <si>
    <t>TestISOMillisOfSecondDateTimeField</t>
  </si>
  <si>
    <t>TestISOMinuteOfDayDateTimeField</t>
  </si>
  <si>
    <t>TestISOMinuteOfHourDateTimeField</t>
  </si>
  <si>
    <t>TestISOMonthOfYearDateTimeField</t>
  </si>
  <si>
    <t>TestISOSecondOfDayDateTimeField</t>
  </si>
  <si>
    <t>TestISOSecondOfMinuteDateTimeField</t>
  </si>
  <si>
    <t>TestSuiteISO</t>
  </si>
  <si>
    <t>testGetISO</t>
  </si>
  <si>
    <t>testGetISOUTC</t>
  </si>
  <si>
    <t>testGetISO_Zone</t>
  </si>
  <si>
    <t>testGetGJ</t>
  </si>
  <si>
    <t>testGetGJUTC</t>
  </si>
  <si>
    <t>testGetGJ_Zone</t>
  </si>
  <si>
    <t>testFormatPrintZeroRarely</t>
  </si>
  <si>
    <t>testFormatPrintZeroRarelyFavorFirst</t>
  </si>
  <si>
    <t>testFormatPrintZeroRarelyFavorLast</t>
  </si>
  <si>
    <t>testGetDurationMillis_Object</t>
  </si>
  <si>
    <t>getFieldSize</t>
  </si>
  <si>
    <t>isBeforeNow</t>
  </si>
  <si>
    <t>isAfterNow</t>
  </si>
  <si>
    <t>testToPeriod_PeriodType2</t>
  </si>
  <si>
    <t>testConstructor_Object6</t>
  </si>
  <si>
    <t>testSetPeriod_long3</t>
  </si>
  <si>
    <t>testSetPeriod_long4</t>
  </si>
  <si>
    <t>testSetPeriod_long_NoYears</t>
  </si>
  <si>
    <t>testSetPeriod_long_NoMonths</t>
  </si>
  <si>
    <t>testSetPeriod_long_NoWeeks</t>
  </si>
  <si>
    <t>testSetPeriod_long_NoDays</t>
  </si>
  <si>
    <t>testSetPeriod_long_NoHours</t>
  </si>
  <si>
    <t>testSetPeriod_long_NoMinutes</t>
  </si>
  <si>
    <t>testSetPeriod_long_NoSeconds</t>
  </si>
  <si>
    <t>testSetPeriod_long_NoMillis</t>
  </si>
  <si>
    <t>testYearDayType</t>
  </si>
  <si>
    <t>testDayHourTypeUTC</t>
  </si>
  <si>
    <t>testYearDayTypeUTC</t>
  </si>
  <si>
    <t>testYearWeekTypeUTC</t>
  </si>
  <si>
    <t>testYearMonthTypeUTC</t>
  </si>
  <si>
    <t>testAllTypeUTC</t>
  </si>
  <si>
    <t>testWithPeriodTypeRetainDuration1</t>
  </si>
  <si>
    <t>testWithPeriodTypeRetainDuration2</t>
  </si>
  <si>
    <t>testWithPeriodTypeRetainDuration3</t>
  </si>
  <si>
    <t>testWithPeriodTypeRetainDuration4</t>
  </si>
  <si>
    <t>testGetPeriodType_Object</t>
  </si>
  <si>
    <t>testGetPeriodMillis_Object</t>
  </si>
  <si>
    <t>testGetInstantChronology_RI_long</t>
  </si>
  <si>
    <t>testAddToRI5</t>
  </si>
  <si>
    <t>testToDurationMillisFrom</t>
  </si>
  <si>
    <t>testToPeriod1</t>
  </si>
  <si>
    <t>testToPeriod_PeriodType1</t>
  </si>
  <si>
    <t>testWithDurationAdded_long1</t>
  </si>
  <si>
    <t>testWithDurationAdded_long2</t>
  </si>
  <si>
    <t>testWithDurationAdded_RD1</t>
  </si>
  <si>
    <t>testWithDurationAdded_RD2</t>
  </si>
  <si>
    <t>testWithDurationAdded_RD3</t>
  </si>
  <si>
    <t>getStartInstant</t>
  </si>
  <si>
    <t>getEndInstant</t>
  </si>
  <si>
    <t>getDurationMillis</t>
  </si>
  <si>
    <t>getDuration</t>
  </si>
  <si>
    <t>testSetStartInstant_RI1</t>
  </si>
  <si>
    <t>testSetStartInstant_RI2</t>
  </si>
  <si>
    <t>testSetStartInstant_RI3</t>
  </si>
  <si>
    <t>testSetEndInstant_RI1</t>
  </si>
  <si>
    <t>testSetEndInstant_RI2</t>
  </si>
  <si>
    <t>testSetEndInstant_RI3</t>
  </si>
  <si>
    <t>testGetIntervalMillis_Object</t>
  </si>
  <si>
    <t>testSetIntoInterval_Object</t>
  </si>
  <si>
    <t>testSetIntoInterval_Object1</t>
  </si>
  <si>
    <t>testSetIntoInterval_Object2</t>
  </si>
  <si>
    <t>testSetIntoInterval_Object3</t>
  </si>
  <si>
    <t>testSetIntoIntervalEx_Object1</t>
  </si>
  <si>
    <t>testSetIntoIntervalEx_Object2</t>
  </si>
  <si>
    <t>testSetIntoIntervalEx_Object3</t>
  </si>
  <si>
    <t>testSetIntoIntervalEx_Object4</t>
  </si>
  <si>
    <t>testSetIntoIntervalEx_Object5</t>
  </si>
  <si>
    <t>testWithDurationAdded_long</t>
  </si>
  <si>
    <t>testWithDurationAdded_RD</t>
  </si>
  <si>
    <t>testWithPeriodAdded_RP</t>
  </si>
  <si>
    <t>testToCalendar_Locale</t>
  </si>
  <si>
    <t>testToGregorianCalendar</t>
  </si>
  <si>
    <t>testResolveInto_RWI</t>
  </si>
  <si>
    <t>testResolveInto_nullRWI</t>
  </si>
  <si>
    <t>testToPeriod_PeriodType3</t>
  </si>
  <si>
    <t>testAlways</t>
  </si>
  <si>
    <t>testConstructor_nullChronology</t>
  </si>
  <si>
    <t>testConstructor_long2</t>
  </si>
  <si>
    <t>testConstructor_long1_Chronology</t>
  </si>
  <si>
    <t>testConstructor_long2_Chronology</t>
  </si>
  <si>
    <t>testConstructor_long_nullChronology</t>
  </si>
  <si>
    <t>testConstructor_nullObject</t>
  </si>
  <si>
    <t>testConstructor_badconverterObject</t>
  </si>
  <si>
    <t>testConstructor_Object_Chronology</t>
  </si>
  <si>
    <t>testConstructor_nullObject_Chronology</t>
  </si>
  <si>
    <t>testConstructor_Object_nullChronology</t>
  </si>
  <si>
    <t>testConstructor_nullObject_nullChronology</t>
  </si>
  <si>
    <t>testConstructor_badconverterObject_Chronology</t>
  </si>
  <si>
    <t>testConstructor_int_int</t>
  </si>
  <si>
    <t>testConstructor_int_int_Chronology</t>
  </si>
  <si>
    <t>testConstructor_int_int_nullChronology</t>
  </si>
  <si>
    <t>testConstructor_int_int_int</t>
  </si>
  <si>
    <t>testConstructor_int_int_int_Chronology</t>
  </si>
  <si>
    <t>testConstructor_int_int_int_nullChronology</t>
  </si>
  <si>
    <t>testConstructor_int_int_int_int</t>
  </si>
  <si>
    <t>testConstructor_int_int_int_int_Chronology</t>
  </si>
  <si>
    <t>testConstructor_int_int_int_int_nullChronology</t>
  </si>
  <si>
    <t>testSize</t>
  </si>
  <si>
    <t>testGetFieldType</t>
  </si>
  <si>
    <t>testGetFieldTypes</t>
  </si>
  <si>
    <t>getFields</t>
  </si>
  <si>
    <t>getValues</t>
  </si>
  <si>
    <t>testResolveDateTime_RI</t>
  </si>
  <si>
    <t>testResolveDateTime_nullRI</t>
  </si>
  <si>
    <t>testPropertyGetHour</t>
  </si>
  <si>
    <t>testPropertyGetMaxMinValuesHour</t>
  </si>
  <si>
    <t>testPropertyAddHour</t>
  </si>
  <si>
    <t>testPropertyAddWrapFieldHour</t>
  </si>
  <si>
    <t>testPropertySetHour</t>
  </si>
  <si>
    <t>testPropertySetTextHour</t>
  </si>
  <si>
    <t>testPropertyCompareToHour</t>
  </si>
  <si>
    <t>testPropertyGetMinute</t>
  </si>
  <si>
    <t>testPropertyGetMaxMinValuesMinute</t>
  </si>
  <si>
    <t>testPropertyAddMinute</t>
  </si>
  <si>
    <t>testPropertyAddWrapFieldMinute</t>
  </si>
  <si>
    <t>testPropertySetMinute</t>
  </si>
  <si>
    <t>testPropertySetTextMinute</t>
  </si>
  <si>
    <t>testPropertyCompareToMinute</t>
  </si>
  <si>
    <t>testPropertyGetSecond</t>
  </si>
  <si>
    <t>testPropertyGetMaxMinValuesSecond</t>
  </si>
  <si>
    <t>testPropertyAddSecond</t>
  </si>
  <si>
    <t>testPropertyAddWrapFieldSecond</t>
  </si>
  <si>
    <t>testPropertySetSecond</t>
  </si>
  <si>
    <t>testPropertySetTextSecond</t>
  </si>
  <si>
    <t>testPropertyCompareToSecond</t>
  </si>
  <si>
    <t>testPropertyGetMilli</t>
  </si>
  <si>
    <t>testPropertyGetMaxMinValuesMilli</t>
  </si>
  <si>
    <t>testPropertyAddMilli</t>
  </si>
  <si>
    <t>testPropertyAddWrapFieldMilli</t>
  </si>
  <si>
    <t>testPropertySetMilli</t>
  </si>
  <si>
    <t>testPropertySetTextMilli</t>
  </si>
  <si>
    <t>testPropertyCompareToMilli</t>
  </si>
  <si>
    <t>check</t>
  </si>
  <si>
    <t>TestYearMonthDay</t>
  </si>
  <si>
    <t>testPropertyGetYear</t>
  </si>
  <si>
    <t>testPropertyAddYear</t>
  </si>
  <si>
    <t>testPropertyAddWrapFieldYear</t>
  </si>
  <si>
    <t>testPropertySetYear</t>
  </si>
  <si>
    <t>testPropertySetTextYear</t>
  </si>
  <si>
    <t>testPropertyCompareToYear</t>
  </si>
  <si>
    <t>testAdd_DurationField_int1</t>
  </si>
  <si>
    <t>testAdd_DurationField_int2</t>
  </si>
  <si>
    <t>testGetInstantMillis_Object</t>
  </si>
  <si>
    <t>testGetInstantMillis_Object_Zone</t>
  </si>
  <si>
    <t>testGetChronology_Object</t>
  </si>
  <si>
    <t>testSet_DateTimeField_int1</t>
  </si>
  <si>
    <t>testSet_DateTimeField_int2</t>
  </si>
  <si>
    <t>testSet_DateTimeField_int3</t>
  </si>
  <si>
    <t>testAdd_long5</t>
  </si>
  <si>
    <t>testSetIntoPeriod_Object</t>
  </si>
  <si>
    <t>testToString_String_String</t>
  </si>
  <si>
    <t>testToDateTime</t>
  </si>
  <si>
    <t>testToDateTime_Zone</t>
  </si>
  <si>
    <t>testToDateTime_nullZone</t>
  </si>
  <si>
    <t>testGetInstance_String</t>
  </si>
  <si>
    <t>testGetInstance_int</t>
  </si>
  <si>
    <t>testGetInstance_int_int</t>
  </si>
  <si>
    <t>testGetInstance_TimeZone</t>
  </si>
  <si>
    <t>getSessionFactory</t>
  </si>
  <si>
    <t>testWithGetMethods</t>
  </si>
  <si>
    <t>TestChronologyType</t>
  </si>
  <si>
    <t>test_forName</t>
  </si>
  <si>
    <t>test_getAvailableIDs</t>
  </si>
  <si>
    <t>test_iso</t>
  </si>
  <si>
    <t>test_gj</t>
  </si>
  <si>
    <t>test_gregorian</t>
  </si>
  <si>
    <t>test_julian</t>
  </si>
  <si>
    <t>test_buddhist</t>
  </si>
  <si>
    <t>test_coptic</t>
  </si>
  <si>
    <t>test_ethiopic</t>
  </si>
  <si>
    <t>test_other</t>
  </si>
  <si>
    <t>assertSerialization</t>
  </si>
  <si>
    <t>doSerialization</t>
  </si>
  <si>
    <t>testWithChronologyType_ChronologyType</t>
  </si>
  <si>
    <t>testGetChronologyType_ChronologyType</t>
  </si>
  <si>
    <t>testSetChronologyType_ChronologyType1</t>
  </si>
  <si>
    <t>testSetChronologyType_ChronologyType2</t>
  </si>
  <si>
    <t>testToDateTime_Calendar</t>
  </si>
  <si>
    <t>testGetMillisJDKKeepLocal</t>
  </si>
  <si>
    <t>testToDateMidnight</t>
  </si>
  <si>
    <t>testToDateTimeDefaultZone_LocalTime</t>
  </si>
  <si>
    <t>testToDateTimeDefaultZone_nullLocalTime</t>
  </si>
  <si>
    <t>testFactory_ForCalendarFields</t>
  </si>
  <si>
    <t>testFactory_ForDateFields</t>
  </si>
  <si>
    <t>testFactory_nowDefaultZone</t>
  </si>
  <si>
    <t>testFactory_now_DateTimeZone</t>
  </si>
  <si>
    <t>testFactory_now_nullDateTimeZone</t>
  </si>
  <si>
    <t>testFactory_now_Chronology</t>
  </si>
  <si>
    <t>testFactory_now_nullChronology</t>
  </si>
  <si>
    <t>testFactory_forInstantDefaultZone_long1</t>
  </si>
  <si>
    <t>testFactory_forInstantDefaultZone_long2</t>
  </si>
  <si>
    <t>testFactory_forInstant_long1_DateTimeZone</t>
  </si>
  <si>
    <t>testFactory_forInstant_long2_DateTimeZone</t>
  </si>
  <si>
    <t>testFactory_forInstant_long_nullDateTimeZone</t>
  </si>
  <si>
    <t>testFactory_forInstant_long1_Chronology</t>
  </si>
  <si>
    <t>testFactory_forInstant_long2_Chronology</t>
  </si>
  <si>
    <t>testFactory_forInstant_long_nullChronology</t>
  </si>
  <si>
    <t>testFactory_forInstant_Object1</t>
  </si>
  <si>
    <t>testFactory_forInstant_nullObject</t>
  </si>
  <si>
    <t>testFactory_forInstant_Object_DateTimeZone</t>
  </si>
  <si>
    <t>testFactory_forInstant_nullObject_DateTimeZone</t>
  </si>
  <si>
    <t>testFactory_Object_nullDateTimeZone</t>
  </si>
  <si>
    <t>testFactory_nullObject_nullDateTimeZone</t>
  </si>
  <si>
    <t>testFactory_forInstant_Object_Chronology</t>
  </si>
  <si>
    <t>testFactory_forInstant_nullObject_Chronology</t>
  </si>
  <si>
    <t>testFactory_Object_nullChronology</t>
  </si>
  <si>
    <t>testFactory_nullObject_nullChronology</t>
  </si>
  <si>
    <t>testFactory_ForFields_Calendar</t>
  </si>
  <si>
    <t>testFactory_ForFields_Date</t>
  </si>
  <si>
    <t>testFactory_forInstant_long_DateTimeZone</t>
  </si>
  <si>
    <t>testFactory_forInstant_Object2</t>
  </si>
  <si>
    <t>testFactory_forInstant_Object1_Chronology</t>
  </si>
  <si>
    <t>testFactory_forInstant_Object2_Chronology</t>
  </si>
  <si>
    <t>testFactory_forInstant_Object_nullChronology</t>
  </si>
  <si>
    <t>testFactory_forInstant_nullObject_nullChronology</t>
  </si>
  <si>
    <t>testPropertyPlusYear</t>
  </si>
  <si>
    <t>testPropertyPlusWrapFieldYear</t>
  </si>
  <si>
    <t>testPropertyWithYear</t>
  </si>
  <si>
    <t>testPropertyWithTextYear</t>
  </si>
  <si>
    <t>testPropertyPlusMonth</t>
  </si>
  <si>
    <t>testPropertyPlusWrapFieldMonth</t>
  </si>
  <si>
    <t>testPropertyWithMonth</t>
  </si>
  <si>
    <t>testPropertyWithTextMonth</t>
  </si>
  <si>
    <t>testPropertyPlusDay</t>
  </si>
  <si>
    <t>testPropertyPlusWrapFieldDay</t>
  </si>
  <si>
    <t>testPropertyWithDay</t>
  </si>
  <si>
    <t>testPropertyWithTextDay</t>
  </si>
  <si>
    <t>testPropertyPlusHour</t>
  </si>
  <si>
    <t>testPropertyPlusWrapFieldHour</t>
  </si>
  <si>
    <t>testPropertyPlusMinute</t>
  </si>
  <si>
    <t>testPropertyPlusWrapFieldMinute</t>
  </si>
  <si>
    <t>testPropertyPlusSecond</t>
  </si>
  <si>
    <t>testPropertyPlusWrapFieldSecond</t>
  </si>
  <si>
    <t>testPropertyPlusMilli</t>
  </si>
  <si>
    <t>testPropertyPlusWrapFieldMilli</t>
  </si>
  <si>
    <t>testConstructor_ObjectString5</t>
  </si>
  <si>
    <t>testConstructor_RI_RI8</t>
  </si>
  <si>
    <t>testConstructor_RI_RI9</t>
  </si>
  <si>
    <t>testConstructor_Object2_DateTimeZone</t>
  </si>
  <si>
    <t>testNegate</t>
  </si>
  <si>
    <t>testToTimeZone</t>
  </si>
  <si>
    <t>setupConfiguration</t>
  </si>
  <si>
    <t>testSimpleStore</t>
  </si>
  <si>
    <t>testGetOffset</t>
  </si>
  <si>
    <t>testConstructor_long_long_Chronology1</t>
  </si>
  <si>
    <t>testConstructor_long_long_Chronology2</t>
  </si>
  <si>
    <t>testPlusZero</t>
  </si>
  <si>
    <t>testIsMatch</t>
  </si>
  <si>
    <t>test_DateTime_plusHour_NewYork_Autumm</t>
  </si>
  <si>
    <t>test_DateTime_minusHour_NewYork_Autumm</t>
  </si>
  <si>
    <t>test_DateTime_plusHour_Moscow_Autumm</t>
  </si>
  <si>
    <t>test_DateTime_minusHour_Moscow_Autumm</t>
  </si>
  <si>
    <t>testGetGregorian</t>
  </si>
  <si>
    <t>testGetGregorianUTC</t>
  </si>
  <si>
    <t>testGetGregorian_Zone</t>
  </si>
  <si>
    <t>testGetJulian</t>
  </si>
  <si>
    <t>testGetJulianUTC</t>
  </si>
  <si>
    <t>testGetJulian_Zone</t>
  </si>
  <si>
    <t>testGetBuddhist</t>
  </si>
  <si>
    <t>testGetBuddhistUTC</t>
  </si>
  <si>
    <t>testGetBuddhist_Zone</t>
  </si>
  <si>
    <t>testGetCoptic</t>
  </si>
  <si>
    <t>testGetCopticUTC</t>
  </si>
  <si>
    <t>testGetCoptic_Zone</t>
  </si>
  <si>
    <t>test_LocalDate_toDateTimeAtMidnight_Gaza</t>
  </si>
  <si>
    <t>test_LocalDate_toDateTimeAtMidnight_Turk</t>
  </si>
  <si>
    <t>testToDateTimeAtMidnight</t>
  </si>
  <si>
    <t>testToDateTimeAtMidnight_Zone</t>
  </si>
  <si>
    <t>testToDateTimeAtMidnight_nullZone</t>
  </si>
  <si>
    <t>TestAbstractPartial</t>
  </si>
  <si>
    <t>TestAllPackages</t>
  </si>
  <si>
    <t>TestBasePartial</t>
  </si>
  <si>
    <t>TestBaseSingleFieldPeriod</t>
  </si>
  <si>
    <t>TestChronology</t>
  </si>
  <si>
    <t>TestDateMidnight_Basics</t>
  </si>
  <si>
    <t>TestDateMidnight_Constructors</t>
  </si>
  <si>
    <t>TestDateMidnight_Properties</t>
  </si>
  <si>
    <t>TestDateTimeComparator</t>
  </si>
  <si>
    <t>testClass</t>
  </si>
  <si>
    <t>testSerialization1</t>
  </si>
  <si>
    <t>testSerialization2</t>
  </si>
  <si>
    <t>TestDateTimeConstants</t>
  </si>
  <si>
    <t>TestDateTimeFieldType</t>
  </si>
  <si>
    <t>if</t>
  </si>
  <si>
    <t>Policy</t>
  </si>
  <si>
    <t>TestDateTimeUtils</t>
  </si>
  <si>
    <t>testSystemMillisSecurity</t>
  </si>
  <si>
    <t>testFixedMillisSecurity</t>
  </si>
  <si>
    <t>testOffsetMillisSecurity</t>
  </si>
  <si>
    <t>TestDateTimeZone</t>
  </si>
  <si>
    <t>testDefaultSecurity</t>
  </si>
  <si>
    <t>testProvider</t>
  </si>
  <si>
    <t>testProviderSecurity</t>
  </si>
  <si>
    <t>testNameProvider</t>
  </si>
  <si>
    <t>testNameProviderSecurity</t>
  </si>
  <si>
    <t>TestDateTimeZoneCutover</t>
  </si>
  <si>
    <t>TestDateTime_Basics</t>
  </si>
  <si>
    <t>TestDateTime_Constructors</t>
  </si>
  <si>
    <t>TestDateTime_Properties</t>
  </si>
  <si>
    <t>TestDays</t>
  </si>
  <si>
    <t>testToStandardWeeks</t>
  </si>
  <si>
    <t>testToStandardHours</t>
  </si>
  <si>
    <t>testToStandardMinutes</t>
  </si>
  <si>
    <t>testToStandardDuration</t>
  </si>
  <si>
    <t>TestDurationField</t>
  </si>
  <si>
    <t>TestDurationFieldType</t>
  </si>
  <si>
    <t>TestDuration_Basics</t>
  </si>
  <si>
    <t>TestDuration_Constructors</t>
  </si>
  <si>
    <t>TestHours</t>
  </si>
  <si>
    <t>testToStandardDays</t>
  </si>
  <si>
    <t>TestIllegalFieldValueException</t>
  </si>
  <si>
    <t>TestInstant_Basics</t>
  </si>
  <si>
    <t>TestInstant_Constructors</t>
  </si>
  <si>
    <t>TestInterval_Basics</t>
  </si>
  <si>
    <t>TestInterval_Constructors</t>
  </si>
  <si>
    <t>TestLocalDateTime_Basics</t>
  </si>
  <si>
    <t>TestLocalDateTime_Constructors</t>
  </si>
  <si>
    <t>TestLocalDateTime_Properties</t>
  </si>
  <si>
    <t>TestLocalDate_Basics</t>
  </si>
  <si>
    <t>TestLocalDate_Constructors</t>
  </si>
  <si>
    <t>TestLocalDate_Properties</t>
  </si>
  <si>
    <t>TestLocalTime_Basics</t>
  </si>
  <si>
    <t>TestLocalTime_Constructors</t>
  </si>
  <si>
    <t>TestLocalTime_Properties</t>
  </si>
  <si>
    <t>TestMinutes</t>
  </si>
  <si>
    <t>TestMonths</t>
  </si>
  <si>
    <t>TestMutableDateTime_Adds</t>
  </si>
  <si>
    <t>TestMutableDateTime_Basics</t>
  </si>
  <si>
    <t>TestMutableDateTime_Constructors</t>
  </si>
  <si>
    <t>TestMutableDateTime_Properties</t>
  </si>
  <si>
    <t>TestMutableDateTime_Sets</t>
  </si>
  <si>
    <t>TestMutableInterval_Basics</t>
  </si>
  <si>
    <t>TestMutableInterval_Constructors</t>
  </si>
  <si>
    <t>TestMutableInterval_Updates</t>
  </si>
  <si>
    <t>TestMutablePeriod_Basics</t>
  </si>
  <si>
    <t>TestMutablePeriod_Constructors</t>
  </si>
  <si>
    <t>TestMutablePeriod_Updates</t>
  </si>
  <si>
    <t>TestParseISO</t>
  </si>
  <si>
    <t>TestPartial_Basics</t>
  </si>
  <si>
    <t>TestPartial_Constructors</t>
  </si>
  <si>
    <t>TestPartial_Match</t>
  </si>
  <si>
    <t>TestPartial_Properties</t>
  </si>
  <si>
    <t>TestPeriodType</t>
  </si>
  <si>
    <t>TestPeriod_Basics</t>
  </si>
  <si>
    <t>TestPeriod_Constructors</t>
  </si>
  <si>
    <t>TestSeconds</t>
  </si>
  <si>
    <t>MockDelegatedDurationField</t>
  </si>
  <si>
    <t>TestSerialization</t>
  </si>
  <si>
    <t>testSerializedInstant</t>
  </si>
  <si>
    <t>testSerializedDateTime</t>
  </si>
  <si>
    <t>testSerializedDateTimeProperty</t>
  </si>
  <si>
    <t>testSerializedMutableDateTime</t>
  </si>
  <si>
    <t>testSerializedMutableDateTimeProperty</t>
  </si>
  <si>
    <t>testSerializedDateMidnight</t>
  </si>
  <si>
    <t>testSerializedDateMidnightProperty</t>
  </si>
  <si>
    <t>testSerializedYearMonthDay</t>
  </si>
  <si>
    <t>testSerializedTimeOfDay</t>
  </si>
  <si>
    <t>testSerializedDateTimeZoneUTC</t>
  </si>
  <si>
    <t>testSerializedDateTimeZone</t>
  </si>
  <si>
    <t>testSerializedCopticChronology</t>
  </si>
  <si>
    <t>testSerializedISOChronology</t>
  </si>
  <si>
    <t>testSerializedGJChronology</t>
  </si>
  <si>
    <t>testSerializedGJChronologyChangedInternals</t>
  </si>
  <si>
    <t>testSerializedGregorianChronology</t>
  </si>
  <si>
    <t>testSerializedJulianChronology</t>
  </si>
  <si>
    <t>testSerializedBuddhistChronology</t>
  </si>
  <si>
    <t>testSerializedPeriodType</t>
  </si>
  <si>
    <t>testSerializedDateTimeFieldType</t>
  </si>
  <si>
    <t>testSerializedUnsupportedDateTimeField</t>
  </si>
  <si>
    <t>loadAndCompare</t>
  </si>
  <si>
    <t>inlineCompare</t>
  </si>
  <si>
    <t>store</t>
  </si>
  <si>
    <t>TestTimeOfDay_Basics</t>
  </si>
  <si>
    <t>TestTimeOfDay_Constructors</t>
  </si>
  <si>
    <t>TestTimeOfDay_Properties</t>
  </si>
  <si>
    <t>TestWeeks</t>
  </si>
  <si>
    <t>TestYearMonthDay_Basics</t>
  </si>
  <si>
    <t>TestYearMonthDay_Constructors</t>
  </si>
  <si>
    <t>TestYearMonthDay_Properties</t>
  </si>
  <si>
    <t>TestYears</t>
  </si>
  <si>
    <t>TestCopticChronology</t>
  </si>
  <si>
    <t>TestEthiopicChronology</t>
  </si>
  <si>
    <t>TestGJChronology</t>
  </si>
  <si>
    <t>TestGregorianChronology</t>
  </si>
  <si>
    <t>TestISOChronology</t>
  </si>
  <si>
    <t>TestIslamicChronology</t>
  </si>
  <si>
    <t>TestJulianChronology</t>
  </si>
  <si>
    <t>TestLenientChronology</t>
  </si>
  <si>
    <t>TestCalendarConverter</t>
  </si>
  <si>
    <t>testSingleton</t>
  </si>
  <si>
    <t>TestConverterManager</t>
  </si>
  <si>
    <t>testAddInstantConverterSecurity</t>
  </si>
  <si>
    <t>testRemoveInstantConverterSecurity</t>
  </si>
  <si>
    <t>testAddPartialConverterSecurity</t>
  </si>
  <si>
    <t>testRemovePartialConverterSecurity</t>
  </si>
  <si>
    <t>testAddDurationConverterSecurity</t>
  </si>
  <si>
    <t>testRemoveDurationConverterSecurity</t>
  </si>
  <si>
    <t>testAddPeriodConverterSecurity</t>
  </si>
  <si>
    <t>testRemovePeriodConverterSecurity</t>
  </si>
  <si>
    <t>testAddIntervalConverterSecurity</t>
  </si>
  <si>
    <t>testRemoveIntervalConverterSecurity</t>
  </si>
  <si>
    <t>TestConverterSet</t>
  </si>
  <si>
    <t>TestDateConverter</t>
  </si>
  <si>
    <t>TestLongConverter</t>
  </si>
  <si>
    <t>TestNullConverter</t>
  </si>
  <si>
    <t>TestReadableDurationConverter</t>
  </si>
  <si>
    <t>TestReadableInstantConverter</t>
  </si>
  <si>
    <t>TestReadableIntervalConverter</t>
  </si>
  <si>
    <t>TestReadablePartialConverter</t>
  </si>
  <si>
    <t>TestReadablePeriodConverter</t>
  </si>
  <si>
    <t>TestStringConverter</t>
  </si>
  <si>
    <t>TestBaseDateTimeField</t>
  </si>
  <si>
    <t>TestFieldUtils</t>
  </si>
  <si>
    <t>TestMillisDurationField</t>
  </si>
  <si>
    <t>TestOffsetDateTimeField</t>
  </si>
  <si>
    <t>TestPreciseDateTimeField</t>
  </si>
  <si>
    <t>TestPreciseDurationDateTimeField</t>
  </si>
  <si>
    <t>TestPreciseDurationField</t>
  </si>
  <si>
    <t>TestScaledDurationField</t>
  </si>
  <si>
    <t>TestDateTimeFormatStyle</t>
  </si>
  <si>
    <t>testForStyle_stringLengths</t>
  </si>
  <si>
    <t>testForStyle_invalidStrings</t>
  </si>
  <si>
    <t>testForStyle_shortDate</t>
  </si>
  <si>
    <t>testForStyle_shortTime</t>
  </si>
  <si>
    <t>testForStyle_shortDateTime</t>
  </si>
  <si>
    <t>testForStyle_mediumDate</t>
  </si>
  <si>
    <t>testForStyle_mediumTime</t>
  </si>
  <si>
    <t>testForStyle_mediumDateTime</t>
  </si>
  <si>
    <t>testForStyle_longDate</t>
  </si>
  <si>
    <t>testForStyle_longTime</t>
  </si>
  <si>
    <t>testForStyle_longDateTime</t>
  </si>
  <si>
    <t>testForStyle_fullDate</t>
  </si>
  <si>
    <t>testForStyle_fullTime</t>
  </si>
  <si>
    <t>testForStyle_fullDateTime</t>
  </si>
  <si>
    <t>testForStyle_shortMediumDateTime</t>
  </si>
  <si>
    <t>testForStyle_shortLongDateTime</t>
  </si>
  <si>
    <t>testForStyle_shortFullDateTime</t>
  </si>
  <si>
    <t>testForStyle_mediumShortDateTime</t>
  </si>
  <si>
    <t>testForStyle_mediumLongDateTime</t>
  </si>
  <si>
    <t>testForStyle_mediumFullDateTime</t>
  </si>
  <si>
    <t>TestDateTimeFormatter</t>
  </si>
  <si>
    <t>TestISODateTimeFormat</t>
  </si>
  <si>
    <t>TestISODateTimeFormatParsing</t>
  </si>
  <si>
    <t>TestISODateTimeFormat_Fields</t>
  </si>
  <si>
    <t>TestISOPeriodFormat</t>
  </si>
  <si>
    <t>TestISOPeriodFormatParsing</t>
  </si>
  <si>
    <t>TestPeriodFormat</t>
  </si>
  <si>
    <t>TestPeriodFormatParsing</t>
  </si>
  <si>
    <t>TestPeriodFormatter</t>
  </si>
  <si>
    <t>TestPeriodFormatterBuilder</t>
  </si>
  <si>
    <t>TestTextFields</t>
  </si>
  <si>
    <t>TestBuilder</t>
  </si>
  <si>
    <t>testFixed</t>
  </si>
  <si>
    <t>TestCompiler</t>
  </si>
  <si>
    <t>testCompile</t>
  </si>
  <si>
    <t>compileAndLoad</t>
  </si>
  <si>
    <t>createDataFile</t>
  </si>
  <si>
    <t>makeTempDir</t>
  </si>
  <si>
    <t>deleteOnExit</t>
  </si>
  <si>
    <t>TestFixedDateTimeZone</t>
  </si>
  <si>
    <t>TestUTCProvider</t>
  </si>
  <si>
    <t>MainTest</t>
  </si>
  <si>
    <t>testChronology</t>
  </si>
  <si>
    <t>testFactory_FromDateFields_Date</t>
  </si>
  <si>
    <t>testFactory_FromDateFields</t>
  </si>
  <si>
    <t>testFormatStandard</t>
  </si>
  <si>
    <t>testFormatOneField</t>
  </si>
  <si>
    <t>testFormatTwoFields</t>
  </si>
  <si>
    <t>testParseOneField</t>
  </si>
  <si>
    <t>testParseTwoFields</t>
  </si>
  <si>
    <t>testConstructor_ObjectString2</t>
  </si>
  <si>
    <t>testConstructor_ObjectString3</t>
  </si>
  <si>
    <t>testConstructor_ObjectString4</t>
  </si>
  <si>
    <t>testGetPropertyEquals</t>
  </si>
  <si>
    <t>MockPartial</t>
  </si>
  <si>
    <t>size</t>
  </si>
  <si>
    <t>getValue</t>
  </si>
  <si>
    <t>setValue</t>
  </si>
  <si>
    <t>getReadablePartial</t>
  </si>
  <si>
    <t>get</t>
  </si>
  <si>
    <t>testSetMethods</t>
  </si>
  <si>
    <t>getYear</t>
  </si>
  <si>
    <t>setYear</t>
  </si>
  <si>
    <t>getMonthOfYear</t>
  </si>
  <si>
    <t>setMonthOfYear</t>
  </si>
  <si>
    <t>set</t>
  </si>
  <si>
    <t>testFactory_between_RInstant</t>
  </si>
  <si>
    <t>testFactory_between_RPartial</t>
  </si>
  <si>
    <t>testFactory_standardPeriodIn_RPeriod</t>
  </si>
  <si>
    <t>testValueIndexMethods</t>
  </si>
  <si>
    <t>testFieldTypeIndexMethods</t>
  </si>
  <si>
    <t>testToPeriod</t>
  </si>
  <si>
    <t>testToMutablePeriod</t>
  </si>
  <si>
    <t>testGetSetValue</t>
  </si>
  <si>
    <t>Single</t>
  </si>
  <si>
    <t>between</t>
  </si>
  <si>
    <t>standardPeriodIn</t>
  </si>
  <si>
    <t>getFieldType</t>
  </si>
  <si>
    <t>getPeriodType</t>
  </si>
  <si>
    <t>testEqualsHashCode_ISO</t>
  </si>
  <si>
    <t>testEqualsHashCode_Lenient</t>
  </si>
  <si>
    <t>testEqualsHashCode_Strict</t>
  </si>
  <si>
    <t>testEqualsHashCode_Limit</t>
  </si>
  <si>
    <t>testEqualsHashCode_Zoned</t>
  </si>
  <si>
    <t>testGet_DateTimeField</t>
  </si>
  <si>
    <t>testGet_DateTimeFieldType</t>
  </si>
  <si>
    <t>testGetters</t>
  </si>
  <si>
    <t>testWithers</t>
  </si>
  <si>
    <t>getMillis</t>
  </si>
  <si>
    <t>testToString_String</t>
  </si>
  <si>
    <t>testToString_DTFormatter</t>
  </si>
  <si>
    <t>testToDateTimeISO</t>
  </si>
  <si>
    <t>testToDateTime_DateTimeZone</t>
  </si>
  <si>
    <t>testToDateTime_Chronology</t>
  </si>
  <si>
    <t>testToMutableDateTime</t>
  </si>
  <si>
    <t>testToMutableDateTimeISO</t>
  </si>
  <si>
    <t>testToMutableDateTime_DateTimeZone</t>
  </si>
  <si>
    <t>testToMutableDateTime_Chronology</t>
  </si>
  <si>
    <t>testToDate</t>
  </si>
  <si>
    <t>testToYearMonthDay</t>
  </si>
  <si>
    <t>testToLocalDate</t>
  </si>
  <si>
    <t>testToInterval</t>
  </si>
  <si>
    <t>testWithMillis_long</t>
  </si>
  <si>
    <t>testWithChronology_Chronology</t>
  </si>
  <si>
    <t>testWithZoneRetainFields_DateTimeZone</t>
  </si>
  <si>
    <t>testWithFields_RPartial</t>
  </si>
  <si>
    <t>testWithField1</t>
  </si>
  <si>
    <t>testWithField2</t>
  </si>
  <si>
    <t>testWithFieldAdded1</t>
  </si>
  <si>
    <t>testWithFieldAdded2</t>
  </si>
  <si>
    <t>testWithFieldAdded3</t>
  </si>
  <si>
    <t>testWithFieldAdded4</t>
  </si>
  <si>
    <t>testWithDurationAdded_long_int</t>
  </si>
  <si>
    <t>testWithDurationAdded_RD_int</t>
  </si>
  <si>
    <t>testWithDurationAdded_RP_int</t>
  </si>
  <si>
    <t>testPlus_long</t>
  </si>
  <si>
    <t>testPlus_RD</t>
  </si>
  <si>
    <t>testPlus_RP</t>
  </si>
  <si>
    <t>testPlusYears_int</t>
  </si>
  <si>
    <t>testPlusMonths_int</t>
  </si>
  <si>
    <t>testPlusWeeks_int</t>
  </si>
  <si>
    <t>testPlusDays_int</t>
  </si>
  <si>
    <t>testMinus_long</t>
  </si>
  <si>
    <t>testMinus_RD</t>
  </si>
  <si>
    <t>testMinus_RP</t>
  </si>
  <si>
    <t>testMinusYears_int</t>
  </si>
  <si>
    <t>testMinusMonths_int</t>
  </si>
  <si>
    <t>testMinusWeeks_int</t>
  </si>
  <si>
    <t>testMinusDays_int</t>
  </si>
  <si>
    <t>testConstructor_DateTimeZone</t>
  </si>
  <si>
    <t>testConstructor_nullDateTimeZone</t>
  </si>
  <si>
    <t>testConstructor_long1_DateTimeZone</t>
  </si>
  <si>
    <t>testConstructor_long2_DateTimeZone</t>
  </si>
  <si>
    <t>testConstructor_long_nullDateTimeZone</t>
  </si>
  <si>
    <t>testConstructor_invalidObject</t>
  </si>
  <si>
    <t>testConstructor_Object_DateTimeZone</t>
  </si>
  <si>
    <t>testConstructor_invalidObject_DateTimeZone</t>
  </si>
  <si>
    <t>testConstructor_nullObject_DateTimeZone</t>
  </si>
  <si>
    <t>testConstructor_Object_nullDateTimeZone</t>
  </si>
  <si>
    <t>testConstructor_nullObject_nullDateTimeZone</t>
  </si>
  <si>
    <t>testConstructor_badconverterObject_DateTimeZone</t>
  </si>
  <si>
    <t>testConstructor_invalidObject_Chronology</t>
  </si>
  <si>
    <t>testConstructor_int_int_int_DateTimeZone</t>
  </si>
  <si>
    <t>testConstructor_int_int_int_nullDateTimeZone</t>
  </si>
  <si>
    <t>testPropertyGetEra</t>
  </si>
  <si>
    <t>testPropertyGetYearOfEra</t>
  </si>
  <si>
    <t>testPropertyGetCenturyOfEra</t>
  </si>
  <si>
    <t>testPropertyGetYearOfCentury</t>
  </si>
  <si>
    <t>testPropertyGetWeekyear</t>
  </si>
  <si>
    <t>testPropertyGetMonthOfYear</t>
  </si>
  <si>
    <t>testPropertySetMonthOfYear</t>
  </si>
  <si>
    <t>testPropertySetTextMonthOfYear</t>
  </si>
  <si>
    <t>testPropertySetTextLocaleMonthOfYear</t>
  </si>
  <si>
    <t>testPropertyAddMonthOfYear</t>
  </si>
  <si>
    <t>testPropertyAddLongMonthOfYear</t>
  </si>
  <si>
    <t>testPropertyAddWrapFieldMonthOfYear</t>
  </si>
  <si>
    <t>testPropertyGetDifferenceMonthOfYear</t>
  </si>
  <si>
    <t>testPropertyRoundFloorMonthOfYear</t>
  </si>
  <si>
    <t>testPropertyRoundCeilingMonthOfYear</t>
  </si>
  <si>
    <t>testPropertyRoundHalfFloorMonthOfYear</t>
  </si>
  <si>
    <t>testPropertyRoundHalfCeilingMonthOfYear</t>
  </si>
  <si>
    <t>testPropertyRoundHalfEvenMonthOfYear</t>
  </si>
  <si>
    <t>testPropertyRemainderMonthOfYear</t>
  </si>
  <si>
    <t>testPropertyGetDayOfMonth</t>
  </si>
  <si>
    <t>testPropertyWithMaximumValueDayOfMonth</t>
  </si>
  <si>
    <t>testPropertyWithMinimumValueDayOfMonth</t>
  </si>
  <si>
    <t>testPropertyGetDayOfYear</t>
  </si>
  <si>
    <t>testPropertyGetWeekOfWeekyear</t>
  </si>
  <si>
    <t>testPropertyGetDayOfWeek</t>
  </si>
  <si>
    <t>testPropertyToIntervalYearOfEra</t>
  </si>
  <si>
    <t>testPropertyToIntervalYearOfCentury</t>
  </si>
  <si>
    <t>testPropertyToIntervalYear</t>
  </si>
  <si>
    <t>testPropertyToIntervalMonthOfYear</t>
  </si>
  <si>
    <t>testPropertyToIntervalDayOfMonth</t>
  </si>
  <si>
    <t>testPropertyEqualsHashCodeLenient</t>
  </si>
  <si>
    <t>testPropertyEqualsHashCodeStrict</t>
  </si>
  <si>
    <t>testStaticGetInstance</t>
  </si>
  <si>
    <t>testStaticGetDateOnlyInstance</t>
  </si>
  <si>
    <t>testStaticGetTimeOnlyInstance</t>
  </si>
  <si>
    <t>testStaticGetInstanceLower</t>
  </si>
  <si>
    <t>testStaticGetInstanceLowerUpper</t>
  </si>
  <si>
    <t>testBasicComps1</t>
  </si>
  <si>
    <t>testBasicComps2</t>
  </si>
  <si>
    <t>testBasicComps3</t>
  </si>
  <si>
    <t>testBasicComps4</t>
  </si>
  <si>
    <t>testBasicComps5</t>
  </si>
  <si>
    <t>testSecond</t>
  </si>
  <si>
    <t>testMinute</t>
  </si>
  <si>
    <t>testHour</t>
  </si>
  <si>
    <t>testDOW</t>
  </si>
  <si>
    <t>testDOM</t>
  </si>
  <si>
    <t>testDOY</t>
  </si>
  <si>
    <t>testWOW</t>
  </si>
  <si>
    <t>testWOYY</t>
  </si>
  <si>
    <t>testMonth</t>
  </si>
  <si>
    <t>testListBasic</t>
  </si>
  <si>
    <t>testListMillis</t>
  </si>
  <si>
    <t>testListSecond</t>
  </si>
  <si>
    <t>testListMinute</t>
  </si>
  <si>
    <t>testListHour</t>
  </si>
  <si>
    <t>testListDOW</t>
  </si>
  <si>
    <t>testListDOM</t>
  </si>
  <si>
    <t>testListDOY</t>
  </si>
  <si>
    <t>testListWOW</t>
  </si>
  <si>
    <t>testListYOYY</t>
  </si>
  <si>
    <t>testListMonth</t>
  </si>
  <si>
    <t>testListYear</t>
  </si>
  <si>
    <t>testListDate</t>
  </si>
  <si>
    <t>testListTime</t>
  </si>
  <si>
    <t>testNullDT</t>
  </si>
  <si>
    <t>testInvalidObj</t>
  </si>
  <si>
    <t>getADate</t>
  </si>
  <si>
    <t>loadAList</t>
  </si>
  <si>
    <t>isListSorted</t>
  </si>
  <si>
    <t>testHalfdaysOfDay</t>
  </si>
  <si>
    <t>testDaysOfWeek</t>
  </si>
  <si>
    <t>testMonthsOfYear</t>
  </si>
  <si>
    <t>testEras</t>
  </si>
  <si>
    <t>testMaths</t>
  </si>
  <si>
    <t>test_era</t>
  </si>
  <si>
    <t>test_centuryOfEra</t>
  </si>
  <si>
    <t>test_yearOfCentury</t>
  </si>
  <si>
    <t>test_yearOfEra</t>
  </si>
  <si>
    <t>test_year</t>
  </si>
  <si>
    <t>test_monthOfYear</t>
  </si>
  <si>
    <t>test_weekyearOfCentury</t>
  </si>
  <si>
    <t>test_weekyear</t>
  </si>
  <si>
    <t>test_weekOfWeekyear</t>
  </si>
  <si>
    <t>test_dayOfYear</t>
  </si>
  <si>
    <t>test_dayOfMonth</t>
  </si>
  <si>
    <t>test_dayOfWeek</t>
  </si>
  <si>
    <t>test_halfdayOfDay</t>
  </si>
  <si>
    <t>test_clockhourOfDay</t>
  </si>
  <si>
    <t>test_clockhourOfHalfday</t>
  </si>
  <si>
    <t>test_hourOfHalfday</t>
  </si>
  <si>
    <t>test_hourOfDay</t>
  </si>
  <si>
    <t>test_minuteOfDay</t>
  </si>
  <si>
    <t>test_minuteOfHour</t>
  </si>
  <si>
    <t>test_secondOfDay</t>
  </si>
  <si>
    <t>test_secondOfMinute</t>
  </si>
  <si>
    <t>test_millisOfDay</t>
  </si>
  <si>
    <t>test_millisOfSecond</t>
  </si>
  <si>
    <t>testSystemMillis</t>
  </si>
  <si>
    <t>testFixedMillis</t>
  </si>
  <si>
    <t>testOffsetMillis</t>
  </si>
  <si>
    <t>testOffsetMillisToZero</t>
  </si>
  <si>
    <t>testGetInstantMillis_RI</t>
  </si>
  <si>
    <t>testGetInstantChronology_RI</t>
  </si>
  <si>
    <t>testGetIntervalChronology_RInterval</t>
  </si>
  <si>
    <t>testGetIntervalChronology_RI_RI</t>
  </si>
  <si>
    <t>testGetReadableInterval_ReadableInterval</t>
  </si>
  <si>
    <t>testGetChronology_Chronology</t>
  </si>
  <si>
    <t>testGetZone_Zone</t>
  </si>
  <si>
    <t>testGetPeriodType_PeriodType</t>
  </si>
  <si>
    <t>testGetDurationMillis_RI</t>
  </si>
  <si>
    <t>testIsContiguous_RP</t>
  </si>
  <si>
    <t>testIsContiguous_RP_GJChronology</t>
  </si>
  <si>
    <t>testDefault</t>
  </si>
  <si>
    <t>testForID_String</t>
  </si>
  <si>
    <t>testForOffsetHours_int</t>
  </si>
  <si>
    <t>testForOffsetHoursMinutes_int_int</t>
  </si>
  <si>
    <t>testForOffsetMillis_int</t>
  </si>
  <si>
    <t>testForTimeZone_TimeZone</t>
  </si>
  <si>
    <t>testTimeZoneConversion</t>
  </si>
  <si>
    <t>testGetAvailableIDs</t>
  </si>
  <si>
    <t>getAvailableIDs</t>
  </si>
  <si>
    <t>getZone</t>
  </si>
  <si>
    <t>getShortName</t>
  </si>
  <si>
    <t>testGetID</t>
  </si>
  <si>
    <t>testGetNameKey</t>
  </si>
  <si>
    <t>testGetShortName</t>
  </si>
  <si>
    <t>testGetShortNameProviderName</t>
  </si>
  <si>
    <t>testGetShortNameNullKey</t>
  </si>
  <si>
    <t>testGetName</t>
  </si>
  <si>
    <t>testGetNameProviderName</t>
  </si>
  <si>
    <t>testGetNameNullKey</t>
  </si>
  <si>
    <t>MockDateTimeZone</t>
  </si>
  <si>
    <t>testGetOffset_long</t>
  </si>
  <si>
    <t>testGetOffset_RI</t>
  </si>
  <si>
    <t>testGetOffsetFixed</t>
  </si>
  <si>
    <t>testGetOffsetFixed_RI</t>
  </si>
  <si>
    <t>testGetMillisKeepLocal</t>
  </si>
  <si>
    <t>testIsFixed</t>
  </si>
  <si>
    <t>testTransitionFixed</t>
  </si>
  <si>
    <t>testIsLocalDateTimeGap_Berlin</t>
  </si>
  <si>
    <t>testIsLocalDateTimeGap_NewYork</t>
  </si>
  <si>
    <t>testCommentParse</t>
  </si>
  <si>
    <t>testPatchedNameKeysLondon</t>
  </si>
  <si>
    <t>testPatchedNameKeysSydney</t>
  </si>
  <si>
    <t>testPatchedNameKeysSydneyHistoric</t>
  </si>
  <si>
    <t>testPatchedNameKeysGazaHistoric</t>
  </si>
  <si>
    <t>test_MockGazaIsCorrect</t>
  </si>
  <si>
    <t>test_getOffsetFromLocal_Gaza</t>
  </si>
  <si>
    <t>doTest_getOffsetFromLocal_Gaza</t>
  </si>
  <si>
    <t>test_DateTime_roundFloor_Gaza</t>
  </si>
  <si>
    <t>test_DateTime_roundCeiling_Gaza</t>
  </si>
  <si>
    <t>test_DateTime_setHourZero_Gaza</t>
  </si>
  <si>
    <t>test_DateTime_withHourZero_Gaza</t>
  </si>
  <si>
    <t>test_DateTime_withDay_Gaza</t>
  </si>
  <si>
    <t>test_DateTime_minusHour_Gaza</t>
  </si>
  <si>
    <t>test_DateTime_plusHour_Gaza</t>
  </si>
  <si>
    <t>test_DateTime_minusDay_Gaza</t>
  </si>
  <si>
    <t>test_DateTime_plusDay_Gaza</t>
  </si>
  <si>
    <t>test_DateTime_plusDayMidGap_Gaza</t>
  </si>
  <si>
    <t>test_DateTime_addWrapFieldDay_Gaza</t>
  </si>
  <si>
    <t>test_DateTime_withZoneRetainFields_Gaza</t>
  </si>
  <si>
    <t>test_MutableDateTime_withZoneRetainFields_Gaza</t>
  </si>
  <si>
    <t>test_LocalDate_new_Gaza</t>
  </si>
  <si>
    <t>test_LocalDate_toDateMidnight_Gaza</t>
  </si>
  <si>
    <t>test_DateTime_new_Gaza</t>
  </si>
  <si>
    <t>test_DateTime_newValid_Gaza</t>
  </si>
  <si>
    <t>test_DateTime_parse_Gaza</t>
  </si>
  <si>
    <t>test_MockTurkIsCorrect</t>
  </si>
  <si>
    <t>test_getOffsetFromLocal_Turk</t>
  </si>
  <si>
    <t>doTest_getOffsetFromLocal_Turk</t>
  </si>
  <si>
    <t>test_DateTime_roundFloor_Turk</t>
  </si>
  <si>
    <t>test_DateTime_roundFloorNotDST_Turk</t>
  </si>
  <si>
    <t>test_DateTime_roundCeiling_Turk</t>
  </si>
  <si>
    <t>test_DateTime_setHourZero_Turk</t>
  </si>
  <si>
    <t>test_DateTime_withHourZero_Turk</t>
  </si>
  <si>
    <t>test_DateTime_withDay_Turk</t>
  </si>
  <si>
    <t>test_DateTime_minusHour_Turk</t>
  </si>
  <si>
    <t>test_DateTime_plusHour_Turk</t>
  </si>
  <si>
    <t>test_DateTime_minusDay_Turk</t>
  </si>
  <si>
    <t>test_DateTime_plusDay_Turk</t>
  </si>
  <si>
    <t>test_DateTime_plusDayMidGap_Turk</t>
  </si>
  <si>
    <t>test_DateTime_addWrapFieldDay_Turk</t>
  </si>
  <si>
    <t>test_DateTime_withZoneRetainFields_Turk</t>
  </si>
  <si>
    <t>test_MutableDateTime_setZoneRetainFields_Turk</t>
  </si>
  <si>
    <t>test_LocalDate_new_Turk</t>
  </si>
  <si>
    <t>test_LocalDate_toDateMidnight_Turk</t>
  </si>
  <si>
    <t>test_DateTime_new_Turk</t>
  </si>
  <si>
    <t>test_DateTime_newValid_Turk</t>
  </si>
  <si>
    <t>test_DateTime_parse_Turk</t>
  </si>
  <si>
    <t>test_NewYorkIsCorrect_Spring</t>
  </si>
  <si>
    <t>test_getOffsetFromLocal_NewYork_Spring</t>
  </si>
  <si>
    <t>test_DateTime_setHourAcross_NewYork_Spring</t>
  </si>
  <si>
    <t>test_DateTime_setHourForward_NewYork_Spring</t>
  </si>
  <si>
    <t>test_DateTime_setHourBack_NewYork_Spring</t>
  </si>
  <si>
    <t>test_DateTime_roundFloor_day_NewYork_Spring_preCutover</t>
  </si>
  <si>
    <t>test_DateTime_roundFloor_day_NewYork_Spring_postCutover</t>
  </si>
  <si>
    <t>test_DateTime_roundFloor_hour_NewYork_Spring_preCutover</t>
  </si>
  <si>
    <t>test_DateTime_roundFloor_hour_NewYork_Spring_postCutover</t>
  </si>
  <si>
    <t>test_DateTime_roundFloor_minute_NewYork_Spring_preCutover</t>
  </si>
  <si>
    <t>test_DateTime_roundFloor_minute_NewYork_Spring_postCutover</t>
  </si>
  <si>
    <t>test_DateTime_roundCeiling_day_NewYork_Spring_preCutover</t>
  </si>
  <si>
    <t>test_DateTime_roundCeiling_day_NewYork_Spring_postCutover</t>
  </si>
  <si>
    <t>test_DateTime_roundCeiling_hour_NewYork_Spring_preCutover</t>
  </si>
  <si>
    <t>test_DateTime_roundCeiling_hour_NewYork_Spring_postCutover</t>
  </si>
  <si>
    <t>test_DateTime_roundCeiling_minute_NewYork_Spring_preCutover</t>
  </si>
  <si>
    <t>test_DateTime_roundCeiling_minute_NewYork_Spring_postCutover</t>
  </si>
  <si>
    <t>test_NewYorkIsCorrect_Autumn</t>
  </si>
  <si>
    <t>test_getOffsetFromLocal_NewYork_Autumn</t>
  </si>
  <si>
    <t>test_DateTime_plusHour_NewYork_Autumn</t>
  </si>
  <si>
    <t>test_DateTime_minusHour_NewYork_Autumn</t>
  </si>
  <si>
    <t>test_DateTime_roundFloor_day_NewYork_Autumn_preCutover</t>
  </si>
  <si>
    <t>test_DateTime_roundFloor_day_NewYork_Autumn_postCutover</t>
  </si>
  <si>
    <t>test_DateTime_roundFloor_hourOfDay_NewYork_Autumn_preCutover</t>
  </si>
  <si>
    <t>test_DateTime_roundFloor_hourOfDay_NewYork_Autumn_postCutover</t>
  </si>
  <si>
    <t>test_DateTime_roundFloor_minuteOfHour_NewYork_Autumn_preCutover</t>
  </si>
  <si>
    <t>test_DateTime_roundFloor_minuteOfHour_NewYork_Autumn_postCutover</t>
  </si>
  <si>
    <t>test_DateTime_roundFloor_secondOfMinute_NewYork_Autumn_preCutover</t>
  </si>
  <si>
    <t>test_DateTime_roundFloor_secondOfMinute_NewYork_Autumn_postCutover</t>
  </si>
  <si>
    <t>test_DateTime_roundCeiling_day_NewYork_Autumn_preCutover</t>
  </si>
  <si>
    <t>test_DateTime_roundCeiling_day_NewYork_Autumn_postCutover</t>
  </si>
  <si>
    <t>test_DateTime_roundCeiling_hourOfDay_NewYork_Autumn_preCutover</t>
  </si>
  <si>
    <t>test_DateTime_roundCeiling_hourOfDay_NewYork_Autumn_postCutover</t>
  </si>
  <si>
    <t>test_DateTime_roundCeiling_minuteOfHour_NewYork_Autumn_preCutover</t>
  </si>
  <si>
    <t>test_DateTime_roundCeiling_minuteOfHour_NewYork_Autumn_postCutover</t>
  </si>
  <si>
    <t>test_DateTime_roundCeiling_secondOfMinute_NewYork_Autumn_preCutover</t>
  </si>
  <si>
    <t>test_DateTime_roundCeiling_secondOfMinute_NewYork_Autumn_postCutover</t>
  </si>
  <si>
    <t>test_MoscowIsCorrect_Spring</t>
  </si>
  <si>
    <t>test_getOffsetFromLocal_Moscow_Spring</t>
  </si>
  <si>
    <t>test_DateTime_setHourAcross_Moscow_Spring</t>
  </si>
  <si>
    <t>test_DateTime_setHourForward_Moscow_Spring</t>
  </si>
  <si>
    <t>test_DateTime_setHourBack_Moscow_Spring</t>
  </si>
  <si>
    <t>test_MoscowIsCorrect_Autumn</t>
  </si>
  <si>
    <t>test_DateTime_plusHour_Moscow_Autumn</t>
  </si>
  <si>
    <t>test_DateTime_minusHour_Moscow_Autumn</t>
  </si>
  <si>
    <t>test_GuatemataIsCorrect_Autumn</t>
  </si>
  <si>
    <t>test_getOffsetFromLocal_Guatemata_Autumn</t>
  </si>
  <si>
    <t>test_DateTime_plusHour_Guatemata_Autumn</t>
  </si>
  <si>
    <t>test_DateTime_minusHour_Guatemata_Autumn</t>
  </si>
  <si>
    <t>doTest_getOffsetFromLocal</t>
  </si>
  <si>
    <t>testIsSupported_DateTimeFieldType</t>
  </si>
  <si>
    <t>withUTC</t>
  </si>
  <si>
    <t>withZone</t>
  </si>
  <si>
    <t>testIsEqual_long</t>
  </si>
  <si>
    <t>testIsEqualNow</t>
  </si>
  <si>
    <t>testIsEqual_RI</t>
  </si>
  <si>
    <t>testIsBefore_long</t>
  </si>
  <si>
    <t>testIsBeforeNow</t>
  </si>
  <si>
    <t>testIsBefore_RI</t>
  </si>
  <si>
    <t>testIsAfter_long</t>
  </si>
  <si>
    <t>testIsAfterNow</t>
  </si>
  <si>
    <t>testIsAfter_RI</t>
  </si>
  <si>
    <t>testToString_String_Locale</t>
  </si>
  <si>
    <t>testToTimeOfDay</t>
  </si>
  <si>
    <t>testToLocalDateTime</t>
  </si>
  <si>
    <t>testToLocalTime</t>
  </si>
  <si>
    <t>testWithZone_DateTimeZone</t>
  </si>
  <si>
    <t>testWithDate_int_int_int</t>
  </si>
  <si>
    <t>testWithTime_int_int_int</t>
  </si>
  <si>
    <t>testPlusHours_int</t>
  </si>
  <si>
    <t>testPlusMinutes_int</t>
  </si>
  <si>
    <t>testPlusSeconds_int</t>
  </si>
  <si>
    <t>testPlusMillis_int</t>
  </si>
  <si>
    <t>testMinusHours_int</t>
  </si>
  <si>
    <t>testMinusMinutes_int</t>
  </si>
  <si>
    <t>testMinusSeconds_int</t>
  </si>
  <si>
    <t>testMinusMillis_int</t>
  </si>
  <si>
    <t>testConstructor_ObjectString1</t>
  </si>
  <si>
    <t>testConstructor_ObjectString6</t>
  </si>
  <si>
    <t>testConstructor_ObjectString7</t>
  </si>
  <si>
    <t>testConstructor_ObjectStringEx1</t>
  </si>
  <si>
    <t>testConstructor_ObjectStringEx2</t>
  </si>
  <si>
    <t>testConstructor_int_int_int_int_int_int_int</t>
  </si>
  <si>
    <t>testConstructor_int_int_int_int_int_int_int_DateTimeZone</t>
  </si>
  <si>
    <t>testConstructor_int_int_int_int_int_int_int_nullDateTimeZone</t>
  </si>
  <si>
    <t>testConstructor_int_int_int_int_int_int_int_Chronology</t>
  </si>
  <si>
    <t>testConstructor_int_int_int_int_int_int_int_nullChronology</t>
  </si>
  <si>
    <t>testPropertyLeapYear</t>
  </si>
  <si>
    <t>testPropertyCompareToYear2</t>
  </si>
  <si>
    <t>testPropertyEqualsHashCodeYear</t>
  </si>
  <si>
    <t>testPropertyLeapMonthOfYear</t>
  </si>
  <si>
    <t>testPropertyCompareToMonthOfYear</t>
  </si>
  <si>
    <t>testPropertyGetMaxMinValuesDayOfMonth</t>
  </si>
  <si>
    <t>testPropertyAddDayOfMonth</t>
  </si>
  <si>
    <t>testPropertyAddWrapFieldDayOfMonth</t>
  </si>
  <si>
    <t>testPropertySetDayOfMonth</t>
  </si>
  <si>
    <t>testPropertySetTextDayOfMonth</t>
  </si>
  <si>
    <t>testPropertyCompareToDayOfMonth</t>
  </si>
  <si>
    <t>testPropertyGetMaxMinValuesDayOfYear</t>
  </si>
  <si>
    <t>testPropertyAddDayOfYear</t>
  </si>
  <si>
    <t>testPropertyAddWrapFieldDayOfYear</t>
  </si>
  <si>
    <t>testPropertySetDayOfYear</t>
  </si>
  <si>
    <t>testPropertySetTextDayOfYear</t>
  </si>
  <si>
    <t>testPropertyCompareToDayOfYear</t>
  </si>
  <si>
    <t>testPropertyGetMaxMinValuesWeekOfWeekyear</t>
  </si>
  <si>
    <t>testPropertyAddWeekOfWeekyear</t>
  </si>
  <si>
    <t>testPropertyAddWrapFieldWeekOfWeekyear</t>
  </si>
  <si>
    <t>testPropertySetWeekOfWeekyear</t>
  </si>
  <si>
    <t>testPropertySetTextWeekOfWeekyear</t>
  </si>
  <si>
    <t>testPropertyCompareToWeekOfWeekyear</t>
  </si>
  <si>
    <t>testPropertyAddDayOfWeek</t>
  </si>
  <si>
    <t>testPropertyAddLongDayOfWeek</t>
  </si>
  <si>
    <t>testPropertyAddWrapFieldDayOfWeek</t>
  </si>
  <si>
    <t>testPropertySetDayOfWeek</t>
  </si>
  <si>
    <t>testPropertySetTextDayOfWeek</t>
  </si>
  <si>
    <t>testPropertyCompareToDayOfWeek</t>
  </si>
  <si>
    <t>testPropertyGetHourOfDay</t>
  </si>
  <si>
    <t>testPropertyGetDifferenceHourOfDay</t>
  </si>
  <si>
    <t>testPropertyRoundFloorHourOfDay</t>
  </si>
  <si>
    <t>testPropertyRoundCeilingHourOfDay</t>
  </si>
  <si>
    <t>testPropertyRoundHalfFloorHourOfDay</t>
  </si>
  <si>
    <t>testPropertyRoundHalfCeilingHourOfDay</t>
  </si>
  <si>
    <t>testPropertyRoundHalfEvenHourOfDay</t>
  </si>
  <si>
    <t>testPropertyRemainderHourOfDay</t>
  </si>
  <si>
    <t>testPropertyGetMinuteOfHour</t>
  </si>
  <si>
    <t>testPropertyGetMinuteOfDay</t>
  </si>
  <si>
    <t>testPropertyGetSecondOfMinute</t>
  </si>
  <si>
    <t>testPropertyGetSecondOfDay</t>
  </si>
  <si>
    <t>testPropertyGetMillisOfSecond</t>
  </si>
  <si>
    <t>testPropertyGetMillisOfDay</t>
  </si>
  <si>
    <t>testPropertyToIntervalHourOfDay</t>
  </si>
  <si>
    <t>testPropertyToIntervalMinuteOfHour</t>
  </si>
  <si>
    <t>testPropertyToIntervalSecondOfMinute</t>
  </si>
  <si>
    <t>testPropertyToIntervalMillisOfSecond</t>
  </si>
  <si>
    <t>testConstants</t>
  </si>
  <si>
    <t>testFactory_days_int</t>
  </si>
  <si>
    <t>testFactory_daysBetween_RInstant</t>
  </si>
  <si>
    <t>testFactory_daysBetween_RPartial</t>
  </si>
  <si>
    <t>testFactory_daysIn_RInterval</t>
  </si>
  <si>
    <t>testFactory_standardDaysIn_RPeriod</t>
  </si>
  <si>
    <t>testFactory_parseDays_String</t>
  </si>
  <si>
    <t>testIsGreaterThan</t>
  </si>
  <si>
    <t>testIsLessThan</t>
  </si>
  <si>
    <t>testToStandardSeconds</t>
  </si>
  <si>
    <t>testPlus_int</t>
  </si>
  <si>
    <t>testPlus_Days</t>
  </si>
  <si>
    <t>testMinus_int</t>
  </si>
  <si>
    <t>testMinus_Days</t>
  </si>
  <si>
    <t>testMultipliedBy_int</t>
  </si>
  <si>
    <t>testDividedBy_int</t>
  </si>
  <si>
    <t>testNegated</t>
  </si>
  <si>
    <t>testAddToLocalDate</t>
  </si>
  <si>
    <t>test_subtract</t>
  </si>
  <si>
    <t>test_eras</t>
  </si>
  <si>
    <t>test_centuries</t>
  </si>
  <si>
    <t>test_years</t>
  </si>
  <si>
    <t>test_months</t>
  </si>
  <si>
    <t>test_weekyears</t>
  </si>
  <si>
    <t>test_weeks</t>
  </si>
  <si>
    <t>test_days</t>
  </si>
  <si>
    <t>test_halfdays</t>
  </si>
  <si>
    <t>test_hours</t>
  </si>
  <si>
    <t>test_minutes</t>
  </si>
  <si>
    <t>test_seconds</t>
  </si>
  <si>
    <t>test_millis</t>
  </si>
  <si>
    <t>MockDuration</t>
  </si>
  <si>
    <t>testGetStandardSeconds</t>
  </si>
  <si>
    <t>testToDuration1</t>
  </si>
  <si>
    <t>testToDuration2</t>
  </si>
  <si>
    <t>testToStandardSeconds_overflow</t>
  </si>
  <si>
    <t>testToPeriod_PeriodType</t>
  </si>
  <si>
    <t>testToPeriod_Chronology</t>
  </si>
  <si>
    <t>testToPeriod_PeriodType_Chronology</t>
  </si>
  <si>
    <t>testToPeriodFrom</t>
  </si>
  <si>
    <t>testToPeriodFrom_PeriodType</t>
  </si>
  <si>
    <t>testToPeriodTo</t>
  </si>
  <si>
    <t>testToPeriodTo_PeriodType</t>
  </si>
  <si>
    <t>testToIntervalFrom</t>
  </si>
  <si>
    <t>testToIntervalTo</t>
  </si>
  <si>
    <t>testWithMillis1</t>
  </si>
  <si>
    <t>testWithMillis2</t>
  </si>
  <si>
    <t>testWithDurationAdded_long_int1</t>
  </si>
  <si>
    <t>testWithDurationAdded_long_int2</t>
  </si>
  <si>
    <t>testWithDurationAdded_long_int3</t>
  </si>
  <si>
    <t>testWithDurationAdded_long_int4</t>
  </si>
  <si>
    <t>testWithDurationAdded_long_int5</t>
  </si>
  <si>
    <t>testPlus_long1</t>
  </si>
  <si>
    <t>testPlus_long2</t>
  </si>
  <si>
    <t>testMinus_long1</t>
  </si>
  <si>
    <t>testMinus_long2</t>
  </si>
  <si>
    <t>testWithDurationAdded_RD_int1</t>
  </si>
  <si>
    <t>testWithDurationAdded_RD_int2</t>
  </si>
  <si>
    <t>testWithDurationAdded_RD_int3</t>
  </si>
  <si>
    <t>testWithDurationAdded_RD_int4</t>
  </si>
  <si>
    <t>testWithDurationAdded_RD_int5</t>
  </si>
  <si>
    <t>testWithDurationAdded_RD_int6</t>
  </si>
  <si>
    <t>testPlus_RD1</t>
  </si>
  <si>
    <t>testPlus_RD2</t>
  </si>
  <si>
    <t>testPlus_RD3</t>
  </si>
  <si>
    <t>testMinus_RD1</t>
  </si>
  <si>
    <t>testMinus_RD2</t>
  </si>
  <si>
    <t>testMinus_RD3</t>
  </si>
  <si>
    <t>testMutableDuration</t>
  </si>
  <si>
    <t>testFactory_standardDays_long</t>
  </si>
  <si>
    <t>testFactory_standardHours_long</t>
  </si>
  <si>
    <t>testFactory_standardMinutes_long</t>
  </si>
  <si>
    <t>testFactory_standardSeconds_long</t>
  </si>
  <si>
    <t>testFactory_hours_int</t>
  </si>
  <si>
    <t>testFactory_hoursBetween_RInstant</t>
  </si>
  <si>
    <t>testFactory_hoursBetween_RPartial</t>
  </si>
  <si>
    <t>testFactory_hoursIn_RInterval</t>
  </si>
  <si>
    <t>testFactory_standardHoursIn_RPeriod</t>
  </si>
  <si>
    <t>testFactory_parseHours_String</t>
  </si>
  <si>
    <t>testPlus_Hours</t>
  </si>
  <si>
    <t>testMinus_Hours</t>
  </si>
  <si>
    <t>testVerifyValueBounds</t>
  </si>
  <si>
    <t>testSkipDateTimeField</t>
  </si>
  <si>
    <t>testSetText</t>
  </si>
  <si>
    <t>testZoneTransition</t>
  </si>
  <si>
    <t>testJulianYearZero</t>
  </si>
  <si>
    <t>testGJCutover</t>
  </si>
  <si>
    <t>testReadablePartialValidate</t>
  </si>
  <si>
    <t>testOtherConstructors</t>
  </si>
  <si>
    <t>testGetDuration1</t>
  </si>
  <si>
    <t>testGetDuration2</t>
  </si>
  <si>
    <t>MockInterval</t>
  </si>
  <si>
    <t>getStartMillis</t>
  </si>
  <si>
    <t>getEndMillis</t>
  </si>
  <si>
    <t>testEqualsHashCodeLenient</t>
  </si>
  <si>
    <t>testEqualsHashCodeStrict</t>
  </si>
  <si>
    <t>test_useCase_ContainsOverlapAbutGap</t>
  </si>
  <si>
    <t>test_useCase_ContainsOverlapAbutGap_zeroDuration</t>
  </si>
  <si>
    <t>test_useCase_ContainsOverlapAbutGap_bothZeroDuration</t>
  </si>
  <si>
    <t>testContains_long</t>
  </si>
  <si>
    <t>testContains_long_zeroDuration</t>
  </si>
  <si>
    <t>testContainsNow</t>
  </si>
  <si>
    <t>testContains_RI</t>
  </si>
  <si>
    <t>testContains_RI_null</t>
  </si>
  <si>
    <t>testContains_RI_zeroDuration</t>
  </si>
  <si>
    <t>testContains_RInterval</t>
  </si>
  <si>
    <t>testContains_RInterval_null</t>
  </si>
  <si>
    <t>testContains_RInterval_zeroDuration</t>
  </si>
  <si>
    <t>testOverlaps_RInterval</t>
  </si>
  <si>
    <t>testOverlaps_RInterval_null</t>
  </si>
  <si>
    <t>testOverlaps_RInterval_zeroDuration</t>
  </si>
  <si>
    <t>testOverlap_RInterval</t>
  </si>
  <si>
    <t>testOverlap_RInterval_null</t>
  </si>
  <si>
    <t>testOverlap_RInterval_zone</t>
  </si>
  <si>
    <t>testOverlap_RInterval_zoneUTC</t>
  </si>
  <si>
    <t>testGap_RInterval</t>
  </si>
  <si>
    <t>testGap_RInterval_null</t>
  </si>
  <si>
    <t>testGap_RInterval_zone</t>
  </si>
  <si>
    <t>testGap_RInterval_zoneUTC</t>
  </si>
  <si>
    <t>testAbuts_RInterval</t>
  </si>
  <si>
    <t>testAbuts_RInterval_null</t>
  </si>
  <si>
    <t>testIsBefore_RI_null</t>
  </si>
  <si>
    <t>testIsBefore_RInterval</t>
  </si>
  <si>
    <t>testIsBefore_RInterval_null</t>
  </si>
  <si>
    <t>testIsAfter_RI_null</t>
  </si>
  <si>
    <t>testIsAfter_RInterval</t>
  </si>
  <si>
    <t>testIsAfter_RInterval_null</t>
  </si>
  <si>
    <t>testToInterval1</t>
  </si>
  <si>
    <t>testToMutableInterval1</t>
  </si>
  <si>
    <t>testWithChronology1</t>
  </si>
  <si>
    <t>testWithChronology2</t>
  </si>
  <si>
    <t>testWithChronology3</t>
  </si>
  <si>
    <t>testWithStartMillis_long1</t>
  </si>
  <si>
    <t>testWithStartMillis_long2</t>
  </si>
  <si>
    <t>testWithStartMillis_long3</t>
  </si>
  <si>
    <t>testWithStartInstant_RI1</t>
  </si>
  <si>
    <t>testWithStartInstant_RI2</t>
  </si>
  <si>
    <t>testWithStartInstant_RI3</t>
  </si>
  <si>
    <t>testWithEndMillis_long1</t>
  </si>
  <si>
    <t>testWithEndMillis_long2</t>
  </si>
  <si>
    <t>testWithEndMillis_long3</t>
  </si>
  <si>
    <t>testWithEndInstant_RI1</t>
  </si>
  <si>
    <t>testWithEndInstant_RI2</t>
  </si>
  <si>
    <t>testWithEndInstant_RI3</t>
  </si>
  <si>
    <t>testWithDurationAfterStart1</t>
  </si>
  <si>
    <t>testWithDurationAfterStart2</t>
  </si>
  <si>
    <t>testWithDurationAfterStart3</t>
  </si>
  <si>
    <t>testWithDurationAfterStart4</t>
  </si>
  <si>
    <t>testWithDurationBeforeEnd1</t>
  </si>
  <si>
    <t>testWithDurationBeforeEnd2</t>
  </si>
  <si>
    <t>testWithDurationBeforeEnd3</t>
  </si>
  <si>
    <t>testWithDurationBeforeEnd4</t>
  </si>
  <si>
    <t>testWithPeriodAfterStart1</t>
  </si>
  <si>
    <t>testWithPeriodAfterStart2</t>
  </si>
  <si>
    <t>testWithPeriodAfterStart3</t>
  </si>
  <si>
    <t>testWithPeriodBeforeEnd1</t>
  </si>
  <si>
    <t>testWithPeriodBeforeEnd2</t>
  </si>
  <si>
    <t>testWithPeriodBeforeEnd3</t>
  </si>
  <si>
    <t>testConstructor_long_long3</t>
  </si>
  <si>
    <t>testConstructor_long_long_Zone</t>
  </si>
  <si>
    <t>testConstructor_long_long_nullZone</t>
  </si>
  <si>
    <t>testConstructor_long_long_Chronology</t>
  </si>
  <si>
    <t>testConstructor_long_long_nullChronology</t>
  </si>
  <si>
    <t>testConstructor_RI_RI6</t>
  </si>
  <si>
    <t>testConstructor_RI_RI7</t>
  </si>
  <si>
    <t>testConstructor_RI_RI_chronoStart</t>
  </si>
  <si>
    <t>testConstructor_RI_RI_chronoEnd</t>
  </si>
  <si>
    <t>testConstructor_RI_RI_zones</t>
  </si>
  <si>
    <t>testConstructor_RI_RI_instant</t>
  </si>
  <si>
    <t>testConstructor_RI_RP1</t>
  </si>
  <si>
    <t>testConstructor_RI_RP2</t>
  </si>
  <si>
    <t>testConstructor_RI_RP3</t>
  </si>
  <si>
    <t>testConstructor_RI_RP4</t>
  </si>
  <si>
    <t>testConstructor_RI_RP5</t>
  </si>
  <si>
    <t>testConstructor_RI_RP6</t>
  </si>
  <si>
    <t>testConstructor_RI_RP7</t>
  </si>
  <si>
    <t>testConstructor_RI_RP8</t>
  </si>
  <si>
    <t>testConstructor_RP_RI1</t>
  </si>
  <si>
    <t>testConstructor_RP_RI2</t>
  </si>
  <si>
    <t>testConstructor_RP_RI3</t>
  </si>
  <si>
    <t>testConstructor_RP_RI4</t>
  </si>
  <si>
    <t>testConstructor_RP_RI5</t>
  </si>
  <si>
    <t>testConstructor_RP_RI6</t>
  </si>
  <si>
    <t>testConstructor_RP_RI7</t>
  </si>
  <si>
    <t>testConstructor_RP_RI8</t>
  </si>
  <si>
    <t>testConstructor_RD_RI1</t>
  </si>
  <si>
    <t>testConstructor_RD_RI2</t>
  </si>
  <si>
    <t>testConstructor_RD_RI3</t>
  </si>
  <si>
    <t>testConstructor_RD_RI4</t>
  </si>
  <si>
    <t>testConstructor_RD_RI5</t>
  </si>
  <si>
    <t>getStart</t>
  </si>
  <si>
    <t>getEnd</t>
  </si>
  <si>
    <t>toDurationMillis</t>
  </si>
  <si>
    <t>toDuration</t>
  </si>
  <si>
    <t>contains</t>
  </si>
  <si>
    <t>containsNow</t>
  </si>
  <si>
    <t>overlaps</t>
  </si>
  <si>
    <t>isBefore</t>
  </si>
  <si>
    <t>isAfter</t>
  </si>
  <si>
    <t>toInterval</t>
  </si>
  <si>
    <t>toMutableInterval</t>
  </si>
  <si>
    <t>toPeriod</t>
  </si>
  <si>
    <t>testConstructor_Object_Chronology1</t>
  </si>
  <si>
    <t>testConstructor_Object_Chronology2</t>
  </si>
  <si>
    <t>testGetFieldType_int</t>
  </si>
  <si>
    <t>testGetField_int</t>
  </si>
  <si>
    <t>testGetValue_int</t>
  </si>
  <si>
    <t>testIsSupported_DurationFieldType</t>
  </si>
  <si>
    <t>testIsEqual_LocalDateTime</t>
  </si>
  <si>
    <t>testIsBefore_LocalDateTime</t>
  </si>
  <si>
    <t>testIsAfter_LocalDateTime</t>
  </si>
  <si>
    <t>testWithDate</t>
  </si>
  <si>
    <t>testWithTime</t>
  </si>
  <si>
    <t>testWithField_DateTimeFieldType_int_1</t>
  </si>
  <si>
    <t>testWithField_DateTimeFieldType_int_2</t>
  </si>
  <si>
    <t>testWithField_DateTimeFieldType_int_3</t>
  </si>
  <si>
    <t>testWithFieldAdded_DurationFieldType_int_1</t>
  </si>
  <si>
    <t>testWithFieldAdded_DurationFieldType_int_2</t>
  </si>
  <si>
    <t>testWithFieldAdded_DurationFieldType_int_3</t>
  </si>
  <si>
    <t>testWithFieldAdded_DurationFieldType_int_4</t>
  </si>
  <si>
    <t>testToDateTime_RI</t>
  </si>
  <si>
    <t>testToDateTime_nullRI</t>
  </si>
  <si>
    <t>testFactory_FromCalendarFields</t>
  </si>
  <si>
    <t>testConstructor_ObjectStringEx3</t>
  </si>
  <si>
    <t>testConstructor_ObjectStringEx4</t>
  </si>
  <si>
    <t>testConstructor_ObjectStringEx5</t>
  </si>
  <si>
    <t>testConstructor_ObjectStringEx6</t>
  </si>
  <si>
    <t>testConstructor_ObjectLocalDateTime</t>
  </si>
  <si>
    <t>testConstructor_ObjectLocalDate</t>
  </si>
  <si>
    <t>testConstructor_ObjectLocalTime</t>
  </si>
  <si>
    <t>testConstructor_Object_DateTimeZoneMoscow</t>
  </si>
  <si>
    <t>testConstructor_Object_DateTimeZoneMoscowBadDateTime</t>
  </si>
  <si>
    <t>testConstructor_Object_ChronologyMoscow</t>
  </si>
  <si>
    <t>testConstructor_Object_ChronologyMoscowBadDateTime</t>
  </si>
  <si>
    <t>testConstructor_int_int_int_int_int</t>
  </si>
  <si>
    <t>testConstructor_int_int_int_int_int_int</t>
  </si>
  <si>
    <t>testPropertyAddToCopyYear</t>
  </si>
  <si>
    <t>testPropertyAddWrapFieldToCopyYear</t>
  </si>
  <si>
    <t>testPropertySetCopyYear</t>
  </si>
  <si>
    <t>testPropertySetCopyTextYear</t>
  </si>
  <si>
    <t>testPropertyAddToCopyMonth</t>
  </si>
  <si>
    <t>testPropertyAddWrapFieldToCopyMonth</t>
  </si>
  <si>
    <t>testPropertySetCopyMonth</t>
  </si>
  <si>
    <t>testPropertySetCopyTextMonth</t>
  </si>
  <si>
    <t>testPropertyAddToCopyDay</t>
  </si>
  <si>
    <t>testPropertyAddWrapFieldToCopyDay</t>
  </si>
  <si>
    <t>testPropertySetCopyDay</t>
  </si>
  <si>
    <t>testPropertySetCopyTextDay</t>
  </si>
  <si>
    <t>testPropertyEquals</t>
  </si>
  <si>
    <t>testPropertyHashCode</t>
  </si>
  <si>
    <t>testPropertyRoundHour</t>
  </si>
  <si>
    <t>testPropertyWithMaxMinValueHour</t>
  </si>
  <si>
    <t>testPropertyAddToCopyHour</t>
  </si>
  <si>
    <t>testPropertyAddWrapFieldToCopyHour</t>
  </si>
  <si>
    <t>testPropertyWithMaximumValueHour</t>
  </si>
  <si>
    <t>testPropertyWithMinimumValueHour</t>
  </si>
  <si>
    <t>testPropertyWithMaxMinValueMinute</t>
  </si>
  <si>
    <t>testPropertyAddToCopyMinute</t>
  </si>
  <si>
    <t>testPropertyAddWrapFieldToCopyMinute</t>
  </si>
  <si>
    <t>testPropertyWithMaxMinValueSecond</t>
  </si>
  <si>
    <t>testPropertyAddToCopySecond</t>
  </si>
  <si>
    <t>testPropertyAddWrapFieldToCopySecond</t>
  </si>
  <si>
    <t>testPropertyWithMaxMinValueMilli</t>
  </si>
  <si>
    <t>testPropertyAddToCopyMilli</t>
  </si>
  <si>
    <t>testPropertyAddWrapFieldToCopyMilli</t>
  </si>
  <si>
    <t>testIsEqual_LocalDate</t>
  </si>
  <si>
    <t>testIsBefore_LocalDate</t>
  </si>
  <si>
    <t>testIsAfter_LocalDate</t>
  </si>
  <si>
    <t>testWithField_DateTimeFieldType_int_4</t>
  </si>
  <si>
    <t>testWithFieldAdded_DurationFieldType_int_5</t>
  </si>
  <si>
    <t>testToDateTimeAtStartOfDay</t>
  </si>
  <si>
    <t>testToDateTimeAtStartOfDay_avoidDST</t>
  </si>
  <si>
    <t>testToDateTimeAtStartOfDay_Zone</t>
  </si>
  <si>
    <t>testToDateTimeAtStartOfDay_Zone_avoidDST</t>
  </si>
  <si>
    <t>testToDateTimeAtStartOfDay_nullZone</t>
  </si>
  <si>
    <t>testToDateTimeAtCurrentTime</t>
  </si>
  <si>
    <t>testToDateTimeAtCurrentTime_Zone</t>
  </si>
  <si>
    <t>testToDateTimeAtCurrentTime_nullZone</t>
  </si>
  <si>
    <t>testToLocalDateTime_LocalTime</t>
  </si>
  <si>
    <t>testToLocalDateTime_nullLocalTime</t>
  </si>
  <si>
    <t>testToLocalDateTime_wrongChronologyLocalTime</t>
  </si>
  <si>
    <t>testToDateTime_LocalTime</t>
  </si>
  <si>
    <t>testToDateTime_nullLocalTime</t>
  </si>
  <si>
    <t>testToDateTime_LocalTime_Zone</t>
  </si>
  <si>
    <t>testToDateTime_LocalTime_nullZone</t>
  </si>
  <si>
    <t>testToDateTime_nullLocalTime_Zone</t>
  </si>
  <si>
    <t>testToDateTime_wrongChronoLocalTime_Zone</t>
  </si>
  <si>
    <t>testToDateMidnight_Zone</t>
  </si>
  <si>
    <t>testToDateMidnight_nullZone</t>
  </si>
  <si>
    <t>testToInterval_Zone</t>
  </si>
  <si>
    <t>testToInterval_nullZone</t>
  </si>
  <si>
    <t>testConstructor_long3_DateTimeZone</t>
  </si>
  <si>
    <t>testConstructor_long4_DateTimeZone</t>
  </si>
  <si>
    <t>testConstructor_ObjectStringEx7</t>
  </si>
  <si>
    <t>testConstructor_ObjectYearMonthDay</t>
  </si>
  <si>
    <t>testIsEqual_LocalTime</t>
  </si>
  <si>
    <t>testIsBefore_LocalTime</t>
  </si>
  <si>
    <t>testIsAfter_LocalTime</t>
  </si>
  <si>
    <t>testWithFieldAdded_DurationFieldType_int_6</t>
  </si>
  <si>
    <t>testWithFieldAdded_DurationFieldType_int_7</t>
  </si>
  <si>
    <t>testWithFieldAdded_DurationFieldType_int_8</t>
  </si>
  <si>
    <t>testToDateTimeTodayDefaultZone</t>
  </si>
  <si>
    <t>testToDateTimeToday_Zone</t>
  </si>
  <si>
    <t>testToDateTimeToday_nullZone</t>
  </si>
  <si>
    <t>testConstantMidnight</t>
  </si>
  <si>
    <t>testFactory_FromCalendarFields_Calendar</t>
  </si>
  <si>
    <t>testFactoryMillisOfDay_long</t>
  </si>
  <si>
    <t>testFactoryMillisOfDay_long_Chronology</t>
  </si>
  <si>
    <t>testFactoryMillisOfDay_long_nullChronology</t>
  </si>
  <si>
    <t>testConstructor_long_DateTimeZone</t>
  </si>
  <si>
    <t>testConstructor_long_DateTimeZone_2</t>
  </si>
  <si>
    <t>testConstructor_ObjectString1Tokyo</t>
  </si>
  <si>
    <t>testConstructor_ObjectString1NewYork</t>
  </si>
  <si>
    <t>testConstructor_ObjectTimeOfDay</t>
  </si>
  <si>
    <t>testConstructor_Object1_DateTimeZone</t>
  </si>
  <si>
    <t>testConstructor_ObjectString_DateTimeZoneLondon</t>
  </si>
  <si>
    <t>testConstructor_ObjectString_DateTimeZoneTokyo</t>
  </si>
  <si>
    <t>testConstructor_ObjectString_DateTimeZoneNewYork</t>
  </si>
  <si>
    <t>testConstructor_Object1_Chronology</t>
  </si>
  <si>
    <t>testConstructor_Object2_Chronology</t>
  </si>
  <si>
    <t>testPropertyPlusNoWrapHour</t>
  </si>
  <si>
    <t>testPropertyPlusNoWrapMinute</t>
  </si>
  <si>
    <t>testPropertyPlusNoWrapSecond</t>
  </si>
  <si>
    <t>testPropertyPlusNoWrapMilli</t>
  </si>
  <si>
    <t>testFactory_minutes_int</t>
  </si>
  <si>
    <t>testFactory_minutesBetween_RInstant</t>
  </si>
  <si>
    <t>testFactory_minutesBetween_RPartial</t>
  </si>
  <si>
    <t>testFactory_minutesIn_RInterval</t>
  </si>
  <si>
    <t>testFactory_standardMinutesIn_RPeriod</t>
  </si>
  <si>
    <t>testFactory_parseMinutes_String</t>
  </si>
  <si>
    <t>testPlus_Minutes</t>
  </si>
  <si>
    <t>testMinus_Minutes</t>
  </si>
  <si>
    <t>testFactory_months_int</t>
  </si>
  <si>
    <t>testFactory_monthsBetween_RInstant</t>
  </si>
  <si>
    <t>testFactory_monthsBetween_RPartial</t>
  </si>
  <si>
    <t>testFactory_monthsIn_RInterval</t>
  </si>
  <si>
    <t>testFactory_parseMonths_String</t>
  </si>
  <si>
    <t>testPlus_Months</t>
  </si>
  <si>
    <t>testMinus_Months</t>
  </si>
  <si>
    <t>testAdd_RD_int1</t>
  </si>
  <si>
    <t>testAdd_RD_int2</t>
  </si>
  <si>
    <t>testAdd_RP1</t>
  </si>
  <si>
    <t>testAdd_RP2</t>
  </si>
  <si>
    <t>testAdd_RP_int1</t>
  </si>
  <si>
    <t>testAdd_RP_int2</t>
  </si>
  <si>
    <t>testAdd_DurationFieldType_int1</t>
  </si>
  <si>
    <t>testAdd_DurationFieldType_int2</t>
  </si>
  <si>
    <t>testAdd_DurationFieldType_int3</t>
  </si>
  <si>
    <t>testAddYears_int1</t>
  </si>
  <si>
    <t>testAddMonths_int1</t>
  </si>
  <si>
    <t>testAddDays_int1</t>
  </si>
  <si>
    <t>testAddWeekyears_int1</t>
  </si>
  <si>
    <t>testAddWeeks_int1</t>
  </si>
  <si>
    <t>testAddHours_int1</t>
  </si>
  <si>
    <t>testAddMinutes_int1</t>
  </si>
  <si>
    <t>testAddSeconds_int1</t>
  </si>
  <si>
    <t>testAddMillis_int1</t>
  </si>
  <si>
    <t>testRounding1</t>
  </si>
  <si>
    <t>testRounding2</t>
  </si>
  <si>
    <t>testRounding3</t>
  </si>
  <si>
    <t>testRounding4</t>
  </si>
  <si>
    <t>testRounding5</t>
  </si>
  <si>
    <t>testRounding6</t>
  </si>
  <si>
    <t>testRounding7</t>
  </si>
  <si>
    <t>testRounding8</t>
  </si>
  <si>
    <t>testSetMillis_long1</t>
  </si>
  <si>
    <t>testSetChronology_Chronology1</t>
  </si>
  <si>
    <t>testSetChronology_Chronology2</t>
  </si>
  <si>
    <t>testSetZone_DateTimeZone1</t>
  </si>
  <si>
    <t>testSetZone_DateTimeZone2</t>
  </si>
  <si>
    <t>testSetZoneRetainFields_DateTimeZone1</t>
  </si>
  <si>
    <t>testSetZoneRetainFields_DateTimeZone2</t>
  </si>
  <si>
    <t>testSetZoneRetainFields_DateTimeZone3</t>
  </si>
  <si>
    <t>testSetZoneRetainFields_DateTimeZone4</t>
  </si>
  <si>
    <t>testSetMillis_RI1</t>
  </si>
  <si>
    <t>testSetMillis_RI2</t>
  </si>
  <si>
    <t>testSet_DateTimeFieldType_int1</t>
  </si>
  <si>
    <t>testSet_DateTimeFieldType_int2</t>
  </si>
  <si>
    <t>testSet_DateTimeFieldType_int3</t>
  </si>
  <si>
    <t>testSetDate_int_int_int1</t>
  </si>
  <si>
    <t>testSetDate_int_int_int2</t>
  </si>
  <si>
    <t>testSetDate_long1</t>
  </si>
  <si>
    <t>testSetDate_RI1</t>
  </si>
  <si>
    <t>testSetDate_RI2</t>
  </si>
  <si>
    <t>testSetTime_int_int_int_int1</t>
  </si>
  <si>
    <t>testSetTime_int_int_int2</t>
  </si>
  <si>
    <t>testSetTime_long1</t>
  </si>
  <si>
    <t>testSetTime_RI1</t>
  </si>
  <si>
    <t>testSetTime_RI2</t>
  </si>
  <si>
    <t>testSetTime_Object3</t>
  </si>
  <si>
    <t>testSetDateTime_int_int_int_int_int_int_int1</t>
  </si>
  <si>
    <t>testSetDateTime_int_int_int_int_int_int_int2</t>
  </si>
  <si>
    <t>testSetYear_int1</t>
  </si>
  <si>
    <t>testSetMonthOfYear_int1</t>
  </si>
  <si>
    <t>testSetMonthOfYear_int2</t>
  </si>
  <si>
    <t>testSetDayOfMonth_int1</t>
  </si>
  <si>
    <t>testSetDayOfMonth_int2</t>
  </si>
  <si>
    <t>testSetDayOfYear_int1</t>
  </si>
  <si>
    <t>testSetDayOfYear_int2</t>
  </si>
  <si>
    <t>testSetWeekyear_int1</t>
  </si>
  <si>
    <t>testSetWeekOfWeekyear_int1</t>
  </si>
  <si>
    <t>testSetWeekOfWeekyear_int2</t>
  </si>
  <si>
    <t>testSetDayOfWeek_int1</t>
  </si>
  <si>
    <t>testSetDayOfWeek_int2</t>
  </si>
  <si>
    <t>testSetHourOfDay_int1</t>
  </si>
  <si>
    <t>testSetHourOfDay_int2</t>
  </si>
  <si>
    <t>testSetMinuteOfHour_int1</t>
  </si>
  <si>
    <t>testSetMinuteOfHour_int2</t>
  </si>
  <si>
    <t>testSetMinuteOfDay_int1</t>
  </si>
  <si>
    <t>testSetMinuteOfDay_int2</t>
  </si>
  <si>
    <t>testSetSecondOfMinute_int1</t>
  </si>
  <si>
    <t>testSetSecondOfMinute_int2</t>
  </si>
  <si>
    <t>testSetSecondOfDay_int1</t>
  </si>
  <si>
    <t>testSetSecondOfDay_int2</t>
  </si>
  <si>
    <t>testSetMilliOfSecond_int1</t>
  </si>
  <si>
    <t>testSetMilliOfSecond_int2</t>
  </si>
  <si>
    <t>testSetMilliOfDay_int1</t>
  </si>
  <si>
    <t>testSetMilliOfDay_int2</t>
  </si>
  <si>
    <t>testSetInterval_long_long1</t>
  </si>
  <si>
    <t>testSetInterval_long_long2</t>
  </si>
  <si>
    <t>testSetInterval_RI_RI1</t>
  </si>
  <si>
    <t>testSetInterval_RI_RI2</t>
  </si>
  <si>
    <t>testSetInterval_RI_RI3</t>
  </si>
  <si>
    <t>testSetInterval_RI_RI4</t>
  </si>
  <si>
    <t>testSetInterval_RI_RI5</t>
  </si>
  <si>
    <t>testSetInterval_RInterval1</t>
  </si>
  <si>
    <t>testSetInterval_RInterval2</t>
  </si>
  <si>
    <t>testSetInterval_RInterval3</t>
  </si>
  <si>
    <t>testSetStartMillis_long1</t>
  </si>
  <si>
    <t>testSetStartMillis_long2</t>
  </si>
  <si>
    <t>testSetStart_RI1</t>
  </si>
  <si>
    <t>testSetStart_RI2</t>
  </si>
  <si>
    <t>testSetStart_RI3</t>
  </si>
  <si>
    <t>testSetEndMillis_long1</t>
  </si>
  <si>
    <t>testSetEndMillis_long2</t>
  </si>
  <si>
    <t>testSetEnd_RI1</t>
  </si>
  <si>
    <t>testSetEnd_RI2</t>
  </si>
  <si>
    <t>testSetEnd_RI3</t>
  </si>
  <si>
    <t>testSetDurationAfterStart_long1</t>
  </si>
  <si>
    <t>testSeDurationAfterStart_long2</t>
  </si>
  <si>
    <t>testSetDurationAfterStart_RI1</t>
  </si>
  <si>
    <t>testSeDurationAfterStart_RI2</t>
  </si>
  <si>
    <t>testSetDurationAfterStart_RI3</t>
  </si>
  <si>
    <t>testSetDurationBeforeEnd_long1</t>
  </si>
  <si>
    <t>testSeDurationBeforeEnd_long2</t>
  </si>
  <si>
    <t>testSetDurationBeforeEnd_RI1</t>
  </si>
  <si>
    <t>testSeDurationBeforeEnd_RI2</t>
  </si>
  <si>
    <t>testSetDurationBeforeEnd_RI3</t>
  </si>
  <si>
    <t>testSetPeriodAfterStart_RI1</t>
  </si>
  <si>
    <t>testSePeriodAfterStart_RI2</t>
  </si>
  <si>
    <t>testSetPeriodAfterStart_RI3</t>
  </si>
  <si>
    <t>testSetPeriodBeforeEnd_RI1</t>
  </si>
  <si>
    <t>testSePeriodBeforeEnd_RI2</t>
  </si>
  <si>
    <t>testSetPeriodBeforeEnd_RI3</t>
  </si>
  <si>
    <t>MockMutablePeriod</t>
  </si>
  <si>
    <t>testToDurationFrom</t>
  </si>
  <si>
    <t>testConstructor_PeriodType1</t>
  </si>
  <si>
    <t>testConstructor_PeriodType2</t>
  </si>
  <si>
    <t>testConstructor_long3</t>
  </si>
  <si>
    <t>testConstructor_long_Chronology1</t>
  </si>
  <si>
    <t>testConstructor_long_Chronology2</t>
  </si>
  <si>
    <t>testConstructor_long_Chronology3</t>
  </si>
  <si>
    <t>testConstructor_long_PeriodType_Chronology1</t>
  </si>
  <si>
    <t>testConstructor_long_PeriodType_Chronology2</t>
  </si>
  <si>
    <t>testConstructor_long_PeriodType_Chronology3</t>
  </si>
  <si>
    <t>testConstructor_long_PeriodType_Chronology4</t>
  </si>
  <si>
    <t>testConstructor_long_long_PeriodType_Chronology1</t>
  </si>
  <si>
    <t>testConstructor_long_long_PeriodType_Chronology2</t>
  </si>
  <si>
    <t>testConstructor_RI_RD_PeriodType1</t>
  </si>
  <si>
    <t>testConstructor_RI_RD_PeriodType2</t>
  </si>
  <si>
    <t>testSet_Field</t>
  </si>
  <si>
    <t>testAdd_Field</t>
  </si>
  <si>
    <t>testSetPeriod_8ints1</t>
  </si>
  <si>
    <t>testSetPeriod_8ints2</t>
  </si>
  <si>
    <t>testSetPeriod_8ints3</t>
  </si>
  <si>
    <t>testSetPeriod_8ints4</t>
  </si>
  <si>
    <t>testSetPeriod_RP1</t>
  </si>
  <si>
    <t>testSetPeriod_RP2</t>
  </si>
  <si>
    <t>testSetPeriod_RP3</t>
  </si>
  <si>
    <t>testSetPeriod_RP4</t>
  </si>
  <si>
    <t>testSetPeriod_RP5</t>
  </si>
  <si>
    <t>testSetPeriod_long_long1</t>
  </si>
  <si>
    <t>testSetPeriod_long_long2</t>
  </si>
  <si>
    <t>testSetPeriod_long_long3</t>
  </si>
  <si>
    <t>testSetPeriod_long_long_NoYears</t>
  </si>
  <si>
    <t>testSetPeriod_long_long_NoMonths</t>
  </si>
  <si>
    <t>testSetPeriod_long_long_NoWeeks</t>
  </si>
  <si>
    <t>testSetPeriod_long_long_NoDays</t>
  </si>
  <si>
    <t>testSetPeriod_long_long_NoHours</t>
  </si>
  <si>
    <t>testSetPeriod_long_long_NoMinutes</t>
  </si>
  <si>
    <t>testSetPeriod_long_long_NoSeconds</t>
  </si>
  <si>
    <t>testSetPeriod_long_long_NoMillis</t>
  </si>
  <si>
    <t>testSetPeriod_RI_RI1</t>
  </si>
  <si>
    <t>testSetPeriod_RI_RI2</t>
  </si>
  <si>
    <t>testSetPeriod_RI_RI3</t>
  </si>
  <si>
    <t>testSetPeriod_RInterval1</t>
  </si>
  <si>
    <t>testSetPeriod_RInterval2</t>
  </si>
  <si>
    <t>testSetPeriod_long1</t>
  </si>
  <si>
    <t>testSetPeriod_long2</t>
  </si>
  <si>
    <t>testSetPeriod_RD1</t>
  </si>
  <si>
    <t>testSetPeriod_RD2</t>
  </si>
  <si>
    <t>testSetPeriod_RD3</t>
  </si>
  <si>
    <t>testAdd_8ints1</t>
  </si>
  <si>
    <t>testAdd_8ints2</t>
  </si>
  <si>
    <t>testAdd_long_Chronology1</t>
  </si>
  <si>
    <t>testAdd_long_Chronology2</t>
  </si>
  <si>
    <t>testAdd_long_Chronology3</t>
  </si>
  <si>
    <t>testAdd_RP3</t>
  </si>
  <si>
    <t>testAdd_RP4</t>
  </si>
  <si>
    <t>testAdd_RP5</t>
  </si>
  <si>
    <t>testAdd_RInterval1</t>
  </si>
  <si>
    <t>testAdd_RInterval2</t>
  </si>
  <si>
    <t>testAdd_RInterval3</t>
  </si>
  <si>
    <t>testAdd_RInterval4</t>
  </si>
  <si>
    <t>testAdd_RInterval5</t>
  </si>
  <si>
    <t>testMergePeriod_RP1</t>
  </si>
  <si>
    <t>testMergePeriod_RP2</t>
  </si>
  <si>
    <t>testMergePeriod_RP3</t>
  </si>
  <si>
    <t>testMergePeriod_RP4</t>
  </si>
  <si>
    <t>testMergePeriod_RP5</t>
  </si>
  <si>
    <t>testSpecCompleteDate</t>
  </si>
  <si>
    <t>testSpecReducedPrecisionCYM</t>
  </si>
  <si>
    <t>testSpecReducedPrecisionCY</t>
  </si>
  <si>
    <t>testSpecReducedPrecisionC</t>
  </si>
  <si>
    <t>testSpecTruncatedYMD</t>
  </si>
  <si>
    <t>testSpecTruncatedYM</t>
  </si>
  <si>
    <t>testSpecTruncatedY</t>
  </si>
  <si>
    <t>testSpecTruncatedMD</t>
  </si>
  <si>
    <t>testSpecTruncatedM</t>
  </si>
  <si>
    <t>testSpecTruncatedD</t>
  </si>
  <si>
    <t>testSpecExpandedCYMD</t>
  </si>
  <si>
    <t>testSpecExpandedCYM</t>
  </si>
  <si>
    <t>testSpecExpandedCY</t>
  </si>
  <si>
    <t>testSpecExpandedC</t>
  </si>
  <si>
    <t>testSpecOrdinalComplete</t>
  </si>
  <si>
    <t>testSpecOrdinalTruncatedYD</t>
  </si>
  <si>
    <t>testSpecOrdinalTruncatedD</t>
  </si>
  <si>
    <t>testSpecOrdinalExpandedYD</t>
  </si>
  <si>
    <t>testSpecWeekComplete</t>
  </si>
  <si>
    <t>testSpecWeekReducedPrecision</t>
  </si>
  <si>
    <t>testSpecWeekTruncatedYWD</t>
  </si>
  <si>
    <t>testSpecWeekTruncatedYW</t>
  </si>
  <si>
    <t>testSpecWeekTruncatedDWD</t>
  </si>
  <si>
    <t>testSpecWeekTruncatedDW</t>
  </si>
  <si>
    <t>testSpecWeekTruncatedWD</t>
  </si>
  <si>
    <t>testSpecWeekTruncatedW</t>
  </si>
  <si>
    <t>testSpecWeekTruncatedD</t>
  </si>
  <si>
    <t>testSpecWeekExpandedYWD</t>
  </si>
  <si>
    <t>testSpecTimeComplete</t>
  </si>
  <si>
    <t>testSpecTimeReducedPrecisionHM</t>
  </si>
  <si>
    <t>testSpecTimeReducedPrecisionH</t>
  </si>
  <si>
    <t>testSpecTimeFractionalHMS</t>
  </si>
  <si>
    <t>testSpecTimeFractionalHM</t>
  </si>
  <si>
    <t>testSpecTimeFractionalH</t>
  </si>
  <si>
    <t>testSpecTimeTruncatedMS</t>
  </si>
  <si>
    <t>testSpecTimeTruncatedM</t>
  </si>
  <si>
    <t>testSpecTimeTruncatedS</t>
  </si>
  <si>
    <t>testSpecTimeTruncatedFractionMS</t>
  </si>
  <si>
    <t>testSpecTimeTruncatedFractionM</t>
  </si>
  <si>
    <t>testSpecTimeTruncatedFractionS</t>
  </si>
  <si>
    <t>Matcher</t>
  </si>
  <si>
    <t>assertDate</t>
  </si>
  <si>
    <t>parse</t>
  </si>
  <si>
    <t>DTMatcher</t>
  </si>
  <si>
    <t>DMatcher</t>
  </si>
  <si>
    <t>TMatcher</t>
  </si>
  <si>
    <t>testIsEqual_TOD</t>
  </si>
  <si>
    <t>testIsBefore_TOD</t>
  </si>
  <si>
    <t>testIsAfter_TOD</t>
  </si>
  <si>
    <t>testWithChronologyRetainFields_Chrono</t>
  </si>
  <si>
    <t>testWithChronologyRetainFields_sameChrono</t>
  </si>
  <si>
    <t>testWithChronologyRetainFields_nullChrono</t>
  </si>
  <si>
    <t>testWith1</t>
  </si>
  <si>
    <t>testWith2</t>
  </si>
  <si>
    <t>testWith3a</t>
  </si>
  <si>
    <t>testWith3b</t>
  </si>
  <si>
    <t>testWith3c</t>
  </si>
  <si>
    <t>testWith3d</t>
  </si>
  <si>
    <t>testWith3e</t>
  </si>
  <si>
    <t>testWith3f</t>
  </si>
  <si>
    <t>testWith4</t>
  </si>
  <si>
    <t>testWithout1</t>
  </si>
  <si>
    <t>testWithout2</t>
  </si>
  <si>
    <t>testWithout3</t>
  </si>
  <si>
    <t>testWithout4</t>
  </si>
  <si>
    <t>testWithout5</t>
  </si>
  <si>
    <t>testWithField3</t>
  </si>
  <si>
    <t>testWithField4</t>
  </si>
  <si>
    <t>testWithFieldAdded5</t>
  </si>
  <si>
    <t>testWithFieldAdded6</t>
  </si>
  <si>
    <t>testWithFieldAdded7</t>
  </si>
  <si>
    <t>testWithFieldAdded8</t>
  </si>
  <si>
    <t>testWithFieldAddWrapped1</t>
  </si>
  <si>
    <t>testWithFieldAddWrapped2</t>
  </si>
  <si>
    <t>testWithFieldAddWrapped3</t>
  </si>
  <si>
    <t>testWithFieldAddWrapped4</t>
  </si>
  <si>
    <t>testWithFieldAddWrapped5</t>
  </si>
  <si>
    <t>testWithFieldAddWrapped6</t>
  </si>
  <si>
    <t>testWithFieldAddWrapped7</t>
  </si>
  <si>
    <t>testWithFieldAddWrapped8</t>
  </si>
  <si>
    <t>testGetFormatter1</t>
  </si>
  <si>
    <t>testGetFormatter2</t>
  </si>
  <si>
    <t>testGetFormatter3</t>
  </si>
  <si>
    <t>testToString1</t>
  </si>
  <si>
    <t>testToString2</t>
  </si>
  <si>
    <t>testToString3</t>
  </si>
  <si>
    <t>testToString4</t>
  </si>
  <si>
    <t>testToString5</t>
  </si>
  <si>
    <t>createHourMinPartial</t>
  </si>
  <si>
    <t>createHourMinPartial2</t>
  </si>
  <si>
    <t>createTODPartial</t>
  </si>
  <si>
    <t>testConstructor_Chrono</t>
  </si>
  <si>
    <t>testConstructor_Type_int</t>
  </si>
  <si>
    <t>testConstructorEx1_Type_int</t>
  </si>
  <si>
    <t>testConstructorEx2_Type_int</t>
  </si>
  <si>
    <t>testConstructor_Type_int_Chrono</t>
  </si>
  <si>
    <t>testConstructorEx_Type_int_Chrono</t>
  </si>
  <si>
    <t>testConstructorEx2_Type_int_Chrono</t>
  </si>
  <si>
    <t>testConstructor_TypeArray_intArray</t>
  </si>
  <si>
    <t>testConstructor2_TypeArray_intArray</t>
  </si>
  <si>
    <t>testConstructorEx1_TypeArray_intArray</t>
  </si>
  <si>
    <t>testConstructorEx3_TypeArray_intArray</t>
  </si>
  <si>
    <t>testConstructorEx5_TypeArray_intArray</t>
  </si>
  <si>
    <t>testConstructorEx6_TypeArray_intArray</t>
  </si>
  <si>
    <t>testConstructorEx7_TypeArray_intArray</t>
  </si>
  <si>
    <t>testConstructorEx8_TypeArray_intArray</t>
  </si>
  <si>
    <t>testConstructorEx9_TypeArray_intArray</t>
  </si>
  <si>
    <t>testConstructor_TypeArray_intArray_Chrono</t>
  </si>
  <si>
    <t>testConstructor_Partial</t>
  </si>
  <si>
    <t>testConstructorEx_Partial</t>
  </si>
  <si>
    <t>assertMessageContains</t>
  </si>
  <si>
    <t>testIsMatch_Instant</t>
  </si>
  <si>
    <t>testIsMatch_Partial</t>
  </si>
  <si>
    <t>createYMDwPartial</t>
  </si>
  <si>
    <t>testStandard</t>
  </si>
  <si>
    <t>testYearMonthDayTime</t>
  </si>
  <si>
    <t>testYearMonthDay</t>
  </si>
  <si>
    <t>testYearWeekDayTime</t>
  </si>
  <si>
    <t>testYearWeekDay</t>
  </si>
  <si>
    <t>testYearDayTime</t>
  </si>
  <si>
    <t>testYearDay</t>
  </si>
  <si>
    <t>testDayTime</t>
  </si>
  <si>
    <t>testTime</t>
  </si>
  <si>
    <t>testYears</t>
  </si>
  <si>
    <t>testMonths</t>
  </si>
  <si>
    <t>testWeeks</t>
  </si>
  <si>
    <t>testDays</t>
  </si>
  <si>
    <t>testHours</t>
  </si>
  <si>
    <t>testMinutes</t>
  </si>
  <si>
    <t>testSeconds</t>
  </si>
  <si>
    <t>testForFields1</t>
  </si>
  <si>
    <t>testForFields2</t>
  </si>
  <si>
    <t>testForFields3</t>
  </si>
  <si>
    <t>testForFields4</t>
  </si>
  <si>
    <t>testForFields5</t>
  </si>
  <si>
    <t>testForFields6</t>
  </si>
  <si>
    <t>testIndexOf</t>
  </si>
  <si>
    <t>testTypeIndexMethods</t>
  </si>
  <si>
    <t>MockPeriod</t>
  </si>
  <si>
    <t>testToString_PeriodFormatter</t>
  </si>
  <si>
    <t>testToString_nullPeriodFormatter</t>
  </si>
  <si>
    <t>testToDurationTo</t>
  </si>
  <si>
    <t>testWithPeriodType1</t>
  </si>
  <si>
    <t>testWithPeriodType2</t>
  </si>
  <si>
    <t>testWithPeriodType3</t>
  </si>
  <si>
    <t>testWithPeriodType4</t>
  </si>
  <si>
    <t>testWithPeriodType5</t>
  </si>
  <si>
    <t>testWithFields1</t>
  </si>
  <si>
    <t>testWithFields2</t>
  </si>
  <si>
    <t>testWithFields3</t>
  </si>
  <si>
    <t>testPeriodStatics</t>
  </si>
  <si>
    <t>testWith</t>
  </si>
  <si>
    <t>testPlus</t>
  </si>
  <si>
    <t>testMinus</t>
  </si>
  <si>
    <t>testPlusFields</t>
  </si>
  <si>
    <t>testPlusFieldsZero</t>
  </si>
  <si>
    <t>testMinusFields</t>
  </si>
  <si>
    <t>testToStandardWeeks_years</t>
  </si>
  <si>
    <t>testToStandardWeeks_months</t>
  </si>
  <si>
    <t>testToStandardDays_years</t>
  </si>
  <si>
    <t>testToStandardDays_months</t>
  </si>
  <si>
    <t>testToStandardHours_years</t>
  </si>
  <si>
    <t>testToStandardHours_months</t>
  </si>
  <si>
    <t>testToStandardMinutes_years</t>
  </si>
  <si>
    <t>testToStandardMinutes_months</t>
  </si>
  <si>
    <t>testToStandardSeconds_years</t>
  </si>
  <si>
    <t>testToStandardSeconds_months</t>
  </si>
  <si>
    <t>testToStandardDuration_years</t>
  </si>
  <si>
    <t>testToStandardDuration_months</t>
  </si>
  <si>
    <t>testNormalizedStandard_yearMonth1</t>
  </si>
  <si>
    <t>testNormalizedStandard_yearMonth2</t>
  </si>
  <si>
    <t>testNormalizedStandard_weekDay1</t>
  </si>
  <si>
    <t>testNormalizedStandard_weekDay2</t>
  </si>
  <si>
    <t>testNormalizedStandard_yearMonthWeekDay</t>
  </si>
  <si>
    <t>testNormalizedStandard_yearMonthDay</t>
  </si>
  <si>
    <t>testNormalizedStandard_negative</t>
  </si>
  <si>
    <t>testNormalizedStandard_fullNegative</t>
  </si>
  <si>
    <t>testNormalizedStandard_periodType_yearMonth1</t>
  </si>
  <si>
    <t>testNormalizedStandard_periodType_yearMonth2</t>
  </si>
  <si>
    <t>testNormalizedStandard_periodType_yearMonth3</t>
  </si>
  <si>
    <t>testNormalizedStandard_periodType_weekDay1</t>
  </si>
  <si>
    <t>testNormalizedStandard_periodType_weekDay2</t>
  </si>
  <si>
    <t>testNormalizedStandard_periodType_weekDay3</t>
  </si>
  <si>
    <t>testNormalizedStandard_periodType_yearMonthWeekDay</t>
  </si>
  <si>
    <t>testNormalizedStandard_periodType_yearMonthDay</t>
  </si>
  <si>
    <t>testConstructor_RP_RP1</t>
  </si>
  <si>
    <t>testConstructor_RP_RP2</t>
  </si>
  <si>
    <t>testConstructor_RP_RP2Local</t>
  </si>
  <si>
    <t>testConstructor_RP_RP3</t>
  </si>
  <si>
    <t>testConstructor_RP_RP4</t>
  </si>
  <si>
    <t>testConstructor_RP_RP5</t>
  </si>
  <si>
    <t>testConstructor_RP_RP6</t>
  </si>
  <si>
    <t>testConstructor_RP_RP7</t>
  </si>
  <si>
    <t>testConstructor_RP_RP8</t>
  </si>
  <si>
    <t>testConstructor_RP_RP_PeriodType1</t>
  </si>
  <si>
    <t>testConstructor_RP_RP_PeriodType2</t>
  </si>
  <si>
    <t>testConstructor_RP_RP_PeriodType2Local</t>
  </si>
  <si>
    <t>testConstructor_RP_RP_PeriodType3</t>
  </si>
  <si>
    <t>testConstructor_RP_RP_PeriodType4</t>
  </si>
  <si>
    <t>testConstructor_RP_RP_PeriodType5</t>
  </si>
  <si>
    <t>testConstructor_RP_RP_PeriodType6</t>
  </si>
  <si>
    <t>testConstructor_RP_RP_PeriodType7</t>
  </si>
  <si>
    <t>testConstructor_RP_RP_PeriodType8</t>
  </si>
  <si>
    <t>testConstructor_RD_RI_PeriodType1</t>
  </si>
  <si>
    <t>testConstructor_RD_RI_PeriodType2</t>
  </si>
  <si>
    <t>testFactoryYears</t>
  </si>
  <si>
    <t>testFactoryMonths</t>
  </si>
  <si>
    <t>testFactoryWeeks</t>
  </si>
  <si>
    <t>testFactoryDays</t>
  </si>
  <si>
    <t>testFactoryHours</t>
  </si>
  <si>
    <t>testFactoryMinutes</t>
  </si>
  <si>
    <t>testFactorySeconds</t>
  </si>
  <si>
    <t>testFactoryMillis</t>
  </si>
  <si>
    <t>testFactoryFieldDifference1</t>
  </si>
  <si>
    <t>testFactoryFieldDifference2</t>
  </si>
  <si>
    <t>testFactoryFieldDifference3</t>
  </si>
  <si>
    <t>testFactoryFieldDifference4</t>
  </si>
  <si>
    <t>testFactoryFieldDifference5</t>
  </si>
  <si>
    <t>testFactory_seconds_int</t>
  </si>
  <si>
    <t>testFactory_secondsBetween_RInstant</t>
  </si>
  <si>
    <t>testFactory_secondsBetween_RPartial</t>
  </si>
  <si>
    <t>testFactory_secondsIn_RInterval</t>
  </si>
  <si>
    <t>testFactory_standardSecondsIn_RPeriod</t>
  </si>
  <si>
    <t>testFactory_parseSeconds_String</t>
  </si>
  <si>
    <t>testPlus_Seconds</t>
  </si>
  <si>
    <t>testMinus_Seconds</t>
  </si>
  <si>
    <t>testToDateTimeToday</t>
  </si>
  <si>
    <t>testFactoryMillisOfDay_long1</t>
  </si>
  <si>
    <t>testFactoryMillisOfDay_long1_Chronology</t>
  </si>
  <si>
    <t>testConstructor_todObject</t>
  </si>
  <si>
    <t>testConstructor2_Object_Chronology</t>
  </si>
  <si>
    <t>testPropertyAddNoWrapHour</t>
  </si>
  <si>
    <t>testPropertyAddNoWrapMinute</t>
  </si>
  <si>
    <t>testPropertyAddNoWrapSecond</t>
  </si>
  <si>
    <t>testPropertyAddNoWrapMilli</t>
  </si>
  <si>
    <t>testFactory_weeks_int</t>
  </si>
  <si>
    <t>testFactory_weeksBetween_RInstant</t>
  </si>
  <si>
    <t>testFactory_weeksBetween_RPartial</t>
  </si>
  <si>
    <t>testFactory_weeksIn_RInterval</t>
  </si>
  <si>
    <t>testFactory_standardWeeksIn_RPeriod</t>
  </si>
  <si>
    <t>testFactory_parseWeeks_String</t>
  </si>
  <si>
    <t>testPlus_Weeks</t>
  </si>
  <si>
    <t>testMinus_Weeks</t>
  </si>
  <si>
    <t>testIsEqual_YMD</t>
  </si>
  <si>
    <t>testIsBefore_YMD</t>
  </si>
  <si>
    <t>testIsAfter_YMD</t>
  </si>
  <si>
    <t>testWithChronologyRetainFields_invalidInNewChrono</t>
  </si>
  <si>
    <t>testToDateTime_TOD</t>
  </si>
  <si>
    <t>testToDateTime_nullTOD</t>
  </si>
  <si>
    <t>testToDateTime_TOD_Zone</t>
  </si>
  <si>
    <t>testToDateTime_TOD_nullZone</t>
  </si>
  <si>
    <t>testToDateTime_nullTOD_Zone</t>
  </si>
  <si>
    <t>testFactory_years_int</t>
  </si>
  <si>
    <t>testFactory_yearsBetween_RInstant</t>
  </si>
  <si>
    <t>testFactory_yearsBetween_RPartial</t>
  </si>
  <si>
    <t>testFactory_yearsIn_RInterval</t>
  </si>
  <si>
    <t>testFactory_parseYears_String</t>
  </si>
  <si>
    <t>testPlus_Years</t>
  </si>
  <si>
    <t>testMinus_Years</t>
  </si>
  <si>
    <t>testFactoryUTC</t>
  </si>
  <si>
    <t>testFactory</t>
  </si>
  <si>
    <t>testFactory_Zone</t>
  </si>
  <si>
    <t>testEquality</t>
  </si>
  <si>
    <t>testWithUTC</t>
  </si>
  <si>
    <t>testWithZone</t>
  </si>
  <si>
    <t>testDurationFields</t>
  </si>
  <si>
    <t>testDateFields</t>
  </si>
  <si>
    <t>testTimeFields</t>
  </si>
  <si>
    <t>testEpoch</t>
  </si>
  <si>
    <t>testKeyYears</t>
  </si>
  <si>
    <t>testCalendar</t>
  </si>
  <si>
    <t>testSampleDate</t>
  </si>
  <si>
    <t>testSampleDateWithZone</t>
  </si>
  <si>
    <t>testDurationYear</t>
  </si>
  <si>
    <t>testDurationMonth</t>
  </si>
  <si>
    <t>testFactory_Zone_long_int</t>
  </si>
  <si>
    <t>testFactory_Zone_RI</t>
  </si>
  <si>
    <t>testFactory_Zone_RI_int</t>
  </si>
  <si>
    <t>testIllegalDates</t>
  </si>
  <si>
    <t>testParseEquivalence</t>
  </si>
  <si>
    <t>testParse</t>
  </si>
  <si>
    <t>testCutoverAddYears</t>
  </si>
  <si>
    <t>testCutoverAddWeekyears</t>
  </si>
  <si>
    <t>testCutoverAddMonths</t>
  </si>
  <si>
    <t>testCutoverAddWeeks</t>
  </si>
  <si>
    <t>testCutoverAddDays</t>
  </si>
  <si>
    <t>testYearEndAddDays</t>
  </si>
  <si>
    <t>testSubtractDays</t>
  </si>
  <si>
    <t>testAdd</t>
  </si>
  <si>
    <t>testTimeOfDayAdd</t>
  </si>
  <si>
    <t>testMaximumValue</t>
  </si>
  <si>
    <t>testPartialGetAsText</t>
  </si>
  <si>
    <t>testFactory_Zone_int</t>
  </si>
  <si>
    <t>testMaxYear</t>
  </si>
  <si>
    <t>testMinYear</t>
  </si>
  <si>
    <t>testPartialDayOfYearAdd</t>
  </si>
  <si>
    <t>testFieldConstructor</t>
  </si>
  <si>
    <t>testSampleDate1</t>
  </si>
  <si>
    <t>testSampleDate2</t>
  </si>
  <si>
    <t>testSampleDate3</t>
  </si>
  <si>
    <t>test15BasedLeapYear</t>
  </si>
  <si>
    <t>test16BasedLeapYear</t>
  </si>
  <si>
    <t>testIndianBasedLeapYear</t>
  </si>
  <si>
    <t>testHabashAlHasibBasedLeapYear</t>
  </si>
  <si>
    <t>test_setYear</t>
  </si>
  <si>
    <t>test_setMonthOfYear</t>
  </si>
  <si>
    <t>test_setDayOfMonth</t>
  </si>
  <si>
    <t>test_setHourOfDay</t>
  </si>
  <si>
    <t>testNearDstTransition</t>
  </si>
  <si>
    <t>test_lenientChrononolgy_Chicago</t>
  </si>
  <si>
    <t>test_lenientChrononolgy_Turk</t>
  </si>
  <si>
    <t>test_strictChrononolgy_Chicago</t>
  </si>
  <si>
    <t>test_isoChrononolgy_Chicago</t>
  </si>
  <si>
    <t>div</t>
  </si>
  <si>
    <t>mod</t>
  </si>
  <si>
    <t>amod</t>
  </si>
  <si>
    <t>getTimeOnlyMillis</t>
  </si>
  <si>
    <t>getDateOnlyMillis</t>
  </si>
  <si>
    <t>days</t>
  </si>
  <si>
    <t>dayOfWeek</t>
  </si>
  <si>
    <t>dayOfMonth</t>
  </si>
  <si>
    <t>dayOfYear</t>
  </si>
  <si>
    <t>weeks</t>
  </si>
  <si>
    <t>weekOfWeekyear</t>
  </si>
  <si>
    <t>weekyears</t>
  </si>
  <si>
    <t>weekyear</t>
  </si>
  <si>
    <t>monthOfYear</t>
  </si>
  <si>
    <t>year</t>
  </si>
  <si>
    <t>fixedFromMillis</t>
  </si>
  <si>
    <t>millisFromFixed</t>
  </si>
  <si>
    <t>millisFromGJ</t>
  </si>
  <si>
    <t>gjYearFromMillis</t>
  </si>
  <si>
    <t>gjFromMillis</t>
  </si>
  <si>
    <t>millisFromISO</t>
  </si>
  <si>
    <t>isoFromMillis</t>
  </si>
  <si>
    <t>weekdayOnOrBefore</t>
  </si>
  <si>
    <t>weekdayOnOrAfter</t>
  </si>
  <si>
    <t>weekdayNearest</t>
  </si>
  <si>
    <t>weekdayBefore</t>
  </si>
  <si>
    <t>weekdayAfter</t>
  </si>
  <si>
    <t>nthWeekday</t>
  </si>
  <si>
    <t>firstWeekday</t>
  </si>
  <si>
    <t>lastWeekday</t>
  </si>
  <si>
    <t>TestGJDateTimeField</t>
  </si>
  <si>
    <t>isLenient</t>
  </si>
  <si>
    <t>add</t>
  </si>
  <si>
    <t>TestGJDayOfMonthField</t>
  </si>
  <si>
    <t>getRangeDurationField</t>
  </si>
  <si>
    <t>roundFloor</t>
  </si>
  <si>
    <t>TestGJDayOfWeekField</t>
  </si>
  <si>
    <t>TestGJDayOfYearField</t>
  </si>
  <si>
    <t>TestGJMonthOfYearField</t>
  </si>
  <si>
    <t>isLeap</t>
  </si>
  <si>
    <t>getLeapAmount</t>
  </si>
  <si>
    <t>getLeapDurationField</t>
  </si>
  <si>
    <t>TestGJWeekOfWeekyearField</t>
  </si>
  <si>
    <t>TestGJWeekyearField</t>
  </si>
  <si>
    <t>TestGJYearField</t>
  </si>
  <si>
    <t>millisPerYear</t>
  </si>
  <si>
    <t>millisPerMonth</t>
  </si>
  <si>
    <t>isLeapYear</t>
  </si>
  <si>
    <t>fixedFromGJ</t>
  </si>
  <si>
    <t>gjYearFromFixed</t>
  </si>
  <si>
    <t>gjFromFixed</t>
  </si>
  <si>
    <t>fixedFromISO</t>
  </si>
  <si>
    <t>isoFromFixed</t>
  </si>
  <si>
    <t>TestJulianDayOfMonthField</t>
  </si>
  <si>
    <t>TestJulianMonthOfYearField</t>
  </si>
  <si>
    <t>TestJulianWeekyearField</t>
  </si>
  <si>
    <t>addWrapField</t>
  </si>
  <si>
    <t>TestJulianYearField</t>
  </si>
  <si>
    <t>testSupportedType</t>
  </si>
  <si>
    <t>testGetInstantMillis_Object_Chronology</t>
  </si>
  <si>
    <t>testGetChronology_Object_Zone</t>
  </si>
  <si>
    <t>testGetChronology_Object_nullChronology</t>
  </si>
  <si>
    <t>testGetChronology_Object_Chronology</t>
  </si>
  <si>
    <t>testGetPartialValues</t>
  </si>
  <si>
    <t>testGetInstantConverter</t>
  </si>
  <si>
    <t>testGetInstantConverterRemovedNull</t>
  </si>
  <si>
    <t>testGetInstantConverterOKMultipleMatches</t>
  </si>
  <si>
    <t>testGetInstantConverterBadMultipleMatches</t>
  </si>
  <si>
    <t>testGetInstantConverters</t>
  </si>
  <si>
    <t>testAddInstantConverter1</t>
  </si>
  <si>
    <t>testAddInstantConverter2</t>
  </si>
  <si>
    <t>testAddInstantConverter3</t>
  </si>
  <si>
    <t>testAddInstantConverter4</t>
  </si>
  <si>
    <t>testRemoveInstantConverter1</t>
  </si>
  <si>
    <t>testRemoveInstantConverter2</t>
  </si>
  <si>
    <t>testRemoveInstantConverter3</t>
  </si>
  <si>
    <t>testGetPartialConverter</t>
  </si>
  <si>
    <t>testGetPartialConverterRemovedNull</t>
  </si>
  <si>
    <t>testGetPartialConverterOKMultipleMatches</t>
  </si>
  <si>
    <t>testGetPartialConverterBadMultipleMatches</t>
  </si>
  <si>
    <t>testGetPartialConverters</t>
  </si>
  <si>
    <t>testAddPartialConverter1</t>
  </si>
  <si>
    <t>testAddPartialConverter2</t>
  </si>
  <si>
    <t>testAddPartialConverter3</t>
  </si>
  <si>
    <t>testAddPartialConverter4</t>
  </si>
  <si>
    <t>testRemovePartialConverter1</t>
  </si>
  <si>
    <t>testRemovePartialConverter2</t>
  </si>
  <si>
    <t>testRemovePartialConverter3</t>
  </si>
  <si>
    <t>testGetDurationConverter</t>
  </si>
  <si>
    <t>testGetDurationConverterRemovedNull</t>
  </si>
  <si>
    <t>testGetDurationConverters</t>
  </si>
  <si>
    <t>testAddDurationConverter1</t>
  </si>
  <si>
    <t>testAddDurationConverter2</t>
  </si>
  <si>
    <t>testAddDurationConverter3</t>
  </si>
  <si>
    <t>testRemoveDurationConverter1</t>
  </si>
  <si>
    <t>testRemoveDurationConverter2</t>
  </si>
  <si>
    <t>testRemoveDurationConverter3</t>
  </si>
  <si>
    <t>testGetPeriodConverter</t>
  </si>
  <si>
    <t>testGetPeriodConverterRemovedNull</t>
  </si>
  <si>
    <t>testGetPeriodConverters</t>
  </si>
  <si>
    <t>testAddPeriodConverter1</t>
  </si>
  <si>
    <t>testAddPeriodConverter2</t>
  </si>
  <si>
    <t>testAddPeriodConverter3</t>
  </si>
  <si>
    <t>testRemovePeriodConverter1</t>
  </si>
  <si>
    <t>testRemovePeriodConverter2</t>
  </si>
  <si>
    <t>testRemovePeriodConverter3</t>
  </si>
  <si>
    <t>testGetIntervalConverter</t>
  </si>
  <si>
    <t>testGetIntervalConverterRemovedNull</t>
  </si>
  <si>
    <t>testGetIntervalConverters</t>
  </si>
  <si>
    <t>testAddIntervalConverter1</t>
  </si>
  <si>
    <t>testAddIntervalConverter2</t>
  </si>
  <si>
    <t>testAddIntervalConverter3</t>
  </si>
  <si>
    <t>testRemoveIntervalConverter1</t>
  </si>
  <si>
    <t>testRemoveIntervalConverter2</t>
  </si>
  <si>
    <t>testRemoveIntervalConverter3</t>
  </si>
  <si>
    <t>Converter</t>
  </si>
  <si>
    <t>testBigHashtable</t>
  </si>
  <si>
    <t>testAddNullRemoved1</t>
  </si>
  <si>
    <t>testAddNullRemoved2</t>
  </si>
  <si>
    <t>testAddNullRemoved3</t>
  </si>
  <si>
    <t>testRemoveNullRemoved1</t>
  </si>
  <si>
    <t>testRemoveNullRemoved2</t>
  </si>
  <si>
    <t>testRemoveBadIndex1</t>
  </si>
  <si>
    <t>testRemoveBadIndex2</t>
  </si>
  <si>
    <t>testIsReadableInterval_Object_Chronology</t>
  </si>
  <si>
    <t>testSetInto_Object_Chronology1</t>
  </si>
  <si>
    <t>testSetInto_Object_Chronology2</t>
  </si>
  <si>
    <t>testSetIntoPeriod_Object1</t>
  </si>
  <si>
    <t>testSetIntoPeriod_Object2</t>
  </si>
  <si>
    <t>testSetIntoInterval_Object4</t>
  </si>
  <si>
    <t>testGetInstantMillisInvalid</t>
  </si>
  <si>
    <t>testGetDateTime</t>
  </si>
  <si>
    <t>testGetDateTime1</t>
  </si>
  <si>
    <t>testGetDateTime2</t>
  </si>
  <si>
    <t>testGetDateTime3</t>
  </si>
  <si>
    <t>testGetDateTime4</t>
  </si>
  <si>
    <t>testGetDateTime5</t>
  </si>
  <si>
    <t>testGetDateTime6</t>
  </si>
  <si>
    <t>testGetDurationMillis_Object1</t>
  </si>
  <si>
    <t>testGetDurationMillis_Object2</t>
  </si>
  <si>
    <t>testSetIntoPeriod_Object3</t>
  </si>
  <si>
    <t>testSetIntoPeriod_Object4</t>
  </si>
  <si>
    <t>testSetIntoPeriod_Object5</t>
  </si>
  <si>
    <t>testSetIntoPeriod_Object6</t>
  </si>
  <si>
    <t>testSetIntoPeriod_Object7</t>
  </si>
  <si>
    <t>testSetIntoPeriod_Object8</t>
  </si>
  <si>
    <t>testSetIntoInterval_Object_Chronology1</t>
  </si>
  <si>
    <t>testSetIntoInterval_Object_Chronology2</t>
  </si>
  <si>
    <t>testSetIntoInterval_Object_Chronology3</t>
  </si>
  <si>
    <t>testSetIntoInterval_Object_Chronology4</t>
  </si>
  <si>
    <t>testSetIntoInterval_Object_Chronology5</t>
  </si>
  <si>
    <t>testSetIntoInterval_Object_Chronology6</t>
  </si>
  <si>
    <t>testSetIntoInterval_Object_Chronology7</t>
  </si>
  <si>
    <t>testSetIntoInterval_Object_Chronology8</t>
  </si>
  <si>
    <t>testSetIntoIntervalEx_Object_Chronology1</t>
  </si>
  <si>
    <t>testSetIntoIntervalEx_Object_Chronology2</t>
  </si>
  <si>
    <t>testSetIntoIntervalEx_Object_Chronology3</t>
  </si>
  <si>
    <t>testSetIntoIntervalEx_Object_Chronology4</t>
  </si>
  <si>
    <t>testSetIntoIntervalEx_Object_Chronology5</t>
  </si>
  <si>
    <t>test_constructor</t>
  </si>
  <si>
    <t>test_getType</t>
  </si>
  <si>
    <t>test_getName</t>
  </si>
  <si>
    <t>test_toString</t>
  </si>
  <si>
    <t>test_isSupported</t>
  </si>
  <si>
    <t>test_get</t>
  </si>
  <si>
    <t>test_getAsText_long_Locale</t>
  </si>
  <si>
    <t>test_getAsText_long</t>
  </si>
  <si>
    <t>test_getAsText_RP_int_Locale</t>
  </si>
  <si>
    <t>test_getAsText_RP_Locale</t>
  </si>
  <si>
    <t>test_getAsText_int_Locale</t>
  </si>
  <si>
    <t>test_getAsShortText_long_Locale</t>
  </si>
  <si>
    <t>test_getAsShortText_long</t>
  </si>
  <si>
    <t>test_getAsShortText_RP_int_Locale</t>
  </si>
  <si>
    <t>test_getAsShortText_RP_Locale</t>
  </si>
  <si>
    <t>test_getAsShortText_int_Locale</t>
  </si>
  <si>
    <t>test_add_long_int</t>
  </si>
  <si>
    <t>test_add_long_long</t>
  </si>
  <si>
    <t>test_add_RP_int_intarray_int</t>
  </si>
  <si>
    <t>test_addWrapField_long_int</t>
  </si>
  <si>
    <t>test_addWrapField_RP_int_intarray_int</t>
  </si>
  <si>
    <t>test_getDifference_long_long</t>
  </si>
  <si>
    <t>test_getDifferenceAsLong_long_long</t>
  </si>
  <si>
    <t>test_set_long_int</t>
  </si>
  <si>
    <t>test_set_RP_int_intarray_int</t>
  </si>
  <si>
    <t>test_set_long_String_Locale</t>
  </si>
  <si>
    <t>test_set_long_String</t>
  </si>
  <si>
    <t>test_set_RP_int_intarray_String_Locale</t>
  </si>
  <si>
    <t>test_convertText</t>
  </si>
  <si>
    <t>test_isLeap_long</t>
  </si>
  <si>
    <t>test_getLeapAmount_long</t>
  </si>
  <si>
    <t>test_getLeapDurationField</t>
  </si>
  <si>
    <t>test_getMinimumValue</t>
  </si>
  <si>
    <t>test_getMinimumValue_long</t>
  </si>
  <si>
    <t>test_getMinimumValue_RP</t>
  </si>
  <si>
    <t>test_getMinimumValue_RP_intarray</t>
  </si>
  <si>
    <t>test_getMaximumValue</t>
  </si>
  <si>
    <t>test_getMaximumValue_long</t>
  </si>
  <si>
    <t>test_getMaximumValue_RP</t>
  </si>
  <si>
    <t>test_getMaximumValue_RP_intarray</t>
  </si>
  <si>
    <t>test_getMaximumTextLength_Locale</t>
  </si>
  <si>
    <t>test_getMaximumShortTextLength_Locale</t>
  </si>
  <si>
    <t>test_roundFloor_long</t>
  </si>
  <si>
    <t>test_roundCeiling_long</t>
  </si>
  <si>
    <t>test_roundHalfFloor_long</t>
  </si>
  <si>
    <t>test_roundHalfCeiling_long</t>
  </si>
  <si>
    <t>test_roundHalfEven_long</t>
  </si>
  <si>
    <t>test_remainder_long</t>
  </si>
  <si>
    <t>MockBaseDateTimeField</t>
  </si>
  <si>
    <t>getDurationField</t>
  </si>
  <si>
    <t>MockStandardBaseDateTimeField</t>
  </si>
  <si>
    <t>MockCountingDurationField</t>
  </si>
  <si>
    <t>getValueAsLong</t>
  </si>
  <si>
    <t>getDifferenceAsLong</t>
  </si>
  <si>
    <t>testSafeAddInt</t>
  </si>
  <si>
    <t>testSafeAddLong</t>
  </si>
  <si>
    <t>testSafeSubtractLong</t>
  </si>
  <si>
    <t>test_isPrecise</t>
  </si>
  <si>
    <t>test_getUnitMillis</t>
  </si>
  <si>
    <t>test_getValue_long</t>
  </si>
  <si>
    <t>test_getValueAsLong_long</t>
  </si>
  <si>
    <t>test_getValue_long_long</t>
  </si>
  <si>
    <t>test_getValueAsLong_long_long</t>
  </si>
  <si>
    <t>test_getMillis_int</t>
  </si>
  <si>
    <t>test_getMillis_long</t>
  </si>
  <si>
    <t>test_getMillis_int_long</t>
  </si>
  <si>
    <t>test_getMillis_long_long</t>
  </si>
  <si>
    <t>test_getDifference_long_int</t>
  </si>
  <si>
    <t>test_compareTo</t>
  </si>
  <si>
    <t>test_constructor1</t>
  </si>
  <si>
    <t>test_constructor2</t>
  </si>
  <si>
    <t>test_isLenient</t>
  </si>
  <si>
    <t>test_getOffset</t>
  </si>
  <si>
    <t>MockOffsetDateTimeField</t>
  </si>
  <si>
    <t>MockStandardDateTimeField</t>
  </si>
  <si>
    <t>test_getRange</t>
  </si>
  <si>
    <t>MockPreciseDateTimeField</t>
  </si>
  <si>
    <t>MockZeroDurationField</t>
  </si>
  <si>
    <t>MockImpreciseDurationField</t>
  </si>
  <si>
    <t>MockPreciseDurationDateTimeField</t>
  </si>
  <si>
    <t>test_equals</t>
  </si>
  <si>
    <t>test_hashCode</t>
  </si>
  <si>
    <t>test_getScalar</t>
  </si>
  <si>
    <t>testNullValuesToGetInstanceThrowsException</t>
  </si>
  <si>
    <t>testDifferentDurationReturnDifferentObjects</t>
  </si>
  <si>
    <t>testPublicGetNameMethod</t>
  </si>
  <si>
    <t>testAlwaysFalseReturnTypes</t>
  </si>
  <si>
    <t>testMethodsThatShouldAlwaysReturnNull</t>
  </si>
  <si>
    <t>testUnsupportedMethods</t>
  </si>
  <si>
    <t>testDelegatedMethods</t>
  </si>
  <si>
    <t>testSubclassableConstructor</t>
  </si>
  <si>
    <t>testFormat_era</t>
  </si>
  <si>
    <t>testFormat_centuryOfEra</t>
  </si>
  <si>
    <t>testFormat_yearOfEra</t>
  </si>
  <si>
    <t>testFormat_yearOfEra_twoDigit</t>
  </si>
  <si>
    <t>testFormat_yearOfEraParse</t>
  </si>
  <si>
    <t>testFormat_year</t>
  </si>
  <si>
    <t>testFormat_year_twoDigit</t>
  </si>
  <si>
    <t>testFormat_year_long</t>
  </si>
  <si>
    <t>testFormat_weekyear</t>
  </si>
  <si>
    <t>testFormat_weekyearOfEra_twoDigit</t>
  </si>
  <si>
    <t>testFormat_weekOfWeekyear</t>
  </si>
  <si>
    <t>testFormat_dayOfWeek</t>
  </si>
  <si>
    <t>testFormat_dayOfWeekShortText</t>
  </si>
  <si>
    <t>testFormat_dayOfWeekText</t>
  </si>
  <si>
    <t>testFormat_dayOfYearText</t>
  </si>
  <si>
    <t>testFormat_monthOfYear</t>
  </si>
  <si>
    <t>testFormat_monthOfYearShortText</t>
  </si>
  <si>
    <t>testFormat_monthOfYearText</t>
  </si>
  <si>
    <t>testFormat_dayOfMonth</t>
  </si>
  <si>
    <t>testFormat_halfdayOfDay</t>
  </si>
  <si>
    <t>testFormat_hourOfHalfday</t>
  </si>
  <si>
    <t>testFormat_clockhourOfHalfday</t>
  </si>
  <si>
    <t>testFormat_hourOfDay</t>
  </si>
  <si>
    <t>testFormat_clockhourOfDay</t>
  </si>
  <si>
    <t>testFormat_minute</t>
  </si>
  <si>
    <t>testFormat_second</t>
  </si>
  <si>
    <t>testFormat_fractionOfSecond</t>
  </si>
  <si>
    <t>testFormat_fractionOfSecondLong</t>
  </si>
  <si>
    <t>testFormat_zoneText</t>
  </si>
  <si>
    <t>testFormat_zoneLongText</t>
  </si>
  <si>
    <t>testFormat_zoneAmount</t>
  </si>
  <si>
    <t>testFormat_zoneAmountColon</t>
  </si>
  <si>
    <t>testFormat_zoneAmountID</t>
  </si>
  <si>
    <t>testFormat_other</t>
  </si>
  <si>
    <t>testFormat_invalid</t>
  </si>
  <si>
    <t>testFormat_samples</t>
  </si>
  <si>
    <t>testFormat_shortBasicParse</t>
  </si>
  <si>
    <t>testParse_pivotYear</t>
  </si>
  <si>
    <t>testParse_pivotYear_ignored4DigitYear</t>
  </si>
  <si>
    <t>testFormatParse_textMonthJanShort_UK</t>
  </si>
  <si>
    <t>testFormatParse_textMonthJanShortLowerCase_UK</t>
  </si>
  <si>
    <t>testFormatParse_textMonthJanShortUpperCase_UK</t>
  </si>
  <si>
    <t>testParse_textMonthJanLong_UK</t>
  </si>
  <si>
    <t>testFormatParse_textMonthJanLongLowerCase_UK</t>
  </si>
  <si>
    <t>testFormatParse_textMonthJanLongUpperCase_UK</t>
  </si>
  <si>
    <t>testFormatParse_textMonthJanShort_France</t>
  </si>
  <si>
    <t>testFormatParse_textMonthJanLong_France</t>
  </si>
  <si>
    <t>testFormatParse_textMonthApr_France</t>
  </si>
  <si>
    <t>testFormatParse_textMonthAtEnd_France</t>
  </si>
  <si>
    <t>testFormatParse_textMonthApr_Korean</t>
  </si>
  <si>
    <t>testFormatParse_textHalfdayAM_UK</t>
  </si>
  <si>
    <t>testFormatParse_textHalfdayAM_France</t>
  </si>
  <si>
    <t>testFormatParse_textEraAD_UK</t>
  </si>
  <si>
    <t>testFormatParse_textEraAD_France</t>
  </si>
  <si>
    <t>testFormatParse_textEraBC_France</t>
  </si>
  <si>
    <t>testFormatParse_textYear_UK</t>
  </si>
  <si>
    <t>testFormatParse_textYear_France</t>
  </si>
  <si>
    <t>testFormatParse_textAdjoiningHelloWorld_UK</t>
  </si>
  <si>
    <t>testFormatParse_textAdjoiningMonthDOW_UK</t>
  </si>
  <si>
    <t>testPrint_simple</t>
  </si>
  <si>
    <t>testPrint_locale</t>
  </si>
  <si>
    <t>testPrint_zone</t>
  </si>
  <si>
    <t>testPrint_chrono</t>
  </si>
  <si>
    <t>testPrint_bufferMethods</t>
  </si>
  <si>
    <t>testPrint_writerMethods</t>
  </si>
  <si>
    <t>testPrint_chrono_and_zone</t>
  </si>
  <si>
    <t>testWithGetLocale</t>
  </si>
  <si>
    <t>testWithGetZone</t>
  </si>
  <si>
    <t>testWithGetChronology</t>
  </si>
  <si>
    <t>testWithGetPivotYear</t>
  </si>
  <si>
    <t>testWithGetOffsetParsedMethods</t>
  </si>
  <si>
    <t>testPrinterParserMethods</t>
  </si>
  <si>
    <t>testParseDateTime_simple</t>
  </si>
  <si>
    <t>testParseDateTime_zone</t>
  </si>
  <si>
    <t>testParseDateTime_zone2</t>
  </si>
  <si>
    <t>testParseDateTime_zone3</t>
  </si>
  <si>
    <t>testParseDateTime_simple_precedence</t>
  </si>
  <si>
    <t>testParseDateTime_offsetParsed</t>
  </si>
  <si>
    <t>testParseDateTime_chrono</t>
  </si>
  <si>
    <t>testParseMutableDateTime_simple</t>
  </si>
  <si>
    <t>testParseMutableDateTime_zone</t>
  </si>
  <si>
    <t>testParseMutableDateTime_zone2</t>
  </si>
  <si>
    <t>testParseMutableDateTime_zone3</t>
  </si>
  <si>
    <t>testParseMutableDateTime_simple_precedence</t>
  </si>
  <si>
    <t>testParseMutableDateTime_offsetParsed</t>
  </si>
  <si>
    <t>testParseMutableDateTime_chrono</t>
  </si>
  <si>
    <t>testParseInto_simple</t>
  </si>
  <si>
    <t>testParseInto_zone</t>
  </si>
  <si>
    <t>testParseInto_zone2</t>
  </si>
  <si>
    <t>testParseInto_zone3</t>
  </si>
  <si>
    <t>testParseInto_simple_precedence</t>
  </si>
  <si>
    <t>testParseInto_offsetParsed</t>
  </si>
  <si>
    <t>testParseInto_chrono</t>
  </si>
  <si>
    <t>testParseMillis_fractionOfSecondLong</t>
  </si>
  <si>
    <t>testZoneNameNearTransition</t>
  </si>
  <si>
    <t>testZoneShortNameNearTransition</t>
  </si>
  <si>
    <t>test_toFormatter</t>
  </si>
  <si>
    <t>test_toPrinter</t>
  </si>
  <si>
    <t>test_toParser</t>
  </si>
  <si>
    <t>test_canBuildFormatter</t>
  </si>
  <si>
    <t>test_canBuildPrinter</t>
  </si>
  <si>
    <t>test_canBuildParser</t>
  </si>
  <si>
    <t>test_append_Formatter</t>
  </si>
  <si>
    <t>test_append_Printer</t>
  </si>
  <si>
    <t>test_appendFixedDecimal</t>
  </si>
  <si>
    <t>test_appendFixedSignedDecimal</t>
  </si>
  <si>
    <t>testFormat_date</t>
  </si>
  <si>
    <t>testFormat_date_partial</t>
  </si>
  <si>
    <t>testFormat_time</t>
  </si>
  <si>
    <t>testFormat_time_partial</t>
  </si>
  <si>
    <t>testFormat_timeNoMillis</t>
  </si>
  <si>
    <t>testFormat_timeNoMillis_partial</t>
  </si>
  <si>
    <t>testFormat_tTime</t>
  </si>
  <si>
    <t>testFormat_tTimeNoMillis</t>
  </si>
  <si>
    <t>testFormat_dateTime</t>
  </si>
  <si>
    <t>testFormat_dateTimeNoMillis</t>
  </si>
  <si>
    <t>testFormat_ordinalDate</t>
  </si>
  <si>
    <t>testFormat_ordinalDateTime</t>
  </si>
  <si>
    <t>testFormat_ordinalDateTimeNoMillis</t>
  </si>
  <si>
    <t>testFormat_weekDate</t>
  </si>
  <si>
    <t>testFormat_weekDateTime</t>
  </si>
  <si>
    <t>testFormat_weekDateTimeNoMillis</t>
  </si>
  <si>
    <t>testFormat_basicDate</t>
  </si>
  <si>
    <t>testFormat_basicTime</t>
  </si>
  <si>
    <t>testFormat_basicTimeNoMillis</t>
  </si>
  <si>
    <t>testFormat_basicTTime</t>
  </si>
  <si>
    <t>testFormat_basicTTimeNoMillis</t>
  </si>
  <si>
    <t>testFormat_basicDateTime</t>
  </si>
  <si>
    <t>testFormat_basicDateTimeNoMillis</t>
  </si>
  <si>
    <t>testFormat_basicOrdinalDate</t>
  </si>
  <si>
    <t>testFormat_basicOrdinalDateTime</t>
  </si>
  <si>
    <t>testFormat_basicOrdinalDateTimeNoMillis</t>
  </si>
  <si>
    <t>testFormat_basicWeekDate</t>
  </si>
  <si>
    <t>testFormat_basicWeekDateTime</t>
  </si>
  <si>
    <t>testFormat_basicWeekDateTimeNoMillis</t>
  </si>
  <si>
    <t>testFormat_yearMonth</t>
  </si>
  <si>
    <t>testFormat_yearMonthDay</t>
  </si>
  <si>
    <t>testFormat_weekyearWeek</t>
  </si>
  <si>
    <t>testFormat_weekyearWeekDay</t>
  </si>
  <si>
    <t>testFormat_hour</t>
  </si>
  <si>
    <t>testFormat_hourMinute</t>
  </si>
  <si>
    <t>testFormat_hourMinuteSecond</t>
  </si>
  <si>
    <t>testFormat_hourMinuteSecondMillis</t>
  </si>
  <si>
    <t>testFormat_hourMinuteSecondFraction</t>
  </si>
  <si>
    <t>testFormat_dateHour</t>
  </si>
  <si>
    <t>testFormat_dateHourMinute</t>
  </si>
  <si>
    <t>testFormat_dateHourMinuteSecond</t>
  </si>
  <si>
    <t>testFormat_dateHourMinuteSecondMillis</t>
  </si>
  <si>
    <t>testFormat_dateHourMinuteSecondFraction</t>
  </si>
  <si>
    <t>test_dateParser</t>
  </si>
  <si>
    <t>test_localDateParser</t>
  </si>
  <si>
    <t>test_dateElementParser</t>
  </si>
  <si>
    <t>test_timeParser</t>
  </si>
  <si>
    <t>test_localTimeParser</t>
  </si>
  <si>
    <t>test_timeElementParser</t>
  </si>
  <si>
    <t>test_dateTimeParser</t>
  </si>
  <si>
    <t>test_dateOptionalTimeParser</t>
  </si>
  <si>
    <t>test_localDateOptionalTimeParser</t>
  </si>
  <si>
    <t>test_date</t>
  </si>
  <si>
    <t>test_time</t>
  </si>
  <si>
    <t>test_timeNoMillis</t>
  </si>
  <si>
    <t>test_tTime</t>
  </si>
  <si>
    <t>test_tTimeNoMillis</t>
  </si>
  <si>
    <t>test_dateTime</t>
  </si>
  <si>
    <t>test_dateTimeNoMillis</t>
  </si>
  <si>
    <t>test_ordinalDate</t>
  </si>
  <si>
    <t>test_ordinalDateTime</t>
  </si>
  <si>
    <t>test_ordinalDateTimeNoMillis</t>
  </si>
  <si>
    <t>test_weekDate</t>
  </si>
  <si>
    <t>test_weekDateTime</t>
  </si>
  <si>
    <t>test_weekDateTimeNoMillis</t>
  </si>
  <si>
    <t>test_basicDate</t>
  </si>
  <si>
    <t>test_basicTime</t>
  </si>
  <si>
    <t>test_basicTimeNoMillis</t>
  </si>
  <si>
    <t>test_basicTTime</t>
  </si>
  <si>
    <t>test_basicTTimeNoMillis</t>
  </si>
  <si>
    <t>test_basicDateTime</t>
  </si>
  <si>
    <t>test_basicDateTimeNoMillis</t>
  </si>
  <si>
    <t>test_basicOrdinalDate</t>
  </si>
  <si>
    <t>test_basicOrdinalDateTime</t>
  </si>
  <si>
    <t>test_basicOrdinalDateTimeNoMillis</t>
  </si>
  <si>
    <t>test_basicWeekDate</t>
  </si>
  <si>
    <t>test_basicWeekDateTime</t>
  </si>
  <si>
    <t>test_basicWeekDateTimeNoMillis</t>
  </si>
  <si>
    <t>test_hourMinute</t>
  </si>
  <si>
    <t>test_hourMinuteSecond</t>
  </si>
  <si>
    <t>test_hourMinuteSecondMillis</t>
  </si>
  <si>
    <t>test_hourMinuteSecondFraction</t>
  </si>
  <si>
    <t>assertParse</t>
  </si>
  <si>
    <t>testForFields_null</t>
  </si>
  <si>
    <t>testForFields_empty</t>
  </si>
  <si>
    <t>testForFields_calBased_YMD</t>
  </si>
  <si>
    <t>testForFields_calBased_YMD_unmodifiable</t>
  </si>
  <si>
    <t>testForFields_calBased_YMD_duplicates</t>
  </si>
  <si>
    <t>testForFields_calBased_Y</t>
  </si>
  <si>
    <t>testForFields_calBased_M</t>
  </si>
  <si>
    <t>testForFields_calBased_D</t>
  </si>
  <si>
    <t>testForFields_calBased_YM</t>
  </si>
  <si>
    <t>testForFields_calBased_MD</t>
  </si>
  <si>
    <t>testForFields_calBased_YD</t>
  </si>
  <si>
    <t>testForFields_weekBased_YWD</t>
  </si>
  <si>
    <t>testForFields_weekBased_Y</t>
  </si>
  <si>
    <t>testForFields_weekBased_W</t>
  </si>
  <si>
    <t>testForFields_weekBased_D</t>
  </si>
  <si>
    <t>testForFields_weekBased_YW</t>
  </si>
  <si>
    <t>testForFields_weekBased_WD</t>
  </si>
  <si>
    <t>testForFields_weekBased_YD</t>
  </si>
  <si>
    <t>testForFields_ordinalBased_YD</t>
  </si>
  <si>
    <t>testForFields_ordinalBased_Y</t>
  </si>
  <si>
    <t>testForFields_ordinalBased_D</t>
  </si>
  <si>
    <t>testForFields_time_HMSm</t>
  </si>
  <si>
    <t>testForFields_time_HMS</t>
  </si>
  <si>
    <t>testForFields_time_HM</t>
  </si>
  <si>
    <t>testForFields_time_H</t>
  </si>
  <si>
    <t>testForFields_time_MSm</t>
  </si>
  <si>
    <t>testForFields_time_MS</t>
  </si>
  <si>
    <t>testForFields_time_M</t>
  </si>
  <si>
    <t>testForFields_time_Sm</t>
  </si>
  <si>
    <t>testForFields_time_S</t>
  </si>
  <si>
    <t>testForFields_time_m</t>
  </si>
  <si>
    <t>testForFields_time_Hm</t>
  </si>
  <si>
    <t>testForFields_time_HS</t>
  </si>
  <si>
    <t>testForFields_time_Mm</t>
  </si>
  <si>
    <t>testForFields_time_HSm</t>
  </si>
  <si>
    <t>testForFields_time_HMm</t>
  </si>
  <si>
    <t>testForFields_datetime_YMDH</t>
  </si>
  <si>
    <t>testForFields_datetime_DH</t>
  </si>
  <si>
    <t>testForFields_datetime_YH</t>
  </si>
  <si>
    <t>testForFields_datetime_DM</t>
  </si>
  <si>
    <t>testFormatAlternate</t>
  </si>
  <si>
    <t>testFormatAlternateExtended</t>
  </si>
  <si>
    <t>testFormatAlternateWithWeeks</t>
  </si>
  <si>
    <t>testFormatAlternateExtendedWithWeeks</t>
  </si>
  <si>
    <t>testParseStandard1</t>
  </si>
  <si>
    <t>testParseStandard2</t>
  </si>
  <si>
    <t>testParseStandard3</t>
  </si>
  <si>
    <t>testParseStandard4</t>
  </si>
  <si>
    <t>testParseStandard5</t>
  </si>
  <si>
    <t>testParseStandard6</t>
  </si>
  <si>
    <t>testParseStandard7</t>
  </si>
  <si>
    <t>testParseStandard8</t>
  </si>
  <si>
    <t>testParseStandard9</t>
  </si>
  <si>
    <t>testParseStandard10</t>
  </si>
  <si>
    <t>testParseStandard11</t>
  </si>
  <si>
    <t>testParseStandardFail1</t>
  </si>
  <si>
    <t>testParseStandardFail2</t>
  </si>
  <si>
    <t>testParseStandardFail3</t>
  </si>
  <si>
    <t>testParseStandardFail4</t>
  </si>
  <si>
    <t>testParseCustom1</t>
  </si>
  <si>
    <t>testWithGetLocaleMethods</t>
  </si>
  <si>
    <t>testWithGetParseTypeMethods</t>
  </si>
  <si>
    <t>testParsePeriod_simple</t>
  </si>
  <si>
    <t>testParsePeriod_parseType</t>
  </si>
  <si>
    <t>testParseMutablePeriod_simple</t>
  </si>
  <si>
    <t>testToFormatterPrinterParser</t>
  </si>
  <si>
    <t>testFormatYears</t>
  </si>
  <si>
    <t>testFormatMonths</t>
  </si>
  <si>
    <t>testFormatWeeks</t>
  </si>
  <si>
    <t>testFormatDays</t>
  </si>
  <si>
    <t>testFormatHours</t>
  </si>
  <si>
    <t>testFormatMinutes</t>
  </si>
  <si>
    <t>testFormatSeconds</t>
  </si>
  <si>
    <t>testFormatSecondsWithMillis</t>
  </si>
  <si>
    <t>testFormatSecondsWithOptionalMillis</t>
  </si>
  <si>
    <t>testFormatMillis</t>
  </si>
  <si>
    <t>testFormatMillis3Digit</t>
  </si>
  <si>
    <t>testFormatPrefixSimple1</t>
  </si>
  <si>
    <t>testFormatPrefixSimple2</t>
  </si>
  <si>
    <t>testFormatPrefixSimple3</t>
  </si>
  <si>
    <t>testFormatPrefixPlural1</t>
  </si>
  <si>
    <t>testFormatPrefixPlural2</t>
  </si>
  <si>
    <t>testFormatPrefixPlural3</t>
  </si>
  <si>
    <t>testFormatSuffixSimple1</t>
  </si>
  <si>
    <t>testFormatSuffixSimple2</t>
  </si>
  <si>
    <t>testFormatSuffixSimple3</t>
  </si>
  <si>
    <t>testFormatSuffixSimple4</t>
  </si>
  <si>
    <t>testFormatSuffixPlural1</t>
  </si>
  <si>
    <t>testFormatSuffixPlural2</t>
  </si>
  <si>
    <t>testFormatSuffixPlural3</t>
  </si>
  <si>
    <t>testFormatSuffixPlural4</t>
  </si>
  <si>
    <t>testFormatPrefixSuffix</t>
  </si>
  <si>
    <t>testFormatSeparatorSimple</t>
  </si>
  <si>
    <t>testFormatSeparatorComplex</t>
  </si>
  <si>
    <t>testFormatSeparatorIfFieldsAfter</t>
  </si>
  <si>
    <t>testFormatSeparatorIfFieldsBefore</t>
  </si>
  <si>
    <t>testFormatLiteral</t>
  </si>
  <si>
    <t>testFormatAppendFormatter</t>
  </si>
  <si>
    <t>testFormatMinDigits</t>
  </si>
  <si>
    <t>testFormatPrintZeroDefault</t>
  </si>
  <si>
    <t>testFormatPrintZeroRarelyLast</t>
  </si>
  <si>
    <t>testFormatPrintZeroRarelyFirst</t>
  </si>
  <si>
    <t>testFormatPrintZeroRarelyFirstYears</t>
  </si>
  <si>
    <t>testFormatPrintZeroRarelyFirstMonths</t>
  </si>
  <si>
    <t>testFormatPrintZeroRarelyFirstWeeks</t>
  </si>
  <si>
    <t>testFormatPrintZeroRarelyFirstDays</t>
  </si>
  <si>
    <t>testFormatPrintZeroRarelyFirstHours</t>
  </si>
  <si>
    <t>testFormatPrintZeroRarelyFirstMinutes</t>
  </si>
  <si>
    <t>testFormatPrintZeroRarelyFirstSeconds</t>
  </si>
  <si>
    <t>testFormatPrintZeroIfSupported</t>
  </si>
  <si>
    <t>testFormatPrintZeroAlways</t>
  </si>
  <si>
    <t>testFormatPrintZeroNever</t>
  </si>
  <si>
    <t>testFormatAppend_PrinterParser_null_null</t>
  </si>
  <si>
    <t>testFormatAppend_PrinterParser_Printer_null</t>
  </si>
  <si>
    <t>testFormatAppend_PrinterParser_null_Parser</t>
  </si>
  <si>
    <t>testFormatAppend_PrinterParser_PrinterParser</t>
  </si>
  <si>
    <t>testFormatAppend_PrinterParser_Printer_null_null_Parser</t>
  </si>
  <si>
    <t>testFormatAppend_PrinterParserThenClear</t>
  </si>
  <si>
    <t>testMonthNames_monthStart</t>
  </si>
  <si>
    <t>testMonthNames_monthMiddle</t>
  </si>
  <si>
    <t>testMonthNames_monthEnd</t>
  </si>
  <si>
    <t>testWeekdayNames</t>
  </si>
  <si>
    <t>testHalfdayNames</t>
  </si>
  <si>
    <t>buildAmericaLosAngelesBuilder</t>
  </si>
  <si>
    <t>buildAmericaLosAngeles</t>
  </si>
  <si>
    <t>testID</t>
  </si>
  <si>
    <t>testForwardTransitions</t>
  </si>
  <si>
    <t>testReverseTransitions</t>
  </si>
  <si>
    <t>testToTimeZone1</t>
  </si>
  <si>
    <t>testToTimeZone2</t>
  </si>
  <si>
    <t>testGetZone_String</t>
  </si>
  <si>
    <t>gwtSetUp</t>
  </si>
  <si>
    <t>gwtTearDown</t>
  </si>
  <si>
    <t>testStoreWithTimezone</t>
  </si>
  <si>
    <t>openAndBegin</t>
  </si>
  <si>
    <t>commitAndClose</t>
  </si>
  <si>
    <t>testQueryById</t>
  </si>
  <si>
    <t>assertPlanPeriod</t>
  </si>
  <si>
    <t>queryPlan</t>
  </si>
  <si>
    <t>testQueryInsideInterval</t>
  </si>
  <si>
    <t>testQueryOutsideInterval</t>
  </si>
  <si>
    <t>remove</t>
  </si>
  <si>
    <t>testFederalHolidays</t>
  </si>
  <si>
    <t>testGoodFriday0</t>
  </si>
  <si>
    <t>testGoodFriday1</t>
  </si>
  <si>
    <t>testGoodFriday2</t>
  </si>
  <si>
    <t>testNewYearHoliday0</t>
  </si>
  <si>
    <t>testNewYearHoliday1</t>
  </si>
  <si>
    <t>testMartinLutherKingDay</t>
  </si>
  <si>
    <t>testWashingtonsBirthdayHoliday</t>
  </si>
  <si>
    <t>testMemorialDay0</t>
  </si>
  <si>
    <t>testMemorialDay1</t>
  </si>
  <si>
    <t>testMemorialDay2</t>
  </si>
  <si>
    <t>testIndependenceDayHoliday0</t>
  </si>
  <si>
    <t>testIndependenceDayHoliday1</t>
  </si>
  <si>
    <t>testLaborDay</t>
  </si>
  <si>
    <t>testThanksgiving0</t>
  </si>
  <si>
    <t>testThanksgiving1</t>
  </si>
  <si>
    <t>testColumbusDay0</t>
  </si>
  <si>
    <t>testColumbusDay1</t>
  </si>
  <si>
    <t>testChristmasHoliday0</t>
  </si>
  <si>
    <t>testChristmasHoliday1</t>
  </si>
  <si>
    <t>testElectionDay0</t>
  </si>
  <si>
    <t>testElectionDay1</t>
  </si>
  <si>
    <t>testElectionDay2</t>
  </si>
  <si>
    <t>testElectionDay3</t>
  </si>
  <si>
    <t>testGB</t>
  </si>
  <si>
    <t>testDateTimeCreation_europe</t>
  </si>
  <si>
    <t>testDateTimeCreation_us</t>
  </si>
  <si>
    <t>testFactory_FromDateFields_after1970</t>
  </si>
  <si>
    <t>testFactory_FromDateFields_before1970</t>
  </si>
  <si>
    <t>testMul_long1</t>
  </si>
  <si>
    <t>testMul_long2</t>
  </si>
  <si>
    <t>test_wordBased_fr_from_en</t>
  </si>
  <si>
    <t>testParse_noFormatter</t>
  </si>
  <si>
    <t>testConstructor_long_max</t>
  </si>
  <si>
    <t>testConstructor_long_min</t>
  </si>
  <si>
    <t>testGetName_berlin</t>
  </si>
  <si>
    <t>testWriteZoneInfoMapThrowsNullPointerException</t>
  </si>
  <si>
    <t>test_wordBased_fr_formatStandard</t>
  </si>
  <si>
    <t>test_wordBased_pt_formatStandard</t>
  </si>
  <si>
    <t>test_wordBased_es_formatStandard</t>
  </si>
  <si>
    <t>test_wordBased_de_formatStandard</t>
  </si>
  <si>
    <t>test_wordBased_nl_formatStandard</t>
  </si>
  <si>
    <t>test_wordBased_pl_formatStandard</t>
  </si>
  <si>
    <t>test_wordBased_bg_formatStandard</t>
  </si>
  <si>
    <t>test_wordBased_cs_formatStandard</t>
  </si>
  <si>
    <t>test_wordBased_ru_formatStandard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</si>
</sst>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f>HYPERLINK("https://github.com/JodaOrg/joda-time/commit/0e07ac6b2cff63550d7df336355ca63cc05aa40b", "0e07ac6b2cff63550d7df336355ca63cc05aa40b")</f>
        <v>0</v>
      </c>
      <c r="C2">
        <f>HYPERLINK("https://github.com/JodaOrg/joda-time/commit/1ba4f9861a0cfbc32c56efced3619874a43ec5dd", "1ba4f9861a0cfbc32c56efced3619874a43ec5dd")</f>
        <v>0</v>
      </c>
      <c r="D2" t="s">
        <v>103</v>
      </c>
      <c r="E2" t="s">
        <v>112</v>
      </c>
      <c r="F2" t="s">
        <v>207</v>
      </c>
      <c r="G2" t="s">
        <v>662</v>
      </c>
      <c r="H2" t="s">
        <v>867</v>
      </c>
    </row>
    <row r="3" spans="1:8">
      <c r="H3" t="s">
        <v>868</v>
      </c>
    </row>
    <row r="4" spans="1:8">
      <c r="H4" t="s">
        <v>869</v>
      </c>
    </row>
    <row r="5" spans="1:8">
      <c r="H5" t="s">
        <v>870</v>
      </c>
    </row>
    <row r="6" spans="1:8">
      <c r="H6" t="s">
        <v>871</v>
      </c>
    </row>
    <row r="7" spans="1:8">
      <c r="H7" t="s">
        <v>872</v>
      </c>
    </row>
    <row r="8" spans="1:8">
      <c r="H8" t="s">
        <v>873</v>
      </c>
    </row>
    <row r="9" spans="1:8">
      <c r="H9" t="s">
        <v>874</v>
      </c>
    </row>
    <row r="10" spans="1:8">
      <c r="H10" t="s">
        <v>875</v>
      </c>
    </row>
    <row r="11" spans="1:8">
      <c r="H11" t="s">
        <v>876</v>
      </c>
    </row>
    <row r="12" spans="1:8">
      <c r="H12" t="s">
        <v>877</v>
      </c>
    </row>
    <row r="13" spans="1:8">
      <c r="H13" t="s">
        <v>878</v>
      </c>
    </row>
    <row r="14" spans="1:8">
      <c r="H14" t="s">
        <v>879</v>
      </c>
    </row>
    <row r="15" spans="1:8">
      <c r="H15" t="s">
        <v>880</v>
      </c>
    </row>
    <row r="16" spans="1:8">
      <c r="H16" t="s">
        <v>881</v>
      </c>
    </row>
    <row r="17" spans="6:8">
      <c r="H17" t="s">
        <v>882</v>
      </c>
    </row>
    <row r="18" spans="6:8">
      <c r="H18" t="s">
        <v>883</v>
      </c>
    </row>
    <row r="19" spans="6:8">
      <c r="H19" t="s">
        <v>884</v>
      </c>
    </row>
    <row r="20" spans="6:8">
      <c r="H20" t="s">
        <v>885</v>
      </c>
    </row>
    <row r="21" spans="6:8">
      <c r="H21" t="s">
        <v>886</v>
      </c>
    </row>
    <row r="22" spans="6:8">
      <c r="H22" t="s">
        <v>887</v>
      </c>
    </row>
    <row r="23" spans="6:8">
      <c r="H23" t="s">
        <v>888</v>
      </c>
    </row>
    <row r="24" spans="6:8">
      <c r="H24" t="s">
        <v>889</v>
      </c>
    </row>
    <row r="25" spans="6:8">
      <c r="H25" t="s">
        <v>890</v>
      </c>
    </row>
    <row r="26" spans="6:8">
      <c r="H26" t="s">
        <v>891</v>
      </c>
    </row>
    <row r="27" spans="6:8">
      <c r="H27" t="s">
        <v>892</v>
      </c>
    </row>
    <row r="28" spans="6:8">
      <c r="H28" t="s">
        <v>893</v>
      </c>
    </row>
    <row r="29" spans="6:8">
      <c r="H29" t="s">
        <v>894</v>
      </c>
    </row>
    <row r="30" spans="6:8">
      <c r="H30" t="s">
        <v>895</v>
      </c>
    </row>
    <row r="31" spans="6:8">
      <c r="H31" t="s">
        <v>896</v>
      </c>
    </row>
    <row r="32" spans="6:8">
      <c r="F32" t="s">
        <v>208</v>
      </c>
      <c r="G32" t="s">
        <v>663</v>
      </c>
      <c r="H32" t="s">
        <v>897</v>
      </c>
    </row>
    <row r="33" spans="6:8">
      <c r="F33" t="s">
        <v>209</v>
      </c>
      <c r="G33" t="s">
        <v>664</v>
      </c>
      <c r="H33" t="s">
        <v>898</v>
      </c>
    </row>
    <row r="34" spans="6:8">
      <c r="H34" t="s">
        <v>899</v>
      </c>
    </row>
    <row r="35" spans="6:8">
      <c r="F35" t="s">
        <v>210</v>
      </c>
      <c r="G35" t="s">
        <v>665</v>
      </c>
      <c r="H35" t="s">
        <v>898</v>
      </c>
    </row>
    <row r="36" spans="6:8">
      <c r="H36" t="s">
        <v>899</v>
      </c>
    </row>
    <row r="37" spans="6:8">
      <c r="F37" t="s">
        <v>211</v>
      </c>
      <c r="G37" t="s">
        <v>666</v>
      </c>
      <c r="H37" t="s">
        <v>898</v>
      </c>
    </row>
    <row r="38" spans="6:8">
      <c r="H38" t="s">
        <v>899</v>
      </c>
    </row>
    <row r="39" spans="6:8">
      <c r="F39" t="s">
        <v>212</v>
      </c>
      <c r="G39" t="s">
        <v>667</v>
      </c>
      <c r="H39" t="s">
        <v>898</v>
      </c>
    </row>
    <row r="40" spans="6:8">
      <c r="H40" t="s">
        <v>899</v>
      </c>
    </row>
    <row r="41" spans="6:8">
      <c r="F41" t="s">
        <v>213</v>
      </c>
      <c r="G41" t="s">
        <v>668</v>
      </c>
      <c r="H41" t="s">
        <v>898</v>
      </c>
    </row>
    <row r="42" spans="6:8">
      <c r="H42" t="s">
        <v>899</v>
      </c>
    </row>
    <row r="43" spans="6:8">
      <c r="F43" t="s">
        <v>214</v>
      </c>
      <c r="G43" t="s">
        <v>669</v>
      </c>
      <c r="H43" t="s">
        <v>898</v>
      </c>
    </row>
    <row r="44" spans="6:8">
      <c r="H44" t="s">
        <v>899</v>
      </c>
    </row>
    <row r="45" spans="6:8">
      <c r="F45" t="s">
        <v>215</v>
      </c>
      <c r="G45" t="s">
        <v>670</v>
      </c>
      <c r="H45" t="s">
        <v>898</v>
      </c>
    </row>
    <row r="46" spans="6:8">
      <c r="H46" t="s">
        <v>899</v>
      </c>
    </row>
    <row r="47" spans="6:8">
      <c r="F47" t="s">
        <v>216</v>
      </c>
      <c r="G47" t="s">
        <v>671</v>
      </c>
      <c r="H47" t="s">
        <v>898</v>
      </c>
    </row>
    <row r="48" spans="6:8">
      <c r="H48" t="s">
        <v>899</v>
      </c>
    </row>
    <row r="49" spans="1:8">
      <c r="F49" t="s">
        <v>217</v>
      </c>
      <c r="G49" t="s">
        <v>672</v>
      </c>
      <c r="H49" t="s">
        <v>898</v>
      </c>
    </row>
    <row r="50" spans="1:8">
      <c r="F50" t="s">
        <v>218</v>
      </c>
      <c r="G50" t="s">
        <v>673</v>
      </c>
      <c r="H50" t="s">
        <v>898</v>
      </c>
    </row>
    <row r="51" spans="1:8">
      <c r="A51" t="s">
        <v>9</v>
      </c>
      <c r="B51">
        <f>HYPERLINK("https://github.com/JodaOrg/joda-time/commit/acc5016243117465b83621ea5ff31ae76163d3b8", "acc5016243117465b83621ea5ff31ae76163d3b8")</f>
        <v>0</v>
      </c>
      <c r="C51">
        <f>HYPERLINK("https://github.com/JodaOrg/joda-time/commit/f1a476f463c62b736e4a641aba4c59d9629814d1", "f1a476f463c62b736e4a641aba4c59d9629814d1")</f>
        <v>0</v>
      </c>
      <c r="D51" t="s">
        <v>103</v>
      </c>
      <c r="E51" t="s">
        <v>113</v>
      </c>
      <c r="F51" t="s">
        <v>207</v>
      </c>
      <c r="G51" t="s">
        <v>662</v>
      </c>
      <c r="H51" t="s">
        <v>900</v>
      </c>
    </row>
    <row r="52" spans="1:8">
      <c r="H52" t="s">
        <v>901</v>
      </c>
    </row>
    <row r="53" spans="1:8">
      <c r="H53" t="s">
        <v>902</v>
      </c>
    </row>
    <row r="54" spans="1:8">
      <c r="H54" t="s">
        <v>903</v>
      </c>
    </row>
    <row r="55" spans="1:8">
      <c r="H55" t="s">
        <v>904</v>
      </c>
    </row>
    <row r="56" spans="1:8">
      <c r="H56" t="s">
        <v>905</v>
      </c>
    </row>
    <row r="57" spans="1:8">
      <c r="H57" t="s">
        <v>906</v>
      </c>
    </row>
    <row r="58" spans="1:8">
      <c r="H58" t="s">
        <v>907</v>
      </c>
    </row>
    <row r="59" spans="1:8">
      <c r="H59" t="s">
        <v>908</v>
      </c>
    </row>
    <row r="60" spans="1:8">
      <c r="H60" t="s">
        <v>909</v>
      </c>
    </row>
    <row r="61" spans="1:8">
      <c r="H61" t="s">
        <v>910</v>
      </c>
    </row>
    <row r="62" spans="1:8">
      <c r="H62" t="s">
        <v>911</v>
      </c>
    </row>
    <row r="63" spans="1:8">
      <c r="H63" t="s">
        <v>912</v>
      </c>
    </row>
    <row r="64" spans="1:8">
      <c r="H64" t="s">
        <v>913</v>
      </c>
    </row>
    <row r="65" spans="6:8">
      <c r="F65" t="s">
        <v>219</v>
      </c>
      <c r="G65" t="s">
        <v>674</v>
      </c>
      <c r="H65" t="s">
        <v>900</v>
      </c>
    </row>
    <row r="66" spans="6:8">
      <c r="H66" t="s">
        <v>901</v>
      </c>
    </row>
    <row r="67" spans="6:8">
      <c r="H67" t="s">
        <v>914</v>
      </c>
    </row>
    <row r="68" spans="6:8">
      <c r="H68" t="s">
        <v>903</v>
      </c>
    </row>
    <row r="69" spans="6:8">
      <c r="H69" t="s">
        <v>904</v>
      </c>
    </row>
    <row r="70" spans="6:8">
      <c r="H70" t="s">
        <v>915</v>
      </c>
    </row>
    <row r="71" spans="6:8">
      <c r="H71" t="s">
        <v>916</v>
      </c>
    </row>
    <row r="72" spans="6:8">
      <c r="H72" t="s">
        <v>917</v>
      </c>
    </row>
    <row r="73" spans="6:8">
      <c r="H73" t="s">
        <v>918</v>
      </c>
    </row>
    <row r="74" spans="6:8">
      <c r="H74" t="s">
        <v>919</v>
      </c>
    </row>
    <row r="75" spans="6:8">
      <c r="H75" t="s">
        <v>920</v>
      </c>
    </row>
    <row r="76" spans="6:8">
      <c r="H76" t="s">
        <v>921</v>
      </c>
    </row>
    <row r="77" spans="6:8">
      <c r="H77" t="s">
        <v>922</v>
      </c>
    </row>
    <row r="78" spans="6:8">
      <c r="H78" t="s">
        <v>923</v>
      </c>
    </row>
    <row r="79" spans="6:8">
      <c r="H79" t="s">
        <v>924</v>
      </c>
    </row>
    <row r="80" spans="6:8">
      <c r="H80" t="s">
        <v>925</v>
      </c>
    </row>
    <row r="81" spans="8:8">
      <c r="H81" t="s">
        <v>926</v>
      </c>
    </row>
    <row r="82" spans="8:8">
      <c r="H82" t="s">
        <v>927</v>
      </c>
    </row>
    <row r="83" spans="8:8">
      <c r="H83" t="s">
        <v>928</v>
      </c>
    </row>
    <row r="84" spans="8:8">
      <c r="H84" t="s">
        <v>929</v>
      </c>
    </row>
    <row r="85" spans="8:8">
      <c r="H85" t="s">
        <v>930</v>
      </c>
    </row>
    <row r="86" spans="8:8">
      <c r="H86" t="s">
        <v>931</v>
      </c>
    </row>
    <row r="87" spans="8:8">
      <c r="H87" t="s">
        <v>932</v>
      </c>
    </row>
    <row r="88" spans="8:8">
      <c r="H88" t="s">
        <v>933</v>
      </c>
    </row>
    <row r="89" spans="8:8">
      <c r="H89" t="s">
        <v>934</v>
      </c>
    </row>
    <row r="90" spans="8:8">
      <c r="H90" t="s">
        <v>935</v>
      </c>
    </row>
    <row r="91" spans="8:8">
      <c r="H91" t="s">
        <v>936</v>
      </c>
    </row>
    <row r="92" spans="8:8">
      <c r="H92" t="s">
        <v>937</v>
      </c>
    </row>
    <row r="93" spans="8:8">
      <c r="H93" t="s">
        <v>938</v>
      </c>
    </row>
    <row r="94" spans="8:8">
      <c r="H94" t="s">
        <v>939</v>
      </c>
    </row>
    <row r="95" spans="8:8">
      <c r="H95" t="s">
        <v>940</v>
      </c>
    </row>
    <row r="96" spans="8:8">
      <c r="H96" t="s">
        <v>941</v>
      </c>
    </row>
    <row r="97" spans="8:8">
      <c r="H97" t="s">
        <v>942</v>
      </c>
    </row>
    <row r="98" spans="8:8">
      <c r="H98" t="s">
        <v>943</v>
      </c>
    </row>
    <row r="99" spans="8:8">
      <c r="H99" t="s">
        <v>944</v>
      </c>
    </row>
    <row r="100" spans="8:8">
      <c r="H100" t="s">
        <v>945</v>
      </c>
    </row>
    <row r="101" spans="8:8">
      <c r="H101" t="s">
        <v>946</v>
      </c>
    </row>
    <row r="102" spans="8:8">
      <c r="H102" t="s">
        <v>947</v>
      </c>
    </row>
    <row r="103" spans="8:8">
      <c r="H103" t="s">
        <v>948</v>
      </c>
    </row>
    <row r="104" spans="8:8">
      <c r="H104" t="s">
        <v>949</v>
      </c>
    </row>
    <row r="105" spans="8:8">
      <c r="H105" t="s">
        <v>950</v>
      </c>
    </row>
    <row r="106" spans="8:8">
      <c r="H106" t="s">
        <v>951</v>
      </c>
    </row>
    <row r="107" spans="8:8">
      <c r="H107" t="s">
        <v>952</v>
      </c>
    </row>
    <row r="108" spans="8:8">
      <c r="H108" t="s">
        <v>953</v>
      </c>
    </row>
    <row r="109" spans="8:8">
      <c r="H109" t="s">
        <v>954</v>
      </c>
    </row>
    <row r="110" spans="8:8">
      <c r="H110" t="s">
        <v>955</v>
      </c>
    </row>
    <row r="111" spans="8:8">
      <c r="H111" t="s">
        <v>956</v>
      </c>
    </row>
    <row r="112" spans="8:8">
      <c r="H112" t="s">
        <v>957</v>
      </c>
    </row>
    <row r="113" spans="6:8">
      <c r="H113" t="s">
        <v>958</v>
      </c>
    </row>
    <row r="114" spans="6:8">
      <c r="H114" t="s">
        <v>959</v>
      </c>
    </row>
    <row r="115" spans="6:8">
      <c r="H115" t="s">
        <v>960</v>
      </c>
    </row>
    <row r="116" spans="6:8">
      <c r="H116" t="s">
        <v>961</v>
      </c>
    </row>
    <row r="117" spans="6:8">
      <c r="H117" t="s">
        <v>962</v>
      </c>
    </row>
    <row r="118" spans="6:8">
      <c r="H118" t="s">
        <v>963</v>
      </c>
    </row>
    <row r="119" spans="6:8">
      <c r="F119" t="s">
        <v>220</v>
      </c>
      <c r="G119" t="s">
        <v>675</v>
      </c>
      <c r="H119" t="s">
        <v>900</v>
      </c>
    </row>
    <row r="120" spans="6:8">
      <c r="H120" t="s">
        <v>901</v>
      </c>
    </row>
    <row r="121" spans="6:8">
      <c r="H121" t="s">
        <v>964</v>
      </c>
    </row>
    <row r="122" spans="6:8">
      <c r="H122" t="s">
        <v>903</v>
      </c>
    </row>
    <row r="123" spans="6:8">
      <c r="H123" t="s">
        <v>904</v>
      </c>
    </row>
    <row r="124" spans="6:8">
      <c r="H124" t="s">
        <v>965</v>
      </c>
    </row>
    <row r="125" spans="6:8">
      <c r="H125" t="s">
        <v>966</v>
      </c>
    </row>
    <row r="126" spans="6:8">
      <c r="H126" t="s">
        <v>967</v>
      </c>
    </row>
    <row r="127" spans="6:8">
      <c r="H127" t="s">
        <v>968</v>
      </c>
    </row>
    <row r="128" spans="6:8">
      <c r="H128" t="s">
        <v>878</v>
      </c>
    </row>
    <row r="129" spans="6:8">
      <c r="H129" t="s">
        <v>969</v>
      </c>
    </row>
    <row r="130" spans="6:8">
      <c r="H130" t="s">
        <v>970</v>
      </c>
    </row>
    <row r="131" spans="6:8">
      <c r="F131" t="s">
        <v>221</v>
      </c>
      <c r="G131" t="s">
        <v>676</v>
      </c>
      <c r="H131" t="s">
        <v>900</v>
      </c>
    </row>
    <row r="132" spans="6:8">
      <c r="H132" t="s">
        <v>901</v>
      </c>
    </row>
    <row r="133" spans="6:8">
      <c r="H133" t="s">
        <v>971</v>
      </c>
    </row>
    <row r="134" spans="6:8">
      <c r="H134" t="s">
        <v>903</v>
      </c>
    </row>
    <row r="135" spans="6:8">
      <c r="H135" t="s">
        <v>904</v>
      </c>
    </row>
    <row r="136" spans="6:8">
      <c r="H136" t="s">
        <v>972</v>
      </c>
    </row>
    <row r="137" spans="6:8">
      <c r="H137" t="s">
        <v>973</v>
      </c>
    </row>
    <row r="138" spans="6:8">
      <c r="H138" t="s">
        <v>974</v>
      </c>
    </row>
    <row r="139" spans="6:8">
      <c r="H139" t="s">
        <v>975</v>
      </c>
    </row>
    <row r="140" spans="6:8">
      <c r="H140" t="s">
        <v>976</v>
      </c>
    </row>
    <row r="141" spans="6:8">
      <c r="H141" t="s">
        <v>977</v>
      </c>
    </row>
    <row r="142" spans="6:8">
      <c r="H142" t="s">
        <v>978</v>
      </c>
    </row>
    <row r="143" spans="6:8">
      <c r="H143" t="s">
        <v>979</v>
      </c>
    </row>
    <row r="144" spans="6:8">
      <c r="H144" t="s">
        <v>980</v>
      </c>
    </row>
    <row r="145" spans="6:8">
      <c r="H145" t="s">
        <v>981</v>
      </c>
    </row>
    <row r="146" spans="6:8">
      <c r="H146" t="s">
        <v>982</v>
      </c>
    </row>
    <row r="147" spans="6:8">
      <c r="H147" t="s">
        <v>983</v>
      </c>
    </row>
    <row r="148" spans="6:8">
      <c r="H148" t="s">
        <v>984</v>
      </c>
    </row>
    <row r="149" spans="6:8">
      <c r="H149" t="s">
        <v>985</v>
      </c>
    </row>
    <row r="150" spans="6:8">
      <c r="H150" t="s">
        <v>986</v>
      </c>
    </row>
    <row r="151" spans="6:8">
      <c r="H151" t="s">
        <v>987</v>
      </c>
    </row>
    <row r="152" spans="6:8">
      <c r="H152" t="s">
        <v>988</v>
      </c>
    </row>
    <row r="153" spans="6:8">
      <c r="H153" t="s">
        <v>989</v>
      </c>
    </row>
    <row r="154" spans="6:8">
      <c r="H154" t="s">
        <v>990</v>
      </c>
    </row>
    <row r="155" spans="6:8">
      <c r="H155" t="s">
        <v>991</v>
      </c>
    </row>
    <row r="156" spans="6:8">
      <c r="H156" t="s">
        <v>992</v>
      </c>
    </row>
    <row r="157" spans="6:8">
      <c r="H157" t="s">
        <v>993</v>
      </c>
    </row>
    <row r="158" spans="6:8">
      <c r="H158" t="s">
        <v>994</v>
      </c>
    </row>
    <row r="159" spans="6:8">
      <c r="H159" t="s">
        <v>995</v>
      </c>
    </row>
    <row r="160" spans="6:8">
      <c r="F160" t="s">
        <v>222</v>
      </c>
      <c r="G160" t="s">
        <v>677</v>
      </c>
      <c r="H160" t="s">
        <v>900</v>
      </c>
    </row>
    <row r="161" spans="1:8">
      <c r="H161" t="s">
        <v>901</v>
      </c>
    </row>
    <row r="162" spans="1:8">
      <c r="H162" t="s">
        <v>996</v>
      </c>
    </row>
    <row r="163" spans="1:8">
      <c r="H163" t="s">
        <v>903</v>
      </c>
    </row>
    <row r="164" spans="1:8">
      <c r="H164" t="s">
        <v>904</v>
      </c>
    </row>
    <row r="165" spans="1:8">
      <c r="H165" t="s">
        <v>973</v>
      </c>
    </row>
    <row r="166" spans="1:8">
      <c r="H166" t="s">
        <v>997</v>
      </c>
    </row>
    <row r="167" spans="1:8">
      <c r="A167" t="s">
        <v>10</v>
      </c>
      <c r="B167">
        <f>HYPERLINK("https://github.com/JodaOrg/joda-time/commit/cdcbcfe055d32ad7b44f04d0ae59ceb8cbad2e28", "cdcbcfe055d32ad7b44f04d0ae59ceb8cbad2e28")</f>
        <v>0</v>
      </c>
      <c r="C167">
        <f>HYPERLINK("https://github.com/JodaOrg/joda-time/commit/2caf6667982451b43b421193b92a22b1b62f756d", "2caf6667982451b43b421193b92a22b1b62f756d")</f>
        <v>0</v>
      </c>
      <c r="D167" t="s">
        <v>103</v>
      </c>
      <c r="E167" t="s">
        <v>114</v>
      </c>
      <c r="F167" t="s">
        <v>223</v>
      </c>
      <c r="G167" t="s">
        <v>678</v>
      </c>
      <c r="H167" t="s">
        <v>998</v>
      </c>
    </row>
    <row r="168" spans="1:8">
      <c r="A168" t="s">
        <v>11</v>
      </c>
      <c r="B168">
        <f>HYPERLINK("https://github.com/JodaOrg/joda-time/commit/a26563f0cd1fbdd5587a0f9d3c0c77864553d737", "a26563f0cd1fbdd5587a0f9d3c0c77864553d737")</f>
        <v>0</v>
      </c>
      <c r="C168">
        <f>HYPERLINK("https://github.com/JodaOrg/joda-time/commit/23a2a953abda83eb12eb55909eceae5e32997637", "23a2a953abda83eb12eb55909eceae5e32997637")</f>
        <v>0</v>
      </c>
      <c r="D168" t="s">
        <v>103</v>
      </c>
      <c r="E168" t="s">
        <v>115</v>
      </c>
      <c r="F168" t="s">
        <v>224</v>
      </c>
      <c r="G168" t="s">
        <v>679</v>
      </c>
      <c r="H168" t="s">
        <v>999</v>
      </c>
    </row>
    <row r="169" spans="1:8">
      <c r="H169" t="s">
        <v>1000</v>
      </c>
    </row>
    <row r="170" spans="1:8">
      <c r="A170" t="s">
        <v>12</v>
      </c>
      <c r="B170">
        <f>HYPERLINK("https://github.com/JodaOrg/joda-time/commit/dc281ce23550136680863097623d8e5aa3bb576b", "dc281ce23550136680863097623d8e5aa3bb576b")</f>
        <v>0</v>
      </c>
      <c r="C170">
        <f>HYPERLINK("https://github.com/JodaOrg/joda-time/commit/7ab0e5ac2557a0e59260898b287f8f89f9d16d95", "7ab0e5ac2557a0e59260898b287f8f89f9d16d95")</f>
        <v>0</v>
      </c>
      <c r="D170" t="s">
        <v>103</v>
      </c>
      <c r="E170" t="s">
        <v>116</v>
      </c>
      <c r="F170" t="s">
        <v>225</v>
      </c>
      <c r="G170" t="s">
        <v>680</v>
      </c>
      <c r="H170" t="s">
        <v>1001</v>
      </c>
    </row>
    <row r="171" spans="1:8">
      <c r="A171" t="s">
        <v>13</v>
      </c>
      <c r="B171">
        <f>HYPERLINK("https://github.com/JodaOrg/joda-time/commit/e962cbde6f664bb68e7df67703d77ef660ef0de4", "e962cbde6f664bb68e7df67703d77ef660ef0de4")</f>
        <v>0</v>
      </c>
      <c r="C171">
        <f>HYPERLINK("https://github.com/JodaOrg/joda-time/commit/dc281ce23550136680863097623d8e5aa3bb576b", "dc281ce23550136680863097623d8e5aa3bb576b")</f>
        <v>0</v>
      </c>
      <c r="D171" t="s">
        <v>103</v>
      </c>
      <c r="E171" t="s">
        <v>117</v>
      </c>
      <c r="F171" t="s">
        <v>225</v>
      </c>
      <c r="G171" t="s">
        <v>680</v>
      </c>
      <c r="H171" t="s">
        <v>1002</v>
      </c>
    </row>
    <row r="172" spans="1:8">
      <c r="A172" t="s">
        <v>14</v>
      </c>
      <c r="B172">
        <f>HYPERLINK("https://github.com/JodaOrg/joda-time/commit/234861794362a0194bf8f2b850b7f8d3df21afe2", "234861794362a0194bf8f2b850b7f8d3df21afe2")</f>
        <v>0</v>
      </c>
      <c r="C172">
        <f>HYPERLINK("https://github.com/JodaOrg/joda-time/commit/d6bd052764758922341876a9d8716139b16eb9b0", "d6bd052764758922341876a9d8716139b16eb9b0")</f>
        <v>0</v>
      </c>
      <c r="D172" t="s">
        <v>103</v>
      </c>
      <c r="E172" t="s">
        <v>118</v>
      </c>
      <c r="F172" t="s">
        <v>225</v>
      </c>
      <c r="G172" t="s">
        <v>680</v>
      </c>
      <c r="H172" t="s">
        <v>900</v>
      </c>
    </row>
    <row r="173" spans="1:8">
      <c r="H173" t="s">
        <v>901</v>
      </c>
    </row>
    <row r="174" spans="1:8">
      <c r="H174" t="s">
        <v>1003</v>
      </c>
    </row>
    <row r="175" spans="1:8">
      <c r="H175" t="s">
        <v>903</v>
      </c>
    </row>
    <row r="176" spans="1:8">
      <c r="H176" t="s">
        <v>904</v>
      </c>
    </row>
    <row r="177" spans="8:8">
      <c r="H177" t="s">
        <v>1004</v>
      </c>
    </row>
    <row r="178" spans="8:8">
      <c r="H178" t="s">
        <v>1005</v>
      </c>
    </row>
    <row r="179" spans="8:8">
      <c r="H179" t="s">
        <v>1006</v>
      </c>
    </row>
    <row r="180" spans="8:8">
      <c r="H180" t="s">
        <v>1007</v>
      </c>
    </row>
    <row r="181" spans="8:8">
      <c r="H181" t="s">
        <v>1008</v>
      </c>
    </row>
    <row r="182" spans="8:8">
      <c r="H182" t="s">
        <v>1009</v>
      </c>
    </row>
    <row r="183" spans="8:8">
      <c r="H183" t="s">
        <v>1010</v>
      </c>
    </row>
    <row r="184" spans="8:8">
      <c r="H184" t="s">
        <v>1011</v>
      </c>
    </row>
    <row r="185" spans="8:8">
      <c r="H185" t="s">
        <v>1012</v>
      </c>
    </row>
    <row r="186" spans="8:8">
      <c r="H186" t="s">
        <v>1013</v>
      </c>
    </row>
    <row r="187" spans="8:8">
      <c r="H187" t="s">
        <v>1014</v>
      </c>
    </row>
    <row r="188" spans="8:8">
      <c r="H188" t="s">
        <v>1015</v>
      </c>
    </row>
    <row r="189" spans="8:8">
      <c r="H189" t="s">
        <v>1016</v>
      </c>
    </row>
    <row r="190" spans="8:8">
      <c r="H190" t="s">
        <v>1017</v>
      </c>
    </row>
    <row r="191" spans="8:8">
      <c r="H191" t="s">
        <v>1018</v>
      </c>
    </row>
    <row r="192" spans="8:8">
      <c r="H192" t="s">
        <v>1019</v>
      </c>
    </row>
    <row r="193" spans="6:8">
      <c r="H193" t="s">
        <v>1020</v>
      </c>
    </row>
    <row r="194" spans="6:8">
      <c r="H194" t="s">
        <v>1021</v>
      </c>
    </row>
    <row r="195" spans="6:8">
      <c r="H195" t="s">
        <v>1022</v>
      </c>
    </row>
    <row r="196" spans="6:8">
      <c r="H196" t="s">
        <v>1023</v>
      </c>
    </row>
    <row r="197" spans="6:8">
      <c r="H197" t="s">
        <v>1024</v>
      </c>
    </row>
    <row r="198" spans="6:8">
      <c r="H198" t="s">
        <v>1025</v>
      </c>
    </row>
    <row r="199" spans="6:8">
      <c r="H199" t="s">
        <v>1026</v>
      </c>
    </row>
    <row r="200" spans="6:8">
      <c r="H200" t="s">
        <v>1027</v>
      </c>
    </row>
    <row r="201" spans="6:8">
      <c r="H201" t="s">
        <v>1028</v>
      </c>
    </row>
    <row r="202" spans="6:8">
      <c r="H202" t="s">
        <v>1029</v>
      </c>
    </row>
    <row r="203" spans="6:8">
      <c r="H203" t="s">
        <v>1030</v>
      </c>
    </row>
    <row r="204" spans="6:8">
      <c r="F204" t="s">
        <v>226</v>
      </c>
      <c r="G204" t="s">
        <v>681</v>
      </c>
      <c r="H204" t="s">
        <v>900</v>
      </c>
    </row>
    <row r="205" spans="6:8">
      <c r="H205" t="s">
        <v>1031</v>
      </c>
    </row>
    <row r="206" spans="6:8">
      <c r="H206" t="s">
        <v>1032</v>
      </c>
    </row>
    <row r="207" spans="6:8">
      <c r="H207" t="s">
        <v>1033</v>
      </c>
    </row>
    <row r="208" spans="6:8">
      <c r="H208" t="s">
        <v>1034</v>
      </c>
    </row>
    <row r="209" spans="8:8">
      <c r="H209" t="s">
        <v>1035</v>
      </c>
    </row>
    <row r="210" spans="8:8">
      <c r="H210" t="s">
        <v>1036</v>
      </c>
    </row>
    <row r="211" spans="8:8">
      <c r="H211" t="s">
        <v>1037</v>
      </c>
    </row>
    <row r="212" spans="8:8">
      <c r="H212" t="s">
        <v>1038</v>
      </c>
    </row>
    <row r="213" spans="8:8">
      <c r="H213" t="s">
        <v>1039</v>
      </c>
    </row>
    <row r="214" spans="8:8">
      <c r="H214" t="s">
        <v>1039</v>
      </c>
    </row>
    <row r="215" spans="8:8">
      <c r="H215" t="s">
        <v>1040</v>
      </c>
    </row>
    <row r="216" spans="8:8">
      <c r="H216" t="s">
        <v>1041</v>
      </c>
    </row>
    <row r="217" spans="8:8">
      <c r="H217" t="s">
        <v>1042</v>
      </c>
    </row>
    <row r="218" spans="8:8">
      <c r="H218" t="s">
        <v>1042</v>
      </c>
    </row>
    <row r="219" spans="8:8">
      <c r="H219" t="s">
        <v>1043</v>
      </c>
    </row>
    <row r="220" spans="8:8">
      <c r="H220" t="s">
        <v>1044</v>
      </c>
    </row>
    <row r="221" spans="8:8">
      <c r="H221" t="s">
        <v>1045</v>
      </c>
    </row>
    <row r="222" spans="8:8">
      <c r="H222" t="s">
        <v>1045</v>
      </c>
    </row>
    <row r="223" spans="8:8">
      <c r="H223" t="s">
        <v>1046</v>
      </c>
    </row>
    <row r="224" spans="8:8">
      <c r="H224" t="s">
        <v>1046</v>
      </c>
    </row>
    <row r="225" spans="1:8">
      <c r="A225" t="s">
        <v>15</v>
      </c>
      <c r="B225">
        <f>HYPERLINK("https://github.com/JodaOrg/joda-time/commit/19ae379e0f9c3f9b83478bac403ffce7ebdb0d76", "19ae379e0f9c3f9b83478bac403ffce7ebdb0d76")</f>
        <v>0</v>
      </c>
      <c r="C225">
        <f>HYPERLINK("https://github.com/JodaOrg/joda-time/commit/c9bb201571e8646aae2ae4f47db903eacb40c5b1", "c9bb201571e8646aae2ae4f47db903eacb40c5b1")</f>
        <v>0</v>
      </c>
      <c r="D225" t="s">
        <v>103</v>
      </c>
      <c r="E225" t="s">
        <v>119</v>
      </c>
      <c r="F225" t="s">
        <v>227</v>
      </c>
      <c r="G225" t="s">
        <v>682</v>
      </c>
      <c r="H225" t="s">
        <v>1047</v>
      </c>
    </row>
    <row r="226" spans="1:8">
      <c r="H226" t="s">
        <v>1048</v>
      </c>
    </row>
    <row r="227" spans="1:8">
      <c r="H227" t="s">
        <v>1049</v>
      </c>
    </row>
    <row r="228" spans="1:8">
      <c r="F228" t="s">
        <v>228</v>
      </c>
      <c r="G228" t="s">
        <v>672</v>
      </c>
      <c r="H228" t="s">
        <v>1050</v>
      </c>
    </row>
    <row r="229" spans="1:8">
      <c r="F229" t="s">
        <v>229</v>
      </c>
      <c r="G229" t="s">
        <v>673</v>
      </c>
      <c r="H229" t="s">
        <v>1050</v>
      </c>
    </row>
    <row r="230" spans="1:8">
      <c r="F230" t="s">
        <v>230</v>
      </c>
      <c r="G230" t="s">
        <v>680</v>
      </c>
      <c r="H230" t="s">
        <v>1051</v>
      </c>
    </row>
    <row r="231" spans="1:8">
      <c r="H231" t="s">
        <v>1052</v>
      </c>
    </row>
    <row r="232" spans="1:8">
      <c r="H232" t="s">
        <v>1053</v>
      </c>
    </row>
    <row r="233" spans="1:8">
      <c r="H233" t="s">
        <v>1054</v>
      </c>
    </row>
    <row r="234" spans="1:8">
      <c r="F234" t="s">
        <v>231</v>
      </c>
      <c r="G234" t="s">
        <v>683</v>
      </c>
      <c r="H234" t="s">
        <v>1047</v>
      </c>
    </row>
    <row r="235" spans="1:8">
      <c r="H235" t="s">
        <v>1048</v>
      </c>
    </row>
    <row r="236" spans="1:8">
      <c r="H236" t="s">
        <v>1049</v>
      </c>
    </row>
    <row r="237" spans="1:8">
      <c r="A237" t="s">
        <v>16</v>
      </c>
      <c r="B237">
        <f>HYPERLINK("https://github.com/JodaOrg/joda-time/commit/d577ec4753bfd809e277b2ad5807404b91692d6a", "d577ec4753bfd809e277b2ad5807404b91692d6a")</f>
        <v>0</v>
      </c>
      <c r="C237">
        <f>HYPERLINK("https://github.com/JodaOrg/joda-time/commit/d02bfa0d15997cf0189d747ff9ae734fa1247f9c", "d02bfa0d15997cf0189d747ff9ae734fa1247f9c")</f>
        <v>0</v>
      </c>
      <c r="D237" t="s">
        <v>103</v>
      </c>
      <c r="E237" t="s">
        <v>120</v>
      </c>
      <c r="F237" t="s">
        <v>227</v>
      </c>
      <c r="G237" t="s">
        <v>682</v>
      </c>
      <c r="H237" t="s">
        <v>1055</v>
      </c>
    </row>
    <row r="238" spans="1:8">
      <c r="H238" t="s">
        <v>1056</v>
      </c>
    </row>
    <row r="239" spans="1:8">
      <c r="H239" t="s">
        <v>1057</v>
      </c>
    </row>
    <row r="240" spans="1:8">
      <c r="H240" t="s">
        <v>1058</v>
      </c>
    </row>
    <row r="241" spans="1:8">
      <c r="H241" t="s">
        <v>1059</v>
      </c>
    </row>
    <row r="242" spans="1:8">
      <c r="H242" t="s">
        <v>1060</v>
      </c>
    </row>
    <row r="243" spans="1:8">
      <c r="H243" t="s">
        <v>1061</v>
      </c>
    </row>
    <row r="244" spans="1:8">
      <c r="H244" t="s">
        <v>1062</v>
      </c>
    </row>
    <row r="245" spans="1:8">
      <c r="H245" t="s">
        <v>1063</v>
      </c>
    </row>
    <row r="246" spans="1:8">
      <c r="H246" t="s">
        <v>1064</v>
      </c>
    </row>
    <row r="247" spans="1:8">
      <c r="H247" t="s">
        <v>1065</v>
      </c>
    </row>
    <row r="248" spans="1:8">
      <c r="H248" t="s">
        <v>1066</v>
      </c>
    </row>
    <row r="249" spans="1:8">
      <c r="H249" t="s">
        <v>1067</v>
      </c>
    </row>
    <row r="250" spans="1:8">
      <c r="H250" t="s">
        <v>1068</v>
      </c>
    </row>
    <row r="251" spans="1:8">
      <c r="H251" t="s">
        <v>1069</v>
      </c>
    </row>
    <row r="252" spans="1:8">
      <c r="A252" t="s">
        <v>17</v>
      </c>
      <c r="B252">
        <f>HYPERLINK("https://github.com/JodaOrg/joda-time/commit/a1ef0abe322f8101a2d894f4b0dc575b4643cc15", "a1ef0abe322f8101a2d894f4b0dc575b4643cc15")</f>
        <v>0</v>
      </c>
      <c r="C252">
        <f>HYPERLINK("https://github.com/JodaOrg/joda-time/commit/6de5fe996b50400a272374fd43fef0b42c7d68d1", "6de5fe996b50400a272374fd43fef0b42c7d68d1")</f>
        <v>0</v>
      </c>
      <c r="D252" t="s">
        <v>103</v>
      </c>
      <c r="E252" t="s">
        <v>121</v>
      </c>
      <c r="F252" t="s">
        <v>232</v>
      </c>
      <c r="G252" t="s">
        <v>684</v>
      </c>
      <c r="H252" t="s">
        <v>1070</v>
      </c>
    </row>
    <row r="253" spans="1:8">
      <c r="H253" t="s">
        <v>901</v>
      </c>
    </row>
    <row r="254" spans="1:8">
      <c r="H254" t="s">
        <v>900</v>
      </c>
    </row>
    <row r="255" spans="1:8">
      <c r="A255" t="s">
        <v>18</v>
      </c>
      <c r="B255">
        <f>HYPERLINK("https://github.com/JodaOrg/joda-time/commit/d3c4efa48ca55da45286072b98aa229839d0b1ed", "d3c4efa48ca55da45286072b98aa229839d0b1ed")</f>
        <v>0</v>
      </c>
      <c r="C255">
        <f>HYPERLINK("https://github.com/JodaOrg/joda-time/commit/d21736df31ca4888e76ccbdc7d31f406cf68b645", "d21736df31ca4888e76ccbdc7d31f406cf68b645")</f>
        <v>0</v>
      </c>
      <c r="D255" t="s">
        <v>103</v>
      </c>
      <c r="E255" t="s">
        <v>122</v>
      </c>
      <c r="F255" t="s">
        <v>233</v>
      </c>
      <c r="G255" t="s">
        <v>685</v>
      </c>
      <c r="H255" t="s">
        <v>900</v>
      </c>
    </row>
    <row r="256" spans="1:8">
      <c r="H256" t="s">
        <v>901</v>
      </c>
    </row>
    <row r="257" spans="8:8">
      <c r="H257" t="s">
        <v>1071</v>
      </c>
    </row>
    <row r="258" spans="8:8">
      <c r="H258" t="s">
        <v>903</v>
      </c>
    </row>
    <row r="259" spans="8:8">
      <c r="H259" t="s">
        <v>904</v>
      </c>
    </row>
    <row r="260" spans="8:8">
      <c r="H260" t="s">
        <v>1072</v>
      </c>
    </row>
    <row r="261" spans="8:8">
      <c r="H261" t="s">
        <v>1073</v>
      </c>
    </row>
    <row r="262" spans="8:8">
      <c r="H262" t="s">
        <v>1074</v>
      </c>
    </row>
    <row r="263" spans="8:8">
      <c r="H263" t="s">
        <v>1075</v>
      </c>
    </row>
    <row r="264" spans="8:8">
      <c r="H264" t="s">
        <v>1076</v>
      </c>
    </row>
    <row r="265" spans="8:8">
      <c r="H265" t="s">
        <v>1077</v>
      </c>
    </row>
    <row r="266" spans="8:8">
      <c r="H266" t="s">
        <v>1078</v>
      </c>
    </row>
    <row r="267" spans="8:8">
      <c r="H267" t="s">
        <v>1079</v>
      </c>
    </row>
    <row r="268" spans="8:8">
      <c r="H268" t="s">
        <v>1080</v>
      </c>
    </row>
    <row r="269" spans="8:8">
      <c r="H269" t="s">
        <v>1081</v>
      </c>
    </row>
    <row r="270" spans="8:8">
      <c r="H270" t="s">
        <v>1082</v>
      </c>
    </row>
    <row r="271" spans="8:8">
      <c r="H271" t="s">
        <v>1083</v>
      </c>
    </row>
    <row r="272" spans="8:8">
      <c r="H272" t="s">
        <v>1078</v>
      </c>
    </row>
    <row r="273" spans="6:8">
      <c r="H273" t="s">
        <v>1079</v>
      </c>
    </row>
    <row r="274" spans="6:8">
      <c r="H274" t="s">
        <v>1084</v>
      </c>
    </row>
    <row r="275" spans="6:8">
      <c r="H275" t="s">
        <v>1080</v>
      </c>
    </row>
    <row r="276" spans="6:8">
      <c r="H276" t="s">
        <v>1081</v>
      </c>
    </row>
    <row r="277" spans="6:8">
      <c r="F277" t="s">
        <v>234</v>
      </c>
      <c r="G277" t="s">
        <v>686</v>
      </c>
      <c r="H277" t="s">
        <v>900</v>
      </c>
    </row>
    <row r="278" spans="6:8">
      <c r="H278" t="s">
        <v>901</v>
      </c>
    </row>
    <row r="279" spans="6:8">
      <c r="H279" t="s">
        <v>1085</v>
      </c>
    </row>
    <row r="280" spans="6:8">
      <c r="H280" t="s">
        <v>1085</v>
      </c>
    </row>
    <row r="281" spans="6:8">
      <c r="H281" t="s">
        <v>903</v>
      </c>
    </row>
    <row r="282" spans="6:8">
      <c r="H282" t="s">
        <v>904</v>
      </c>
    </row>
    <row r="283" spans="6:8">
      <c r="H283" t="s">
        <v>1086</v>
      </c>
    </row>
    <row r="284" spans="6:8">
      <c r="H284" t="s">
        <v>1087</v>
      </c>
    </row>
    <row r="285" spans="6:8">
      <c r="H285" t="s">
        <v>1088</v>
      </c>
    </row>
    <row r="286" spans="6:8">
      <c r="H286" t="s">
        <v>1089</v>
      </c>
    </row>
    <row r="287" spans="6:8">
      <c r="F287" t="s">
        <v>235</v>
      </c>
      <c r="G287" t="s">
        <v>687</v>
      </c>
      <c r="H287" t="s">
        <v>900</v>
      </c>
    </row>
    <row r="288" spans="6:8">
      <c r="H288" t="s">
        <v>901</v>
      </c>
    </row>
    <row r="289" spans="8:8">
      <c r="H289" t="s">
        <v>1090</v>
      </c>
    </row>
    <row r="290" spans="8:8">
      <c r="H290" t="s">
        <v>1091</v>
      </c>
    </row>
    <row r="291" spans="8:8">
      <c r="H291" t="s">
        <v>1092</v>
      </c>
    </row>
    <row r="292" spans="8:8">
      <c r="H292" t="s">
        <v>1093</v>
      </c>
    </row>
    <row r="293" spans="8:8">
      <c r="H293" t="s">
        <v>1094</v>
      </c>
    </row>
    <row r="294" spans="8:8">
      <c r="H294" t="s">
        <v>1095</v>
      </c>
    </row>
    <row r="295" spans="8:8">
      <c r="H295" t="s">
        <v>1096</v>
      </c>
    </row>
    <row r="296" spans="8:8">
      <c r="H296" t="s">
        <v>1097</v>
      </c>
    </row>
    <row r="297" spans="8:8">
      <c r="H297" t="s">
        <v>1098</v>
      </c>
    </row>
    <row r="298" spans="8:8">
      <c r="H298" t="s">
        <v>1099</v>
      </c>
    </row>
    <row r="299" spans="8:8">
      <c r="H299" t="s">
        <v>1100</v>
      </c>
    </row>
    <row r="300" spans="8:8">
      <c r="H300" t="s">
        <v>877</v>
      </c>
    </row>
    <row r="301" spans="8:8">
      <c r="H301" t="s">
        <v>1101</v>
      </c>
    </row>
    <row r="302" spans="8:8">
      <c r="H302" t="s">
        <v>995</v>
      </c>
    </row>
    <row r="303" spans="8:8">
      <c r="H303" t="s">
        <v>1088</v>
      </c>
    </row>
    <row r="304" spans="8:8">
      <c r="H304" t="s">
        <v>1087</v>
      </c>
    </row>
    <row r="305" spans="6:8">
      <c r="H305" t="s">
        <v>1086</v>
      </c>
    </row>
    <row r="306" spans="6:8">
      <c r="H306" t="s">
        <v>1089</v>
      </c>
    </row>
    <row r="307" spans="6:8">
      <c r="F307" t="s">
        <v>236</v>
      </c>
      <c r="G307" t="s">
        <v>688</v>
      </c>
      <c r="H307" t="s">
        <v>900</v>
      </c>
    </row>
    <row r="308" spans="6:8">
      <c r="H308" t="s">
        <v>901</v>
      </c>
    </row>
    <row r="309" spans="6:8">
      <c r="H309" t="s">
        <v>1102</v>
      </c>
    </row>
    <row r="310" spans="6:8">
      <c r="H310" t="s">
        <v>903</v>
      </c>
    </row>
    <row r="311" spans="6:8">
      <c r="H311" t="s">
        <v>904</v>
      </c>
    </row>
    <row r="312" spans="6:8">
      <c r="H312" t="s">
        <v>1103</v>
      </c>
    </row>
    <row r="313" spans="6:8">
      <c r="H313" t="s">
        <v>1104</v>
      </c>
    </row>
    <row r="314" spans="6:8">
      <c r="H314" t="s">
        <v>1105</v>
      </c>
    </row>
    <row r="315" spans="6:8">
      <c r="F315" t="s">
        <v>237</v>
      </c>
      <c r="G315" t="s">
        <v>689</v>
      </c>
      <c r="H315" t="s">
        <v>900</v>
      </c>
    </row>
    <row r="316" spans="6:8">
      <c r="H316" t="s">
        <v>901</v>
      </c>
    </row>
    <row r="317" spans="6:8">
      <c r="H317" t="s">
        <v>1106</v>
      </c>
    </row>
    <row r="318" spans="6:8">
      <c r="H318" t="s">
        <v>903</v>
      </c>
    </row>
    <row r="319" spans="6:8">
      <c r="H319" t="s">
        <v>904</v>
      </c>
    </row>
    <row r="320" spans="6:8">
      <c r="H320" t="s">
        <v>1107</v>
      </c>
    </row>
    <row r="321" spans="6:8">
      <c r="H321" t="s">
        <v>1104</v>
      </c>
    </row>
    <row r="322" spans="6:8">
      <c r="H322" t="s">
        <v>1105</v>
      </c>
    </row>
    <row r="323" spans="6:8">
      <c r="F323" t="s">
        <v>208</v>
      </c>
      <c r="G323" t="s">
        <v>663</v>
      </c>
      <c r="H323" t="s">
        <v>900</v>
      </c>
    </row>
    <row r="324" spans="6:8">
      <c r="H324" t="s">
        <v>901</v>
      </c>
    </row>
    <row r="325" spans="6:8">
      <c r="H325" t="s">
        <v>1108</v>
      </c>
    </row>
    <row r="326" spans="6:8">
      <c r="H326" t="s">
        <v>903</v>
      </c>
    </row>
    <row r="327" spans="6:8">
      <c r="H327" t="s">
        <v>904</v>
      </c>
    </row>
    <row r="328" spans="6:8">
      <c r="H328" t="s">
        <v>877</v>
      </c>
    </row>
    <row r="329" spans="6:8">
      <c r="H329" t="s">
        <v>974</v>
      </c>
    </row>
    <row r="330" spans="6:8">
      <c r="H330" t="s">
        <v>1109</v>
      </c>
    </row>
    <row r="331" spans="6:8">
      <c r="H331" t="s">
        <v>1110</v>
      </c>
    </row>
    <row r="332" spans="6:8">
      <c r="H332" t="s">
        <v>1111</v>
      </c>
    </row>
    <row r="333" spans="6:8">
      <c r="H333" t="s">
        <v>1112</v>
      </c>
    </row>
    <row r="334" spans="6:8">
      <c r="H334" t="s">
        <v>1113</v>
      </c>
    </row>
    <row r="335" spans="6:8">
      <c r="H335" t="s">
        <v>1114</v>
      </c>
    </row>
    <row r="336" spans="6:8">
      <c r="H336" t="s">
        <v>1115</v>
      </c>
    </row>
    <row r="337" spans="8:8">
      <c r="H337" t="s">
        <v>1116</v>
      </c>
    </row>
    <row r="338" spans="8:8">
      <c r="H338" t="s">
        <v>1117</v>
      </c>
    </row>
    <row r="339" spans="8:8">
      <c r="H339" t="s">
        <v>1118</v>
      </c>
    </row>
    <row r="340" spans="8:8">
      <c r="H340" t="s">
        <v>1119</v>
      </c>
    </row>
    <row r="341" spans="8:8">
      <c r="H341" t="s">
        <v>1120</v>
      </c>
    </row>
    <row r="342" spans="8:8">
      <c r="H342" t="s">
        <v>1121</v>
      </c>
    </row>
    <row r="343" spans="8:8">
      <c r="H343" t="s">
        <v>1122</v>
      </c>
    </row>
    <row r="344" spans="8:8">
      <c r="H344" t="s">
        <v>1123</v>
      </c>
    </row>
    <row r="345" spans="8:8">
      <c r="H345" t="s">
        <v>1124</v>
      </c>
    </row>
    <row r="346" spans="8:8">
      <c r="H346" t="s">
        <v>1125</v>
      </c>
    </row>
    <row r="347" spans="8:8">
      <c r="H347" t="s">
        <v>1126</v>
      </c>
    </row>
    <row r="348" spans="8:8">
      <c r="H348" t="s">
        <v>1127</v>
      </c>
    </row>
    <row r="349" spans="8:8">
      <c r="H349" t="s">
        <v>1128</v>
      </c>
    </row>
    <row r="350" spans="8:8">
      <c r="H350" t="s">
        <v>1129</v>
      </c>
    </row>
    <row r="351" spans="8:8">
      <c r="H351" t="s">
        <v>1130</v>
      </c>
    </row>
    <row r="352" spans="8:8">
      <c r="H352" t="s">
        <v>1131</v>
      </c>
    </row>
    <row r="353" spans="6:8">
      <c r="H353" t="s">
        <v>1132</v>
      </c>
    </row>
    <row r="354" spans="6:8">
      <c r="H354" t="s">
        <v>1133</v>
      </c>
    </row>
    <row r="355" spans="6:8">
      <c r="H355" t="s">
        <v>1134</v>
      </c>
    </row>
    <row r="356" spans="6:8">
      <c r="H356" t="s">
        <v>1135</v>
      </c>
    </row>
    <row r="357" spans="6:8">
      <c r="H357" t="s">
        <v>1136</v>
      </c>
    </row>
    <row r="358" spans="6:8">
      <c r="H358" t="s">
        <v>995</v>
      </c>
    </row>
    <row r="359" spans="6:8">
      <c r="H359" t="s">
        <v>1104</v>
      </c>
    </row>
    <row r="360" spans="6:8">
      <c r="H360" t="s">
        <v>1105</v>
      </c>
    </row>
    <row r="361" spans="6:8">
      <c r="F361" t="s">
        <v>238</v>
      </c>
      <c r="G361" t="s">
        <v>690</v>
      </c>
      <c r="H361" t="s">
        <v>900</v>
      </c>
    </row>
    <row r="362" spans="6:8">
      <c r="H362" t="s">
        <v>901</v>
      </c>
    </row>
    <row r="363" spans="6:8">
      <c r="H363" t="s">
        <v>1137</v>
      </c>
    </row>
    <row r="364" spans="6:8">
      <c r="H364" t="s">
        <v>903</v>
      </c>
    </row>
    <row r="365" spans="6:8">
      <c r="H365" t="s">
        <v>904</v>
      </c>
    </row>
    <row r="366" spans="6:8">
      <c r="H366" t="s">
        <v>1138</v>
      </c>
    </row>
    <row r="367" spans="6:8">
      <c r="H367" t="s">
        <v>1139</v>
      </c>
    </row>
    <row r="368" spans="6:8">
      <c r="H368" t="s">
        <v>1140</v>
      </c>
    </row>
    <row r="369" spans="8:8">
      <c r="H369" t="s">
        <v>1141</v>
      </c>
    </row>
    <row r="370" spans="8:8">
      <c r="H370" t="s">
        <v>1142</v>
      </c>
    </row>
    <row r="371" spans="8:8">
      <c r="H371" t="s">
        <v>1143</v>
      </c>
    </row>
    <row r="372" spans="8:8">
      <c r="H372" t="s">
        <v>1144</v>
      </c>
    </row>
    <row r="373" spans="8:8">
      <c r="H373" t="s">
        <v>1145</v>
      </c>
    </row>
    <row r="374" spans="8:8">
      <c r="H374" t="s">
        <v>1146</v>
      </c>
    </row>
    <row r="375" spans="8:8">
      <c r="H375" t="s">
        <v>1147</v>
      </c>
    </row>
    <row r="376" spans="8:8">
      <c r="H376" t="s">
        <v>1148</v>
      </c>
    </row>
    <row r="377" spans="8:8">
      <c r="H377" t="s">
        <v>1149</v>
      </c>
    </row>
    <row r="378" spans="8:8">
      <c r="H378" t="s">
        <v>1150</v>
      </c>
    </row>
    <row r="379" spans="8:8">
      <c r="H379" t="s">
        <v>1151</v>
      </c>
    </row>
    <row r="380" spans="8:8">
      <c r="H380" t="s">
        <v>1152</v>
      </c>
    </row>
    <row r="381" spans="8:8">
      <c r="H381" t="s">
        <v>1153</v>
      </c>
    </row>
    <row r="382" spans="8:8">
      <c r="H382" t="s">
        <v>1154</v>
      </c>
    </row>
    <row r="383" spans="8:8">
      <c r="H383" t="s">
        <v>1155</v>
      </c>
    </row>
    <row r="384" spans="8:8">
      <c r="H384" t="s">
        <v>1156</v>
      </c>
    </row>
    <row r="385" spans="6:8">
      <c r="H385" t="s">
        <v>1157</v>
      </c>
    </row>
    <row r="386" spans="6:8">
      <c r="H386" t="s">
        <v>1158</v>
      </c>
    </row>
    <row r="387" spans="6:8">
      <c r="H387" t="s">
        <v>1159</v>
      </c>
    </row>
    <row r="388" spans="6:8">
      <c r="H388" t="s">
        <v>1104</v>
      </c>
    </row>
    <row r="389" spans="6:8">
      <c r="H389" t="s">
        <v>1105</v>
      </c>
    </row>
    <row r="390" spans="6:8">
      <c r="F390" t="s">
        <v>239</v>
      </c>
      <c r="G390" t="s">
        <v>691</v>
      </c>
      <c r="H390" t="s">
        <v>900</v>
      </c>
    </row>
    <row r="391" spans="6:8">
      <c r="H391" t="s">
        <v>901</v>
      </c>
    </row>
    <row r="392" spans="6:8">
      <c r="H392" t="s">
        <v>1160</v>
      </c>
    </row>
    <row r="393" spans="6:8">
      <c r="H393" t="s">
        <v>903</v>
      </c>
    </row>
    <row r="394" spans="6:8">
      <c r="H394" t="s">
        <v>904</v>
      </c>
    </row>
    <row r="395" spans="6:8">
      <c r="H395" t="s">
        <v>1161</v>
      </c>
    </row>
    <row r="396" spans="6:8">
      <c r="H396" t="s">
        <v>1162</v>
      </c>
    </row>
    <row r="397" spans="6:8">
      <c r="F397" t="s">
        <v>240</v>
      </c>
      <c r="G397" t="s">
        <v>692</v>
      </c>
      <c r="H397" t="s">
        <v>900</v>
      </c>
    </row>
    <row r="398" spans="6:8">
      <c r="H398" t="s">
        <v>901</v>
      </c>
    </row>
    <row r="399" spans="6:8">
      <c r="H399" t="s">
        <v>1163</v>
      </c>
    </row>
    <row r="400" spans="6:8">
      <c r="H400" t="s">
        <v>1163</v>
      </c>
    </row>
    <row r="401" spans="1:8">
      <c r="H401" t="s">
        <v>903</v>
      </c>
    </row>
    <row r="402" spans="1:8">
      <c r="H402" t="s">
        <v>904</v>
      </c>
    </row>
    <row r="403" spans="1:8">
      <c r="H403" t="s">
        <v>1086</v>
      </c>
    </row>
    <row r="404" spans="1:8">
      <c r="H404" t="s">
        <v>1087</v>
      </c>
    </row>
    <row r="405" spans="1:8">
      <c r="H405" t="s">
        <v>1088</v>
      </c>
    </row>
    <row r="406" spans="1:8">
      <c r="H406" t="s">
        <v>1089</v>
      </c>
    </row>
    <row r="407" spans="1:8">
      <c r="A407" t="s">
        <v>19</v>
      </c>
      <c r="B407">
        <f>HYPERLINK("https://github.com/JodaOrg/joda-time/commit/ad8e643d2533b2d562adb7c66c6d2917c5f0305c", "ad8e643d2533b2d562adb7c66c6d2917c5f0305c")</f>
        <v>0</v>
      </c>
      <c r="C407">
        <f>HYPERLINK("https://github.com/JodaOrg/joda-time/commit/b1caf28ec4f8a48c20142fe7b90ed4407daf7cb4", "b1caf28ec4f8a48c20142fe7b90ed4407daf7cb4")</f>
        <v>0</v>
      </c>
      <c r="D407" t="s">
        <v>103</v>
      </c>
      <c r="E407" t="s">
        <v>123</v>
      </c>
      <c r="F407" t="s">
        <v>241</v>
      </c>
      <c r="G407" t="s">
        <v>693</v>
      </c>
      <c r="H407" t="s">
        <v>1164</v>
      </c>
    </row>
    <row r="408" spans="1:8">
      <c r="H408" t="s">
        <v>1165</v>
      </c>
    </row>
    <row r="409" spans="1:8">
      <c r="H409" t="s">
        <v>1166</v>
      </c>
    </row>
    <row r="410" spans="1:8">
      <c r="H410" t="s">
        <v>1167</v>
      </c>
    </row>
    <row r="411" spans="1:8">
      <c r="F411" t="s">
        <v>242</v>
      </c>
      <c r="G411" t="s">
        <v>694</v>
      </c>
      <c r="H411" t="s">
        <v>1168</v>
      </c>
    </row>
    <row r="412" spans="1:8">
      <c r="H412" t="s">
        <v>1169</v>
      </c>
    </row>
    <row r="413" spans="1:8">
      <c r="H413" t="s">
        <v>1170</v>
      </c>
    </row>
    <row r="414" spans="1:8">
      <c r="H414" t="s">
        <v>1171</v>
      </c>
    </row>
    <row r="415" spans="1:8">
      <c r="F415" t="s">
        <v>243</v>
      </c>
      <c r="G415" t="s">
        <v>695</v>
      </c>
      <c r="H415" t="s">
        <v>1171</v>
      </c>
    </row>
    <row r="416" spans="1:8">
      <c r="A416" t="s">
        <v>20</v>
      </c>
      <c r="B416">
        <f>HYPERLINK("https://github.com/JodaOrg/joda-time/commit/7b179791d98f66990aa09a5a9fdc237d520ef1f0", "7b179791d98f66990aa09a5a9fdc237d520ef1f0")</f>
        <v>0</v>
      </c>
      <c r="C416">
        <f>HYPERLINK("https://github.com/JodaOrg/joda-time/commit/7f03615bbb526d5030926e0446ebca21ad6931e6", "7f03615bbb526d5030926e0446ebca21ad6931e6")</f>
        <v>0</v>
      </c>
      <c r="D416" t="s">
        <v>103</v>
      </c>
      <c r="E416" t="s">
        <v>124</v>
      </c>
      <c r="F416" t="s">
        <v>244</v>
      </c>
      <c r="G416" t="s">
        <v>696</v>
      </c>
      <c r="H416" t="s">
        <v>1172</v>
      </c>
    </row>
    <row r="417" spans="1:8">
      <c r="H417" t="s">
        <v>1173</v>
      </c>
    </row>
    <row r="418" spans="1:8">
      <c r="A418" t="s">
        <v>21</v>
      </c>
      <c r="B418">
        <f>HYPERLINK("https://github.com/JodaOrg/joda-time/commit/226fd68cc77369f5c7cec5195e32c41229a7cac1", "226fd68cc77369f5c7cec5195e32c41229a7cac1")</f>
        <v>0</v>
      </c>
      <c r="C418">
        <f>HYPERLINK("https://github.com/JodaOrg/joda-time/commit/87acf8d63689779e7eaec3e9801046977c0dd696", "87acf8d63689779e7eaec3e9801046977c0dd696")</f>
        <v>0</v>
      </c>
      <c r="D418" t="s">
        <v>103</v>
      </c>
      <c r="E418" t="s">
        <v>125</v>
      </c>
      <c r="F418" t="s">
        <v>241</v>
      </c>
      <c r="G418" t="s">
        <v>693</v>
      </c>
      <c r="H418" t="s">
        <v>1174</v>
      </c>
    </row>
    <row r="419" spans="1:8">
      <c r="H419" t="s">
        <v>1175</v>
      </c>
    </row>
    <row r="420" spans="1:8">
      <c r="H420" t="s">
        <v>1176</v>
      </c>
    </row>
    <row r="421" spans="1:8">
      <c r="H421" t="s">
        <v>1177</v>
      </c>
    </row>
    <row r="422" spans="1:8">
      <c r="H422" t="s">
        <v>1178</v>
      </c>
    </row>
    <row r="423" spans="1:8">
      <c r="F423" t="s">
        <v>245</v>
      </c>
      <c r="G423" t="s">
        <v>697</v>
      </c>
      <c r="H423" t="s">
        <v>1179</v>
      </c>
    </row>
    <row r="424" spans="1:8">
      <c r="H424" t="s">
        <v>1180</v>
      </c>
    </row>
    <row r="425" spans="1:8">
      <c r="H425" t="s">
        <v>1181</v>
      </c>
    </row>
    <row r="426" spans="1:8">
      <c r="H426" t="s">
        <v>1182</v>
      </c>
    </row>
    <row r="427" spans="1:8">
      <c r="H427" t="s">
        <v>1183</v>
      </c>
    </row>
    <row r="428" spans="1:8">
      <c r="H428" t="s">
        <v>1184</v>
      </c>
    </row>
    <row r="429" spans="1:8">
      <c r="F429" t="s">
        <v>246</v>
      </c>
      <c r="G429" t="s">
        <v>698</v>
      </c>
      <c r="H429" t="s">
        <v>900</v>
      </c>
    </row>
    <row r="430" spans="1:8">
      <c r="H430" t="s">
        <v>901</v>
      </c>
    </row>
    <row r="431" spans="1:8">
      <c r="H431" t="s">
        <v>1185</v>
      </c>
    </row>
    <row r="432" spans="1:8">
      <c r="H432" t="s">
        <v>903</v>
      </c>
    </row>
    <row r="433" spans="8:8">
      <c r="H433" t="s">
        <v>904</v>
      </c>
    </row>
    <row r="434" spans="8:8">
      <c r="H434" t="s">
        <v>1186</v>
      </c>
    </row>
    <row r="435" spans="8:8">
      <c r="H435" t="s">
        <v>1187</v>
      </c>
    </row>
    <row r="436" spans="8:8">
      <c r="H436" t="s">
        <v>1174</v>
      </c>
    </row>
    <row r="437" spans="8:8">
      <c r="H437" t="s">
        <v>1175</v>
      </c>
    </row>
    <row r="438" spans="8:8">
      <c r="H438" t="s">
        <v>1188</v>
      </c>
    </row>
    <row r="439" spans="8:8">
      <c r="H439" t="s">
        <v>1189</v>
      </c>
    </row>
    <row r="440" spans="8:8">
      <c r="H440" t="s">
        <v>1023</v>
      </c>
    </row>
    <row r="441" spans="8:8">
      <c r="H441" t="s">
        <v>1190</v>
      </c>
    </row>
    <row r="442" spans="8:8">
      <c r="H442" t="s">
        <v>1191</v>
      </c>
    </row>
    <row r="443" spans="8:8">
      <c r="H443" t="s">
        <v>992</v>
      </c>
    </row>
    <row r="444" spans="8:8">
      <c r="H444" t="s">
        <v>1192</v>
      </c>
    </row>
    <row r="445" spans="8:8">
      <c r="H445" t="s">
        <v>1193</v>
      </c>
    </row>
    <row r="446" spans="8:8">
      <c r="H446" t="s">
        <v>1194</v>
      </c>
    </row>
    <row r="447" spans="8:8">
      <c r="H447" t="s">
        <v>1195</v>
      </c>
    </row>
    <row r="448" spans="8:8">
      <c r="H448" t="s">
        <v>1196</v>
      </c>
    </row>
    <row r="449" spans="8:8">
      <c r="H449" t="s">
        <v>1197</v>
      </c>
    </row>
    <row r="450" spans="8:8">
      <c r="H450" t="s">
        <v>1198</v>
      </c>
    </row>
    <row r="451" spans="8:8">
      <c r="H451" t="s">
        <v>1199</v>
      </c>
    </row>
    <row r="452" spans="8:8">
      <c r="H452" t="s">
        <v>1200</v>
      </c>
    </row>
    <row r="453" spans="8:8">
      <c r="H453" t="s">
        <v>1201</v>
      </c>
    </row>
    <row r="454" spans="8:8">
      <c r="H454" t="s">
        <v>1202</v>
      </c>
    </row>
    <row r="455" spans="8:8">
      <c r="H455" t="s">
        <v>1203</v>
      </c>
    </row>
    <row r="456" spans="8:8">
      <c r="H456" t="s">
        <v>1204</v>
      </c>
    </row>
    <row r="457" spans="8:8">
      <c r="H457" t="s">
        <v>1205</v>
      </c>
    </row>
    <row r="458" spans="8:8">
      <c r="H458" t="s">
        <v>1206</v>
      </c>
    </row>
    <row r="459" spans="8:8">
      <c r="H459" t="s">
        <v>1207</v>
      </c>
    </row>
    <row r="460" spans="8:8">
      <c r="H460" t="s">
        <v>1208</v>
      </c>
    </row>
    <row r="461" spans="8:8">
      <c r="H461" t="s">
        <v>1209</v>
      </c>
    </row>
    <row r="462" spans="8:8">
      <c r="H462" t="s">
        <v>1210</v>
      </c>
    </row>
    <row r="463" spans="8:8">
      <c r="H463" t="s">
        <v>995</v>
      </c>
    </row>
    <row r="464" spans="8:8">
      <c r="H464" t="s">
        <v>1176</v>
      </c>
    </row>
    <row r="465" spans="6:8">
      <c r="H465" t="s">
        <v>1177</v>
      </c>
    </row>
    <row r="466" spans="6:8">
      <c r="H466" t="s">
        <v>1211</v>
      </c>
    </row>
    <row r="467" spans="6:8">
      <c r="H467" t="s">
        <v>972</v>
      </c>
    </row>
    <row r="468" spans="6:8">
      <c r="F468" t="s">
        <v>243</v>
      </c>
      <c r="G468" t="s">
        <v>699</v>
      </c>
      <c r="H468" t="s">
        <v>900</v>
      </c>
    </row>
    <row r="469" spans="6:8">
      <c r="H469" t="s">
        <v>901</v>
      </c>
    </row>
    <row r="470" spans="6:8">
      <c r="H470" t="s">
        <v>1212</v>
      </c>
    </row>
    <row r="471" spans="6:8">
      <c r="H471" t="s">
        <v>903</v>
      </c>
    </row>
    <row r="472" spans="6:8">
      <c r="H472" t="s">
        <v>904</v>
      </c>
    </row>
    <row r="473" spans="6:8">
      <c r="H473" t="s">
        <v>1168</v>
      </c>
    </row>
    <row r="474" spans="6:8">
      <c r="H474" t="s">
        <v>1169</v>
      </c>
    </row>
    <row r="475" spans="6:8">
      <c r="H475" t="s">
        <v>1170</v>
      </c>
    </row>
    <row r="476" spans="6:8">
      <c r="H476" t="s">
        <v>1213</v>
      </c>
    </row>
    <row r="477" spans="6:8">
      <c r="H477" t="s">
        <v>1214</v>
      </c>
    </row>
    <row r="478" spans="6:8">
      <c r="H478" t="s">
        <v>1215</v>
      </c>
    </row>
    <row r="479" spans="6:8">
      <c r="H479" t="s">
        <v>1216</v>
      </c>
    </row>
    <row r="480" spans="6:8">
      <c r="H480" t="s">
        <v>1217</v>
      </c>
    </row>
    <row r="481" spans="8:8">
      <c r="H481" t="s">
        <v>1218</v>
      </c>
    </row>
    <row r="482" spans="8:8">
      <c r="H482" t="s">
        <v>1219</v>
      </c>
    </row>
    <row r="483" spans="8:8">
      <c r="H483" t="s">
        <v>1220</v>
      </c>
    </row>
    <row r="484" spans="8:8">
      <c r="H484" t="s">
        <v>1221</v>
      </c>
    </row>
    <row r="485" spans="8:8">
      <c r="H485" t="s">
        <v>1222</v>
      </c>
    </row>
    <row r="486" spans="8:8">
      <c r="H486" t="s">
        <v>1223</v>
      </c>
    </row>
    <row r="487" spans="8:8">
      <c r="H487" t="s">
        <v>1224</v>
      </c>
    </row>
    <row r="488" spans="8:8">
      <c r="H488" t="s">
        <v>1225</v>
      </c>
    </row>
    <row r="489" spans="8:8">
      <c r="H489" t="s">
        <v>1226</v>
      </c>
    </row>
    <row r="490" spans="8:8">
      <c r="H490" t="s">
        <v>1227</v>
      </c>
    </row>
    <row r="491" spans="8:8">
      <c r="H491" t="s">
        <v>1228</v>
      </c>
    </row>
    <row r="492" spans="8:8">
      <c r="H492" t="s">
        <v>1229</v>
      </c>
    </row>
    <row r="493" spans="8:8">
      <c r="H493" t="s">
        <v>1230</v>
      </c>
    </row>
    <row r="494" spans="8:8">
      <c r="H494" t="s">
        <v>1231</v>
      </c>
    </row>
    <row r="495" spans="8:8">
      <c r="H495" t="s">
        <v>1232</v>
      </c>
    </row>
    <row r="496" spans="8:8">
      <c r="H496" t="s">
        <v>1233</v>
      </c>
    </row>
    <row r="497" spans="6:8">
      <c r="H497" t="s">
        <v>1234</v>
      </c>
    </row>
    <row r="498" spans="6:8">
      <c r="H498" t="s">
        <v>1235</v>
      </c>
    </row>
    <row r="499" spans="6:8">
      <c r="H499" t="s">
        <v>1236</v>
      </c>
    </row>
    <row r="500" spans="6:8">
      <c r="H500" t="s">
        <v>1237</v>
      </c>
    </row>
    <row r="501" spans="6:8">
      <c r="H501" t="s">
        <v>1238</v>
      </c>
    </row>
    <row r="502" spans="6:8">
      <c r="H502" t="s">
        <v>1239</v>
      </c>
    </row>
    <row r="503" spans="6:8">
      <c r="H503" t="s">
        <v>1240</v>
      </c>
    </row>
    <row r="504" spans="6:8">
      <c r="H504" t="s">
        <v>1241</v>
      </c>
    </row>
    <row r="505" spans="6:8">
      <c r="H505" t="s">
        <v>1242</v>
      </c>
    </row>
    <row r="506" spans="6:8">
      <c r="H506" t="s">
        <v>1243</v>
      </c>
    </row>
    <row r="507" spans="6:8">
      <c r="H507" t="s">
        <v>1244</v>
      </c>
    </row>
    <row r="508" spans="6:8">
      <c r="H508" t="s">
        <v>1245</v>
      </c>
    </row>
    <row r="509" spans="6:8">
      <c r="H509" t="s">
        <v>1246</v>
      </c>
    </row>
    <row r="510" spans="6:8">
      <c r="H510" t="s">
        <v>1247</v>
      </c>
    </row>
    <row r="511" spans="6:8">
      <c r="F511" t="s">
        <v>247</v>
      </c>
      <c r="G511" t="s">
        <v>700</v>
      </c>
      <c r="H511" t="s">
        <v>900</v>
      </c>
    </row>
    <row r="512" spans="6:8">
      <c r="H512" t="s">
        <v>901</v>
      </c>
    </row>
    <row r="513" spans="8:8">
      <c r="H513" t="s">
        <v>1248</v>
      </c>
    </row>
    <row r="514" spans="8:8">
      <c r="H514" t="s">
        <v>903</v>
      </c>
    </row>
    <row r="515" spans="8:8">
      <c r="H515" t="s">
        <v>904</v>
      </c>
    </row>
    <row r="516" spans="8:8">
      <c r="H516" t="s">
        <v>1186</v>
      </c>
    </row>
    <row r="517" spans="8:8">
      <c r="H517" t="s">
        <v>1249</v>
      </c>
    </row>
    <row r="518" spans="8:8">
      <c r="H518" t="s">
        <v>1250</v>
      </c>
    </row>
    <row r="519" spans="8:8">
      <c r="H519" t="s">
        <v>1251</v>
      </c>
    </row>
    <row r="520" spans="8:8">
      <c r="H520" t="s">
        <v>1252</v>
      </c>
    </row>
    <row r="521" spans="8:8">
      <c r="H521" t="s">
        <v>1253</v>
      </c>
    </row>
    <row r="522" spans="8:8">
      <c r="H522" t="s">
        <v>1254</v>
      </c>
    </row>
    <row r="523" spans="8:8">
      <c r="H523" t="s">
        <v>1255</v>
      </c>
    </row>
    <row r="524" spans="8:8">
      <c r="H524" t="s">
        <v>1103</v>
      </c>
    </row>
    <row r="525" spans="8:8">
      <c r="H525" t="s">
        <v>1256</v>
      </c>
    </row>
    <row r="526" spans="8:8">
      <c r="H526" t="s">
        <v>1257</v>
      </c>
    </row>
    <row r="527" spans="8:8">
      <c r="H527" t="s">
        <v>1258</v>
      </c>
    </row>
    <row r="528" spans="8:8">
      <c r="H528" t="s">
        <v>1259</v>
      </c>
    </row>
    <row r="529" spans="8:8">
      <c r="H529" t="s">
        <v>1260</v>
      </c>
    </row>
    <row r="530" spans="8:8">
      <c r="H530" t="s">
        <v>1261</v>
      </c>
    </row>
    <row r="531" spans="8:8">
      <c r="H531" t="s">
        <v>1262</v>
      </c>
    </row>
    <row r="532" spans="8:8">
      <c r="H532" t="s">
        <v>965</v>
      </c>
    </row>
    <row r="533" spans="8:8">
      <c r="H533" t="s">
        <v>1263</v>
      </c>
    </row>
    <row r="534" spans="8:8">
      <c r="H534" t="s">
        <v>1264</v>
      </c>
    </row>
    <row r="535" spans="8:8">
      <c r="H535" t="s">
        <v>1265</v>
      </c>
    </row>
    <row r="536" spans="8:8">
      <c r="H536" t="s">
        <v>1266</v>
      </c>
    </row>
    <row r="537" spans="8:8">
      <c r="H537" t="s">
        <v>1267</v>
      </c>
    </row>
    <row r="538" spans="8:8">
      <c r="H538" t="s">
        <v>1268</v>
      </c>
    </row>
    <row r="539" spans="8:8">
      <c r="H539" t="s">
        <v>1269</v>
      </c>
    </row>
    <row r="540" spans="8:8">
      <c r="H540" t="s">
        <v>1270</v>
      </c>
    </row>
    <row r="541" spans="8:8">
      <c r="H541" t="s">
        <v>1271</v>
      </c>
    </row>
    <row r="542" spans="8:8">
      <c r="H542" t="s">
        <v>1272</v>
      </c>
    </row>
    <row r="543" spans="8:8">
      <c r="H543" t="s">
        <v>1273</v>
      </c>
    </row>
    <row r="544" spans="8:8">
      <c r="H544" t="s">
        <v>1274</v>
      </c>
    </row>
    <row r="545" spans="8:8">
      <c r="H545" t="s">
        <v>1275</v>
      </c>
    </row>
    <row r="546" spans="8:8">
      <c r="H546" t="s">
        <v>1276</v>
      </c>
    </row>
    <row r="547" spans="8:8">
      <c r="H547" t="s">
        <v>1277</v>
      </c>
    </row>
    <row r="548" spans="8:8">
      <c r="H548" t="s">
        <v>1278</v>
      </c>
    </row>
    <row r="549" spans="8:8">
      <c r="H549" t="s">
        <v>1279</v>
      </c>
    </row>
    <row r="550" spans="8:8">
      <c r="H550" t="s">
        <v>1280</v>
      </c>
    </row>
    <row r="551" spans="8:8">
      <c r="H551" t="s">
        <v>1281</v>
      </c>
    </row>
    <row r="552" spans="8:8">
      <c r="H552" t="s">
        <v>1282</v>
      </c>
    </row>
    <row r="553" spans="8:8">
      <c r="H553" t="s">
        <v>1283</v>
      </c>
    </row>
    <row r="554" spans="8:8">
      <c r="H554" t="s">
        <v>1284</v>
      </c>
    </row>
    <row r="555" spans="8:8">
      <c r="H555" t="s">
        <v>1285</v>
      </c>
    </row>
    <row r="556" spans="8:8">
      <c r="H556" t="s">
        <v>1286</v>
      </c>
    </row>
    <row r="557" spans="8:8">
      <c r="H557" t="s">
        <v>1287</v>
      </c>
    </row>
    <row r="558" spans="8:8">
      <c r="H558" t="s">
        <v>1288</v>
      </c>
    </row>
    <row r="559" spans="8:8">
      <c r="H559" t="s">
        <v>1289</v>
      </c>
    </row>
    <row r="560" spans="8:8">
      <c r="H560" t="s">
        <v>1290</v>
      </c>
    </row>
    <row r="561" spans="6:8">
      <c r="H561" t="s">
        <v>1291</v>
      </c>
    </row>
    <row r="562" spans="6:8">
      <c r="H562" t="s">
        <v>1292</v>
      </c>
    </row>
    <row r="563" spans="6:8">
      <c r="H563" t="s">
        <v>1293</v>
      </c>
    </row>
    <row r="564" spans="6:8">
      <c r="H564" t="s">
        <v>1294</v>
      </c>
    </row>
    <row r="565" spans="6:8">
      <c r="H565" t="s">
        <v>1295</v>
      </c>
    </row>
    <row r="566" spans="6:8">
      <c r="H566" t="s">
        <v>1296</v>
      </c>
    </row>
    <row r="567" spans="6:8">
      <c r="H567" t="s">
        <v>1297</v>
      </c>
    </row>
    <row r="568" spans="6:8">
      <c r="H568" t="s">
        <v>1298</v>
      </c>
    </row>
    <row r="569" spans="6:8">
      <c r="H569" t="s">
        <v>1299</v>
      </c>
    </row>
    <row r="570" spans="6:8">
      <c r="H570" t="s">
        <v>1300</v>
      </c>
    </row>
    <row r="571" spans="6:8">
      <c r="H571" t="s">
        <v>1301</v>
      </c>
    </row>
    <row r="572" spans="6:8">
      <c r="H572" t="s">
        <v>1302</v>
      </c>
    </row>
    <row r="573" spans="6:8">
      <c r="H573" t="s">
        <v>1303</v>
      </c>
    </row>
    <row r="574" spans="6:8">
      <c r="H574" t="s">
        <v>1304</v>
      </c>
    </row>
    <row r="575" spans="6:8">
      <c r="H575" t="s">
        <v>1305</v>
      </c>
    </row>
    <row r="576" spans="6:8">
      <c r="F576" t="s">
        <v>248</v>
      </c>
      <c r="G576" t="s">
        <v>701</v>
      </c>
      <c r="H576" t="s">
        <v>900</v>
      </c>
    </row>
    <row r="577" spans="8:8">
      <c r="H577" t="s">
        <v>901</v>
      </c>
    </row>
    <row r="578" spans="8:8">
      <c r="H578" t="s">
        <v>1306</v>
      </c>
    </row>
    <row r="579" spans="8:8">
      <c r="H579" t="s">
        <v>903</v>
      </c>
    </row>
    <row r="580" spans="8:8">
      <c r="H580" t="s">
        <v>904</v>
      </c>
    </row>
    <row r="581" spans="8:8">
      <c r="H581" t="s">
        <v>1307</v>
      </c>
    </row>
    <row r="582" spans="8:8">
      <c r="H582" t="s">
        <v>1216</v>
      </c>
    </row>
    <row r="583" spans="8:8">
      <c r="H583" t="s">
        <v>1217</v>
      </c>
    </row>
    <row r="584" spans="8:8">
      <c r="H584" t="s">
        <v>1218</v>
      </c>
    </row>
    <row r="585" spans="8:8">
      <c r="H585" t="s">
        <v>1219</v>
      </c>
    </row>
    <row r="586" spans="8:8">
      <c r="H586" t="s">
        <v>1220</v>
      </c>
    </row>
    <row r="587" spans="8:8">
      <c r="H587" t="s">
        <v>1221</v>
      </c>
    </row>
    <row r="588" spans="8:8">
      <c r="H588" t="s">
        <v>1222</v>
      </c>
    </row>
    <row r="589" spans="8:8">
      <c r="H589" t="s">
        <v>1223</v>
      </c>
    </row>
    <row r="590" spans="8:8">
      <c r="H590" t="s">
        <v>1224</v>
      </c>
    </row>
    <row r="591" spans="8:8">
      <c r="H591" t="s">
        <v>1225</v>
      </c>
    </row>
    <row r="592" spans="8:8">
      <c r="H592" t="s">
        <v>1226</v>
      </c>
    </row>
    <row r="593" spans="8:8">
      <c r="H593" t="s">
        <v>1227</v>
      </c>
    </row>
    <row r="594" spans="8:8">
      <c r="H594" t="s">
        <v>1228</v>
      </c>
    </row>
    <row r="595" spans="8:8">
      <c r="H595" t="s">
        <v>1229</v>
      </c>
    </row>
    <row r="596" spans="8:8">
      <c r="H596" t="s">
        <v>1230</v>
      </c>
    </row>
    <row r="597" spans="8:8">
      <c r="H597" t="s">
        <v>1231</v>
      </c>
    </row>
    <row r="598" spans="8:8">
      <c r="H598" t="s">
        <v>1232</v>
      </c>
    </row>
    <row r="599" spans="8:8">
      <c r="H599" t="s">
        <v>1233</v>
      </c>
    </row>
    <row r="600" spans="8:8">
      <c r="H600" t="s">
        <v>1234</v>
      </c>
    </row>
    <row r="601" spans="8:8">
      <c r="H601" t="s">
        <v>1308</v>
      </c>
    </row>
    <row r="602" spans="8:8">
      <c r="H602" t="s">
        <v>1235</v>
      </c>
    </row>
    <row r="603" spans="8:8">
      <c r="H603" t="s">
        <v>1236</v>
      </c>
    </row>
    <row r="604" spans="8:8">
      <c r="H604" t="s">
        <v>1237</v>
      </c>
    </row>
    <row r="605" spans="8:8">
      <c r="H605" t="s">
        <v>1238</v>
      </c>
    </row>
    <row r="606" spans="8:8">
      <c r="H606" t="s">
        <v>1239</v>
      </c>
    </row>
    <row r="607" spans="8:8">
      <c r="H607" t="s">
        <v>1240</v>
      </c>
    </row>
    <row r="608" spans="8:8">
      <c r="H608" t="s">
        <v>1241</v>
      </c>
    </row>
    <row r="609" spans="1:8">
      <c r="H609" t="s">
        <v>1242</v>
      </c>
    </row>
    <row r="610" spans="1:8">
      <c r="H610" t="s">
        <v>1243</v>
      </c>
    </row>
    <row r="611" spans="1:8">
      <c r="H611" t="s">
        <v>1309</v>
      </c>
    </row>
    <row r="612" spans="1:8">
      <c r="H612" t="s">
        <v>1244</v>
      </c>
    </row>
    <row r="613" spans="1:8">
      <c r="H613" t="s">
        <v>1245</v>
      </c>
    </row>
    <row r="614" spans="1:8">
      <c r="H614" t="s">
        <v>1246</v>
      </c>
    </row>
    <row r="615" spans="1:8">
      <c r="H615" t="s">
        <v>1247</v>
      </c>
    </row>
    <row r="616" spans="1:8">
      <c r="F616" t="s">
        <v>249</v>
      </c>
      <c r="G616" t="s">
        <v>702</v>
      </c>
      <c r="H616" t="s">
        <v>1310</v>
      </c>
    </row>
    <row r="617" spans="1:8">
      <c r="F617" t="s">
        <v>250</v>
      </c>
      <c r="G617" t="s">
        <v>703</v>
      </c>
      <c r="H617" t="s">
        <v>1310</v>
      </c>
    </row>
    <row r="618" spans="1:8">
      <c r="F618" t="s">
        <v>251</v>
      </c>
      <c r="G618" t="s">
        <v>704</v>
      </c>
      <c r="H618" t="s">
        <v>1310</v>
      </c>
    </row>
    <row r="619" spans="1:8">
      <c r="F619" t="s">
        <v>252</v>
      </c>
      <c r="G619" t="s">
        <v>705</v>
      </c>
      <c r="H619" t="s">
        <v>1310</v>
      </c>
    </row>
    <row r="620" spans="1:8">
      <c r="F620" t="s">
        <v>253</v>
      </c>
      <c r="G620" t="s">
        <v>706</v>
      </c>
      <c r="H620" t="s">
        <v>1310</v>
      </c>
    </row>
    <row r="621" spans="1:8">
      <c r="A621" t="s">
        <v>22</v>
      </c>
      <c r="B621">
        <f>HYPERLINK("https://github.com/JodaOrg/joda-time/commit/6d327ba19a12b1d273b104e5f53502a5ab42f6fe", "6d327ba19a12b1d273b104e5f53502a5ab42f6fe")</f>
        <v>0</v>
      </c>
      <c r="C621">
        <f>HYPERLINK("https://github.com/JodaOrg/joda-time/commit/1c524312cdc4a8c8a38a4226aeea6da77b519fe8", "1c524312cdc4a8c8a38a4226aeea6da77b519fe8")</f>
        <v>0</v>
      </c>
      <c r="D621" t="s">
        <v>103</v>
      </c>
      <c r="E621" t="s">
        <v>126</v>
      </c>
      <c r="F621" t="s">
        <v>254</v>
      </c>
      <c r="G621" t="s">
        <v>700</v>
      </c>
      <c r="H621" t="s">
        <v>1311</v>
      </c>
    </row>
    <row r="622" spans="1:8">
      <c r="A622" t="s">
        <v>23</v>
      </c>
      <c r="B622">
        <f>HYPERLINK("https://github.com/JodaOrg/joda-time/commit/b10e0031a3572dfd2783ec0b179a59b5532a4c1f", "b10e0031a3572dfd2783ec0b179a59b5532a4c1f")</f>
        <v>0</v>
      </c>
      <c r="C622">
        <f>HYPERLINK("https://github.com/JodaOrg/joda-time/commit/6d327ba19a12b1d273b104e5f53502a5ab42f6fe", "6d327ba19a12b1d273b104e5f53502a5ab42f6fe")</f>
        <v>0</v>
      </c>
      <c r="D622" t="s">
        <v>103</v>
      </c>
      <c r="E622" t="s">
        <v>127</v>
      </c>
      <c r="F622" t="s">
        <v>244</v>
      </c>
      <c r="G622" t="s">
        <v>696</v>
      </c>
      <c r="H622" t="s">
        <v>900</v>
      </c>
    </row>
    <row r="623" spans="1:8">
      <c r="H623" t="s">
        <v>901</v>
      </c>
    </row>
    <row r="624" spans="1:8">
      <c r="H624" t="s">
        <v>1312</v>
      </c>
    </row>
    <row r="625" spans="8:8">
      <c r="H625" t="s">
        <v>903</v>
      </c>
    </row>
    <row r="626" spans="8:8">
      <c r="H626" t="s">
        <v>904</v>
      </c>
    </row>
    <row r="627" spans="8:8">
      <c r="H627" t="s">
        <v>1186</v>
      </c>
    </row>
    <row r="628" spans="8:8">
      <c r="H628" t="s">
        <v>1313</v>
      </c>
    </row>
    <row r="629" spans="8:8">
      <c r="H629" t="s">
        <v>1314</v>
      </c>
    </row>
    <row r="630" spans="8:8">
      <c r="H630" t="s">
        <v>1315</v>
      </c>
    </row>
    <row r="631" spans="8:8">
      <c r="H631" t="s">
        <v>1316</v>
      </c>
    </row>
    <row r="632" spans="8:8">
      <c r="H632" t="s">
        <v>1317</v>
      </c>
    </row>
    <row r="633" spans="8:8">
      <c r="H633" t="s">
        <v>1318</v>
      </c>
    </row>
    <row r="634" spans="8:8">
      <c r="H634" t="s">
        <v>1319</v>
      </c>
    </row>
    <row r="635" spans="8:8">
      <c r="H635" t="s">
        <v>1320</v>
      </c>
    </row>
    <row r="636" spans="8:8">
      <c r="H636" t="s">
        <v>1321</v>
      </c>
    </row>
    <row r="637" spans="8:8">
      <c r="H637" t="s">
        <v>1322</v>
      </c>
    </row>
    <row r="638" spans="8:8">
      <c r="H638" t="s">
        <v>1323</v>
      </c>
    </row>
    <row r="639" spans="8:8">
      <c r="H639" t="s">
        <v>1324</v>
      </c>
    </row>
    <row r="640" spans="8:8">
      <c r="H640" t="s">
        <v>1325</v>
      </c>
    </row>
    <row r="641" spans="8:8">
      <c r="H641" t="s">
        <v>1326</v>
      </c>
    </row>
    <row r="642" spans="8:8">
      <c r="H642" t="s">
        <v>1327</v>
      </c>
    </row>
    <row r="643" spans="8:8">
      <c r="H643" t="s">
        <v>1328</v>
      </c>
    </row>
    <row r="644" spans="8:8">
      <c r="H644" t="s">
        <v>1329</v>
      </c>
    </row>
    <row r="645" spans="8:8">
      <c r="H645" t="s">
        <v>1330</v>
      </c>
    </row>
    <row r="646" spans="8:8">
      <c r="H646" t="s">
        <v>1331</v>
      </c>
    </row>
    <row r="647" spans="8:8">
      <c r="H647" t="s">
        <v>1332</v>
      </c>
    </row>
    <row r="648" spans="8:8">
      <c r="H648" t="s">
        <v>1333</v>
      </c>
    </row>
    <row r="649" spans="8:8">
      <c r="H649" t="s">
        <v>1334</v>
      </c>
    </row>
    <row r="650" spans="8:8">
      <c r="H650" t="s">
        <v>1335</v>
      </c>
    </row>
    <row r="651" spans="8:8">
      <c r="H651" t="s">
        <v>1336</v>
      </c>
    </row>
    <row r="652" spans="8:8">
      <c r="H652" t="s">
        <v>1337</v>
      </c>
    </row>
    <row r="653" spans="8:8">
      <c r="H653" t="s">
        <v>1338</v>
      </c>
    </row>
    <row r="654" spans="8:8">
      <c r="H654" t="s">
        <v>1339</v>
      </c>
    </row>
    <row r="655" spans="8:8">
      <c r="H655" t="s">
        <v>1340</v>
      </c>
    </row>
    <row r="656" spans="8:8">
      <c r="H656" t="s">
        <v>1341</v>
      </c>
    </row>
    <row r="657" spans="6:8">
      <c r="H657" t="s">
        <v>1342</v>
      </c>
    </row>
    <row r="658" spans="6:8">
      <c r="H658" t="s">
        <v>1076</v>
      </c>
    </row>
    <row r="659" spans="6:8">
      <c r="H659" t="s">
        <v>1343</v>
      </c>
    </row>
    <row r="660" spans="6:8">
      <c r="H660" t="s">
        <v>1344</v>
      </c>
    </row>
    <row r="661" spans="6:8">
      <c r="H661" t="s">
        <v>1345</v>
      </c>
    </row>
    <row r="662" spans="6:8">
      <c r="H662" t="s">
        <v>1076</v>
      </c>
    </row>
    <row r="663" spans="6:8">
      <c r="H663" t="s">
        <v>1343</v>
      </c>
    </row>
    <row r="664" spans="6:8">
      <c r="H664" t="s">
        <v>1346</v>
      </c>
    </row>
    <row r="665" spans="6:8">
      <c r="H665" t="s">
        <v>1347</v>
      </c>
    </row>
    <row r="666" spans="6:8">
      <c r="H666" t="s">
        <v>1344</v>
      </c>
    </row>
    <row r="667" spans="6:8">
      <c r="H667" t="s">
        <v>1345</v>
      </c>
    </row>
    <row r="668" spans="6:8">
      <c r="F668" t="s">
        <v>241</v>
      </c>
      <c r="G668" t="s">
        <v>693</v>
      </c>
      <c r="H668" t="s">
        <v>1187</v>
      </c>
    </row>
    <row r="669" spans="6:8">
      <c r="H669" t="s">
        <v>1191</v>
      </c>
    </row>
    <row r="670" spans="6:8">
      <c r="H670" t="s">
        <v>1348</v>
      </c>
    </row>
    <row r="671" spans="6:8">
      <c r="H671" t="s">
        <v>1349</v>
      </c>
    </row>
    <row r="672" spans="6:8">
      <c r="H672" t="s">
        <v>1350</v>
      </c>
    </row>
    <row r="673" spans="6:8">
      <c r="H673" t="s">
        <v>1351</v>
      </c>
    </row>
    <row r="674" spans="6:8">
      <c r="H674" t="s">
        <v>1352</v>
      </c>
    </row>
    <row r="675" spans="6:8">
      <c r="H675" t="s">
        <v>1353</v>
      </c>
    </row>
    <row r="676" spans="6:8">
      <c r="H676" t="s">
        <v>1354</v>
      </c>
    </row>
    <row r="677" spans="6:8">
      <c r="H677" t="s">
        <v>1355</v>
      </c>
    </row>
    <row r="678" spans="6:8">
      <c r="H678" t="s">
        <v>1356</v>
      </c>
    </row>
    <row r="679" spans="6:8">
      <c r="F679" t="s">
        <v>242</v>
      </c>
      <c r="G679" t="s">
        <v>694</v>
      </c>
      <c r="H679" t="s">
        <v>1217</v>
      </c>
    </row>
    <row r="680" spans="6:8">
      <c r="H680" t="s">
        <v>1218</v>
      </c>
    </row>
    <row r="681" spans="6:8">
      <c r="H681" t="s">
        <v>1219</v>
      </c>
    </row>
    <row r="682" spans="6:8">
      <c r="H682" t="s">
        <v>1220</v>
      </c>
    </row>
    <row r="683" spans="6:8">
      <c r="H683" t="s">
        <v>1223</v>
      </c>
    </row>
    <row r="684" spans="6:8">
      <c r="H684" t="s">
        <v>1224</v>
      </c>
    </row>
    <row r="685" spans="6:8">
      <c r="H685" t="s">
        <v>1225</v>
      </c>
    </row>
    <row r="686" spans="6:8">
      <c r="H686" t="s">
        <v>1228</v>
      </c>
    </row>
    <row r="687" spans="6:8">
      <c r="H687" t="s">
        <v>1229</v>
      </c>
    </row>
    <row r="688" spans="6:8">
      <c r="H688" t="s">
        <v>1230</v>
      </c>
    </row>
    <row r="689" spans="6:8">
      <c r="H689" t="s">
        <v>1235</v>
      </c>
    </row>
    <row r="690" spans="6:8">
      <c r="H690" t="s">
        <v>1236</v>
      </c>
    </row>
    <row r="691" spans="6:8">
      <c r="H691" t="s">
        <v>1237</v>
      </c>
    </row>
    <row r="692" spans="6:8">
      <c r="H692" t="s">
        <v>1238</v>
      </c>
    </row>
    <row r="693" spans="6:8">
      <c r="H693" t="s">
        <v>1239</v>
      </c>
    </row>
    <row r="694" spans="6:8">
      <c r="H694" t="s">
        <v>1244</v>
      </c>
    </row>
    <row r="695" spans="6:8">
      <c r="H695" t="s">
        <v>1245</v>
      </c>
    </row>
    <row r="696" spans="6:8">
      <c r="H696" t="s">
        <v>1246</v>
      </c>
    </row>
    <row r="697" spans="6:8">
      <c r="H697" t="s">
        <v>1247</v>
      </c>
    </row>
    <row r="698" spans="6:8">
      <c r="F698" t="s">
        <v>255</v>
      </c>
      <c r="G698" t="s">
        <v>698</v>
      </c>
      <c r="H698" t="s">
        <v>1187</v>
      </c>
    </row>
    <row r="699" spans="6:8">
      <c r="H699" t="s">
        <v>1191</v>
      </c>
    </row>
    <row r="700" spans="6:8">
      <c r="F700" t="s">
        <v>256</v>
      </c>
      <c r="G700" t="s">
        <v>699</v>
      </c>
      <c r="H700" t="s">
        <v>1169</v>
      </c>
    </row>
    <row r="701" spans="6:8">
      <c r="H701" t="s">
        <v>1170</v>
      </c>
    </row>
    <row r="702" spans="6:8">
      <c r="H702" t="s">
        <v>1217</v>
      </c>
    </row>
    <row r="703" spans="6:8">
      <c r="H703" t="s">
        <v>1218</v>
      </c>
    </row>
    <row r="704" spans="6:8">
      <c r="H704" t="s">
        <v>1219</v>
      </c>
    </row>
    <row r="705" spans="8:8">
      <c r="H705" t="s">
        <v>1220</v>
      </c>
    </row>
    <row r="706" spans="8:8">
      <c r="H706" t="s">
        <v>1223</v>
      </c>
    </row>
    <row r="707" spans="8:8">
      <c r="H707" t="s">
        <v>1224</v>
      </c>
    </row>
    <row r="708" spans="8:8">
      <c r="H708" t="s">
        <v>1225</v>
      </c>
    </row>
    <row r="709" spans="8:8">
      <c r="H709" t="s">
        <v>1228</v>
      </c>
    </row>
    <row r="710" spans="8:8">
      <c r="H710" t="s">
        <v>1229</v>
      </c>
    </row>
    <row r="711" spans="8:8">
      <c r="H711" t="s">
        <v>1230</v>
      </c>
    </row>
    <row r="712" spans="8:8">
      <c r="H712" t="s">
        <v>1235</v>
      </c>
    </row>
    <row r="713" spans="8:8">
      <c r="H713" t="s">
        <v>1236</v>
      </c>
    </row>
    <row r="714" spans="8:8">
      <c r="H714" t="s">
        <v>1237</v>
      </c>
    </row>
    <row r="715" spans="8:8">
      <c r="H715" t="s">
        <v>1238</v>
      </c>
    </row>
    <row r="716" spans="8:8">
      <c r="H716" t="s">
        <v>1239</v>
      </c>
    </row>
    <row r="717" spans="8:8">
      <c r="H717" t="s">
        <v>1244</v>
      </c>
    </row>
    <row r="718" spans="8:8">
      <c r="H718" t="s">
        <v>1245</v>
      </c>
    </row>
    <row r="719" spans="8:8">
      <c r="H719" t="s">
        <v>1246</v>
      </c>
    </row>
    <row r="720" spans="8:8">
      <c r="H720" t="s">
        <v>1247</v>
      </c>
    </row>
    <row r="721" spans="6:8">
      <c r="F721" t="s">
        <v>257</v>
      </c>
      <c r="G721" t="s">
        <v>707</v>
      </c>
      <c r="H721" t="s">
        <v>1187</v>
      </c>
    </row>
    <row r="722" spans="6:8">
      <c r="H722" t="s">
        <v>1191</v>
      </c>
    </row>
    <row r="723" spans="6:8">
      <c r="H723" t="s">
        <v>1357</v>
      </c>
    </row>
    <row r="724" spans="6:8">
      <c r="H724" t="s">
        <v>1358</v>
      </c>
    </row>
    <row r="725" spans="6:8">
      <c r="H725" t="s">
        <v>1359</v>
      </c>
    </row>
    <row r="726" spans="6:8">
      <c r="H726" t="s">
        <v>1360</v>
      </c>
    </row>
    <row r="727" spans="6:8">
      <c r="H727" t="s">
        <v>1164</v>
      </c>
    </row>
    <row r="728" spans="6:8">
      <c r="H728" t="s">
        <v>1165</v>
      </c>
    </row>
    <row r="729" spans="6:8">
      <c r="H729" t="s">
        <v>1166</v>
      </c>
    </row>
    <row r="730" spans="6:8">
      <c r="H730" t="s">
        <v>1167</v>
      </c>
    </row>
    <row r="731" spans="6:8">
      <c r="H731" t="s">
        <v>1361</v>
      </c>
    </row>
    <row r="732" spans="6:8">
      <c r="F732" t="s">
        <v>258</v>
      </c>
      <c r="G732" t="s">
        <v>701</v>
      </c>
      <c r="H732" t="s">
        <v>1217</v>
      </c>
    </row>
    <row r="733" spans="6:8">
      <c r="H733" t="s">
        <v>1218</v>
      </c>
    </row>
    <row r="734" spans="6:8">
      <c r="H734" t="s">
        <v>1219</v>
      </c>
    </row>
    <row r="735" spans="6:8">
      <c r="H735" t="s">
        <v>1220</v>
      </c>
    </row>
    <row r="736" spans="6:8">
      <c r="H736" t="s">
        <v>1223</v>
      </c>
    </row>
    <row r="737" spans="6:8">
      <c r="H737" t="s">
        <v>1224</v>
      </c>
    </row>
    <row r="738" spans="6:8">
      <c r="H738" t="s">
        <v>1225</v>
      </c>
    </row>
    <row r="739" spans="6:8">
      <c r="H739" t="s">
        <v>1228</v>
      </c>
    </row>
    <row r="740" spans="6:8">
      <c r="H740" t="s">
        <v>1229</v>
      </c>
    </row>
    <row r="741" spans="6:8">
      <c r="H741" t="s">
        <v>1230</v>
      </c>
    </row>
    <row r="742" spans="6:8">
      <c r="H742" t="s">
        <v>1235</v>
      </c>
    </row>
    <row r="743" spans="6:8">
      <c r="H743" t="s">
        <v>1236</v>
      </c>
    </row>
    <row r="744" spans="6:8">
      <c r="H744" t="s">
        <v>1237</v>
      </c>
    </row>
    <row r="745" spans="6:8">
      <c r="H745" t="s">
        <v>1238</v>
      </c>
    </row>
    <row r="746" spans="6:8">
      <c r="H746" t="s">
        <v>1239</v>
      </c>
    </row>
    <row r="747" spans="6:8">
      <c r="H747" t="s">
        <v>1244</v>
      </c>
    </row>
    <row r="748" spans="6:8">
      <c r="H748" t="s">
        <v>1245</v>
      </c>
    </row>
    <row r="749" spans="6:8">
      <c r="H749" t="s">
        <v>1246</v>
      </c>
    </row>
    <row r="750" spans="6:8">
      <c r="H750" t="s">
        <v>1247</v>
      </c>
    </row>
    <row r="751" spans="6:8">
      <c r="F751" t="s">
        <v>249</v>
      </c>
      <c r="G751" t="s">
        <v>702</v>
      </c>
      <c r="H751" t="s">
        <v>1362</v>
      </c>
    </row>
    <row r="752" spans="6:8">
      <c r="F752" t="s">
        <v>250</v>
      </c>
      <c r="G752" t="s">
        <v>703</v>
      </c>
      <c r="H752" t="s">
        <v>1362</v>
      </c>
    </row>
    <row r="753" spans="1:8">
      <c r="F753" t="s">
        <v>251</v>
      </c>
      <c r="G753" t="s">
        <v>704</v>
      </c>
      <c r="H753" t="s">
        <v>1362</v>
      </c>
    </row>
    <row r="754" spans="1:8">
      <c r="F754" t="s">
        <v>252</v>
      </c>
      <c r="G754" t="s">
        <v>705</v>
      </c>
      <c r="H754" t="s">
        <v>1362</v>
      </c>
    </row>
    <row r="755" spans="1:8">
      <c r="F755" t="s">
        <v>259</v>
      </c>
      <c r="G755" t="s">
        <v>708</v>
      </c>
      <c r="H755" t="s">
        <v>1362</v>
      </c>
    </row>
    <row r="756" spans="1:8">
      <c r="F756" t="s">
        <v>253</v>
      </c>
      <c r="G756" t="s">
        <v>706</v>
      </c>
      <c r="H756" t="s">
        <v>1362</v>
      </c>
    </row>
    <row r="757" spans="1:8">
      <c r="A757" t="s">
        <v>24</v>
      </c>
      <c r="B757">
        <f>HYPERLINK("https://github.com/JodaOrg/joda-time/commit/0e2ca0e439c9d726fa24dbe589bb8db3354b11e1", "0e2ca0e439c9d726fa24dbe589bb8db3354b11e1")</f>
        <v>0</v>
      </c>
      <c r="C757">
        <f>HYPERLINK("https://github.com/JodaOrg/joda-time/commit/b10e0031a3572dfd2783ec0b179a59b5532a4c1f", "b10e0031a3572dfd2783ec0b179a59b5532a4c1f")</f>
        <v>0</v>
      </c>
      <c r="D757" t="s">
        <v>103</v>
      </c>
      <c r="E757" t="s">
        <v>128</v>
      </c>
      <c r="F757" t="s">
        <v>255</v>
      </c>
      <c r="G757" t="s">
        <v>698</v>
      </c>
      <c r="H757" t="s">
        <v>977</v>
      </c>
    </row>
    <row r="758" spans="1:8">
      <c r="H758" t="s">
        <v>1363</v>
      </c>
    </row>
    <row r="759" spans="1:8">
      <c r="F759" t="s">
        <v>254</v>
      </c>
      <c r="G759" t="s">
        <v>700</v>
      </c>
      <c r="H759" t="s">
        <v>1364</v>
      </c>
    </row>
    <row r="760" spans="1:8">
      <c r="H760" t="s">
        <v>1365</v>
      </c>
    </row>
    <row r="761" spans="1:8">
      <c r="H761" t="s">
        <v>1366</v>
      </c>
    </row>
    <row r="762" spans="1:8">
      <c r="H762" t="s">
        <v>1367</v>
      </c>
    </row>
    <row r="763" spans="1:8">
      <c r="H763" t="s">
        <v>1368</v>
      </c>
    </row>
    <row r="764" spans="1:8">
      <c r="H764" t="s">
        <v>1369</v>
      </c>
    </row>
    <row r="765" spans="1:8">
      <c r="H765" t="s">
        <v>1370</v>
      </c>
    </row>
    <row r="766" spans="1:8">
      <c r="H766" t="s">
        <v>1371</v>
      </c>
    </row>
    <row r="767" spans="1:8">
      <c r="H767" t="s">
        <v>1372</v>
      </c>
    </row>
    <row r="768" spans="1:8">
      <c r="H768" t="s">
        <v>1373</v>
      </c>
    </row>
    <row r="769" spans="8:8">
      <c r="H769" t="s">
        <v>1374</v>
      </c>
    </row>
    <row r="770" spans="8:8">
      <c r="H770" t="s">
        <v>1375</v>
      </c>
    </row>
    <row r="771" spans="8:8">
      <c r="H771" t="s">
        <v>1376</v>
      </c>
    </row>
    <row r="772" spans="8:8">
      <c r="H772" t="s">
        <v>1377</v>
      </c>
    </row>
    <row r="773" spans="8:8">
      <c r="H773" t="s">
        <v>1378</v>
      </c>
    </row>
    <row r="774" spans="8:8">
      <c r="H774" t="s">
        <v>1379</v>
      </c>
    </row>
    <row r="775" spans="8:8">
      <c r="H775" t="s">
        <v>1380</v>
      </c>
    </row>
    <row r="776" spans="8:8">
      <c r="H776" t="s">
        <v>1381</v>
      </c>
    </row>
    <row r="777" spans="8:8">
      <c r="H777" t="s">
        <v>1382</v>
      </c>
    </row>
    <row r="778" spans="8:8">
      <c r="H778" t="s">
        <v>1383</v>
      </c>
    </row>
    <row r="779" spans="8:8">
      <c r="H779" t="s">
        <v>1384</v>
      </c>
    </row>
    <row r="780" spans="8:8">
      <c r="H780" t="s">
        <v>1385</v>
      </c>
    </row>
    <row r="781" spans="8:8">
      <c r="H781" t="s">
        <v>1386</v>
      </c>
    </row>
    <row r="782" spans="8:8">
      <c r="H782" t="s">
        <v>1387</v>
      </c>
    </row>
    <row r="783" spans="8:8">
      <c r="H783" t="s">
        <v>1388</v>
      </c>
    </row>
    <row r="784" spans="8:8">
      <c r="H784" t="s">
        <v>1389</v>
      </c>
    </row>
    <row r="785" spans="6:8">
      <c r="H785" t="s">
        <v>1390</v>
      </c>
    </row>
    <row r="786" spans="6:8">
      <c r="H786" t="s">
        <v>1391</v>
      </c>
    </row>
    <row r="787" spans="6:8">
      <c r="H787" t="s">
        <v>1392</v>
      </c>
    </row>
    <row r="788" spans="6:8">
      <c r="H788" t="s">
        <v>1393</v>
      </c>
    </row>
    <row r="789" spans="6:8">
      <c r="H789" t="s">
        <v>1394</v>
      </c>
    </row>
    <row r="790" spans="6:8">
      <c r="H790" t="s">
        <v>1395</v>
      </c>
    </row>
    <row r="791" spans="6:8">
      <c r="F791" t="s">
        <v>257</v>
      </c>
      <c r="G791" t="s">
        <v>707</v>
      </c>
      <c r="H791" t="s">
        <v>977</v>
      </c>
    </row>
    <row r="792" spans="6:8">
      <c r="H792" t="s">
        <v>1363</v>
      </c>
    </row>
    <row r="793" spans="6:8">
      <c r="F793" t="s">
        <v>260</v>
      </c>
      <c r="G793" t="s">
        <v>709</v>
      </c>
      <c r="H793" t="s">
        <v>1396</v>
      </c>
    </row>
    <row r="794" spans="6:8">
      <c r="H794" t="s">
        <v>1397</v>
      </c>
    </row>
    <row r="795" spans="6:8">
      <c r="H795" t="s">
        <v>1398</v>
      </c>
    </row>
    <row r="796" spans="6:8">
      <c r="H796" t="s">
        <v>1399</v>
      </c>
    </row>
    <row r="797" spans="6:8">
      <c r="H797" t="s">
        <v>1400</v>
      </c>
    </row>
    <row r="798" spans="6:8">
      <c r="H798" t="s">
        <v>1401</v>
      </c>
    </row>
    <row r="799" spans="6:8">
      <c r="H799" t="s">
        <v>1402</v>
      </c>
    </row>
    <row r="800" spans="6:8">
      <c r="H800" t="s">
        <v>1403</v>
      </c>
    </row>
    <row r="801" spans="1:8">
      <c r="H801" t="s">
        <v>1404</v>
      </c>
    </row>
    <row r="802" spans="1:8">
      <c r="H802" t="s">
        <v>1405</v>
      </c>
    </row>
    <row r="803" spans="1:8">
      <c r="H803" t="s">
        <v>1406</v>
      </c>
    </row>
    <row r="804" spans="1:8">
      <c r="F804" t="s">
        <v>259</v>
      </c>
      <c r="G804" t="s">
        <v>708</v>
      </c>
      <c r="H804" t="s">
        <v>1407</v>
      </c>
    </row>
    <row r="805" spans="1:8">
      <c r="A805" t="s">
        <v>25</v>
      </c>
      <c r="B805">
        <f>HYPERLINK("https://github.com/JodaOrg/joda-time/commit/3f62b3a3ef59f954a14f09aeee97053618da1c74", "3f62b3a3ef59f954a14f09aeee97053618da1c74")</f>
        <v>0</v>
      </c>
      <c r="C805">
        <f>HYPERLINK("https://github.com/JodaOrg/joda-time/commit/c19bfe0c328518cb9d9734e8e15c174c150b86c0", "c19bfe0c328518cb9d9734e8e15c174c150b86c0")</f>
        <v>0</v>
      </c>
      <c r="D805" t="s">
        <v>103</v>
      </c>
      <c r="E805" t="s">
        <v>129</v>
      </c>
      <c r="F805" t="s">
        <v>241</v>
      </c>
      <c r="G805" t="s">
        <v>693</v>
      </c>
      <c r="H805" t="s">
        <v>1408</v>
      </c>
    </row>
    <row r="806" spans="1:8">
      <c r="H806" t="s">
        <v>1188</v>
      </c>
    </row>
    <row r="807" spans="1:8">
      <c r="H807" t="s">
        <v>1189</v>
      </c>
    </row>
    <row r="808" spans="1:8">
      <c r="H808" t="s">
        <v>1409</v>
      </c>
    </row>
    <row r="809" spans="1:8">
      <c r="H809" t="s">
        <v>1196</v>
      </c>
    </row>
    <row r="810" spans="1:8">
      <c r="H810" t="s">
        <v>1197</v>
      </c>
    </row>
    <row r="811" spans="1:8">
      <c r="H811" t="s">
        <v>1198</v>
      </c>
    </row>
    <row r="812" spans="1:8">
      <c r="H812" t="s">
        <v>1199</v>
      </c>
    </row>
    <row r="813" spans="1:8">
      <c r="H813" t="s">
        <v>1200</v>
      </c>
    </row>
    <row r="814" spans="1:8">
      <c r="H814" t="s">
        <v>1201</v>
      </c>
    </row>
    <row r="815" spans="1:8">
      <c r="H815" t="s">
        <v>1202</v>
      </c>
    </row>
    <row r="816" spans="1:8">
      <c r="H816" t="s">
        <v>1203</v>
      </c>
    </row>
    <row r="817" spans="8:8">
      <c r="H817" t="s">
        <v>1204</v>
      </c>
    </row>
    <row r="818" spans="8:8">
      <c r="H818" t="s">
        <v>1205</v>
      </c>
    </row>
    <row r="819" spans="8:8">
      <c r="H819" t="s">
        <v>1206</v>
      </c>
    </row>
    <row r="820" spans="8:8">
      <c r="H820" t="s">
        <v>1207</v>
      </c>
    </row>
    <row r="821" spans="8:8">
      <c r="H821" t="s">
        <v>1208</v>
      </c>
    </row>
    <row r="822" spans="8:8">
      <c r="H822" t="s">
        <v>1209</v>
      </c>
    </row>
    <row r="823" spans="8:8">
      <c r="H823" t="s">
        <v>1210</v>
      </c>
    </row>
    <row r="824" spans="8:8">
      <c r="H824" t="s">
        <v>977</v>
      </c>
    </row>
    <row r="825" spans="8:8">
      <c r="H825" t="s">
        <v>1363</v>
      </c>
    </row>
    <row r="826" spans="8:8">
      <c r="H826" t="s">
        <v>1410</v>
      </c>
    </row>
    <row r="827" spans="8:8">
      <c r="H827" t="s">
        <v>1411</v>
      </c>
    </row>
    <row r="828" spans="8:8">
      <c r="H828" t="s">
        <v>1412</v>
      </c>
    </row>
    <row r="829" spans="8:8">
      <c r="H829" t="s">
        <v>1413</v>
      </c>
    </row>
    <row r="830" spans="8:8">
      <c r="H830" t="s">
        <v>1414</v>
      </c>
    </row>
    <row r="831" spans="8:8">
      <c r="H831" t="s">
        <v>1415</v>
      </c>
    </row>
    <row r="832" spans="8:8">
      <c r="H832" t="s">
        <v>1416</v>
      </c>
    </row>
    <row r="833" spans="8:8">
      <c r="H833" t="s">
        <v>1417</v>
      </c>
    </row>
    <row r="834" spans="8:8">
      <c r="H834" t="s">
        <v>1418</v>
      </c>
    </row>
    <row r="835" spans="8:8">
      <c r="H835" t="s">
        <v>1419</v>
      </c>
    </row>
    <row r="836" spans="8:8">
      <c r="H836" t="s">
        <v>1420</v>
      </c>
    </row>
    <row r="837" spans="8:8">
      <c r="H837" t="s">
        <v>1421</v>
      </c>
    </row>
    <row r="838" spans="8:8">
      <c r="H838" t="s">
        <v>1422</v>
      </c>
    </row>
    <row r="839" spans="8:8">
      <c r="H839" t="s">
        <v>1423</v>
      </c>
    </row>
    <row r="840" spans="8:8">
      <c r="H840" t="s">
        <v>1424</v>
      </c>
    </row>
    <row r="841" spans="8:8">
      <c r="H841" t="s">
        <v>1256</v>
      </c>
    </row>
    <row r="842" spans="8:8">
      <c r="H842" t="s">
        <v>1257</v>
      </c>
    </row>
    <row r="843" spans="8:8">
      <c r="H843" t="s">
        <v>1258</v>
      </c>
    </row>
    <row r="844" spans="8:8">
      <c r="H844" t="s">
        <v>1259</v>
      </c>
    </row>
    <row r="845" spans="8:8">
      <c r="H845" t="s">
        <v>1260</v>
      </c>
    </row>
    <row r="846" spans="8:8">
      <c r="H846" t="s">
        <v>1261</v>
      </c>
    </row>
    <row r="847" spans="8:8">
      <c r="H847" t="s">
        <v>1262</v>
      </c>
    </row>
    <row r="848" spans="8:8">
      <c r="H848" t="s">
        <v>1425</v>
      </c>
    </row>
    <row r="849" spans="6:8">
      <c r="F849" t="s">
        <v>242</v>
      </c>
      <c r="G849" t="s">
        <v>694</v>
      </c>
      <c r="H849" t="s">
        <v>1426</v>
      </c>
    </row>
    <row r="850" spans="6:8">
      <c r="H850" t="s">
        <v>1427</v>
      </c>
    </row>
    <row r="851" spans="6:8">
      <c r="H851" t="s">
        <v>1428</v>
      </c>
    </row>
    <row r="852" spans="6:8">
      <c r="H852" t="s">
        <v>1429</v>
      </c>
    </row>
    <row r="853" spans="6:8">
      <c r="H853" t="s">
        <v>1221</v>
      </c>
    </row>
    <row r="854" spans="6:8">
      <c r="H854" t="s">
        <v>1222</v>
      </c>
    </row>
    <row r="855" spans="6:8">
      <c r="H855" t="s">
        <v>1430</v>
      </c>
    </row>
    <row r="856" spans="6:8">
      <c r="H856" t="s">
        <v>1431</v>
      </c>
    </row>
    <row r="857" spans="6:8">
      <c r="H857" t="s">
        <v>1432</v>
      </c>
    </row>
    <row r="858" spans="6:8">
      <c r="H858" t="s">
        <v>1227</v>
      </c>
    </row>
    <row r="859" spans="6:8">
      <c r="H859" t="s">
        <v>1433</v>
      </c>
    </row>
    <row r="860" spans="6:8">
      <c r="H860" t="s">
        <v>1434</v>
      </c>
    </row>
    <row r="861" spans="6:8">
      <c r="H861" t="s">
        <v>1435</v>
      </c>
    </row>
    <row r="862" spans="6:8">
      <c r="H862" t="s">
        <v>1308</v>
      </c>
    </row>
    <row r="863" spans="6:8">
      <c r="H863" t="s">
        <v>1436</v>
      </c>
    </row>
    <row r="864" spans="6:8">
      <c r="H864" t="s">
        <v>1437</v>
      </c>
    </row>
    <row r="865" spans="1:8">
      <c r="H865" t="s">
        <v>1438</v>
      </c>
    </row>
    <row r="866" spans="1:8">
      <c r="H866" t="s">
        <v>1439</v>
      </c>
    </row>
    <row r="867" spans="1:8">
      <c r="H867" t="s">
        <v>1440</v>
      </c>
    </row>
    <row r="868" spans="1:8">
      <c r="H868" t="s">
        <v>1441</v>
      </c>
    </row>
    <row r="869" spans="1:8">
      <c r="H869" t="s">
        <v>1442</v>
      </c>
    </row>
    <row r="870" spans="1:8">
      <c r="H870" t="s">
        <v>1443</v>
      </c>
    </row>
    <row r="871" spans="1:8">
      <c r="H871" t="s">
        <v>1444</v>
      </c>
    </row>
    <row r="872" spans="1:8">
      <c r="A872" t="s">
        <v>26</v>
      </c>
      <c r="B872">
        <f>HYPERLINK("https://github.com/JodaOrg/joda-time/commit/d9b72f091c8a157695bed7db408e36e839d95430", "d9b72f091c8a157695bed7db408e36e839d95430")</f>
        <v>0</v>
      </c>
      <c r="C872">
        <f>HYPERLINK("https://github.com/JodaOrg/joda-time/commit/6613fa3057c3bac0f93de8586cd3ab08680fe078", "6613fa3057c3bac0f93de8586cd3ab08680fe078")</f>
        <v>0</v>
      </c>
      <c r="D872" t="s">
        <v>103</v>
      </c>
      <c r="E872" t="s">
        <v>130</v>
      </c>
      <c r="F872" t="s">
        <v>252</v>
      </c>
      <c r="G872" t="s">
        <v>705</v>
      </c>
      <c r="H872" t="s">
        <v>1445</v>
      </c>
    </row>
    <row r="873" spans="1:8">
      <c r="F873" t="s">
        <v>253</v>
      </c>
      <c r="G873" t="s">
        <v>706</v>
      </c>
      <c r="H873" t="s">
        <v>1445</v>
      </c>
    </row>
    <row r="874" spans="1:8">
      <c r="A874" t="s">
        <v>27</v>
      </c>
      <c r="B874">
        <f>HYPERLINK("https://github.com/JodaOrg/joda-time/commit/57d5cb7f3b7aebf6e532d907bf0d508dcf480881", "57d5cb7f3b7aebf6e532d907bf0d508dcf480881")</f>
        <v>0</v>
      </c>
      <c r="C874">
        <f>HYPERLINK("https://github.com/JodaOrg/joda-time/commit/c578139c0184963ad7123ee107d7e12ef399de2d", "c578139c0184963ad7123ee107d7e12ef399de2d")</f>
        <v>0</v>
      </c>
      <c r="D874" t="s">
        <v>103</v>
      </c>
      <c r="E874" t="s">
        <v>131</v>
      </c>
      <c r="F874" t="s">
        <v>241</v>
      </c>
      <c r="G874" t="s">
        <v>693</v>
      </c>
      <c r="H874" t="s">
        <v>1176</v>
      </c>
    </row>
    <row r="875" spans="1:8">
      <c r="H875" t="s">
        <v>1446</v>
      </c>
    </row>
    <row r="876" spans="1:8">
      <c r="F876" t="s">
        <v>257</v>
      </c>
      <c r="G876" t="s">
        <v>707</v>
      </c>
      <c r="H876" t="s">
        <v>1446</v>
      </c>
    </row>
    <row r="877" spans="1:8">
      <c r="H877" t="s">
        <v>1422</v>
      </c>
    </row>
    <row r="878" spans="1:8">
      <c r="H878" t="s">
        <v>1423</v>
      </c>
    </row>
    <row r="879" spans="1:8">
      <c r="H879" t="s">
        <v>1424</v>
      </c>
    </row>
    <row r="880" spans="1:8">
      <c r="A880" t="s">
        <v>28</v>
      </c>
      <c r="B880">
        <f>HYPERLINK("https://github.com/JodaOrg/joda-time/commit/ae1daefa8901be01b378cc33a842f12b2ecd8da8", "ae1daefa8901be01b378cc33a842f12b2ecd8da8")</f>
        <v>0</v>
      </c>
      <c r="C880">
        <f>HYPERLINK("https://github.com/JodaOrg/joda-time/commit/3c68415d00c51628026cdf12de6b96f5423157a1", "3c68415d00c51628026cdf12de6b96f5423157a1")</f>
        <v>0</v>
      </c>
      <c r="D880" t="s">
        <v>103</v>
      </c>
      <c r="E880" t="s">
        <v>132</v>
      </c>
      <c r="F880" t="s">
        <v>254</v>
      </c>
      <c r="G880" t="s">
        <v>700</v>
      </c>
      <c r="H880" t="s">
        <v>1447</v>
      </c>
    </row>
    <row r="881" spans="1:8">
      <c r="A881" t="s">
        <v>29</v>
      </c>
      <c r="B881">
        <f>HYPERLINK("https://github.com/JodaOrg/joda-time/commit/12c05dd8bccbefa84472abb08c10feca97a07bb8", "12c05dd8bccbefa84472abb08c10feca97a07bb8")</f>
        <v>0</v>
      </c>
      <c r="C881">
        <f>HYPERLINK("https://github.com/JodaOrg/joda-time/commit/4ac994b573b8d051a36e00ebd98f0c8dc68eec6f", "4ac994b573b8d051a36e00ebd98f0c8dc68eec6f")</f>
        <v>0</v>
      </c>
      <c r="D881" t="s">
        <v>103</v>
      </c>
      <c r="E881" t="s">
        <v>133</v>
      </c>
      <c r="F881" t="s">
        <v>241</v>
      </c>
      <c r="G881" t="s">
        <v>693</v>
      </c>
      <c r="H881" t="s">
        <v>1448</v>
      </c>
    </row>
    <row r="882" spans="1:8">
      <c r="H882" t="s">
        <v>1449</v>
      </c>
    </row>
    <row r="883" spans="1:8">
      <c r="H883" t="s">
        <v>1450</v>
      </c>
    </row>
    <row r="884" spans="1:8">
      <c r="H884" t="s">
        <v>1451</v>
      </c>
    </row>
    <row r="885" spans="1:8">
      <c r="H885" t="s">
        <v>965</v>
      </c>
    </row>
    <row r="886" spans="1:8">
      <c r="H886" t="s">
        <v>1452</v>
      </c>
    </row>
    <row r="887" spans="1:8">
      <c r="H887" t="s">
        <v>1190</v>
      </c>
    </row>
    <row r="888" spans="1:8">
      <c r="H888" t="s">
        <v>1453</v>
      </c>
    </row>
    <row r="889" spans="1:8">
      <c r="H889" t="s">
        <v>1454</v>
      </c>
    </row>
    <row r="890" spans="1:8">
      <c r="A890" t="s">
        <v>30</v>
      </c>
      <c r="B890">
        <f>HYPERLINK("https://github.com/JodaOrg/joda-time/commit/7fd2cb9ad007d3016734fc50a1ad206b6a3b1b6c", "7fd2cb9ad007d3016734fc50a1ad206b6a3b1b6c")</f>
        <v>0</v>
      </c>
      <c r="C890">
        <f>HYPERLINK("https://github.com/JodaOrg/joda-time/commit/fa25072e5fa20a16115465408051f5fb0ad817c8", "fa25072e5fa20a16115465408051f5fb0ad817c8")</f>
        <v>0</v>
      </c>
      <c r="D890" t="s">
        <v>103</v>
      </c>
      <c r="E890" t="s">
        <v>134</v>
      </c>
      <c r="F890" t="s">
        <v>261</v>
      </c>
      <c r="G890" t="s">
        <v>710</v>
      </c>
      <c r="H890" t="s">
        <v>1455</v>
      </c>
    </row>
    <row r="891" spans="1:8">
      <c r="H891" t="s">
        <v>1456</v>
      </c>
    </row>
    <row r="892" spans="1:8">
      <c r="F892" t="s">
        <v>262</v>
      </c>
      <c r="G892" t="s">
        <v>711</v>
      </c>
      <c r="H892" t="s">
        <v>1455</v>
      </c>
    </row>
    <row r="893" spans="1:8">
      <c r="H893" t="s">
        <v>1456</v>
      </c>
    </row>
    <row r="894" spans="1:8">
      <c r="A894" t="s">
        <v>31</v>
      </c>
      <c r="B894">
        <f>HYPERLINK("https://github.com/JodaOrg/joda-time/commit/86c8fac47af66ebccdcfd81c88a9ee08a635f10c", "86c8fac47af66ebccdcfd81c88a9ee08a635f10c")</f>
        <v>0</v>
      </c>
      <c r="C894">
        <f>HYPERLINK("https://github.com/JodaOrg/joda-time/commit/7eadd1a45e96f15594dcf734cb9af26e2af508fa", "7eadd1a45e96f15594dcf734cb9af26e2af508fa")</f>
        <v>0</v>
      </c>
      <c r="D894" t="s">
        <v>103</v>
      </c>
      <c r="E894" t="s">
        <v>135</v>
      </c>
      <c r="F894" t="s">
        <v>261</v>
      </c>
      <c r="G894" t="s">
        <v>710</v>
      </c>
      <c r="H894" t="s">
        <v>1457</v>
      </c>
    </row>
    <row r="895" spans="1:8">
      <c r="F895" t="s">
        <v>262</v>
      </c>
      <c r="G895" t="s">
        <v>711</v>
      </c>
      <c r="H895" t="s">
        <v>1457</v>
      </c>
    </row>
    <row r="896" spans="1:8">
      <c r="A896" t="s">
        <v>32</v>
      </c>
      <c r="B896">
        <f>HYPERLINK("https://github.com/JodaOrg/joda-time/commit/99af0da006022513fbb260c2c3a8648eb3059406", "99af0da006022513fbb260c2c3a8648eb3059406")</f>
        <v>0</v>
      </c>
      <c r="C896">
        <f>HYPERLINK("https://github.com/JodaOrg/joda-time/commit/1a3e1f54707620cb60a0fdb950c8c84f59f30fc2", "1a3e1f54707620cb60a0fdb950c8c84f59f30fc2")</f>
        <v>0</v>
      </c>
      <c r="D896" t="s">
        <v>103</v>
      </c>
      <c r="E896" t="s">
        <v>136</v>
      </c>
      <c r="F896" t="s">
        <v>263</v>
      </c>
      <c r="G896" t="s">
        <v>712</v>
      </c>
      <c r="H896" t="s">
        <v>1458</v>
      </c>
    </row>
    <row r="897" spans="1:8">
      <c r="H897" t="s">
        <v>1448</v>
      </c>
    </row>
    <row r="898" spans="1:8">
      <c r="H898" t="s">
        <v>1459</v>
      </c>
    </row>
    <row r="899" spans="1:8">
      <c r="H899" t="s">
        <v>965</v>
      </c>
    </row>
    <row r="900" spans="1:8">
      <c r="H900" t="s">
        <v>1460</v>
      </c>
    </row>
    <row r="901" spans="1:8">
      <c r="H901" t="s">
        <v>1461</v>
      </c>
    </row>
    <row r="902" spans="1:8">
      <c r="H902" t="s">
        <v>1462</v>
      </c>
    </row>
    <row r="903" spans="1:8">
      <c r="H903" t="s">
        <v>1463</v>
      </c>
    </row>
    <row r="904" spans="1:8">
      <c r="F904" t="s">
        <v>264</v>
      </c>
      <c r="G904" t="s">
        <v>713</v>
      </c>
      <c r="H904" t="s">
        <v>1464</v>
      </c>
    </row>
    <row r="905" spans="1:8">
      <c r="H905" t="s">
        <v>1448</v>
      </c>
    </row>
    <row r="906" spans="1:8">
      <c r="H906" t="s">
        <v>1465</v>
      </c>
    </row>
    <row r="907" spans="1:8">
      <c r="H907" t="s">
        <v>965</v>
      </c>
    </row>
    <row r="908" spans="1:8">
      <c r="H908" t="s">
        <v>1460</v>
      </c>
    </row>
    <row r="909" spans="1:8">
      <c r="H909" t="s">
        <v>1461</v>
      </c>
    </row>
    <row r="910" spans="1:8">
      <c r="H910" t="s">
        <v>1462</v>
      </c>
    </row>
    <row r="911" spans="1:8">
      <c r="H911" t="s">
        <v>1463</v>
      </c>
    </row>
    <row r="912" spans="1:8">
      <c r="A912" t="s">
        <v>33</v>
      </c>
      <c r="B912">
        <f>HYPERLINK("https://github.com/JodaOrg/joda-time/commit/3b04236d210aa333c49e657c7027128753c7f4b8", "3b04236d210aa333c49e657c7027128753c7f4b8")</f>
        <v>0</v>
      </c>
      <c r="C912">
        <f>HYPERLINK("https://github.com/JodaOrg/joda-time/commit/fa310b0723a1c0ded3328bcf150d242ab6cc2e34", "fa310b0723a1c0ded3328bcf150d242ab6cc2e34")</f>
        <v>0</v>
      </c>
      <c r="D912" t="s">
        <v>103</v>
      </c>
      <c r="E912" t="s">
        <v>137</v>
      </c>
      <c r="F912" t="s">
        <v>264</v>
      </c>
      <c r="G912" t="s">
        <v>713</v>
      </c>
      <c r="H912" t="s">
        <v>1192</v>
      </c>
    </row>
    <row r="913" spans="1:8">
      <c r="H913" t="s">
        <v>1193</v>
      </c>
    </row>
    <row r="914" spans="1:8">
      <c r="H914" t="s">
        <v>1194</v>
      </c>
    </row>
    <row r="915" spans="1:8">
      <c r="F915" t="s">
        <v>265</v>
      </c>
      <c r="G915" t="s">
        <v>714</v>
      </c>
      <c r="H915" t="s">
        <v>1192</v>
      </c>
    </row>
    <row r="916" spans="1:8">
      <c r="H916" t="s">
        <v>1193</v>
      </c>
    </row>
    <row r="917" spans="1:8">
      <c r="H917" t="s">
        <v>1194</v>
      </c>
    </row>
    <row r="918" spans="1:8">
      <c r="A918" t="s">
        <v>34</v>
      </c>
      <c r="B918">
        <f>HYPERLINK("https://github.com/JodaOrg/joda-time/commit/5f2aa4794e8094eb6b3018589c3a751f61bd2fa6", "5f2aa4794e8094eb6b3018589c3a751f61bd2fa6")</f>
        <v>0</v>
      </c>
      <c r="C918">
        <f>HYPERLINK("https://github.com/JodaOrg/joda-time/commit/7c064bbf222d8abec91abb9a0790014ff6f06cea", "7c064bbf222d8abec91abb9a0790014ff6f06cea")</f>
        <v>0</v>
      </c>
      <c r="D918" t="s">
        <v>103</v>
      </c>
      <c r="E918" t="s">
        <v>138</v>
      </c>
      <c r="F918" t="s">
        <v>255</v>
      </c>
      <c r="G918" t="s">
        <v>698</v>
      </c>
      <c r="H918" t="s">
        <v>1409</v>
      </c>
    </row>
    <row r="919" spans="1:8">
      <c r="F919" t="s">
        <v>257</v>
      </c>
      <c r="G919" t="s">
        <v>707</v>
      </c>
      <c r="H919" t="s">
        <v>1409</v>
      </c>
    </row>
    <row r="920" spans="1:8">
      <c r="H920" t="s">
        <v>1448</v>
      </c>
    </row>
    <row r="921" spans="1:8">
      <c r="H921" t="s">
        <v>1449</v>
      </c>
    </row>
    <row r="922" spans="1:8">
      <c r="H922" t="s">
        <v>1466</v>
      </c>
    </row>
    <row r="923" spans="1:8">
      <c r="H923" t="s">
        <v>1467</v>
      </c>
    </row>
    <row r="924" spans="1:8">
      <c r="H924" t="s">
        <v>1468</v>
      </c>
    </row>
    <row r="925" spans="1:8">
      <c r="H925" t="s">
        <v>1469</v>
      </c>
    </row>
    <row r="926" spans="1:8">
      <c r="H926" t="s">
        <v>1470</v>
      </c>
    </row>
    <row r="927" spans="1:8">
      <c r="H927" t="s">
        <v>1256</v>
      </c>
    </row>
    <row r="928" spans="1:8">
      <c r="H928" t="s">
        <v>1257</v>
      </c>
    </row>
    <row r="929" spans="1:8">
      <c r="H929" t="s">
        <v>1258</v>
      </c>
    </row>
    <row r="930" spans="1:8">
      <c r="H930" t="s">
        <v>1259</v>
      </c>
    </row>
    <row r="931" spans="1:8">
      <c r="H931" t="s">
        <v>1260</v>
      </c>
    </row>
    <row r="932" spans="1:8">
      <c r="H932" t="s">
        <v>1261</v>
      </c>
    </row>
    <row r="933" spans="1:8">
      <c r="H933" t="s">
        <v>1262</v>
      </c>
    </row>
    <row r="934" spans="1:8">
      <c r="H934" t="s">
        <v>965</v>
      </c>
    </row>
    <row r="935" spans="1:8">
      <c r="H935" t="s">
        <v>1425</v>
      </c>
    </row>
    <row r="936" spans="1:8">
      <c r="A936" t="s">
        <v>35</v>
      </c>
      <c r="B936">
        <f>HYPERLINK("https://github.com/JodaOrg/joda-time/commit/becd808db463a8a568b4372ce646265a4e6b55ec", "becd808db463a8a568b4372ce646265a4e6b55ec")</f>
        <v>0</v>
      </c>
      <c r="C936">
        <f>HYPERLINK("https://github.com/JodaOrg/joda-time/commit/d1adaf7d96fde1ea29e36d3d0e98d1aa7a01ca28", "d1adaf7d96fde1ea29e36d3d0e98d1aa7a01ca28")</f>
        <v>0</v>
      </c>
      <c r="D936" t="s">
        <v>103</v>
      </c>
      <c r="E936" t="s">
        <v>139</v>
      </c>
      <c r="F936" t="s">
        <v>266</v>
      </c>
      <c r="G936" t="s">
        <v>715</v>
      </c>
      <c r="H936" t="s">
        <v>1471</v>
      </c>
    </row>
    <row r="937" spans="1:8">
      <c r="H937" t="s">
        <v>1472</v>
      </c>
    </row>
    <row r="938" spans="1:8">
      <c r="H938" t="s">
        <v>1473</v>
      </c>
    </row>
    <row r="939" spans="1:8">
      <c r="H939" t="s">
        <v>1474</v>
      </c>
    </row>
    <row r="940" spans="1:8">
      <c r="H940" t="s">
        <v>1475</v>
      </c>
    </row>
    <row r="941" spans="1:8">
      <c r="H941" t="s">
        <v>1476</v>
      </c>
    </row>
    <row r="942" spans="1:8">
      <c r="H942" t="s">
        <v>1477</v>
      </c>
    </row>
    <row r="943" spans="1:8">
      <c r="H943" t="s">
        <v>1478</v>
      </c>
    </row>
    <row r="944" spans="1:8">
      <c r="H944" t="s">
        <v>1479</v>
      </c>
    </row>
    <row r="945" spans="1:8">
      <c r="H945" t="s">
        <v>1480</v>
      </c>
    </row>
    <row r="946" spans="1:8">
      <c r="F946" t="s">
        <v>267</v>
      </c>
      <c r="G946" t="s">
        <v>716</v>
      </c>
      <c r="H946" t="s">
        <v>1481</v>
      </c>
    </row>
    <row r="947" spans="1:8">
      <c r="H947" t="s">
        <v>1482</v>
      </c>
    </row>
    <row r="948" spans="1:8">
      <c r="H948" t="s">
        <v>1483</v>
      </c>
    </row>
    <row r="949" spans="1:8">
      <c r="H949" t="s">
        <v>1484</v>
      </c>
    </row>
    <row r="950" spans="1:8">
      <c r="H950" t="s">
        <v>1485</v>
      </c>
    </row>
    <row r="951" spans="1:8">
      <c r="H951" t="s">
        <v>1486</v>
      </c>
    </row>
    <row r="952" spans="1:8">
      <c r="H952" t="s">
        <v>1487</v>
      </c>
    </row>
    <row r="953" spans="1:8">
      <c r="H953" t="s">
        <v>1488</v>
      </c>
    </row>
    <row r="954" spans="1:8">
      <c r="H954" t="s">
        <v>1489</v>
      </c>
    </row>
    <row r="955" spans="1:8">
      <c r="A955" t="s">
        <v>36</v>
      </c>
      <c r="B955">
        <f>HYPERLINK("https://github.com/JodaOrg/joda-time/commit/dfe9eff2ee221da405405fc3e001837260c8a443", "dfe9eff2ee221da405405fc3e001837260c8a443")</f>
        <v>0</v>
      </c>
      <c r="C955">
        <f>HYPERLINK("https://github.com/JodaOrg/joda-time/commit/274097cf4c627cb5ad180a06fb5a8d5533ecbda6", "274097cf4c627cb5ad180a06fb5a8d5533ecbda6")</f>
        <v>0</v>
      </c>
      <c r="D955" t="s">
        <v>103</v>
      </c>
      <c r="E955" t="s">
        <v>140</v>
      </c>
      <c r="F955" t="s">
        <v>263</v>
      </c>
      <c r="G955" t="s">
        <v>712</v>
      </c>
      <c r="H955" t="s">
        <v>1490</v>
      </c>
    </row>
    <row r="956" spans="1:8">
      <c r="H956" t="s">
        <v>1491</v>
      </c>
    </row>
    <row r="957" spans="1:8">
      <c r="H957" t="s">
        <v>1492</v>
      </c>
    </row>
    <row r="958" spans="1:8">
      <c r="H958" t="s">
        <v>1493</v>
      </c>
    </row>
    <row r="959" spans="1:8">
      <c r="H959" t="s">
        <v>1494</v>
      </c>
    </row>
    <row r="960" spans="1:8">
      <c r="H960" t="s">
        <v>1495</v>
      </c>
    </row>
    <row r="961" spans="6:8">
      <c r="H961" t="s">
        <v>1496</v>
      </c>
    </row>
    <row r="962" spans="6:8">
      <c r="H962" t="s">
        <v>1497</v>
      </c>
    </row>
    <row r="963" spans="6:8">
      <c r="H963" t="s">
        <v>1498</v>
      </c>
    </row>
    <row r="964" spans="6:8">
      <c r="F964" t="s">
        <v>264</v>
      </c>
      <c r="G964" t="s">
        <v>713</v>
      </c>
      <c r="H964" t="s">
        <v>1499</v>
      </c>
    </row>
    <row r="965" spans="6:8">
      <c r="H965" t="s">
        <v>1491</v>
      </c>
    </row>
    <row r="966" spans="6:8">
      <c r="H966" t="s">
        <v>1492</v>
      </c>
    </row>
    <row r="967" spans="6:8">
      <c r="H967" t="s">
        <v>1493</v>
      </c>
    </row>
    <row r="968" spans="6:8">
      <c r="H968" t="s">
        <v>1494</v>
      </c>
    </row>
    <row r="969" spans="6:8">
      <c r="H969" t="s">
        <v>1495</v>
      </c>
    </row>
    <row r="970" spans="6:8">
      <c r="H970" t="s">
        <v>1496</v>
      </c>
    </row>
    <row r="971" spans="6:8">
      <c r="H971" t="s">
        <v>1497</v>
      </c>
    </row>
    <row r="972" spans="6:8">
      <c r="H972" t="s">
        <v>1498</v>
      </c>
    </row>
    <row r="973" spans="6:8">
      <c r="F973" t="s">
        <v>265</v>
      </c>
      <c r="G973" t="s">
        <v>714</v>
      </c>
      <c r="H973" t="s">
        <v>1499</v>
      </c>
    </row>
    <row r="974" spans="6:8">
      <c r="F974" t="s">
        <v>268</v>
      </c>
      <c r="G974" t="s">
        <v>717</v>
      </c>
      <c r="H974" t="s">
        <v>1500</v>
      </c>
    </row>
    <row r="975" spans="6:8">
      <c r="H975" t="s">
        <v>1501</v>
      </c>
    </row>
    <row r="976" spans="6:8">
      <c r="H976" t="s">
        <v>1491</v>
      </c>
    </row>
    <row r="977" spans="1:8">
      <c r="H977" t="s">
        <v>1492</v>
      </c>
    </row>
    <row r="978" spans="1:8">
      <c r="H978" t="s">
        <v>1493</v>
      </c>
    </row>
    <row r="979" spans="1:8">
      <c r="H979" t="s">
        <v>1494</v>
      </c>
    </row>
    <row r="980" spans="1:8">
      <c r="H980" t="s">
        <v>1495</v>
      </c>
    </row>
    <row r="981" spans="1:8">
      <c r="H981" t="s">
        <v>1496</v>
      </c>
    </row>
    <row r="982" spans="1:8">
      <c r="H982" t="s">
        <v>1497</v>
      </c>
    </row>
    <row r="983" spans="1:8">
      <c r="H983" t="s">
        <v>1498</v>
      </c>
    </row>
    <row r="984" spans="1:8">
      <c r="A984" t="s">
        <v>37</v>
      </c>
      <c r="B984">
        <f>HYPERLINK("https://github.com/JodaOrg/joda-time/commit/3877455129a7ee0c1c50ff3a4cf9116732a26862", "3877455129a7ee0c1c50ff3a4cf9116732a26862")</f>
        <v>0</v>
      </c>
      <c r="C984">
        <f>HYPERLINK("https://github.com/JodaOrg/joda-time/commit/6bdd176eed470329a73d7ee08498183e579cea60", "6bdd176eed470329a73d7ee08498183e579cea60")</f>
        <v>0</v>
      </c>
      <c r="D984" t="s">
        <v>103</v>
      </c>
      <c r="E984" t="s">
        <v>141</v>
      </c>
      <c r="F984" t="s">
        <v>269</v>
      </c>
      <c r="G984" t="s">
        <v>718</v>
      </c>
      <c r="H984" t="s">
        <v>1502</v>
      </c>
    </row>
    <row r="985" spans="1:8">
      <c r="H985" t="s">
        <v>1503</v>
      </c>
    </row>
    <row r="986" spans="1:8">
      <c r="H986" t="s">
        <v>1504</v>
      </c>
    </row>
    <row r="987" spans="1:8">
      <c r="H987" t="s">
        <v>1505</v>
      </c>
    </row>
    <row r="988" spans="1:8">
      <c r="H988" t="s">
        <v>1506</v>
      </c>
    </row>
    <row r="989" spans="1:8">
      <c r="H989" t="s">
        <v>1507</v>
      </c>
    </row>
    <row r="990" spans="1:8">
      <c r="H990" t="s">
        <v>1508</v>
      </c>
    </row>
    <row r="991" spans="1:8">
      <c r="H991" t="s">
        <v>1509</v>
      </c>
    </row>
    <row r="992" spans="1:8">
      <c r="H992" t="s">
        <v>1510</v>
      </c>
    </row>
    <row r="993" spans="6:8">
      <c r="H993" t="s">
        <v>1511</v>
      </c>
    </row>
    <row r="994" spans="6:8">
      <c r="H994" t="s">
        <v>1512</v>
      </c>
    </row>
    <row r="995" spans="6:8">
      <c r="H995" t="s">
        <v>1513</v>
      </c>
    </row>
    <row r="996" spans="6:8">
      <c r="H996" t="s">
        <v>1514</v>
      </c>
    </row>
    <row r="997" spans="6:8">
      <c r="H997" t="s">
        <v>1515</v>
      </c>
    </row>
    <row r="998" spans="6:8">
      <c r="H998" t="s">
        <v>1516</v>
      </c>
    </row>
    <row r="999" spans="6:8">
      <c r="H999" t="s">
        <v>1516</v>
      </c>
    </row>
    <row r="1000" spans="6:8">
      <c r="H1000" t="s">
        <v>1517</v>
      </c>
    </row>
    <row r="1001" spans="6:8">
      <c r="H1001" t="s">
        <v>1518</v>
      </c>
    </row>
    <row r="1002" spans="6:8">
      <c r="H1002" t="s">
        <v>1519</v>
      </c>
    </row>
    <row r="1003" spans="6:8">
      <c r="H1003" t="s">
        <v>1520</v>
      </c>
    </row>
    <row r="1004" spans="6:8">
      <c r="H1004" t="s">
        <v>1521</v>
      </c>
    </row>
    <row r="1005" spans="6:8">
      <c r="H1005" t="s">
        <v>1522</v>
      </c>
    </row>
    <row r="1006" spans="6:8">
      <c r="H1006" t="s">
        <v>1523</v>
      </c>
    </row>
    <row r="1007" spans="6:8">
      <c r="H1007" t="s">
        <v>1524</v>
      </c>
    </row>
    <row r="1008" spans="6:8">
      <c r="F1008" t="s">
        <v>270</v>
      </c>
      <c r="G1008" t="s">
        <v>719</v>
      </c>
      <c r="H1008" t="s">
        <v>900</v>
      </c>
    </row>
    <row r="1009" spans="8:8">
      <c r="H1009" t="s">
        <v>901</v>
      </c>
    </row>
    <row r="1010" spans="8:8">
      <c r="H1010" t="s">
        <v>1525</v>
      </c>
    </row>
    <row r="1011" spans="8:8">
      <c r="H1011" t="s">
        <v>903</v>
      </c>
    </row>
    <row r="1012" spans="8:8">
      <c r="H1012" t="s">
        <v>904</v>
      </c>
    </row>
    <row r="1013" spans="8:8">
      <c r="H1013" t="s">
        <v>1526</v>
      </c>
    </row>
    <row r="1014" spans="8:8">
      <c r="H1014" t="s">
        <v>905</v>
      </c>
    </row>
    <row r="1015" spans="8:8">
      <c r="H1015" t="s">
        <v>1527</v>
      </c>
    </row>
    <row r="1016" spans="8:8">
      <c r="H1016" t="s">
        <v>1528</v>
      </c>
    </row>
    <row r="1017" spans="8:8">
      <c r="H1017" t="s">
        <v>1529</v>
      </c>
    </row>
    <row r="1018" spans="8:8">
      <c r="H1018" t="s">
        <v>1130</v>
      </c>
    </row>
    <row r="1019" spans="8:8">
      <c r="H1019" t="s">
        <v>1131</v>
      </c>
    </row>
    <row r="1020" spans="8:8">
      <c r="H1020" t="s">
        <v>1132</v>
      </c>
    </row>
    <row r="1021" spans="8:8">
      <c r="H1021" t="s">
        <v>1133</v>
      </c>
    </row>
    <row r="1022" spans="8:8">
      <c r="H1022" t="s">
        <v>1134</v>
      </c>
    </row>
    <row r="1023" spans="8:8">
      <c r="H1023" t="s">
        <v>1135</v>
      </c>
    </row>
    <row r="1024" spans="8:8">
      <c r="H1024" t="s">
        <v>1136</v>
      </c>
    </row>
    <row r="1025" spans="6:8">
      <c r="H1025" t="s">
        <v>1530</v>
      </c>
    </row>
    <row r="1026" spans="6:8">
      <c r="H1026" t="s">
        <v>1531</v>
      </c>
    </row>
    <row r="1027" spans="6:8">
      <c r="H1027" t="s">
        <v>1532</v>
      </c>
    </row>
    <row r="1028" spans="6:8">
      <c r="H1028" t="s">
        <v>1533</v>
      </c>
    </row>
    <row r="1029" spans="6:8">
      <c r="H1029" t="s">
        <v>1123</v>
      </c>
    </row>
    <row r="1030" spans="6:8">
      <c r="H1030" t="s">
        <v>1124</v>
      </c>
    </row>
    <row r="1031" spans="6:8">
      <c r="H1031" t="s">
        <v>1125</v>
      </c>
    </row>
    <row r="1032" spans="6:8">
      <c r="H1032" t="s">
        <v>1534</v>
      </c>
    </row>
    <row r="1033" spans="6:8">
      <c r="H1033" t="s">
        <v>1128</v>
      </c>
    </row>
    <row r="1034" spans="6:8">
      <c r="H1034" t="s">
        <v>1535</v>
      </c>
    </row>
    <row r="1035" spans="6:8">
      <c r="H1035" t="s">
        <v>1536</v>
      </c>
    </row>
    <row r="1036" spans="6:8">
      <c r="H1036" t="s">
        <v>1129</v>
      </c>
    </row>
    <row r="1037" spans="6:8">
      <c r="H1037" t="s">
        <v>1537</v>
      </c>
    </row>
    <row r="1038" spans="6:8">
      <c r="H1038" t="s">
        <v>1538</v>
      </c>
    </row>
    <row r="1039" spans="6:8">
      <c r="H1039" t="s">
        <v>1539</v>
      </c>
    </row>
    <row r="1040" spans="6:8">
      <c r="F1040" t="s">
        <v>271</v>
      </c>
      <c r="G1040" t="s">
        <v>720</v>
      </c>
      <c r="H1040" t="s">
        <v>1540</v>
      </c>
    </row>
    <row r="1041" spans="6:8">
      <c r="H1041" t="s">
        <v>900</v>
      </c>
    </row>
    <row r="1042" spans="6:8">
      <c r="H1042" t="s">
        <v>901</v>
      </c>
    </row>
    <row r="1043" spans="6:8">
      <c r="H1043" t="s">
        <v>903</v>
      </c>
    </row>
    <row r="1044" spans="6:8">
      <c r="H1044" t="s">
        <v>904</v>
      </c>
    </row>
    <row r="1045" spans="6:8">
      <c r="H1045" t="s">
        <v>1541</v>
      </c>
    </row>
    <row r="1046" spans="6:8">
      <c r="H1046" t="s">
        <v>1542</v>
      </c>
    </row>
    <row r="1047" spans="6:8">
      <c r="H1047" t="s">
        <v>1543</v>
      </c>
    </row>
    <row r="1048" spans="6:8">
      <c r="H1048" t="s">
        <v>1544</v>
      </c>
    </row>
    <row r="1049" spans="6:8">
      <c r="H1049" t="s">
        <v>1545</v>
      </c>
    </row>
    <row r="1050" spans="6:8">
      <c r="H1050" t="s">
        <v>1546</v>
      </c>
    </row>
    <row r="1051" spans="6:8">
      <c r="H1051" t="s">
        <v>1547</v>
      </c>
    </row>
    <row r="1052" spans="6:8">
      <c r="H1052" t="s">
        <v>1548</v>
      </c>
    </row>
    <row r="1053" spans="6:8">
      <c r="H1053" t="s">
        <v>1549</v>
      </c>
    </row>
    <row r="1054" spans="6:8">
      <c r="H1054" t="s">
        <v>1550</v>
      </c>
    </row>
    <row r="1055" spans="6:8">
      <c r="F1055" t="s">
        <v>272</v>
      </c>
      <c r="G1055" t="s">
        <v>721</v>
      </c>
      <c r="H1055" t="s">
        <v>1551</v>
      </c>
    </row>
    <row r="1056" spans="6:8">
      <c r="H1056" t="s">
        <v>900</v>
      </c>
    </row>
    <row r="1057" spans="6:8">
      <c r="H1057" t="s">
        <v>901</v>
      </c>
    </row>
    <row r="1058" spans="6:8">
      <c r="H1058" t="s">
        <v>903</v>
      </c>
    </row>
    <row r="1059" spans="6:8">
      <c r="H1059" t="s">
        <v>904</v>
      </c>
    </row>
    <row r="1060" spans="6:8">
      <c r="H1060" t="s">
        <v>1552</v>
      </c>
    </row>
    <row r="1061" spans="6:8">
      <c r="H1061" t="s">
        <v>1541</v>
      </c>
    </row>
    <row r="1062" spans="6:8">
      <c r="H1062" t="s">
        <v>1542</v>
      </c>
    </row>
    <row r="1063" spans="6:8">
      <c r="H1063" t="s">
        <v>1543</v>
      </c>
    </row>
    <row r="1064" spans="6:8">
      <c r="H1064" t="s">
        <v>1544</v>
      </c>
    </row>
    <row r="1065" spans="6:8">
      <c r="H1065" t="s">
        <v>1545</v>
      </c>
    </row>
    <row r="1066" spans="6:8">
      <c r="H1066" t="s">
        <v>1546</v>
      </c>
    </row>
    <row r="1067" spans="6:8">
      <c r="F1067" t="s">
        <v>273</v>
      </c>
      <c r="G1067" t="s">
        <v>722</v>
      </c>
      <c r="H1067" t="s">
        <v>1553</v>
      </c>
    </row>
    <row r="1068" spans="6:8">
      <c r="H1068" t="s">
        <v>900</v>
      </c>
    </row>
    <row r="1069" spans="6:8">
      <c r="H1069" t="s">
        <v>901</v>
      </c>
    </row>
    <row r="1070" spans="6:8">
      <c r="H1070" t="s">
        <v>903</v>
      </c>
    </row>
    <row r="1071" spans="6:8">
      <c r="H1071" t="s">
        <v>904</v>
      </c>
    </row>
    <row r="1072" spans="6:8">
      <c r="H1072" t="s">
        <v>1552</v>
      </c>
    </row>
    <row r="1073" spans="6:8">
      <c r="H1073" t="s">
        <v>1541</v>
      </c>
    </row>
    <row r="1074" spans="6:8">
      <c r="H1074" t="s">
        <v>1542</v>
      </c>
    </row>
    <row r="1075" spans="6:8">
      <c r="H1075" t="s">
        <v>1543</v>
      </c>
    </row>
    <row r="1076" spans="6:8">
      <c r="H1076" t="s">
        <v>1544</v>
      </c>
    </row>
    <row r="1077" spans="6:8">
      <c r="H1077" t="s">
        <v>1545</v>
      </c>
    </row>
    <row r="1078" spans="6:8">
      <c r="H1078" t="s">
        <v>1546</v>
      </c>
    </row>
    <row r="1079" spans="6:8">
      <c r="F1079" t="s">
        <v>274</v>
      </c>
      <c r="G1079" t="s">
        <v>723</v>
      </c>
      <c r="H1079" t="s">
        <v>1554</v>
      </c>
    </row>
    <row r="1080" spans="6:8">
      <c r="H1080" t="s">
        <v>900</v>
      </c>
    </row>
    <row r="1081" spans="6:8">
      <c r="H1081" t="s">
        <v>901</v>
      </c>
    </row>
    <row r="1082" spans="6:8">
      <c r="H1082" t="s">
        <v>903</v>
      </c>
    </row>
    <row r="1083" spans="6:8">
      <c r="H1083" t="s">
        <v>904</v>
      </c>
    </row>
    <row r="1084" spans="6:8">
      <c r="H1084" t="s">
        <v>1541</v>
      </c>
    </row>
    <row r="1085" spans="6:8">
      <c r="H1085" t="s">
        <v>1542</v>
      </c>
    </row>
    <row r="1086" spans="6:8">
      <c r="H1086" t="s">
        <v>1543</v>
      </c>
    </row>
    <row r="1087" spans="6:8">
      <c r="H1087" t="s">
        <v>1544</v>
      </c>
    </row>
    <row r="1088" spans="6:8">
      <c r="H1088" t="s">
        <v>1545</v>
      </c>
    </row>
    <row r="1089" spans="6:8">
      <c r="H1089" t="s">
        <v>1552</v>
      </c>
    </row>
    <row r="1090" spans="6:8">
      <c r="H1090" t="s">
        <v>1546</v>
      </c>
    </row>
    <row r="1091" spans="6:8">
      <c r="F1091" t="s">
        <v>275</v>
      </c>
      <c r="G1091" t="s">
        <v>724</v>
      </c>
      <c r="H1091" t="s">
        <v>1555</v>
      </c>
    </row>
    <row r="1092" spans="6:8">
      <c r="H1092" t="s">
        <v>900</v>
      </c>
    </row>
    <row r="1093" spans="6:8">
      <c r="H1093" t="s">
        <v>901</v>
      </c>
    </row>
    <row r="1094" spans="6:8">
      <c r="H1094" t="s">
        <v>903</v>
      </c>
    </row>
    <row r="1095" spans="6:8">
      <c r="H1095" t="s">
        <v>904</v>
      </c>
    </row>
    <row r="1096" spans="6:8">
      <c r="H1096" t="s">
        <v>1541</v>
      </c>
    </row>
    <row r="1097" spans="6:8">
      <c r="H1097" t="s">
        <v>1542</v>
      </c>
    </row>
    <row r="1098" spans="6:8">
      <c r="H1098" t="s">
        <v>1543</v>
      </c>
    </row>
    <row r="1099" spans="6:8">
      <c r="H1099" t="s">
        <v>1544</v>
      </c>
    </row>
    <row r="1100" spans="6:8">
      <c r="H1100" t="s">
        <v>1545</v>
      </c>
    </row>
    <row r="1101" spans="6:8">
      <c r="H1101" t="s">
        <v>1546</v>
      </c>
    </row>
    <row r="1102" spans="6:8">
      <c r="H1102" t="s">
        <v>1556</v>
      </c>
    </row>
    <row r="1103" spans="6:8">
      <c r="H1103" t="s">
        <v>1557</v>
      </c>
    </row>
    <row r="1104" spans="6:8">
      <c r="H1104" t="s">
        <v>1558</v>
      </c>
    </row>
    <row r="1105" spans="6:8">
      <c r="H1105" t="s">
        <v>1559</v>
      </c>
    </row>
    <row r="1106" spans="6:8">
      <c r="F1106" t="s">
        <v>276</v>
      </c>
      <c r="G1106" t="s">
        <v>725</v>
      </c>
      <c r="H1106" t="s">
        <v>1560</v>
      </c>
    </row>
    <row r="1107" spans="6:8">
      <c r="H1107" t="s">
        <v>900</v>
      </c>
    </row>
    <row r="1108" spans="6:8">
      <c r="H1108" t="s">
        <v>901</v>
      </c>
    </row>
    <row r="1109" spans="6:8">
      <c r="H1109" t="s">
        <v>903</v>
      </c>
    </row>
    <row r="1110" spans="6:8">
      <c r="H1110" t="s">
        <v>904</v>
      </c>
    </row>
    <row r="1111" spans="6:8">
      <c r="H1111" t="s">
        <v>1541</v>
      </c>
    </row>
    <row r="1112" spans="6:8">
      <c r="H1112" t="s">
        <v>1542</v>
      </c>
    </row>
    <row r="1113" spans="6:8">
      <c r="H1113" t="s">
        <v>1543</v>
      </c>
    </row>
    <row r="1114" spans="6:8">
      <c r="H1114" t="s">
        <v>1544</v>
      </c>
    </row>
    <row r="1115" spans="6:8">
      <c r="H1115" t="s">
        <v>1545</v>
      </c>
    </row>
    <row r="1116" spans="6:8">
      <c r="H1116" t="s">
        <v>1552</v>
      </c>
    </row>
    <row r="1117" spans="6:8">
      <c r="H1117" t="s">
        <v>1546</v>
      </c>
    </row>
    <row r="1118" spans="6:8">
      <c r="F1118" t="s">
        <v>277</v>
      </c>
      <c r="G1118" t="s">
        <v>726</v>
      </c>
      <c r="H1118" t="s">
        <v>1561</v>
      </c>
    </row>
    <row r="1119" spans="6:8">
      <c r="H1119" t="s">
        <v>900</v>
      </c>
    </row>
    <row r="1120" spans="6:8">
      <c r="H1120" t="s">
        <v>901</v>
      </c>
    </row>
    <row r="1121" spans="6:8">
      <c r="H1121" t="s">
        <v>903</v>
      </c>
    </row>
    <row r="1122" spans="6:8">
      <c r="H1122" t="s">
        <v>904</v>
      </c>
    </row>
    <row r="1123" spans="6:8">
      <c r="H1123" t="s">
        <v>1541</v>
      </c>
    </row>
    <row r="1124" spans="6:8">
      <c r="H1124" t="s">
        <v>1542</v>
      </c>
    </row>
    <row r="1125" spans="6:8">
      <c r="H1125" t="s">
        <v>1543</v>
      </c>
    </row>
    <row r="1126" spans="6:8">
      <c r="H1126" t="s">
        <v>1544</v>
      </c>
    </row>
    <row r="1127" spans="6:8">
      <c r="H1127" t="s">
        <v>1545</v>
      </c>
    </row>
    <row r="1128" spans="6:8">
      <c r="H1128" t="s">
        <v>1546</v>
      </c>
    </row>
    <row r="1129" spans="6:8">
      <c r="H1129" t="s">
        <v>1556</v>
      </c>
    </row>
    <row r="1130" spans="6:8">
      <c r="H1130" t="s">
        <v>1557</v>
      </c>
    </row>
    <row r="1131" spans="6:8">
      <c r="H1131" t="s">
        <v>1558</v>
      </c>
    </row>
    <row r="1132" spans="6:8">
      <c r="H1132" t="s">
        <v>1559</v>
      </c>
    </row>
    <row r="1133" spans="6:8">
      <c r="F1133" t="s">
        <v>278</v>
      </c>
      <c r="G1133" t="s">
        <v>727</v>
      </c>
      <c r="H1133" t="s">
        <v>1562</v>
      </c>
    </row>
    <row r="1134" spans="6:8">
      <c r="H1134" t="s">
        <v>900</v>
      </c>
    </row>
    <row r="1135" spans="6:8">
      <c r="H1135" t="s">
        <v>901</v>
      </c>
    </row>
    <row r="1136" spans="6:8">
      <c r="H1136" t="s">
        <v>903</v>
      </c>
    </row>
    <row r="1137" spans="6:8">
      <c r="H1137" t="s">
        <v>904</v>
      </c>
    </row>
    <row r="1138" spans="6:8">
      <c r="H1138" t="s">
        <v>1541</v>
      </c>
    </row>
    <row r="1139" spans="6:8">
      <c r="H1139" t="s">
        <v>1542</v>
      </c>
    </row>
    <row r="1140" spans="6:8">
      <c r="H1140" t="s">
        <v>1543</v>
      </c>
    </row>
    <row r="1141" spans="6:8">
      <c r="H1141" t="s">
        <v>1544</v>
      </c>
    </row>
    <row r="1142" spans="6:8">
      <c r="H1142" t="s">
        <v>1545</v>
      </c>
    </row>
    <row r="1143" spans="6:8">
      <c r="H1143" t="s">
        <v>1546</v>
      </c>
    </row>
    <row r="1144" spans="6:8">
      <c r="F1144" t="s">
        <v>279</v>
      </c>
      <c r="G1144" t="s">
        <v>728</v>
      </c>
      <c r="H1144" t="s">
        <v>1563</v>
      </c>
    </row>
    <row r="1145" spans="6:8">
      <c r="H1145" t="s">
        <v>900</v>
      </c>
    </row>
    <row r="1146" spans="6:8">
      <c r="H1146" t="s">
        <v>901</v>
      </c>
    </row>
    <row r="1147" spans="6:8">
      <c r="H1147" t="s">
        <v>903</v>
      </c>
    </row>
    <row r="1148" spans="6:8">
      <c r="H1148" t="s">
        <v>904</v>
      </c>
    </row>
    <row r="1149" spans="6:8">
      <c r="H1149" t="s">
        <v>1541</v>
      </c>
    </row>
    <row r="1150" spans="6:8">
      <c r="H1150" t="s">
        <v>1542</v>
      </c>
    </row>
    <row r="1151" spans="6:8">
      <c r="H1151" t="s">
        <v>1543</v>
      </c>
    </row>
    <row r="1152" spans="6:8">
      <c r="H1152" t="s">
        <v>1544</v>
      </c>
    </row>
    <row r="1153" spans="6:8">
      <c r="H1153" t="s">
        <v>1545</v>
      </c>
    </row>
    <row r="1154" spans="6:8">
      <c r="H1154" t="s">
        <v>1546</v>
      </c>
    </row>
    <row r="1155" spans="6:8">
      <c r="F1155" t="s">
        <v>280</v>
      </c>
      <c r="G1155" t="s">
        <v>729</v>
      </c>
      <c r="H1155" t="s">
        <v>1564</v>
      </c>
    </row>
    <row r="1156" spans="6:8">
      <c r="H1156" t="s">
        <v>900</v>
      </c>
    </row>
    <row r="1157" spans="6:8">
      <c r="H1157" t="s">
        <v>901</v>
      </c>
    </row>
    <row r="1158" spans="6:8">
      <c r="H1158" t="s">
        <v>903</v>
      </c>
    </row>
    <row r="1159" spans="6:8">
      <c r="H1159" t="s">
        <v>904</v>
      </c>
    </row>
    <row r="1160" spans="6:8">
      <c r="H1160" t="s">
        <v>1541</v>
      </c>
    </row>
    <row r="1161" spans="6:8">
      <c r="H1161" t="s">
        <v>1542</v>
      </c>
    </row>
    <row r="1162" spans="6:8">
      <c r="H1162" t="s">
        <v>1543</v>
      </c>
    </row>
    <row r="1163" spans="6:8">
      <c r="H1163" t="s">
        <v>1544</v>
      </c>
    </row>
    <row r="1164" spans="6:8">
      <c r="H1164" t="s">
        <v>1545</v>
      </c>
    </row>
    <row r="1165" spans="6:8">
      <c r="H1165" t="s">
        <v>1546</v>
      </c>
    </row>
    <row r="1166" spans="6:8">
      <c r="F1166" t="s">
        <v>281</v>
      </c>
      <c r="G1166" t="s">
        <v>730</v>
      </c>
      <c r="H1166" t="s">
        <v>1565</v>
      </c>
    </row>
    <row r="1167" spans="6:8">
      <c r="H1167" t="s">
        <v>900</v>
      </c>
    </row>
    <row r="1168" spans="6:8">
      <c r="H1168" t="s">
        <v>901</v>
      </c>
    </row>
    <row r="1169" spans="6:8">
      <c r="H1169" t="s">
        <v>903</v>
      </c>
    </row>
    <row r="1170" spans="6:8">
      <c r="H1170" t="s">
        <v>904</v>
      </c>
    </row>
    <row r="1171" spans="6:8">
      <c r="H1171" t="s">
        <v>1541</v>
      </c>
    </row>
    <row r="1172" spans="6:8">
      <c r="H1172" t="s">
        <v>1542</v>
      </c>
    </row>
    <row r="1173" spans="6:8">
      <c r="H1173" t="s">
        <v>1543</v>
      </c>
    </row>
    <row r="1174" spans="6:8">
      <c r="H1174" t="s">
        <v>1544</v>
      </c>
    </row>
    <row r="1175" spans="6:8">
      <c r="H1175" t="s">
        <v>1545</v>
      </c>
    </row>
    <row r="1176" spans="6:8">
      <c r="H1176" t="s">
        <v>1546</v>
      </c>
    </row>
    <row r="1177" spans="6:8">
      <c r="F1177" t="s">
        <v>282</v>
      </c>
      <c r="G1177" t="s">
        <v>731</v>
      </c>
      <c r="H1177" t="s">
        <v>1566</v>
      </c>
    </row>
    <row r="1178" spans="6:8">
      <c r="H1178" t="s">
        <v>900</v>
      </c>
    </row>
    <row r="1179" spans="6:8">
      <c r="H1179" t="s">
        <v>901</v>
      </c>
    </row>
    <row r="1180" spans="6:8">
      <c r="H1180" t="s">
        <v>903</v>
      </c>
    </row>
    <row r="1181" spans="6:8">
      <c r="H1181" t="s">
        <v>904</v>
      </c>
    </row>
    <row r="1182" spans="6:8">
      <c r="H1182" t="s">
        <v>1541</v>
      </c>
    </row>
    <row r="1183" spans="6:8">
      <c r="H1183" t="s">
        <v>1542</v>
      </c>
    </row>
    <row r="1184" spans="6:8">
      <c r="H1184" t="s">
        <v>1543</v>
      </c>
    </row>
    <row r="1185" spans="6:8">
      <c r="H1185" t="s">
        <v>1544</v>
      </c>
    </row>
    <row r="1186" spans="6:8">
      <c r="H1186" t="s">
        <v>1545</v>
      </c>
    </row>
    <row r="1187" spans="6:8">
      <c r="H1187" t="s">
        <v>1546</v>
      </c>
    </row>
    <row r="1188" spans="6:8">
      <c r="F1188" t="s">
        <v>283</v>
      </c>
      <c r="G1188" t="s">
        <v>732</v>
      </c>
      <c r="H1188" t="s">
        <v>1567</v>
      </c>
    </row>
    <row r="1189" spans="6:8">
      <c r="H1189" t="s">
        <v>900</v>
      </c>
    </row>
    <row r="1190" spans="6:8">
      <c r="H1190" t="s">
        <v>901</v>
      </c>
    </row>
    <row r="1191" spans="6:8">
      <c r="H1191" t="s">
        <v>903</v>
      </c>
    </row>
    <row r="1192" spans="6:8">
      <c r="H1192" t="s">
        <v>904</v>
      </c>
    </row>
    <row r="1193" spans="6:8">
      <c r="H1193" t="s">
        <v>1541</v>
      </c>
    </row>
    <row r="1194" spans="6:8">
      <c r="H1194" t="s">
        <v>1542</v>
      </c>
    </row>
    <row r="1195" spans="6:8">
      <c r="H1195" t="s">
        <v>1543</v>
      </c>
    </row>
    <row r="1196" spans="6:8">
      <c r="H1196" t="s">
        <v>1544</v>
      </c>
    </row>
    <row r="1197" spans="6:8">
      <c r="H1197" t="s">
        <v>1545</v>
      </c>
    </row>
    <row r="1198" spans="6:8">
      <c r="H1198" t="s">
        <v>1546</v>
      </c>
    </row>
    <row r="1199" spans="6:8">
      <c r="F1199" t="s">
        <v>284</v>
      </c>
      <c r="G1199" t="s">
        <v>733</v>
      </c>
      <c r="H1199" t="s">
        <v>1568</v>
      </c>
    </row>
    <row r="1200" spans="6:8">
      <c r="H1200" t="s">
        <v>900</v>
      </c>
    </row>
    <row r="1201" spans="8:8">
      <c r="H1201" t="s">
        <v>901</v>
      </c>
    </row>
    <row r="1202" spans="8:8">
      <c r="H1202" t="s">
        <v>903</v>
      </c>
    </row>
    <row r="1203" spans="8:8">
      <c r="H1203" t="s">
        <v>904</v>
      </c>
    </row>
    <row r="1204" spans="8:8">
      <c r="H1204" t="s">
        <v>1541</v>
      </c>
    </row>
    <row r="1205" spans="8:8">
      <c r="H1205" t="s">
        <v>1542</v>
      </c>
    </row>
    <row r="1206" spans="8:8">
      <c r="H1206" t="s">
        <v>1543</v>
      </c>
    </row>
    <row r="1207" spans="8:8">
      <c r="H1207" t="s">
        <v>1544</v>
      </c>
    </row>
    <row r="1208" spans="8:8">
      <c r="H1208" t="s">
        <v>1545</v>
      </c>
    </row>
    <row r="1209" spans="8:8">
      <c r="H1209" t="s">
        <v>1569</v>
      </c>
    </row>
    <row r="1210" spans="8:8">
      <c r="H1210" t="s">
        <v>1552</v>
      </c>
    </row>
    <row r="1211" spans="8:8">
      <c r="H1211" t="s">
        <v>1546</v>
      </c>
    </row>
    <row r="1212" spans="8:8">
      <c r="H1212" t="s">
        <v>1570</v>
      </c>
    </row>
    <row r="1213" spans="8:8">
      <c r="H1213" t="s">
        <v>1571</v>
      </c>
    </row>
    <row r="1214" spans="8:8">
      <c r="H1214" t="s">
        <v>1556</v>
      </c>
    </row>
    <row r="1215" spans="8:8">
      <c r="H1215" t="s">
        <v>1557</v>
      </c>
    </row>
    <row r="1216" spans="8:8">
      <c r="H1216" t="s">
        <v>1558</v>
      </c>
    </row>
    <row r="1217" spans="6:8">
      <c r="H1217" t="s">
        <v>1559</v>
      </c>
    </row>
    <row r="1218" spans="6:8">
      <c r="F1218" t="s">
        <v>285</v>
      </c>
      <c r="G1218" t="s">
        <v>734</v>
      </c>
      <c r="H1218" t="s">
        <v>1572</v>
      </c>
    </row>
    <row r="1219" spans="6:8">
      <c r="H1219" t="s">
        <v>900</v>
      </c>
    </row>
    <row r="1220" spans="6:8">
      <c r="H1220" t="s">
        <v>901</v>
      </c>
    </row>
    <row r="1221" spans="6:8">
      <c r="H1221" t="s">
        <v>903</v>
      </c>
    </row>
    <row r="1222" spans="6:8">
      <c r="H1222" t="s">
        <v>904</v>
      </c>
    </row>
    <row r="1223" spans="6:8">
      <c r="H1223" t="s">
        <v>1541</v>
      </c>
    </row>
    <row r="1224" spans="6:8">
      <c r="H1224" t="s">
        <v>1542</v>
      </c>
    </row>
    <row r="1225" spans="6:8">
      <c r="H1225" t="s">
        <v>1543</v>
      </c>
    </row>
    <row r="1226" spans="6:8">
      <c r="H1226" t="s">
        <v>1544</v>
      </c>
    </row>
    <row r="1227" spans="6:8">
      <c r="H1227" t="s">
        <v>1545</v>
      </c>
    </row>
    <row r="1228" spans="6:8">
      <c r="H1228" t="s">
        <v>1546</v>
      </c>
    </row>
    <row r="1229" spans="6:8">
      <c r="F1229" t="s">
        <v>286</v>
      </c>
      <c r="G1229" t="s">
        <v>735</v>
      </c>
      <c r="H1229" t="s">
        <v>1573</v>
      </c>
    </row>
    <row r="1230" spans="6:8">
      <c r="H1230" t="s">
        <v>900</v>
      </c>
    </row>
    <row r="1231" spans="6:8">
      <c r="H1231" t="s">
        <v>901</v>
      </c>
    </row>
    <row r="1232" spans="6:8">
      <c r="H1232" t="s">
        <v>903</v>
      </c>
    </row>
    <row r="1233" spans="6:8">
      <c r="H1233" t="s">
        <v>904</v>
      </c>
    </row>
    <row r="1234" spans="6:8">
      <c r="H1234" t="s">
        <v>1541</v>
      </c>
    </row>
    <row r="1235" spans="6:8">
      <c r="H1235" t="s">
        <v>1542</v>
      </c>
    </row>
    <row r="1236" spans="6:8">
      <c r="H1236" t="s">
        <v>1543</v>
      </c>
    </row>
    <row r="1237" spans="6:8">
      <c r="H1237" t="s">
        <v>1544</v>
      </c>
    </row>
    <row r="1238" spans="6:8">
      <c r="H1238" t="s">
        <v>1545</v>
      </c>
    </row>
    <row r="1239" spans="6:8">
      <c r="H1239" t="s">
        <v>1546</v>
      </c>
    </row>
    <row r="1240" spans="6:8">
      <c r="F1240" t="s">
        <v>287</v>
      </c>
      <c r="G1240" t="s">
        <v>736</v>
      </c>
      <c r="H1240" t="s">
        <v>1574</v>
      </c>
    </row>
    <row r="1241" spans="6:8">
      <c r="H1241" t="s">
        <v>900</v>
      </c>
    </row>
    <row r="1242" spans="6:8">
      <c r="H1242" t="s">
        <v>901</v>
      </c>
    </row>
    <row r="1243" spans="6:8">
      <c r="H1243" t="s">
        <v>903</v>
      </c>
    </row>
    <row r="1244" spans="6:8">
      <c r="H1244" t="s">
        <v>904</v>
      </c>
    </row>
    <row r="1245" spans="6:8">
      <c r="H1245" t="s">
        <v>1541</v>
      </c>
    </row>
    <row r="1246" spans="6:8">
      <c r="H1246" t="s">
        <v>1542</v>
      </c>
    </row>
    <row r="1247" spans="6:8">
      <c r="H1247" t="s">
        <v>1543</v>
      </c>
    </row>
    <row r="1248" spans="6:8">
      <c r="H1248" t="s">
        <v>1544</v>
      </c>
    </row>
    <row r="1249" spans="6:8">
      <c r="H1249" t="s">
        <v>1545</v>
      </c>
    </row>
    <row r="1250" spans="6:8">
      <c r="H1250" t="s">
        <v>1569</v>
      </c>
    </row>
    <row r="1251" spans="6:8">
      <c r="H1251" t="s">
        <v>1552</v>
      </c>
    </row>
    <row r="1252" spans="6:8">
      <c r="H1252" t="s">
        <v>1546</v>
      </c>
    </row>
    <row r="1253" spans="6:8">
      <c r="H1253" t="s">
        <v>1570</v>
      </c>
    </row>
    <row r="1254" spans="6:8">
      <c r="H1254" t="s">
        <v>1571</v>
      </c>
    </row>
    <row r="1255" spans="6:8">
      <c r="H1255" t="s">
        <v>1575</v>
      </c>
    </row>
    <row r="1256" spans="6:8">
      <c r="H1256" t="s">
        <v>1576</v>
      </c>
    </row>
    <row r="1257" spans="6:8">
      <c r="F1257" t="s">
        <v>288</v>
      </c>
      <c r="G1257" t="s">
        <v>737</v>
      </c>
      <c r="H1257" t="s">
        <v>1577</v>
      </c>
    </row>
    <row r="1258" spans="6:8">
      <c r="H1258" t="s">
        <v>900</v>
      </c>
    </row>
    <row r="1259" spans="6:8">
      <c r="H1259" t="s">
        <v>901</v>
      </c>
    </row>
    <row r="1260" spans="6:8">
      <c r="H1260" t="s">
        <v>903</v>
      </c>
    </row>
    <row r="1261" spans="6:8">
      <c r="H1261" t="s">
        <v>904</v>
      </c>
    </row>
    <row r="1262" spans="6:8">
      <c r="H1262" t="s">
        <v>1541</v>
      </c>
    </row>
    <row r="1263" spans="6:8">
      <c r="H1263" t="s">
        <v>1542</v>
      </c>
    </row>
    <row r="1264" spans="6:8">
      <c r="H1264" t="s">
        <v>1543</v>
      </c>
    </row>
    <row r="1265" spans="6:8">
      <c r="H1265" t="s">
        <v>1544</v>
      </c>
    </row>
    <row r="1266" spans="6:8">
      <c r="H1266" t="s">
        <v>1545</v>
      </c>
    </row>
    <row r="1267" spans="6:8">
      <c r="H1267" t="s">
        <v>1569</v>
      </c>
    </row>
    <row r="1268" spans="6:8">
      <c r="H1268" t="s">
        <v>1546</v>
      </c>
    </row>
    <row r="1269" spans="6:8">
      <c r="H1269" t="s">
        <v>1570</v>
      </c>
    </row>
    <row r="1270" spans="6:8">
      <c r="H1270" t="s">
        <v>1571</v>
      </c>
    </row>
    <row r="1271" spans="6:8">
      <c r="F1271" t="s">
        <v>289</v>
      </c>
      <c r="G1271" t="s">
        <v>738</v>
      </c>
      <c r="H1271" t="s">
        <v>1578</v>
      </c>
    </row>
    <row r="1272" spans="6:8">
      <c r="H1272" t="s">
        <v>900</v>
      </c>
    </row>
    <row r="1273" spans="6:8">
      <c r="H1273" t="s">
        <v>901</v>
      </c>
    </row>
    <row r="1274" spans="6:8">
      <c r="H1274" t="s">
        <v>903</v>
      </c>
    </row>
    <row r="1275" spans="6:8">
      <c r="H1275" t="s">
        <v>904</v>
      </c>
    </row>
    <row r="1276" spans="6:8">
      <c r="H1276" t="s">
        <v>1541</v>
      </c>
    </row>
    <row r="1277" spans="6:8">
      <c r="H1277" t="s">
        <v>1542</v>
      </c>
    </row>
    <row r="1278" spans="6:8">
      <c r="H1278" t="s">
        <v>1543</v>
      </c>
    </row>
    <row r="1279" spans="6:8">
      <c r="H1279" t="s">
        <v>1544</v>
      </c>
    </row>
    <row r="1280" spans="6:8">
      <c r="H1280" t="s">
        <v>1545</v>
      </c>
    </row>
    <row r="1281" spans="6:8">
      <c r="H1281" t="s">
        <v>1569</v>
      </c>
    </row>
    <row r="1282" spans="6:8">
      <c r="H1282" t="s">
        <v>1552</v>
      </c>
    </row>
    <row r="1283" spans="6:8">
      <c r="H1283" t="s">
        <v>1546</v>
      </c>
    </row>
    <row r="1284" spans="6:8">
      <c r="H1284" t="s">
        <v>1570</v>
      </c>
    </row>
    <row r="1285" spans="6:8">
      <c r="H1285" t="s">
        <v>1571</v>
      </c>
    </row>
    <row r="1286" spans="6:8">
      <c r="F1286" t="s">
        <v>290</v>
      </c>
      <c r="G1286" t="s">
        <v>739</v>
      </c>
      <c r="H1286" t="s">
        <v>1579</v>
      </c>
    </row>
    <row r="1287" spans="6:8">
      <c r="H1287" t="s">
        <v>900</v>
      </c>
    </row>
    <row r="1288" spans="6:8">
      <c r="H1288" t="s">
        <v>901</v>
      </c>
    </row>
    <row r="1289" spans="6:8">
      <c r="F1289" t="s">
        <v>291</v>
      </c>
      <c r="G1289" t="s">
        <v>740</v>
      </c>
      <c r="H1289" t="s">
        <v>1580</v>
      </c>
    </row>
    <row r="1290" spans="6:8">
      <c r="H1290" t="s">
        <v>900</v>
      </c>
    </row>
    <row r="1291" spans="6:8">
      <c r="H1291" t="s">
        <v>901</v>
      </c>
    </row>
    <row r="1292" spans="6:8">
      <c r="H1292" t="s">
        <v>1542</v>
      </c>
    </row>
    <row r="1293" spans="6:8">
      <c r="F1293" t="s">
        <v>292</v>
      </c>
      <c r="G1293" t="s">
        <v>741</v>
      </c>
      <c r="H1293" t="s">
        <v>1581</v>
      </c>
    </row>
    <row r="1294" spans="6:8">
      <c r="H1294" t="s">
        <v>900</v>
      </c>
    </row>
    <row r="1295" spans="6:8">
      <c r="H1295" t="s">
        <v>901</v>
      </c>
    </row>
    <row r="1296" spans="6:8">
      <c r="H1296" t="s">
        <v>1542</v>
      </c>
    </row>
    <row r="1297" spans="6:8">
      <c r="F1297" t="s">
        <v>293</v>
      </c>
      <c r="G1297" t="s">
        <v>742</v>
      </c>
      <c r="H1297" t="s">
        <v>1582</v>
      </c>
    </row>
    <row r="1298" spans="6:8">
      <c r="H1298" t="s">
        <v>900</v>
      </c>
    </row>
    <row r="1299" spans="6:8">
      <c r="H1299" t="s">
        <v>901</v>
      </c>
    </row>
    <row r="1300" spans="6:8">
      <c r="H1300" t="s">
        <v>1542</v>
      </c>
    </row>
    <row r="1301" spans="6:8">
      <c r="H1301" t="s">
        <v>1583</v>
      </c>
    </row>
    <row r="1302" spans="6:8">
      <c r="F1302" t="s">
        <v>294</v>
      </c>
      <c r="G1302" t="s">
        <v>743</v>
      </c>
      <c r="H1302" t="s">
        <v>1584</v>
      </c>
    </row>
    <row r="1303" spans="6:8">
      <c r="H1303" t="s">
        <v>900</v>
      </c>
    </row>
    <row r="1304" spans="6:8">
      <c r="H1304" t="s">
        <v>901</v>
      </c>
    </row>
    <row r="1305" spans="6:8">
      <c r="H1305" t="s">
        <v>1542</v>
      </c>
    </row>
    <row r="1306" spans="6:8">
      <c r="F1306" t="s">
        <v>295</v>
      </c>
      <c r="G1306" t="s">
        <v>744</v>
      </c>
      <c r="H1306" t="s">
        <v>1585</v>
      </c>
    </row>
    <row r="1307" spans="6:8">
      <c r="H1307" t="s">
        <v>900</v>
      </c>
    </row>
    <row r="1308" spans="6:8">
      <c r="H1308" t="s">
        <v>901</v>
      </c>
    </row>
    <row r="1309" spans="6:8">
      <c r="H1309" t="s">
        <v>1542</v>
      </c>
    </row>
    <row r="1310" spans="6:8">
      <c r="H1310" t="s">
        <v>1583</v>
      </c>
    </row>
    <row r="1311" spans="6:8">
      <c r="F1311" t="s">
        <v>296</v>
      </c>
      <c r="G1311" t="s">
        <v>745</v>
      </c>
      <c r="H1311" t="s">
        <v>1586</v>
      </c>
    </row>
    <row r="1312" spans="6:8">
      <c r="H1312" t="s">
        <v>900</v>
      </c>
    </row>
    <row r="1313" spans="6:8">
      <c r="H1313" t="s">
        <v>901</v>
      </c>
    </row>
    <row r="1314" spans="6:8">
      <c r="H1314" t="s">
        <v>1542</v>
      </c>
    </row>
    <row r="1315" spans="6:8">
      <c r="F1315" t="s">
        <v>297</v>
      </c>
      <c r="G1315" t="s">
        <v>746</v>
      </c>
      <c r="H1315" t="s">
        <v>1587</v>
      </c>
    </row>
    <row r="1316" spans="6:8">
      <c r="H1316" t="s">
        <v>900</v>
      </c>
    </row>
    <row r="1317" spans="6:8">
      <c r="H1317" t="s">
        <v>901</v>
      </c>
    </row>
    <row r="1318" spans="6:8">
      <c r="H1318" t="s">
        <v>1542</v>
      </c>
    </row>
    <row r="1319" spans="6:8">
      <c r="F1319" t="s">
        <v>298</v>
      </c>
      <c r="G1319" t="s">
        <v>747</v>
      </c>
      <c r="H1319" t="s">
        <v>1588</v>
      </c>
    </row>
    <row r="1320" spans="6:8">
      <c r="H1320" t="s">
        <v>900</v>
      </c>
    </row>
    <row r="1321" spans="6:8">
      <c r="H1321" t="s">
        <v>901</v>
      </c>
    </row>
    <row r="1322" spans="6:8">
      <c r="H1322" t="s">
        <v>1542</v>
      </c>
    </row>
    <row r="1323" spans="6:8">
      <c r="F1323" t="s">
        <v>299</v>
      </c>
      <c r="G1323" t="s">
        <v>748</v>
      </c>
      <c r="H1323" t="s">
        <v>1589</v>
      </c>
    </row>
    <row r="1324" spans="6:8">
      <c r="H1324" t="s">
        <v>900</v>
      </c>
    </row>
    <row r="1325" spans="6:8">
      <c r="H1325" t="s">
        <v>901</v>
      </c>
    </row>
    <row r="1326" spans="6:8">
      <c r="H1326" t="s">
        <v>1542</v>
      </c>
    </row>
    <row r="1327" spans="6:8">
      <c r="F1327" t="s">
        <v>300</v>
      </c>
      <c r="G1327" t="s">
        <v>749</v>
      </c>
      <c r="H1327" t="s">
        <v>1590</v>
      </c>
    </row>
    <row r="1328" spans="6:8">
      <c r="H1328" t="s">
        <v>900</v>
      </c>
    </row>
    <row r="1329" spans="6:8">
      <c r="H1329" t="s">
        <v>901</v>
      </c>
    </row>
    <row r="1330" spans="6:8">
      <c r="H1330" t="s">
        <v>1542</v>
      </c>
    </row>
    <row r="1331" spans="6:8">
      <c r="F1331" t="s">
        <v>301</v>
      </c>
      <c r="G1331" t="s">
        <v>750</v>
      </c>
      <c r="H1331" t="s">
        <v>1591</v>
      </c>
    </row>
    <row r="1332" spans="6:8">
      <c r="H1332" t="s">
        <v>900</v>
      </c>
    </row>
    <row r="1333" spans="6:8">
      <c r="H1333" t="s">
        <v>901</v>
      </c>
    </row>
    <row r="1334" spans="6:8">
      <c r="H1334" t="s">
        <v>1542</v>
      </c>
    </row>
    <row r="1335" spans="6:8">
      <c r="F1335" t="s">
        <v>302</v>
      </c>
      <c r="G1335" t="s">
        <v>751</v>
      </c>
      <c r="H1335" t="s">
        <v>1592</v>
      </c>
    </row>
    <row r="1336" spans="6:8">
      <c r="H1336" t="s">
        <v>900</v>
      </c>
    </row>
    <row r="1337" spans="6:8">
      <c r="H1337" t="s">
        <v>901</v>
      </c>
    </row>
    <row r="1338" spans="6:8">
      <c r="H1338" t="s">
        <v>1542</v>
      </c>
    </row>
    <row r="1339" spans="6:8">
      <c r="F1339" t="s">
        <v>303</v>
      </c>
      <c r="G1339" t="s">
        <v>752</v>
      </c>
      <c r="H1339" t="s">
        <v>1593</v>
      </c>
    </row>
    <row r="1340" spans="6:8">
      <c r="H1340" t="s">
        <v>900</v>
      </c>
    </row>
    <row r="1341" spans="6:8">
      <c r="H1341" t="s">
        <v>901</v>
      </c>
    </row>
    <row r="1342" spans="6:8">
      <c r="H1342" t="s">
        <v>1542</v>
      </c>
    </row>
    <row r="1343" spans="6:8">
      <c r="H1343" t="s">
        <v>1583</v>
      </c>
    </row>
    <row r="1344" spans="6:8">
      <c r="F1344" t="s">
        <v>304</v>
      </c>
      <c r="G1344" t="s">
        <v>753</v>
      </c>
      <c r="H1344" t="s">
        <v>1594</v>
      </c>
    </row>
    <row r="1345" spans="1:8">
      <c r="H1345" t="s">
        <v>900</v>
      </c>
    </row>
    <row r="1346" spans="1:8">
      <c r="H1346" t="s">
        <v>901</v>
      </c>
    </row>
    <row r="1347" spans="1:8">
      <c r="H1347" t="s">
        <v>1542</v>
      </c>
    </row>
    <row r="1348" spans="1:8">
      <c r="F1348" t="s">
        <v>305</v>
      </c>
      <c r="G1348" t="s">
        <v>754</v>
      </c>
      <c r="H1348" t="s">
        <v>1595</v>
      </c>
    </row>
    <row r="1349" spans="1:8">
      <c r="H1349" t="s">
        <v>900</v>
      </c>
    </row>
    <row r="1350" spans="1:8">
      <c r="H1350" t="s">
        <v>901</v>
      </c>
    </row>
    <row r="1351" spans="1:8">
      <c r="H1351" t="s">
        <v>1542</v>
      </c>
    </row>
    <row r="1352" spans="1:8">
      <c r="F1352" t="s">
        <v>306</v>
      </c>
      <c r="G1352" t="s">
        <v>755</v>
      </c>
      <c r="H1352" t="s">
        <v>1596</v>
      </c>
    </row>
    <row r="1353" spans="1:8">
      <c r="H1353" t="s">
        <v>900</v>
      </c>
    </row>
    <row r="1354" spans="1:8">
      <c r="H1354" t="s">
        <v>901</v>
      </c>
    </row>
    <row r="1355" spans="1:8">
      <c r="A1355" t="s">
        <v>38</v>
      </c>
      <c r="B1355">
        <f>HYPERLINK("https://github.com/JodaOrg/joda-time/commit/82e420bb78bebf465f3cc54e3ee2a631f87fe7b2", "82e420bb78bebf465f3cc54e3ee2a631f87fe7b2")</f>
        <v>0</v>
      </c>
      <c r="C1355">
        <f>HYPERLINK("https://github.com/JodaOrg/joda-time/commit/65e7ca2ded288178ba13fa552ae61fd226cae8d0", "65e7ca2ded288178ba13fa552ae61fd226cae8d0")</f>
        <v>0</v>
      </c>
      <c r="D1355" t="s">
        <v>103</v>
      </c>
      <c r="E1355" t="s">
        <v>142</v>
      </c>
      <c r="F1355" t="s">
        <v>307</v>
      </c>
      <c r="G1355" t="s">
        <v>756</v>
      </c>
      <c r="H1355" t="s">
        <v>1597</v>
      </c>
    </row>
    <row r="1356" spans="1:8">
      <c r="H1356" t="s">
        <v>1598</v>
      </c>
    </row>
    <row r="1357" spans="1:8">
      <c r="H1357" t="s">
        <v>1599</v>
      </c>
    </row>
    <row r="1358" spans="1:8">
      <c r="H1358" t="s">
        <v>1600</v>
      </c>
    </row>
    <row r="1359" spans="1:8">
      <c r="H1359" t="s">
        <v>1601</v>
      </c>
    </row>
    <row r="1360" spans="1:8">
      <c r="H1360" t="s">
        <v>1602</v>
      </c>
    </row>
    <row r="1361" spans="1:8">
      <c r="A1361" t="s">
        <v>39</v>
      </c>
      <c r="B1361">
        <f>HYPERLINK("https://github.com/JodaOrg/joda-time/commit/5fd28fcd3425461dfcff1800753513f94807f652", "5fd28fcd3425461dfcff1800753513f94807f652")</f>
        <v>0</v>
      </c>
      <c r="C1361">
        <f>HYPERLINK("https://github.com/JodaOrg/joda-time/commit/65a750a91860fe497c11717f102eab05f9a6910d", "65a750a91860fe497c11717f102eab05f9a6910d")</f>
        <v>0</v>
      </c>
      <c r="D1361" t="s">
        <v>103</v>
      </c>
      <c r="E1361" t="s">
        <v>143</v>
      </c>
      <c r="F1361" t="s">
        <v>308</v>
      </c>
      <c r="G1361" t="s">
        <v>757</v>
      </c>
      <c r="H1361" t="s">
        <v>1603</v>
      </c>
    </row>
    <row r="1362" spans="1:8">
      <c r="H1362" t="s">
        <v>1604</v>
      </c>
    </row>
    <row r="1363" spans="1:8">
      <c r="H1363" t="s">
        <v>1605</v>
      </c>
    </row>
    <row r="1364" spans="1:8">
      <c r="A1364" t="s">
        <v>40</v>
      </c>
      <c r="B1364">
        <f>HYPERLINK("https://github.com/JodaOrg/joda-time/commit/2a60e1169eeab2b4966b0c687e62bd420c907ff6", "2a60e1169eeab2b4966b0c687e62bd420c907ff6")</f>
        <v>0</v>
      </c>
      <c r="C1364">
        <f>HYPERLINK("https://github.com/JodaOrg/joda-time/commit/f0beb42605c341905456744f67c86ad35338db52", "f0beb42605c341905456744f67c86ad35338db52")</f>
        <v>0</v>
      </c>
      <c r="D1364" t="s">
        <v>103</v>
      </c>
      <c r="E1364" t="s">
        <v>144</v>
      </c>
      <c r="F1364" t="s">
        <v>253</v>
      </c>
      <c r="G1364" t="s">
        <v>706</v>
      </c>
      <c r="H1364" t="s">
        <v>1606</v>
      </c>
    </row>
    <row r="1365" spans="1:8">
      <c r="A1365" t="s">
        <v>41</v>
      </c>
      <c r="B1365">
        <f>HYPERLINK("https://github.com/JodaOrg/joda-time/commit/de0a35397489a3d8ae2664b6b6d48604f9a6900f", "de0a35397489a3d8ae2664b6b6d48604f9a6900f")</f>
        <v>0</v>
      </c>
      <c r="C1365">
        <f>HYPERLINK("https://github.com/JodaOrg/joda-time/commit/199a124abe729d4b1c401cea255a1b034f0bafca", "199a124abe729d4b1c401cea255a1b034f0bafca")</f>
        <v>0</v>
      </c>
      <c r="D1365" t="s">
        <v>103</v>
      </c>
      <c r="E1365" t="s">
        <v>145</v>
      </c>
      <c r="F1365" t="s">
        <v>263</v>
      </c>
      <c r="G1365" t="s">
        <v>712</v>
      </c>
      <c r="H1365" t="s">
        <v>1016</v>
      </c>
    </row>
    <row r="1366" spans="1:8">
      <c r="F1366" t="s">
        <v>264</v>
      </c>
      <c r="G1366" t="s">
        <v>713</v>
      </c>
      <c r="H1366" t="s">
        <v>1016</v>
      </c>
    </row>
    <row r="1367" spans="1:8">
      <c r="F1367" t="s">
        <v>268</v>
      </c>
      <c r="G1367" t="s">
        <v>717</v>
      </c>
      <c r="H1367" t="s">
        <v>1016</v>
      </c>
    </row>
    <row r="1368" spans="1:8">
      <c r="A1368" t="s">
        <v>42</v>
      </c>
      <c r="B1368">
        <f>HYPERLINK("https://github.com/JodaOrg/joda-time/commit/24481f10ccfe00f1e0e1566c63db861e33085862", "24481f10ccfe00f1e0e1566c63db861e33085862")</f>
        <v>0</v>
      </c>
      <c r="C1368">
        <f>HYPERLINK("https://github.com/JodaOrg/joda-time/commit/0d18055d0b3c2e687197a8651b3a06e097fe5c48", "0d18055d0b3c2e687197a8651b3a06e097fe5c48")</f>
        <v>0</v>
      </c>
      <c r="D1368" t="s">
        <v>103</v>
      </c>
      <c r="E1368" t="s">
        <v>146</v>
      </c>
      <c r="F1368" t="s">
        <v>309</v>
      </c>
      <c r="G1368" t="s">
        <v>758</v>
      </c>
      <c r="H1368" t="s">
        <v>1607</v>
      </c>
    </row>
    <row r="1369" spans="1:8">
      <c r="F1369" t="s">
        <v>310</v>
      </c>
      <c r="G1369" t="s">
        <v>759</v>
      </c>
      <c r="H1369" t="s">
        <v>1607</v>
      </c>
    </row>
    <row r="1370" spans="1:8">
      <c r="F1370" t="s">
        <v>311</v>
      </c>
      <c r="G1370" t="s">
        <v>680</v>
      </c>
      <c r="H1370" t="s">
        <v>1017</v>
      </c>
    </row>
    <row r="1371" spans="1:8">
      <c r="F1371" t="s">
        <v>312</v>
      </c>
      <c r="G1371" t="s">
        <v>683</v>
      </c>
      <c r="H1371" t="s">
        <v>1017</v>
      </c>
    </row>
    <row r="1372" spans="1:8">
      <c r="A1372" t="s">
        <v>43</v>
      </c>
      <c r="B1372">
        <f>HYPERLINK("https://github.com/JodaOrg/joda-time/commit/89be5d7dd4355ae9d3e841a2b97b59a001c8e85d", "89be5d7dd4355ae9d3e841a2b97b59a001c8e85d")</f>
        <v>0</v>
      </c>
      <c r="C1372">
        <f>HYPERLINK("https://github.com/JodaOrg/joda-time/commit/15cfddf5eeee14d64be2c9491a61a2f3e2566454", "15cfddf5eeee14d64be2c9491a61a2f3e2566454")</f>
        <v>0</v>
      </c>
      <c r="D1372" t="s">
        <v>103</v>
      </c>
      <c r="E1372" t="s">
        <v>147</v>
      </c>
      <c r="F1372" t="s">
        <v>245</v>
      </c>
      <c r="G1372" t="s">
        <v>697</v>
      </c>
      <c r="H1372" t="s">
        <v>1608</v>
      </c>
    </row>
    <row r="1373" spans="1:8">
      <c r="H1373" t="s">
        <v>1609</v>
      </c>
    </row>
    <row r="1374" spans="1:8">
      <c r="F1374" t="s">
        <v>313</v>
      </c>
      <c r="G1374" t="s">
        <v>760</v>
      </c>
      <c r="H1374" t="s">
        <v>1608</v>
      </c>
    </row>
    <row r="1375" spans="1:8">
      <c r="H1375" t="s">
        <v>1609</v>
      </c>
    </row>
    <row r="1376" spans="1:8">
      <c r="A1376" t="s">
        <v>44</v>
      </c>
      <c r="B1376">
        <f>HYPERLINK("https://github.com/JodaOrg/joda-time/commit/73c467922eaf2579fa5c24e5aa2c8e5ffdc50aeb", "73c467922eaf2579fa5c24e5aa2c8e5ffdc50aeb")</f>
        <v>0</v>
      </c>
      <c r="C1376">
        <f>HYPERLINK("https://github.com/JodaOrg/joda-time/commit/2180a3feef563af3ae3c440f0c3b85d9db5e7b9a", "2180a3feef563af3ae3c440f0c3b85d9db5e7b9a")</f>
        <v>0</v>
      </c>
      <c r="D1376" t="s">
        <v>103</v>
      </c>
      <c r="E1376" t="s">
        <v>148</v>
      </c>
      <c r="F1376" t="s">
        <v>241</v>
      </c>
      <c r="G1376" t="s">
        <v>693</v>
      </c>
      <c r="H1376" t="s">
        <v>1610</v>
      </c>
    </row>
    <row r="1377" spans="6:8">
      <c r="F1377" t="s">
        <v>242</v>
      </c>
      <c r="G1377" t="s">
        <v>694</v>
      </c>
      <c r="H1377" t="s">
        <v>1611</v>
      </c>
    </row>
    <row r="1378" spans="6:8">
      <c r="F1378" t="s">
        <v>255</v>
      </c>
      <c r="G1378" t="s">
        <v>698</v>
      </c>
      <c r="H1378" t="s">
        <v>1188</v>
      </c>
    </row>
    <row r="1379" spans="6:8">
      <c r="H1379" t="s">
        <v>1200</v>
      </c>
    </row>
    <row r="1380" spans="6:8">
      <c r="H1380" t="s">
        <v>1410</v>
      </c>
    </row>
    <row r="1381" spans="6:8">
      <c r="H1381" t="s">
        <v>1176</v>
      </c>
    </row>
    <row r="1382" spans="6:8">
      <c r="F1382" t="s">
        <v>254</v>
      </c>
      <c r="G1382" t="s">
        <v>700</v>
      </c>
      <c r="H1382" t="s">
        <v>1612</v>
      </c>
    </row>
    <row r="1383" spans="6:8">
      <c r="H1383" t="s">
        <v>1613</v>
      </c>
    </row>
    <row r="1384" spans="6:8">
      <c r="H1384" t="s">
        <v>1614</v>
      </c>
    </row>
    <row r="1385" spans="6:8">
      <c r="H1385" t="s">
        <v>1615</v>
      </c>
    </row>
    <row r="1386" spans="6:8">
      <c r="H1386" t="s">
        <v>1616</v>
      </c>
    </row>
    <row r="1387" spans="6:8">
      <c r="H1387" t="s">
        <v>1617</v>
      </c>
    </row>
    <row r="1388" spans="6:8">
      <c r="H1388" t="s">
        <v>1618</v>
      </c>
    </row>
    <row r="1389" spans="6:8">
      <c r="H1389" t="s">
        <v>1619</v>
      </c>
    </row>
    <row r="1390" spans="6:8">
      <c r="H1390" t="s">
        <v>1620</v>
      </c>
    </row>
    <row r="1391" spans="6:8">
      <c r="H1391" t="s">
        <v>1621</v>
      </c>
    </row>
    <row r="1392" spans="6:8">
      <c r="H1392" t="s">
        <v>1296</v>
      </c>
    </row>
    <row r="1393" spans="6:8">
      <c r="H1393" t="s">
        <v>1297</v>
      </c>
    </row>
    <row r="1394" spans="6:8">
      <c r="H1394" t="s">
        <v>1300</v>
      </c>
    </row>
    <row r="1395" spans="6:8">
      <c r="H1395" t="s">
        <v>1301</v>
      </c>
    </row>
    <row r="1396" spans="6:8">
      <c r="H1396" t="s">
        <v>1302</v>
      </c>
    </row>
    <row r="1397" spans="6:8">
      <c r="H1397" t="s">
        <v>1304</v>
      </c>
    </row>
    <row r="1398" spans="6:8">
      <c r="H1398" t="s">
        <v>1305</v>
      </c>
    </row>
    <row r="1399" spans="6:8">
      <c r="F1399" t="s">
        <v>314</v>
      </c>
      <c r="G1399" t="s">
        <v>761</v>
      </c>
      <c r="H1399" t="s">
        <v>1315</v>
      </c>
    </row>
    <row r="1400" spans="6:8">
      <c r="H1400" t="s">
        <v>1316</v>
      </c>
    </row>
    <row r="1401" spans="6:8">
      <c r="H1401" t="s">
        <v>1317</v>
      </c>
    </row>
    <row r="1402" spans="6:8">
      <c r="H1402" t="s">
        <v>1622</v>
      </c>
    </row>
    <row r="1403" spans="6:8">
      <c r="H1403" t="s">
        <v>1318</v>
      </c>
    </row>
    <row r="1404" spans="6:8">
      <c r="H1404" t="s">
        <v>1319</v>
      </c>
    </row>
    <row r="1405" spans="6:8">
      <c r="H1405" t="s">
        <v>1320</v>
      </c>
    </row>
    <row r="1406" spans="6:8">
      <c r="H1406" t="s">
        <v>1321</v>
      </c>
    </row>
    <row r="1407" spans="6:8">
      <c r="H1407" t="s">
        <v>1322</v>
      </c>
    </row>
    <row r="1408" spans="6:8">
      <c r="H1408" t="s">
        <v>1323</v>
      </c>
    </row>
    <row r="1409" spans="8:8">
      <c r="H1409" t="s">
        <v>1623</v>
      </c>
    </row>
    <row r="1410" spans="8:8">
      <c r="H1410" t="s">
        <v>1624</v>
      </c>
    </row>
    <row r="1411" spans="8:8">
      <c r="H1411" t="s">
        <v>1625</v>
      </c>
    </row>
    <row r="1412" spans="8:8">
      <c r="H1412" t="s">
        <v>1626</v>
      </c>
    </row>
    <row r="1413" spans="8:8">
      <c r="H1413" t="s">
        <v>1627</v>
      </c>
    </row>
    <row r="1414" spans="8:8">
      <c r="H1414" t="s">
        <v>1324</v>
      </c>
    </row>
    <row r="1415" spans="8:8">
      <c r="H1415" t="s">
        <v>1325</v>
      </c>
    </row>
    <row r="1416" spans="8:8">
      <c r="H1416" t="s">
        <v>1326</v>
      </c>
    </row>
    <row r="1417" spans="8:8">
      <c r="H1417" t="s">
        <v>1327</v>
      </c>
    </row>
    <row r="1418" spans="8:8">
      <c r="H1418" t="s">
        <v>1328</v>
      </c>
    </row>
    <row r="1419" spans="8:8">
      <c r="H1419" t="s">
        <v>1338</v>
      </c>
    </row>
    <row r="1420" spans="8:8">
      <c r="H1420" t="s">
        <v>1341</v>
      </c>
    </row>
    <row r="1421" spans="8:8">
      <c r="H1421" t="s">
        <v>1342</v>
      </c>
    </row>
    <row r="1422" spans="8:8">
      <c r="H1422" t="s">
        <v>1076</v>
      </c>
    </row>
    <row r="1423" spans="8:8">
      <c r="H1423" t="s">
        <v>1343</v>
      </c>
    </row>
    <row r="1424" spans="8:8">
      <c r="H1424" t="s">
        <v>1344</v>
      </c>
    </row>
    <row r="1425" spans="6:8">
      <c r="H1425" t="s">
        <v>1345</v>
      </c>
    </row>
    <row r="1426" spans="6:8">
      <c r="H1426" t="s">
        <v>1076</v>
      </c>
    </row>
    <row r="1427" spans="6:8">
      <c r="H1427" t="s">
        <v>1343</v>
      </c>
    </row>
    <row r="1428" spans="6:8">
      <c r="H1428" t="s">
        <v>1346</v>
      </c>
    </row>
    <row r="1429" spans="6:8">
      <c r="H1429" t="s">
        <v>1347</v>
      </c>
    </row>
    <row r="1430" spans="6:8">
      <c r="H1430" t="s">
        <v>1344</v>
      </c>
    </row>
    <row r="1431" spans="6:8">
      <c r="H1431" t="s">
        <v>1345</v>
      </c>
    </row>
    <row r="1432" spans="6:8">
      <c r="F1432" t="s">
        <v>257</v>
      </c>
      <c r="G1432" t="s">
        <v>707</v>
      </c>
      <c r="H1432" t="s">
        <v>1188</v>
      </c>
    </row>
    <row r="1433" spans="6:8">
      <c r="H1433" t="s">
        <v>1200</v>
      </c>
    </row>
    <row r="1434" spans="6:8">
      <c r="H1434" t="s">
        <v>1410</v>
      </c>
    </row>
    <row r="1435" spans="6:8">
      <c r="H1435" t="s">
        <v>1628</v>
      </c>
    </row>
    <row r="1436" spans="6:8">
      <c r="H1436" t="s">
        <v>1629</v>
      </c>
    </row>
    <row r="1437" spans="6:8">
      <c r="H1437" t="s">
        <v>1630</v>
      </c>
    </row>
    <row r="1438" spans="6:8">
      <c r="H1438" t="s">
        <v>1631</v>
      </c>
    </row>
    <row r="1439" spans="6:8">
      <c r="H1439" t="s">
        <v>1420</v>
      </c>
    </row>
    <row r="1440" spans="6:8">
      <c r="H1440" t="s">
        <v>1421</v>
      </c>
    </row>
    <row r="1441" spans="1:8">
      <c r="F1441" t="s">
        <v>249</v>
      </c>
      <c r="G1441" t="s">
        <v>702</v>
      </c>
      <c r="H1441" t="s">
        <v>1632</v>
      </c>
    </row>
    <row r="1442" spans="1:8">
      <c r="H1442" t="s">
        <v>1445</v>
      </c>
    </row>
    <row r="1443" spans="1:8">
      <c r="F1443" t="s">
        <v>259</v>
      </c>
      <c r="G1443" t="s">
        <v>708</v>
      </c>
      <c r="H1443" t="s">
        <v>1633</v>
      </c>
    </row>
    <row r="1444" spans="1:8">
      <c r="A1444" t="s">
        <v>45</v>
      </c>
      <c r="B1444">
        <f>HYPERLINK("https://github.com/JodaOrg/joda-time/commit/35e25b7acfd8df8b38e7f6ea0a4bce880f6823ff", "35e25b7acfd8df8b38e7f6ea0a4bce880f6823ff")</f>
        <v>0</v>
      </c>
      <c r="C1444">
        <f>HYPERLINK("https://github.com/JodaOrg/joda-time/commit/c4712e0e30d931ebe6cd47c299bce339c39e10a2", "c4712e0e30d931ebe6cd47c299bce339c39e10a2")</f>
        <v>0</v>
      </c>
      <c r="D1444" t="s">
        <v>103</v>
      </c>
      <c r="E1444" t="s">
        <v>149</v>
      </c>
      <c r="F1444" t="s">
        <v>315</v>
      </c>
      <c r="G1444" t="s">
        <v>762</v>
      </c>
      <c r="H1444" t="s">
        <v>1634</v>
      </c>
    </row>
    <row r="1445" spans="1:8">
      <c r="F1445" t="s">
        <v>255</v>
      </c>
      <c r="G1445" t="s">
        <v>698</v>
      </c>
      <c r="H1445" t="s">
        <v>1196</v>
      </c>
    </row>
    <row r="1446" spans="1:8">
      <c r="H1446" t="s">
        <v>1197</v>
      </c>
    </row>
    <row r="1447" spans="1:8">
      <c r="H1447" t="s">
        <v>1198</v>
      </c>
    </row>
    <row r="1448" spans="1:8">
      <c r="H1448" t="s">
        <v>1199</v>
      </c>
    </row>
    <row r="1449" spans="1:8">
      <c r="H1449" t="s">
        <v>1201</v>
      </c>
    </row>
    <row r="1450" spans="1:8">
      <c r="H1450" t="s">
        <v>1202</v>
      </c>
    </row>
    <row r="1451" spans="1:8">
      <c r="H1451" t="s">
        <v>1203</v>
      </c>
    </row>
    <row r="1452" spans="1:8">
      <c r="H1452" t="s">
        <v>1204</v>
      </c>
    </row>
    <row r="1453" spans="1:8">
      <c r="H1453" t="s">
        <v>1205</v>
      </c>
    </row>
    <row r="1454" spans="1:8">
      <c r="H1454" t="s">
        <v>1206</v>
      </c>
    </row>
    <row r="1455" spans="1:8">
      <c r="H1455" t="s">
        <v>1207</v>
      </c>
    </row>
    <row r="1456" spans="1:8">
      <c r="H1456" t="s">
        <v>1635</v>
      </c>
    </row>
    <row r="1457" spans="6:8">
      <c r="H1457" t="s">
        <v>1208</v>
      </c>
    </row>
    <row r="1458" spans="6:8">
      <c r="H1458" t="s">
        <v>1209</v>
      </c>
    </row>
    <row r="1459" spans="6:8">
      <c r="H1459" t="s">
        <v>1210</v>
      </c>
    </row>
    <row r="1460" spans="6:8">
      <c r="H1460" t="s">
        <v>1636</v>
      </c>
    </row>
    <row r="1461" spans="6:8">
      <c r="F1461" t="s">
        <v>257</v>
      </c>
      <c r="G1461" t="s">
        <v>707</v>
      </c>
      <c r="H1461" t="s">
        <v>1196</v>
      </c>
    </row>
    <row r="1462" spans="6:8">
      <c r="H1462" t="s">
        <v>1197</v>
      </c>
    </row>
    <row r="1463" spans="6:8">
      <c r="H1463" t="s">
        <v>1198</v>
      </c>
    </row>
    <row r="1464" spans="6:8">
      <c r="H1464" t="s">
        <v>1199</v>
      </c>
    </row>
    <row r="1465" spans="6:8">
      <c r="H1465" t="s">
        <v>1201</v>
      </c>
    </row>
    <row r="1466" spans="6:8">
      <c r="H1466" t="s">
        <v>1202</v>
      </c>
    </row>
    <row r="1467" spans="6:8">
      <c r="H1467" t="s">
        <v>1203</v>
      </c>
    </row>
    <row r="1468" spans="6:8">
      <c r="H1468" t="s">
        <v>1204</v>
      </c>
    </row>
    <row r="1469" spans="6:8">
      <c r="H1469" t="s">
        <v>1205</v>
      </c>
    </row>
    <row r="1470" spans="6:8">
      <c r="H1470" t="s">
        <v>1206</v>
      </c>
    </row>
    <row r="1471" spans="6:8">
      <c r="H1471" t="s">
        <v>1207</v>
      </c>
    </row>
    <row r="1472" spans="6:8">
      <c r="H1472" t="s">
        <v>1635</v>
      </c>
    </row>
    <row r="1473" spans="1:8">
      <c r="H1473" t="s">
        <v>1208</v>
      </c>
    </row>
    <row r="1474" spans="1:8">
      <c r="H1474" t="s">
        <v>1209</v>
      </c>
    </row>
    <row r="1475" spans="1:8">
      <c r="H1475" t="s">
        <v>1210</v>
      </c>
    </row>
    <row r="1476" spans="1:8">
      <c r="H1476" t="s">
        <v>1636</v>
      </c>
    </row>
    <row r="1477" spans="1:8">
      <c r="A1477" t="s">
        <v>46</v>
      </c>
      <c r="B1477">
        <f>HYPERLINK("https://github.com/JodaOrg/joda-time/commit/119f68ba20f38f7b4b9d676d4a7b787e5e005b89", "119f68ba20f38f7b4b9d676d4a7b787e5e005b89")</f>
        <v>0</v>
      </c>
      <c r="C1477">
        <f>HYPERLINK("https://github.com/JodaOrg/joda-time/commit/55284cec591f9fc927c99ced4c1dc991485d6a37", "55284cec591f9fc927c99ced4c1dc991485d6a37")</f>
        <v>0</v>
      </c>
      <c r="D1477" t="s">
        <v>103</v>
      </c>
      <c r="E1477" t="s">
        <v>150</v>
      </c>
      <c r="F1477" t="s">
        <v>241</v>
      </c>
      <c r="G1477" t="s">
        <v>693</v>
      </c>
      <c r="H1477" t="s">
        <v>1637</v>
      </c>
    </row>
    <row r="1478" spans="1:8">
      <c r="H1478" t="s">
        <v>1638</v>
      </c>
    </row>
    <row r="1479" spans="1:8">
      <c r="H1479" t="s">
        <v>1639</v>
      </c>
    </row>
    <row r="1480" spans="1:8">
      <c r="H1480" t="s">
        <v>1640</v>
      </c>
    </row>
    <row r="1481" spans="1:8">
      <c r="H1481" t="s">
        <v>1641</v>
      </c>
    </row>
    <row r="1482" spans="1:8">
      <c r="H1482" t="s">
        <v>1642</v>
      </c>
    </row>
    <row r="1483" spans="1:8">
      <c r="H1483" t="s">
        <v>1643</v>
      </c>
    </row>
    <row r="1484" spans="1:8">
      <c r="A1484" t="s">
        <v>47</v>
      </c>
      <c r="B1484">
        <f>HYPERLINK("https://github.com/JodaOrg/joda-time/commit/233ac67186840969dadbc86b371ad15c673ed0ca", "233ac67186840969dadbc86b371ad15c673ed0ca")</f>
        <v>0</v>
      </c>
      <c r="C1484">
        <f>HYPERLINK("https://github.com/JodaOrg/joda-time/commit/ac1166080c7fd2adca30d80342600cfb8b568788", "ac1166080c7fd2adca30d80342600cfb8b568788")</f>
        <v>0</v>
      </c>
      <c r="D1484" t="s">
        <v>103</v>
      </c>
      <c r="E1484" t="s">
        <v>151</v>
      </c>
      <c r="F1484" t="s">
        <v>245</v>
      </c>
      <c r="G1484" t="s">
        <v>697</v>
      </c>
      <c r="H1484" t="s">
        <v>1644</v>
      </c>
    </row>
    <row r="1485" spans="1:8">
      <c r="H1485" t="s">
        <v>1645</v>
      </c>
    </row>
    <row r="1486" spans="1:8">
      <c r="H1486" t="s">
        <v>1646</v>
      </c>
    </row>
    <row r="1487" spans="1:8">
      <c r="H1487" t="s">
        <v>1647</v>
      </c>
    </row>
    <row r="1488" spans="1:8">
      <c r="F1488" t="s">
        <v>313</v>
      </c>
      <c r="G1488" t="s">
        <v>760</v>
      </c>
      <c r="H1488" t="s">
        <v>1644</v>
      </c>
    </row>
    <row r="1489" spans="6:8">
      <c r="H1489" t="s">
        <v>1645</v>
      </c>
    </row>
    <row r="1490" spans="6:8">
      <c r="H1490" t="s">
        <v>1646</v>
      </c>
    </row>
    <row r="1491" spans="6:8">
      <c r="H1491" t="s">
        <v>1647</v>
      </c>
    </row>
    <row r="1492" spans="6:8">
      <c r="F1492" t="s">
        <v>316</v>
      </c>
      <c r="G1492" t="s">
        <v>763</v>
      </c>
      <c r="H1492" t="s">
        <v>1648</v>
      </c>
    </row>
    <row r="1493" spans="6:8">
      <c r="H1493" t="s">
        <v>1649</v>
      </c>
    </row>
    <row r="1494" spans="6:8">
      <c r="H1494" t="s">
        <v>1650</v>
      </c>
    </row>
    <row r="1495" spans="6:8">
      <c r="H1495" t="s">
        <v>1651</v>
      </c>
    </row>
    <row r="1496" spans="6:8">
      <c r="H1496" t="s">
        <v>1652</v>
      </c>
    </row>
    <row r="1497" spans="6:8">
      <c r="H1497" t="s">
        <v>1653</v>
      </c>
    </row>
    <row r="1498" spans="6:8">
      <c r="F1498" t="s">
        <v>252</v>
      </c>
      <c r="G1498" t="s">
        <v>705</v>
      </c>
      <c r="H1498" t="s">
        <v>1654</v>
      </c>
    </row>
    <row r="1499" spans="6:8">
      <c r="H1499" t="s">
        <v>1655</v>
      </c>
    </row>
    <row r="1500" spans="6:8">
      <c r="F1500" t="s">
        <v>253</v>
      </c>
      <c r="G1500" t="s">
        <v>706</v>
      </c>
      <c r="H1500" t="s">
        <v>1654</v>
      </c>
    </row>
    <row r="1501" spans="6:8">
      <c r="H1501" t="s">
        <v>1656</v>
      </c>
    </row>
    <row r="1502" spans="6:8">
      <c r="H1502" t="s">
        <v>1657</v>
      </c>
    </row>
    <row r="1503" spans="6:8">
      <c r="H1503" t="s">
        <v>1658</v>
      </c>
    </row>
    <row r="1504" spans="6:8">
      <c r="H1504" t="s">
        <v>1659</v>
      </c>
    </row>
    <row r="1505" spans="1:8">
      <c r="H1505" t="s">
        <v>1660</v>
      </c>
    </row>
    <row r="1506" spans="1:8">
      <c r="H1506" t="s">
        <v>1661</v>
      </c>
    </row>
    <row r="1507" spans="1:8">
      <c r="H1507" t="s">
        <v>1662</v>
      </c>
    </row>
    <row r="1508" spans="1:8">
      <c r="H1508" t="s">
        <v>1663</v>
      </c>
    </row>
    <row r="1509" spans="1:8">
      <c r="A1509" t="s">
        <v>48</v>
      </c>
      <c r="B1509">
        <f>HYPERLINK("https://github.com/JodaOrg/joda-time/commit/70bec6de9fd31f258d42679862ea99c888c8c943", "70bec6de9fd31f258d42679862ea99c888c8c943")</f>
        <v>0</v>
      </c>
      <c r="C1509">
        <f>HYPERLINK("https://github.com/JodaOrg/joda-time/commit/561bd5f334e9852545dfd526a9b3343093c178d7", "561bd5f334e9852545dfd526a9b3343093c178d7")</f>
        <v>0</v>
      </c>
      <c r="D1509" t="s">
        <v>103</v>
      </c>
      <c r="E1509" t="s">
        <v>152</v>
      </c>
      <c r="F1509" t="s">
        <v>264</v>
      </c>
      <c r="G1509" t="s">
        <v>713</v>
      </c>
      <c r="H1509" t="s">
        <v>1664</v>
      </c>
    </row>
    <row r="1510" spans="1:8">
      <c r="H1510" t="s">
        <v>1665</v>
      </c>
    </row>
    <row r="1511" spans="1:8">
      <c r="H1511" t="s">
        <v>1666</v>
      </c>
    </row>
    <row r="1512" spans="1:8">
      <c r="A1512" t="s">
        <v>49</v>
      </c>
      <c r="B1512">
        <f>HYPERLINK("https://github.com/JodaOrg/joda-time/commit/8ef60672c1dd5407b0761b81408857be44562ecf", "8ef60672c1dd5407b0761b81408857be44562ecf")</f>
        <v>0</v>
      </c>
      <c r="C1512">
        <f>HYPERLINK("https://github.com/JodaOrg/joda-time/commit/1c5dbbb0303fe2536a54c58e5bf56d76523a2e33", "1c5dbbb0303fe2536a54c58e5bf56d76523a2e33")</f>
        <v>0</v>
      </c>
      <c r="D1512" t="s">
        <v>103</v>
      </c>
      <c r="E1512" t="s">
        <v>153</v>
      </c>
      <c r="F1512" t="s">
        <v>265</v>
      </c>
      <c r="G1512" t="s">
        <v>714</v>
      </c>
      <c r="H1512" t="s">
        <v>1667</v>
      </c>
    </row>
    <row r="1513" spans="1:8">
      <c r="H1513" t="s">
        <v>1668</v>
      </c>
    </row>
    <row r="1514" spans="1:8">
      <c r="F1514" t="s">
        <v>311</v>
      </c>
      <c r="G1514" t="s">
        <v>680</v>
      </c>
      <c r="H1514" t="s">
        <v>1024</v>
      </c>
    </row>
    <row r="1515" spans="1:8">
      <c r="H1515" t="s">
        <v>1669</v>
      </c>
    </row>
    <row r="1516" spans="1:8">
      <c r="H1516" t="s">
        <v>1670</v>
      </c>
    </row>
    <row r="1517" spans="1:8">
      <c r="F1517" t="s">
        <v>312</v>
      </c>
      <c r="G1517" t="s">
        <v>683</v>
      </c>
      <c r="H1517" t="s">
        <v>1024</v>
      </c>
    </row>
    <row r="1518" spans="1:8">
      <c r="H1518" t="s">
        <v>1669</v>
      </c>
    </row>
    <row r="1519" spans="1:8">
      <c r="H1519" t="s">
        <v>1670</v>
      </c>
    </row>
    <row r="1520" spans="1:8">
      <c r="A1520" t="s">
        <v>50</v>
      </c>
      <c r="B1520">
        <f>HYPERLINK("https://github.com/JodaOrg/joda-time/commit/ae46a513a314dc36f12346b57ccacacf7ffb303a", "ae46a513a314dc36f12346b57ccacacf7ffb303a")</f>
        <v>0</v>
      </c>
      <c r="C1520">
        <f>HYPERLINK("https://github.com/JodaOrg/joda-time/commit/8ef60672c1dd5407b0761b81408857be44562ecf", "8ef60672c1dd5407b0761b81408857be44562ecf")</f>
        <v>0</v>
      </c>
      <c r="D1520" t="s">
        <v>103</v>
      </c>
      <c r="E1520" t="s">
        <v>154</v>
      </c>
      <c r="F1520" t="s">
        <v>261</v>
      </c>
      <c r="G1520" t="s">
        <v>710</v>
      </c>
      <c r="H1520" t="s">
        <v>1671</v>
      </c>
    </row>
    <row r="1521" spans="1:8">
      <c r="H1521" t="s">
        <v>1672</v>
      </c>
    </row>
    <row r="1522" spans="1:8">
      <c r="F1522" t="s">
        <v>262</v>
      </c>
      <c r="G1522" t="s">
        <v>711</v>
      </c>
      <c r="H1522" t="s">
        <v>1671</v>
      </c>
    </row>
    <row r="1523" spans="1:8">
      <c r="A1523" t="s">
        <v>51</v>
      </c>
      <c r="B1523">
        <f>HYPERLINK("https://github.com/JodaOrg/joda-time/commit/7ae214c8dfb443e848c2be7ab9da930c1a7fcd56", "7ae214c8dfb443e848c2be7ab9da930c1a7fcd56")</f>
        <v>0</v>
      </c>
      <c r="C1523">
        <f>HYPERLINK("https://github.com/JodaOrg/joda-time/commit/ae46a513a314dc36f12346b57ccacacf7ffb303a", "ae46a513a314dc36f12346b57ccacacf7ffb303a")</f>
        <v>0</v>
      </c>
      <c r="D1523" t="s">
        <v>103</v>
      </c>
      <c r="E1523" t="s">
        <v>155</v>
      </c>
      <c r="F1523" t="s">
        <v>311</v>
      </c>
      <c r="G1523" t="s">
        <v>680</v>
      </c>
      <c r="H1523" t="s">
        <v>900</v>
      </c>
    </row>
    <row r="1524" spans="1:8">
      <c r="H1524" t="s">
        <v>901</v>
      </c>
    </row>
    <row r="1525" spans="1:8">
      <c r="H1525" t="s">
        <v>1003</v>
      </c>
    </row>
    <row r="1526" spans="1:8">
      <c r="H1526" t="s">
        <v>903</v>
      </c>
    </row>
    <row r="1527" spans="1:8">
      <c r="H1527" t="s">
        <v>904</v>
      </c>
    </row>
    <row r="1528" spans="1:8">
      <c r="H1528" t="s">
        <v>1004</v>
      </c>
    </row>
    <row r="1529" spans="1:8">
      <c r="H1529" t="s">
        <v>1005</v>
      </c>
    </row>
    <row r="1530" spans="1:8">
      <c r="H1530" t="s">
        <v>1673</v>
      </c>
    </row>
    <row r="1531" spans="1:8">
      <c r="H1531" t="s">
        <v>1216</v>
      </c>
    </row>
    <row r="1532" spans="1:8">
      <c r="H1532" t="s">
        <v>1674</v>
      </c>
    </row>
    <row r="1533" spans="1:8">
      <c r="H1533" t="s">
        <v>1675</v>
      </c>
    </row>
    <row r="1534" spans="1:8">
      <c r="H1534" t="s">
        <v>1676</v>
      </c>
    </row>
    <row r="1535" spans="1:8">
      <c r="H1535" t="s">
        <v>1677</v>
      </c>
    </row>
    <row r="1536" spans="1:8">
      <c r="H1536" t="s">
        <v>1008</v>
      </c>
    </row>
    <row r="1537" spans="8:8">
      <c r="H1537" t="s">
        <v>1678</v>
      </c>
    </row>
    <row r="1538" spans="8:8">
      <c r="H1538" t="s">
        <v>1679</v>
      </c>
    </row>
    <row r="1539" spans="8:8">
      <c r="H1539" t="s">
        <v>1680</v>
      </c>
    </row>
    <row r="1540" spans="8:8">
      <c r="H1540" t="s">
        <v>1681</v>
      </c>
    </row>
    <row r="1541" spans="8:8">
      <c r="H1541" t="s">
        <v>1682</v>
      </c>
    </row>
    <row r="1542" spans="8:8">
      <c r="H1542" t="s">
        <v>1683</v>
      </c>
    </row>
    <row r="1543" spans="8:8">
      <c r="H1543" t="s">
        <v>1684</v>
      </c>
    </row>
    <row r="1544" spans="8:8">
      <c r="H1544" t="s">
        <v>1685</v>
      </c>
    </row>
    <row r="1545" spans="8:8">
      <c r="H1545" t="s">
        <v>1686</v>
      </c>
    </row>
    <row r="1546" spans="8:8">
      <c r="H1546" t="s">
        <v>1687</v>
      </c>
    </row>
    <row r="1547" spans="8:8">
      <c r="H1547" t="s">
        <v>1688</v>
      </c>
    </row>
    <row r="1548" spans="8:8">
      <c r="H1548" t="s">
        <v>1689</v>
      </c>
    </row>
    <row r="1549" spans="8:8">
      <c r="H1549" t="s">
        <v>1690</v>
      </c>
    </row>
    <row r="1550" spans="8:8">
      <c r="H1550" t="s">
        <v>1691</v>
      </c>
    </row>
    <row r="1551" spans="8:8">
      <c r="H1551" t="s">
        <v>1692</v>
      </c>
    </row>
    <row r="1552" spans="8:8">
      <c r="H1552" t="s">
        <v>1693</v>
      </c>
    </row>
    <row r="1553" spans="8:8">
      <c r="H1553" t="s">
        <v>1016</v>
      </c>
    </row>
    <row r="1554" spans="8:8">
      <c r="H1554" t="s">
        <v>1694</v>
      </c>
    </row>
    <row r="1555" spans="8:8">
      <c r="H1555" t="s">
        <v>1695</v>
      </c>
    </row>
    <row r="1556" spans="8:8">
      <c r="H1556" t="s">
        <v>1696</v>
      </c>
    </row>
    <row r="1557" spans="8:8">
      <c r="H1557" t="s">
        <v>1018</v>
      </c>
    </row>
    <row r="1558" spans="8:8">
      <c r="H1558" t="s">
        <v>1019</v>
      </c>
    </row>
    <row r="1559" spans="8:8">
      <c r="H1559" t="s">
        <v>1020</v>
      </c>
    </row>
    <row r="1560" spans="8:8">
      <c r="H1560" t="s">
        <v>1021</v>
      </c>
    </row>
    <row r="1561" spans="8:8">
      <c r="H1561" t="s">
        <v>1022</v>
      </c>
    </row>
    <row r="1562" spans="8:8">
      <c r="H1562" t="s">
        <v>1023</v>
      </c>
    </row>
    <row r="1563" spans="8:8">
      <c r="H1563" t="s">
        <v>1697</v>
      </c>
    </row>
    <row r="1564" spans="8:8">
      <c r="H1564" t="s">
        <v>1698</v>
      </c>
    </row>
    <row r="1565" spans="8:8">
      <c r="H1565" t="s">
        <v>1699</v>
      </c>
    </row>
    <row r="1566" spans="8:8">
      <c r="H1566" t="s">
        <v>1700</v>
      </c>
    </row>
    <row r="1567" spans="8:8">
      <c r="H1567" t="s">
        <v>1195</v>
      </c>
    </row>
    <row r="1568" spans="8:8">
      <c r="H1568" t="s">
        <v>995</v>
      </c>
    </row>
    <row r="1569" spans="8:8">
      <c r="H1569" t="s">
        <v>1701</v>
      </c>
    </row>
    <row r="1570" spans="8:8">
      <c r="H1570" t="s">
        <v>1702</v>
      </c>
    </row>
    <row r="1571" spans="8:8">
      <c r="H1571" t="s">
        <v>1703</v>
      </c>
    </row>
    <row r="1572" spans="8:8">
      <c r="H1572" t="s">
        <v>1704</v>
      </c>
    </row>
    <row r="1573" spans="8:8">
      <c r="H1573" t="s">
        <v>1705</v>
      </c>
    </row>
    <row r="1574" spans="8:8">
      <c r="H1574" t="s">
        <v>1706</v>
      </c>
    </row>
    <row r="1575" spans="8:8">
      <c r="H1575" t="s">
        <v>1707</v>
      </c>
    </row>
    <row r="1576" spans="8:8">
      <c r="H1576" t="s">
        <v>1708</v>
      </c>
    </row>
    <row r="1577" spans="8:8">
      <c r="H1577" t="s">
        <v>1709</v>
      </c>
    </row>
    <row r="1578" spans="8:8">
      <c r="H1578" t="s">
        <v>1710</v>
      </c>
    </row>
    <row r="1579" spans="8:8">
      <c r="H1579" t="s">
        <v>1711</v>
      </c>
    </row>
    <row r="1580" spans="8:8">
      <c r="H1580" t="s">
        <v>1712</v>
      </c>
    </row>
    <row r="1581" spans="8:8">
      <c r="H1581" t="s">
        <v>1713</v>
      </c>
    </row>
    <row r="1582" spans="8:8">
      <c r="H1582" t="s">
        <v>1714</v>
      </c>
    </row>
    <row r="1583" spans="8:8">
      <c r="H1583" t="s">
        <v>1715</v>
      </c>
    </row>
    <row r="1584" spans="8:8">
      <c r="H1584" t="s">
        <v>1716</v>
      </c>
    </row>
    <row r="1585" spans="6:8">
      <c r="H1585" t="s">
        <v>1717</v>
      </c>
    </row>
    <row r="1586" spans="6:8">
      <c r="H1586" t="s">
        <v>1718</v>
      </c>
    </row>
    <row r="1587" spans="6:8">
      <c r="H1587" t="s">
        <v>1719</v>
      </c>
    </row>
    <row r="1588" spans="6:8">
      <c r="H1588" t="s">
        <v>1720</v>
      </c>
    </row>
    <row r="1589" spans="6:8">
      <c r="H1589" t="s">
        <v>1721</v>
      </c>
    </row>
    <row r="1590" spans="6:8">
      <c r="H1590" t="s">
        <v>1722</v>
      </c>
    </row>
    <row r="1591" spans="6:8">
      <c r="H1591" t="s">
        <v>1723</v>
      </c>
    </row>
    <row r="1592" spans="6:8">
      <c r="H1592" t="s">
        <v>1724</v>
      </c>
    </row>
    <row r="1593" spans="6:8">
      <c r="H1593" t="s">
        <v>1725</v>
      </c>
    </row>
    <row r="1594" spans="6:8">
      <c r="H1594" t="s">
        <v>1726</v>
      </c>
    </row>
    <row r="1595" spans="6:8">
      <c r="H1595" t="s">
        <v>1727</v>
      </c>
    </row>
    <row r="1596" spans="6:8">
      <c r="H1596" t="s">
        <v>1728</v>
      </c>
    </row>
    <row r="1597" spans="6:8">
      <c r="H1597" t="s">
        <v>1729</v>
      </c>
    </row>
    <row r="1598" spans="6:8">
      <c r="F1598" t="s">
        <v>312</v>
      </c>
      <c r="G1598" t="s">
        <v>764</v>
      </c>
      <c r="H1598" t="s">
        <v>900</v>
      </c>
    </row>
    <row r="1599" spans="6:8">
      <c r="H1599" t="s">
        <v>901</v>
      </c>
    </row>
    <row r="1600" spans="6:8">
      <c r="H1600" t="s">
        <v>1730</v>
      </c>
    </row>
    <row r="1601" spans="8:8">
      <c r="H1601" t="s">
        <v>903</v>
      </c>
    </row>
    <row r="1602" spans="8:8">
      <c r="H1602" t="s">
        <v>904</v>
      </c>
    </row>
    <row r="1603" spans="8:8">
      <c r="H1603" t="s">
        <v>1004</v>
      </c>
    </row>
    <row r="1604" spans="8:8">
      <c r="H1604" t="s">
        <v>1005</v>
      </c>
    </row>
    <row r="1605" spans="8:8">
      <c r="H1605" t="s">
        <v>1673</v>
      </c>
    </row>
    <row r="1606" spans="8:8">
      <c r="H1606" t="s">
        <v>1216</v>
      </c>
    </row>
    <row r="1607" spans="8:8">
      <c r="H1607" t="s">
        <v>1674</v>
      </c>
    </row>
    <row r="1608" spans="8:8">
      <c r="H1608" t="s">
        <v>1675</v>
      </c>
    </row>
    <row r="1609" spans="8:8">
      <c r="H1609" t="s">
        <v>1676</v>
      </c>
    </row>
    <row r="1610" spans="8:8">
      <c r="H1610" t="s">
        <v>1677</v>
      </c>
    </row>
    <row r="1611" spans="8:8">
      <c r="H1611" t="s">
        <v>1008</v>
      </c>
    </row>
    <row r="1612" spans="8:8">
      <c r="H1612" t="s">
        <v>1678</v>
      </c>
    </row>
    <row r="1613" spans="8:8">
      <c r="H1613" t="s">
        <v>1679</v>
      </c>
    </row>
    <row r="1614" spans="8:8">
      <c r="H1614" t="s">
        <v>1680</v>
      </c>
    </row>
    <row r="1615" spans="8:8">
      <c r="H1615" t="s">
        <v>1681</v>
      </c>
    </row>
    <row r="1616" spans="8:8">
      <c r="H1616" t="s">
        <v>1682</v>
      </c>
    </row>
    <row r="1617" spans="8:8">
      <c r="H1617" t="s">
        <v>1683</v>
      </c>
    </row>
    <row r="1618" spans="8:8">
      <c r="H1618" t="s">
        <v>1684</v>
      </c>
    </row>
    <row r="1619" spans="8:8">
      <c r="H1619" t="s">
        <v>1688</v>
      </c>
    </row>
    <row r="1620" spans="8:8">
      <c r="H1620" t="s">
        <v>1689</v>
      </c>
    </row>
    <row r="1621" spans="8:8">
      <c r="H1621" t="s">
        <v>1690</v>
      </c>
    </row>
    <row r="1622" spans="8:8">
      <c r="H1622" t="s">
        <v>1016</v>
      </c>
    </row>
    <row r="1623" spans="8:8">
      <c r="H1623" t="s">
        <v>1694</v>
      </c>
    </row>
    <row r="1624" spans="8:8">
      <c r="H1624" t="s">
        <v>1695</v>
      </c>
    </row>
    <row r="1625" spans="8:8">
      <c r="H1625" t="s">
        <v>1696</v>
      </c>
    </row>
    <row r="1626" spans="8:8">
      <c r="H1626" t="s">
        <v>1018</v>
      </c>
    </row>
    <row r="1627" spans="8:8">
      <c r="H1627" t="s">
        <v>1019</v>
      </c>
    </row>
    <row r="1628" spans="8:8">
      <c r="H1628" t="s">
        <v>1020</v>
      </c>
    </row>
    <row r="1629" spans="8:8">
      <c r="H1629" t="s">
        <v>1021</v>
      </c>
    </row>
    <row r="1630" spans="8:8">
      <c r="H1630" t="s">
        <v>1022</v>
      </c>
    </row>
    <row r="1631" spans="8:8">
      <c r="H1631" t="s">
        <v>1023</v>
      </c>
    </row>
    <row r="1632" spans="8:8">
      <c r="H1632" t="s">
        <v>1697</v>
      </c>
    </row>
    <row r="1633" spans="8:8">
      <c r="H1633" t="s">
        <v>1698</v>
      </c>
    </row>
    <row r="1634" spans="8:8">
      <c r="H1634" t="s">
        <v>1699</v>
      </c>
    </row>
    <row r="1635" spans="8:8">
      <c r="H1635" t="s">
        <v>1700</v>
      </c>
    </row>
    <row r="1636" spans="8:8">
      <c r="H1636" t="s">
        <v>1195</v>
      </c>
    </row>
    <row r="1637" spans="8:8">
      <c r="H1637" t="s">
        <v>995</v>
      </c>
    </row>
    <row r="1638" spans="8:8">
      <c r="H1638" t="s">
        <v>1731</v>
      </c>
    </row>
    <row r="1639" spans="8:8">
      <c r="H1639" t="s">
        <v>1055</v>
      </c>
    </row>
    <row r="1640" spans="8:8">
      <c r="H1640" t="s">
        <v>1732</v>
      </c>
    </row>
    <row r="1641" spans="8:8">
      <c r="H1641" t="s">
        <v>1733</v>
      </c>
    </row>
    <row r="1642" spans="8:8">
      <c r="H1642" t="s">
        <v>1734</v>
      </c>
    </row>
    <row r="1643" spans="8:8">
      <c r="H1643" t="s">
        <v>1735</v>
      </c>
    </row>
    <row r="1644" spans="8:8">
      <c r="H1644" t="s">
        <v>1736</v>
      </c>
    </row>
    <row r="1645" spans="8:8">
      <c r="H1645" t="s">
        <v>1056</v>
      </c>
    </row>
    <row r="1646" spans="8:8">
      <c r="H1646" t="s">
        <v>1057</v>
      </c>
    </row>
    <row r="1647" spans="8:8">
      <c r="H1647" t="s">
        <v>1058</v>
      </c>
    </row>
    <row r="1648" spans="8:8">
      <c r="H1648" t="s">
        <v>1059</v>
      </c>
    </row>
    <row r="1649" spans="1:8">
      <c r="H1649" t="s">
        <v>1060</v>
      </c>
    </row>
    <row r="1650" spans="1:8">
      <c r="H1650" t="s">
        <v>1061</v>
      </c>
    </row>
    <row r="1651" spans="1:8">
      <c r="H1651" t="s">
        <v>1062</v>
      </c>
    </row>
    <row r="1652" spans="1:8">
      <c r="H1652" t="s">
        <v>1063</v>
      </c>
    </row>
    <row r="1653" spans="1:8">
      <c r="H1653" t="s">
        <v>1064</v>
      </c>
    </row>
    <row r="1654" spans="1:8">
      <c r="H1654" t="s">
        <v>1065</v>
      </c>
    </row>
    <row r="1655" spans="1:8">
      <c r="H1655" t="s">
        <v>1066</v>
      </c>
    </row>
    <row r="1656" spans="1:8">
      <c r="H1656" t="s">
        <v>1067</v>
      </c>
    </row>
    <row r="1657" spans="1:8">
      <c r="H1657" t="s">
        <v>1068</v>
      </c>
    </row>
    <row r="1658" spans="1:8">
      <c r="H1658" t="s">
        <v>1069</v>
      </c>
    </row>
    <row r="1659" spans="1:8">
      <c r="H1659" t="s">
        <v>1729</v>
      </c>
    </row>
    <row r="1660" spans="1:8">
      <c r="A1660" t="s">
        <v>52</v>
      </c>
      <c r="B1660">
        <f>HYPERLINK("https://github.com/JodaOrg/joda-time/commit/2d084aa34ebc12fd9b4f3e2b1aaa94f46eecb793", "2d084aa34ebc12fd9b4f3e2b1aaa94f46eecb793")</f>
        <v>0</v>
      </c>
      <c r="C1660">
        <f>HYPERLINK("https://github.com/JodaOrg/joda-time/commit/cee767aab23b93768812f1027664ff3d83edd7e8", "cee767aab23b93768812f1027664ff3d83edd7e8")</f>
        <v>0</v>
      </c>
      <c r="D1660" t="s">
        <v>103</v>
      </c>
      <c r="E1660" t="s">
        <v>156</v>
      </c>
      <c r="F1660" t="s">
        <v>265</v>
      </c>
      <c r="G1660" t="s">
        <v>714</v>
      </c>
      <c r="H1660" t="s">
        <v>1016</v>
      </c>
    </row>
    <row r="1661" spans="1:8">
      <c r="F1661" t="s">
        <v>266</v>
      </c>
      <c r="G1661" t="s">
        <v>715</v>
      </c>
      <c r="H1661" t="s">
        <v>1737</v>
      </c>
    </row>
    <row r="1662" spans="1:8">
      <c r="H1662" t="s">
        <v>1738</v>
      </c>
    </row>
    <row r="1663" spans="1:8">
      <c r="A1663" t="s">
        <v>53</v>
      </c>
      <c r="B1663">
        <f>HYPERLINK("https://github.com/JodaOrg/joda-time/commit/d7ca0e33ec72b0e4557bdd9c31bb3142765a28ee", "d7ca0e33ec72b0e4557bdd9c31bb3142765a28ee")</f>
        <v>0</v>
      </c>
      <c r="C1663">
        <f>HYPERLINK("https://github.com/JodaOrg/joda-time/commit/9316fce1b432caa8b56ff6056d916f0a0aaefc1a", "9316fce1b432caa8b56ff6056d916f0a0aaefc1a")</f>
        <v>0</v>
      </c>
      <c r="D1663" t="s">
        <v>103</v>
      </c>
      <c r="E1663" t="s">
        <v>157</v>
      </c>
      <c r="F1663" t="s">
        <v>317</v>
      </c>
      <c r="G1663" t="s">
        <v>765</v>
      </c>
      <c r="H1663" t="s">
        <v>1679</v>
      </c>
    </row>
    <row r="1664" spans="1:8">
      <c r="H1664" t="s">
        <v>1684</v>
      </c>
    </row>
    <row r="1665" spans="1:8">
      <c r="F1665" t="s">
        <v>318</v>
      </c>
      <c r="G1665" t="s">
        <v>766</v>
      </c>
      <c r="H1665" t="s">
        <v>1679</v>
      </c>
    </row>
    <row r="1666" spans="1:8">
      <c r="H1666" t="s">
        <v>1684</v>
      </c>
    </row>
    <row r="1667" spans="1:8">
      <c r="A1667" t="s">
        <v>54</v>
      </c>
      <c r="B1667">
        <f>HYPERLINK("https://github.com/JodaOrg/joda-time/commit/9566157414404c5ea9b4003e4c3bdf334abcd67f", "9566157414404c5ea9b4003e4c3bdf334abcd67f")</f>
        <v>0</v>
      </c>
      <c r="C1667">
        <f>HYPERLINK("https://github.com/JodaOrg/joda-time/commit/f560648277f9d2287862698e865bfd41b77d1fa4", "f560648277f9d2287862698e865bfd41b77d1fa4")</f>
        <v>0</v>
      </c>
      <c r="D1667" t="s">
        <v>103</v>
      </c>
      <c r="E1667" t="s">
        <v>158</v>
      </c>
      <c r="F1667" t="s">
        <v>319</v>
      </c>
      <c r="G1667" t="s">
        <v>767</v>
      </c>
      <c r="H1667" t="s">
        <v>1739</v>
      </c>
    </row>
    <row r="1668" spans="1:8">
      <c r="H1668" t="s">
        <v>1740</v>
      </c>
    </row>
    <row r="1669" spans="1:8">
      <c r="H1669" t="s">
        <v>1741</v>
      </c>
    </row>
    <row r="1670" spans="1:8">
      <c r="F1670" t="s">
        <v>320</v>
      </c>
      <c r="G1670" t="s">
        <v>768</v>
      </c>
      <c r="H1670" t="s">
        <v>1739</v>
      </c>
    </row>
    <row r="1671" spans="1:8">
      <c r="H1671" t="s">
        <v>1740</v>
      </c>
    </row>
    <row r="1672" spans="1:8">
      <c r="H1672" t="s">
        <v>1741</v>
      </c>
    </row>
    <row r="1673" spans="1:8">
      <c r="F1673" t="s">
        <v>249</v>
      </c>
      <c r="G1673" t="s">
        <v>702</v>
      </c>
      <c r="H1673" t="s">
        <v>1739</v>
      </c>
    </row>
    <row r="1674" spans="1:8">
      <c r="H1674" t="s">
        <v>1740</v>
      </c>
    </row>
    <row r="1675" spans="1:8">
      <c r="H1675" t="s">
        <v>1741</v>
      </c>
    </row>
    <row r="1676" spans="1:8">
      <c r="F1676" t="s">
        <v>250</v>
      </c>
      <c r="G1676" t="s">
        <v>703</v>
      </c>
      <c r="H1676" t="s">
        <v>1739</v>
      </c>
    </row>
    <row r="1677" spans="1:8">
      <c r="H1677" t="s">
        <v>1740</v>
      </c>
    </row>
    <row r="1678" spans="1:8">
      <c r="H1678" t="s">
        <v>1741</v>
      </c>
    </row>
    <row r="1679" spans="1:8">
      <c r="F1679" t="s">
        <v>321</v>
      </c>
      <c r="G1679" t="s">
        <v>769</v>
      </c>
      <c r="H1679" t="s">
        <v>1739</v>
      </c>
    </row>
    <row r="1680" spans="1:8">
      <c r="H1680" t="s">
        <v>1740</v>
      </c>
    </row>
    <row r="1681" spans="1:8">
      <c r="H1681" t="s">
        <v>1741</v>
      </c>
    </row>
    <row r="1682" spans="1:8">
      <c r="F1682" t="s">
        <v>253</v>
      </c>
      <c r="G1682" t="s">
        <v>706</v>
      </c>
      <c r="H1682" t="s">
        <v>1741</v>
      </c>
    </row>
    <row r="1683" spans="1:8">
      <c r="A1683" t="s">
        <v>55</v>
      </c>
      <c r="B1683">
        <f>HYPERLINK("https://github.com/JodaOrg/joda-time/commit/6a5b8bd64e0cc18555c4cfe791f853278e3f24e7", "6a5b8bd64e0cc18555c4cfe791f853278e3f24e7")</f>
        <v>0</v>
      </c>
      <c r="C1683">
        <f>HYPERLINK("https://github.com/JodaOrg/joda-time/commit/3c2898ad5dede0054c4ad88fe3487aeae4e95bef", "3c2898ad5dede0054c4ad88fe3487aeae4e95bef")</f>
        <v>0</v>
      </c>
      <c r="D1683" t="s">
        <v>103</v>
      </c>
      <c r="E1683" t="s">
        <v>159</v>
      </c>
      <c r="F1683" t="s">
        <v>267</v>
      </c>
      <c r="G1683" t="s">
        <v>716</v>
      </c>
      <c r="H1683" t="s">
        <v>1742</v>
      </c>
    </row>
    <row r="1684" spans="1:8">
      <c r="H1684" t="s">
        <v>1743</v>
      </c>
    </row>
    <row r="1685" spans="1:8">
      <c r="H1685" t="s">
        <v>1744</v>
      </c>
    </row>
    <row r="1686" spans="1:8">
      <c r="F1686" t="s">
        <v>254</v>
      </c>
      <c r="G1686" t="s">
        <v>700</v>
      </c>
      <c r="H1686" t="s">
        <v>1745</v>
      </c>
    </row>
    <row r="1687" spans="1:8">
      <c r="A1687" t="s">
        <v>56</v>
      </c>
      <c r="B1687">
        <f>HYPERLINK("https://github.com/JodaOrg/joda-time/commit/b9e9ad74618b8922a061c3dcea2569891404eacd", "b9e9ad74618b8922a061c3dcea2569891404eacd")</f>
        <v>0</v>
      </c>
      <c r="C1687">
        <f>HYPERLINK("https://github.com/JodaOrg/joda-time/commit/6a5b8bd64e0cc18555c4cfe791f853278e3f24e7", "6a5b8bd64e0cc18555c4cfe791f853278e3f24e7")</f>
        <v>0</v>
      </c>
      <c r="D1687" t="s">
        <v>103</v>
      </c>
      <c r="E1687" t="s">
        <v>160</v>
      </c>
      <c r="F1687" t="s">
        <v>322</v>
      </c>
      <c r="G1687" t="s">
        <v>770</v>
      </c>
      <c r="H1687" t="s">
        <v>1186</v>
      </c>
    </row>
    <row r="1688" spans="1:8">
      <c r="F1688" t="s">
        <v>252</v>
      </c>
      <c r="G1688" t="s">
        <v>705</v>
      </c>
      <c r="H1688" t="s">
        <v>1746</v>
      </c>
    </row>
    <row r="1689" spans="1:8">
      <c r="A1689" t="s">
        <v>57</v>
      </c>
      <c r="B1689">
        <f>HYPERLINK("https://github.com/JodaOrg/joda-time/commit/8fd590db0c64415ad04ac55a92736346391d54f4", "8fd590db0c64415ad04ac55a92736346391d54f4")</f>
        <v>0</v>
      </c>
      <c r="C1689">
        <f>HYPERLINK("https://github.com/JodaOrg/joda-time/commit/fd6bc0de72a9b8d006ae48c8d8b3812423ca463f", "fd6bc0de72a9b8d006ae48c8d8b3812423ca463f")</f>
        <v>0</v>
      </c>
      <c r="D1689" t="s">
        <v>103</v>
      </c>
      <c r="E1689" t="s">
        <v>161</v>
      </c>
      <c r="F1689" t="s">
        <v>264</v>
      </c>
      <c r="G1689" t="s">
        <v>713</v>
      </c>
      <c r="H1689" t="s">
        <v>1747</v>
      </c>
    </row>
    <row r="1690" spans="1:8">
      <c r="A1690" t="s">
        <v>58</v>
      </c>
      <c r="B1690">
        <f>HYPERLINK("https://github.com/JodaOrg/joda-time/commit/bbdf6d4339078e8f1a0726493770e16284364411", "bbdf6d4339078e8f1a0726493770e16284364411")</f>
        <v>0</v>
      </c>
      <c r="C1690">
        <f>HYPERLINK("https://github.com/JodaOrg/joda-time/commit/8fd590db0c64415ad04ac55a92736346391d54f4", "8fd590db0c64415ad04ac55a92736346391d54f4")</f>
        <v>0</v>
      </c>
      <c r="D1690" t="s">
        <v>103</v>
      </c>
      <c r="E1690" t="s">
        <v>162</v>
      </c>
      <c r="F1690" t="s">
        <v>323</v>
      </c>
      <c r="G1690" t="s">
        <v>771</v>
      </c>
      <c r="H1690" t="s">
        <v>1748</v>
      </c>
    </row>
    <row r="1691" spans="1:8">
      <c r="H1691" t="s">
        <v>1749</v>
      </c>
    </row>
    <row r="1692" spans="1:8">
      <c r="H1692" t="s">
        <v>1750</v>
      </c>
    </row>
    <row r="1693" spans="1:8">
      <c r="F1693" t="s">
        <v>324</v>
      </c>
      <c r="G1693" t="s">
        <v>772</v>
      </c>
      <c r="H1693" t="s">
        <v>1748</v>
      </c>
    </row>
    <row r="1694" spans="1:8">
      <c r="H1694" t="s">
        <v>1749</v>
      </c>
    </row>
    <row r="1695" spans="1:8">
      <c r="H1695" t="s">
        <v>1750</v>
      </c>
    </row>
    <row r="1696" spans="1:8">
      <c r="A1696" t="s">
        <v>59</v>
      </c>
      <c r="B1696">
        <f>HYPERLINK("https://github.com/JodaOrg/joda-time/commit/d5351ad64829d7992500238d6040edd56d036805", "d5351ad64829d7992500238d6040edd56d036805")</f>
        <v>0</v>
      </c>
      <c r="C1696">
        <f>HYPERLINK("https://github.com/JodaOrg/joda-time/commit/1cf39500fd2424a0c8fbc90e4b57aa100015796e", "1cf39500fd2424a0c8fbc90e4b57aa100015796e")</f>
        <v>0</v>
      </c>
      <c r="D1696" t="s">
        <v>103</v>
      </c>
      <c r="E1696" t="s">
        <v>163</v>
      </c>
      <c r="F1696" t="s">
        <v>257</v>
      </c>
      <c r="G1696" t="s">
        <v>707</v>
      </c>
      <c r="H1696" t="s">
        <v>1176</v>
      </c>
    </row>
    <row r="1697" spans="1:8">
      <c r="A1697" t="s">
        <v>60</v>
      </c>
      <c r="B1697">
        <f>HYPERLINK("https://github.com/JodaOrg/joda-time/commit/8a58750637798ab015fa79019e935c89acdf00fa", "8a58750637798ab015fa79019e935c89acdf00fa")</f>
        <v>0</v>
      </c>
      <c r="C1697">
        <f>HYPERLINK("https://github.com/JodaOrg/joda-time/commit/5218890401cca2f62cb758b4476ad3264f782779", "5218890401cca2f62cb758b4476ad3264f782779")</f>
        <v>0</v>
      </c>
      <c r="D1697" t="s">
        <v>103</v>
      </c>
      <c r="E1697" t="s">
        <v>164</v>
      </c>
      <c r="F1697" t="s">
        <v>325</v>
      </c>
      <c r="G1697" t="s">
        <v>773</v>
      </c>
      <c r="H1697" t="s">
        <v>1751</v>
      </c>
    </row>
    <row r="1698" spans="1:8">
      <c r="H1698" t="s">
        <v>1752</v>
      </c>
    </row>
    <row r="1699" spans="1:8">
      <c r="H1699" t="s">
        <v>1753</v>
      </c>
    </row>
    <row r="1700" spans="1:8">
      <c r="H1700" t="s">
        <v>1754</v>
      </c>
    </row>
    <row r="1701" spans="1:8">
      <c r="A1701" t="s">
        <v>61</v>
      </c>
      <c r="B1701">
        <f>HYPERLINK("https://github.com/JodaOrg/joda-time/commit/365e92cfbc7f9d390638b701b7a4198c34aac182", "365e92cfbc7f9d390638b701b7a4198c34aac182")</f>
        <v>0</v>
      </c>
      <c r="C1701">
        <f>HYPERLINK("https://github.com/JodaOrg/joda-time/commit/ec648df5e91ab0cd0738a8a3556948afea85f62f", "ec648df5e91ab0cd0738a8a3556948afea85f62f")</f>
        <v>0</v>
      </c>
      <c r="D1701" t="s">
        <v>104</v>
      </c>
      <c r="E1701" t="s">
        <v>165</v>
      </c>
      <c r="F1701" t="s">
        <v>326</v>
      </c>
      <c r="G1701" t="s">
        <v>774</v>
      </c>
      <c r="H1701" t="s">
        <v>1755</v>
      </c>
    </row>
    <row r="1702" spans="1:8">
      <c r="A1702" t="s">
        <v>62</v>
      </c>
      <c r="B1702">
        <f>HYPERLINK("https://github.com/JodaOrg/joda-time/commit/df16fe1bb49ac761bed5f46e081bf2166428dd7d", "df16fe1bb49ac761bed5f46e081bf2166428dd7d")</f>
        <v>0</v>
      </c>
      <c r="C1702">
        <f>HYPERLINK("https://github.com/JodaOrg/joda-time/commit/467cf820dd5af0aa6480d903c19ec8651fc22674", "467cf820dd5af0aa6480d903c19ec8651fc22674")</f>
        <v>0</v>
      </c>
      <c r="D1702" t="s">
        <v>103</v>
      </c>
      <c r="E1702" t="s">
        <v>166</v>
      </c>
      <c r="F1702" t="s">
        <v>327</v>
      </c>
      <c r="G1702" t="s">
        <v>775</v>
      </c>
      <c r="H1702" t="s">
        <v>1756</v>
      </c>
    </row>
    <row r="1703" spans="1:8">
      <c r="A1703" t="s">
        <v>63</v>
      </c>
      <c r="B1703">
        <f>HYPERLINK("https://github.com/JodaOrg/joda-time/commit/beec594614e14f83c57ca24414179de8f9b564ea", "beec594614e14f83c57ca24414179de8f9b564ea")</f>
        <v>0</v>
      </c>
      <c r="C1703">
        <f>HYPERLINK("https://github.com/JodaOrg/joda-time/commit/c196026b6845b678d16b5b84a2efc979391907f3", "c196026b6845b678d16b5b84a2efc979391907f3")</f>
        <v>0</v>
      </c>
      <c r="D1703" t="s">
        <v>103</v>
      </c>
      <c r="E1703" t="s">
        <v>167</v>
      </c>
      <c r="F1703" t="s">
        <v>328</v>
      </c>
      <c r="G1703" t="s">
        <v>776</v>
      </c>
      <c r="H1703" t="s">
        <v>900</v>
      </c>
    </row>
    <row r="1704" spans="1:8">
      <c r="H1704" t="s">
        <v>901</v>
      </c>
    </row>
    <row r="1705" spans="1:8">
      <c r="H1705" t="s">
        <v>1757</v>
      </c>
    </row>
    <row r="1706" spans="1:8">
      <c r="H1706" t="s">
        <v>903</v>
      </c>
    </row>
    <row r="1707" spans="1:8">
      <c r="H1707" t="s">
        <v>904</v>
      </c>
    </row>
    <row r="1708" spans="1:8">
      <c r="H1708" t="s">
        <v>1758</v>
      </c>
    </row>
    <row r="1709" spans="1:8">
      <c r="H1709" t="s">
        <v>1759</v>
      </c>
    </row>
    <row r="1710" spans="1:8">
      <c r="H1710" t="s">
        <v>1760</v>
      </c>
    </row>
    <row r="1711" spans="1:8">
      <c r="H1711" t="s">
        <v>1761</v>
      </c>
    </row>
    <row r="1712" spans="1:8">
      <c r="H1712" t="s">
        <v>1762</v>
      </c>
    </row>
    <row r="1713" spans="1:8">
      <c r="H1713" t="s">
        <v>1763</v>
      </c>
    </row>
    <row r="1714" spans="1:8">
      <c r="H1714" t="s">
        <v>1764</v>
      </c>
    </row>
    <row r="1715" spans="1:8">
      <c r="H1715" t="s">
        <v>1765</v>
      </c>
    </row>
    <row r="1716" spans="1:8">
      <c r="H1716" t="s">
        <v>1766</v>
      </c>
    </row>
    <row r="1717" spans="1:8">
      <c r="H1717" t="s">
        <v>1767</v>
      </c>
    </row>
    <row r="1718" spans="1:8">
      <c r="H1718" t="s">
        <v>1768</v>
      </c>
    </row>
    <row r="1719" spans="1:8">
      <c r="H1719" t="s">
        <v>1769</v>
      </c>
    </row>
    <row r="1720" spans="1:8">
      <c r="F1720" t="s">
        <v>263</v>
      </c>
      <c r="G1720" t="s">
        <v>712</v>
      </c>
      <c r="H1720" t="s">
        <v>1770</v>
      </c>
    </row>
    <row r="1721" spans="1:8">
      <c r="F1721" t="s">
        <v>315</v>
      </c>
      <c r="G1721" t="s">
        <v>762</v>
      </c>
      <c r="H1721" t="s">
        <v>1771</v>
      </c>
    </row>
    <row r="1722" spans="1:8">
      <c r="F1722" t="s">
        <v>264</v>
      </c>
      <c r="G1722" t="s">
        <v>713</v>
      </c>
      <c r="H1722" t="s">
        <v>1770</v>
      </c>
    </row>
    <row r="1723" spans="1:8">
      <c r="F1723" t="s">
        <v>267</v>
      </c>
      <c r="G1723" t="s">
        <v>716</v>
      </c>
      <c r="H1723" t="s">
        <v>1772</v>
      </c>
    </row>
    <row r="1724" spans="1:8">
      <c r="H1724" t="s">
        <v>1773</v>
      </c>
    </row>
    <row r="1725" spans="1:8">
      <c r="A1725" t="s">
        <v>64</v>
      </c>
      <c r="B1725">
        <f>HYPERLINK("https://github.com/JodaOrg/joda-time/commit/a14ace7f3ca5c8b9dba675d99db1b253eb7004c4", "a14ace7f3ca5c8b9dba675d99db1b253eb7004c4")</f>
        <v>0</v>
      </c>
      <c r="C1725">
        <f>HYPERLINK("https://github.com/JodaOrg/joda-time/commit/60d2c70fb2e9bb8675859167f0852baeb85ffb26", "60d2c70fb2e9bb8675859167f0852baeb85ffb26")</f>
        <v>0</v>
      </c>
      <c r="D1725" t="s">
        <v>103</v>
      </c>
      <c r="E1725" t="s">
        <v>168</v>
      </c>
      <c r="F1725" t="s">
        <v>317</v>
      </c>
      <c r="G1725" t="s">
        <v>765</v>
      </c>
      <c r="H1725" t="s">
        <v>1008</v>
      </c>
    </row>
    <row r="1726" spans="1:8">
      <c r="A1726" t="s">
        <v>65</v>
      </c>
      <c r="B1726">
        <f>HYPERLINK("https://github.com/JodaOrg/joda-time/commit/8c5d6902ca81488fc8c9ffce33bfc0774afc2194", "8c5d6902ca81488fc8c9ffce33bfc0774afc2194")</f>
        <v>0</v>
      </c>
      <c r="C1726">
        <f>HYPERLINK("https://github.com/JodaOrg/joda-time/commit/ee0a30f6db2d9d1b0b34294990f7f6a01e6352c1", "ee0a30f6db2d9d1b0b34294990f7f6a01e6352c1")</f>
        <v>0</v>
      </c>
      <c r="D1726" t="s">
        <v>103</v>
      </c>
      <c r="E1726" t="s">
        <v>169</v>
      </c>
      <c r="F1726" t="s">
        <v>315</v>
      </c>
      <c r="G1726" t="s">
        <v>762</v>
      </c>
      <c r="H1726" t="s">
        <v>1668</v>
      </c>
    </row>
    <row r="1727" spans="1:8">
      <c r="H1727" t="s">
        <v>1774</v>
      </c>
    </row>
    <row r="1728" spans="1:8">
      <c r="F1728" t="s">
        <v>325</v>
      </c>
      <c r="G1728" t="s">
        <v>773</v>
      </c>
      <c r="H1728" t="s">
        <v>1775</v>
      </c>
    </row>
    <row r="1729" spans="1:8">
      <c r="A1729" t="s">
        <v>66</v>
      </c>
      <c r="B1729">
        <f>HYPERLINK("https://github.com/JodaOrg/joda-time/commit/6744d06e1d8bedcd2a501f0a058bdc8d67c35371", "6744d06e1d8bedcd2a501f0a058bdc8d67c35371")</f>
        <v>0</v>
      </c>
      <c r="C1729">
        <f>HYPERLINK("https://github.com/JodaOrg/joda-time/commit/63c9445d31a750687957d97fed1150f8fe7944cb", "63c9445d31a750687957d97fed1150f8fe7944cb")</f>
        <v>0</v>
      </c>
      <c r="D1729" t="s">
        <v>103</v>
      </c>
      <c r="E1729" t="s">
        <v>170</v>
      </c>
      <c r="F1729" t="s">
        <v>263</v>
      </c>
      <c r="G1729" t="s">
        <v>712</v>
      </c>
      <c r="H1729" t="s">
        <v>1776</v>
      </c>
    </row>
    <row r="1730" spans="1:8">
      <c r="A1730" t="s">
        <v>67</v>
      </c>
      <c r="B1730">
        <f>HYPERLINK("https://github.com/JodaOrg/joda-time/commit/1163c2a8b6db06f3142ee60241b1e4ff41b23539", "1163c2a8b6db06f3142ee60241b1e4ff41b23539")</f>
        <v>0</v>
      </c>
      <c r="C1730">
        <f>HYPERLINK("https://github.com/JodaOrg/joda-time/commit/35f93b064dbb87d813daae1d9aed6d5e63064381", "35f93b064dbb87d813daae1d9aed6d5e63064381")</f>
        <v>0</v>
      </c>
      <c r="D1730" t="s">
        <v>103</v>
      </c>
      <c r="E1730" t="s">
        <v>171</v>
      </c>
      <c r="F1730" t="s">
        <v>329</v>
      </c>
      <c r="G1730" t="s">
        <v>777</v>
      </c>
      <c r="H1730" t="s">
        <v>1777</v>
      </c>
    </row>
    <row r="1731" spans="1:8">
      <c r="H1731" t="s">
        <v>1778</v>
      </c>
    </row>
    <row r="1732" spans="1:8">
      <c r="F1732" t="s">
        <v>330</v>
      </c>
      <c r="G1732" t="s">
        <v>778</v>
      </c>
      <c r="H1732" t="s">
        <v>1779</v>
      </c>
    </row>
    <row r="1733" spans="1:8">
      <c r="H1733" t="s">
        <v>1780</v>
      </c>
    </row>
    <row r="1734" spans="1:8">
      <c r="H1734" t="s">
        <v>1781</v>
      </c>
    </row>
    <row r="1735" spans="1:8">
      <c r="H1735" t="s">
        <v>1782</v>
      </c>
    </row>
    <row r="1736" spans="1:8">
      <c r="H1736" t="s">
        <v>1783</v>
      </c>
    </row>
    <row r="1737" spans="1:8">
      <c r="H1737" t="s">
        <v>1784</v>
      </c>
    </row>
    <row r="1738" spans="1:8">
      <c r="H1738" t="s">
        <v>1785</v>
      </c>
    </row>
    <row r="1739" spans="1:8">
      <c r="H1739" t="s">
        <v>1786</v>
      </c>
    </row>
    <row r="1740" spans="1:8">
      <c r="H1740" t="s">
        <v>1787</v>
      </c>
    </row>
    <row r="1741" spans="1:8">
      <c r="H1741" t="s">
        <v>1788</v>
      </c>
    </row>
    <row r="1742" spans="1:8">
      <c r="H1742" t="s">
        <v>1789</v>
      </c>
    </row>
    <row r="1743" spans="1:8">
      <c r="H1743" t="s">
        <v>1790</v>
      </c>
    </row>
    <row r="1744" spans="1:8">
      <c r="H1744" t="s">
        <v>1791</v>
      </c>
    </row>
    <row r="1745" spans="6:8">
      <c r="H1745" t="s">
        <v>1792</v>
      </c>
    </row>
    <row r="1746" spans="6:8">
      <c r="H1746" t="s">
        <v>1793</v>
      </c>
    </row>
    <row r="1747" spans="6:8">
      <c r="H1747" t="s">
        <v>1794</v>
      </c>
    </row>
    <row r="1748" spans="6:8">
      <c r="H1748" t="s">
        <v>1795</v>
      </c>
    </row>
    <row r="1749" spans="6:8">
      <c r="H1749" t="s">
        <v>1796</v>
      </c>
    </row>
    <row r="1750" spans="6:8">
      <c r="H1750" t="s">
        <v>1797</v>
      </c>
    </row>
    <row r="1751" spans="6:8">
      <c r="H1751" t="s">
        <v>1798</v>
      </c>
    </row>
    <row r="1752" spans="6:8">
      <c r="H1752" t="s">
        <v>1799</v>
      </c>
    </row>
    <row r="1753" spans="6:8">
      <c r="H1753" t="s">
        <v>1800</v>
      </c>
    </row>
    <row r="1754" spans="6:8">
      <c r="H1754" t="s">
        <v>1801</v>
      </c>
    </row>
    <row r="1755" spans="6:8">
      <c r="H1755" t="s">
        <v>1802</v>
      </c>
    </row>
    <row r="1756" spans="6:8">
      <c r="H1756" t="s">
        <v>1803</v>
      </c>
    </row>
    <row r="1757" spans="6:8">
      <c r="F1757" t="s">
        <v>331</v>
      </c>
      <c r="G1757" t="s">
        <v>779</v>
      </c>
      <c r="H1757" t="s">
        <v>1804</v>
      </c>
    </row>
    <row r="1758" spans="6:8">
      <c r="H1758" t="s">
        <v>1805</v>
      </c>
    </row>
    <row r="1759" spans="6:8">
      <c r="H1759" t="s">
        <v>1781</v>
      </c>
    </row>
    <row r="1760" spans="6:8">
      <c r="H1760" t="s">
        <v>1782</v>
      </c>
    </row>
    <row r="1761" spans="8:8">
      <c r="H1761" t="s">
        <v>1783</v>
      </c>
    </row>
    <row r="1762" spans="8:8">
      <c r="H1762" t="s">
        <v>1784</v>
      </c>
    </row>
    <row r="1763" spans="8:8">
      <c r="H1763" t="s">
        <v>1785</v>
      </c>
    </row>
    <row r="1764" spans="8:8">
      <c r="H1764" t="s">
        <v>1786</v>
      </c>
    </row>
    <row r="1765" spans="8:8">
      <c r="H1765" t="s">
        <v>1787</v>
      </c>
    </row>
    <row r="1766" spans="8:8">
      <c r="H1766" t="s">
        <v>1806</v>
      </c>
    </row>
    <row r="1767" spans="8:8">
      <c r="H1767" t="s">
        <v>1790</v>
      </c>
    </row>
    <row r="1768" spans="8:8">
      <c r="H1768" t="s">
        <v>1791</v>
      </c>
    </row>
    <row r="1769" spans="8:8">
      <c r="H1769" t="s">
        <v>1792</v>
      </c>
    </row>
    <row r="1770" spans="8:8">
      <c r="H1770" t="s">
        <v>1793</v>
      </c>
    </row>
    <row r="1771" spans="8:8">
      <c r="H1771" t="s">
        <v>1794</v>
      </c>
    </row>
    <row r="1772" spans="8:8">
      <c r="H1772" t="s">
        <v>1807</v>
      </c>
    </row>
    <row r="1773" spans="8:8">
      <c r="H1773" t="s">
        <v>1795</v>
      </c>
    </row>
    <row r="1774" spans="8:8">
      <c r="H1774" t="s">
        <v>1808</v>
      </c>
    </row>
    <row r="1775" spans="8:8">
      <c r="H1775" t="s">
        <v>1809</v>
      </c>
    </row>
    <row r="1776" spans="8:8">
      <c r="H1776" t="s">
        <v>1801</v>
      </c>
    </row>
    <row r="1777" spans="1:8">
      <c r="H1777" t="s">
        <v>1810</v>
      </c>
    </row>
    <row r="1778" spans="1:8">
      <c r="H1778" t="s">
        <v>1811</v>
      </c>
    </row>
    <row r="1779" spans="1:8">
      <c r="A1779" t="s">
        <v>68</v>
      </c>
      <c r="B1779">
        <f>HYPERLINK("https://github.com/JodaOrg/joda-time/commit/034147af280e4f033c078b6feb0a5669830cb564", "034147af280e4f033c078b6feb0a5669830cb564")</f>
        <v>0</v>
      </c>
      <c r="C1779">
        <f>HYPERLINK("https://github.com/JodaOrg/joda-time/commit/7483b2a1c8bb83302eca392a76bfc4503f9fd232", "7483b2a1c8bb83302eca392a76bfc4503f9fd232")</f>
        <v>0</v>
      </c>
      <c r="D1779" t="s">
        <v>103</v>
      </c>
      <c r="E1779" t="s">
        <v>172</v>
      </c>
      <c r="F1779" t="s">
        <v>263</v>
      </c>
      <c r="G1779" t="s">
        <v>712</v>
      </c>
      <c r="H1779" t="s">
        <v>1189</v>
      </c>
    </row>
    <row r="1780" spans="1:8">
      <c r="F1780" t="s">
        <v>264</v>
      </c>
      <c r="G1780" t="s">
        <v>713</v>
      </c>
      <c r="H1780" t="s">
        <v>1189</v>
      </c>
    </row>
    <row r="1781" spans="1:8">
      <c r="A1781" t="s">
        <v>69</v>
      </c>
      <c r="B1781">
        <f>HYPERLINK("https://github.com/JodaOrg/joda-time/commit/cfd80382ed7e88a465f6bd36e98a132fb0770eda", "cfd80382ed7e88a465f6bd36e98a132fb0770eda")</f>
        <v>0</v>
      </c>
      <c r="C1781">
        <f>HYPERLINK("https://github.com/JodaOrg/joda-time/commit/e3bb5c0e0c1d5a3cb12c444e922ddb00d1f5bccd", "e3bb5c0e0c1d5a3cb12c444e922ddb00d1f5bccd")</f>
        <v>0</v>
      </c>
      <c r="D1781" t="s">
        <v>103</v>
      </c>
      <c r="E1781" t="s">
        <v>173</v>
      </c>
      <c r="F1781" t="s">
        <v>332</v>
      </c>
      <c r="G1781" t="s">
        <v>780</v>
      </c>
      <c r="H1781" t="s">
        <v>1812</v>
      </c>
    </row>
    <row r="1782" spans="1:8">
      <c r="H1782" t="s">
        <v>1813</v>
      </c>
    </row>
    <row r="1783" spans="1:8">
      <c r="H1783" t="s">
        <v>1814</v>
      </c>
    </row>
    <row r="1784" spans="1:8">
      <c r="H1784" t="s">
        <v>1815</v>
      </c>
    </row>
    <row r="1785" spans="1:8">
      <c r="H1785" t="s">
        <v>1816</v>
      </c>
    </row>
    <row r="1786" spans="1:8">
      <c r="H1786" t="s">
        <v>1817</v>
      </c>
    </row>
    <row r="1787" spans="1:8">
      <c r="H1787" t="s">
        <v>1818</v>
      </c>
    </row>
    <row r="1788" spans="1:8">
      <c r="H1788" t="s">
        <v>1819</v>
      </c>
    </row>
    <row r="1789" spans="1:8">
      <c r="H1789" t="s">
        <v>1820</v>
      </c>
    </row>
    <row r="1790" spans="1:8">
      <c r="H1790" t="s">
        <v>1821</v>
      </c>
    </row>
    <row r="1791" spans="1:8">
      <c r="H1791" t="s">
        <v>1822</v>
      </c>
    </row>
    <row r="1792" spans="1:8">
      <c r="H1792" t="s">
        <v>1823</v>
      </c>
    </row>
    <row r="1793" spans="6:8">
      <c r="H1793" t="s">
        <v>1824</v>
      </c>
    </row>
    <row r="1794" spans="6:8">
      <c r="H1794" t="s">
        <v>1825</v>
      </c>
    </row>
    <row r="1795" spans="6:8">
      <c r="H1795" t="s">
        <v>1826</v>
      </c>
    </row>
    <row r="1796" spans="6:8">
      <c r="H1796" t="s">
        <v>1827</v>
      </c>
    </row>
    <row r="1797" spans="6:8">
      <c r="H1797" t="s">
        <v>1828</v>
      </c>
    </row>
    <row r="1798" spans="6:8">
      <c r="H1798" t="s">
        <v>1829</v>
      </c>
    </row>
    <row r="1799" spans="6:8">
      <c r="H1799" t="s">
        <v>1830</v>
      </c>
    </row>
    <row r="1800" spans="6:8">
      <c r="H1800" t="s">
        <v>1831</v>
      </c>
    </row>
    <row r="1801" spans="6:8">
      <c r="F1801" t="s">
        <v>333</v>
      </c>
      <c r="G1801" t="s">
        <v>781</v>
      </c>
      <c r="H1801" t="s">
        <v>1812</v>
      </c>
    </row>
    <row r="1802" spans="6:8">
      <c r="H1802" t="s">
        <v>1813</v>
      </c>
    </row>
    <row r="1803" spans="6:8">
      <c r="H1803" t="s">
        <v>1814</v>
      </c>
    </row>
    <row r="1804" spans="6:8">
      <c r="H1804" t="s">
        <v>1815</v>
      </c>
    </row>
    <row r="1805" spans="6:8">
      <c r="H1805" t="s">
        <v>1816</v>
      </c>
    </row>
    <row r="1806" spans="6:8">
      <c r="H1806" t="s">
        <v>1817</v>
      </c>
    </row>
    <row r="1807" spans="6:8">
      <c r="H1807" t="s">
        <v>1818</v>
      </c>
    </row>
    <row r="1808" spans="6:8">
      <c r="H1808" t="s">
        <v>1819</v>
      </c>
    </row>
    <row r="1809" spans="1:8">
      <c r="H1809" t="s">
        <v>1820</v>
      </c>
    </row>
    <row r="1810" spans="1:8">
      <c r="H1810" t="s">
        <v>1821</v>
      </c>
    </row>
    <row r="1811" spans="1:8">
      <c r="H1811" t="s">
        <v>1822</v>
      </c>
    </row>
    <row r="1812" spans="1:8">
      <c r="H1812" t="s">
        <v>1823</v>
      </c>
    </row>
    <row r="1813" spans="1:8">
      <c r="A1813" t="s">
        <v>70</v>
      </c>
      <c r="B1813">
        <f>HYPERLINK("https://github.com/JodaOrg/joda-time/commit/f8d725139f782c230cf8db925086bb6838e1327f", "f8d725139f782c230cf8db925086bb6838e1327f")</f>
        <v>0</v>
      </c>
      <c r="C1813">
        <f>HYPERLINK("https://github.com/JodaOrg/joda-time/commit/84f9e8210f6a63e7ec63684432e0f2946f206b18", "84f9e8210f6a63e7ec63684432e0f2946f206b18")</f>
        <v>0</v>
      </c>
      <c r="D1813" t="s">
        <v>103</v>
      </c>
      <c r="E1813" t="s">
        <v>174</v>
      </c>
      <c r="F1813" t="s">
        <v>334</v>
      </c>
      <c r="G1813" t="s">
        <v>782</v>
      </c>
      <c r="H1813" t="s">
        <v>1832</v>
      </c>
    </row>
    <row r="1814" spans="1:8">
      <c r="F1814" t="s">
        <v>331</v>
      </c>
      <c r="G1814" t="s">
        <v>779</v>
      </c>
      <c r="H1814" t="s">
        <v>1832</v>
      </c>
    </row>
    <row r="1815" spans="1:8">
      <c r="A1815" t="s">
        <v>71</v>
      </c>
      <c r="B1815">
        <f>HYPERLINK("https://github.com/JodaOrg/joda-time/commit/d9cb23bc1679de10deebd462bdc97e77421b1aa7", "d9cb23bc1679de10deebd462bdc97e77421b1aa7")</f>
        <v>0</v>
      </c>
      <c r="C1815">
        <f>HYPERLINK("https://github.com/JodaOrg/joda-time/commit/776b3d07e918c23802488df40a4942cdb65bf29c", "776b3d07e918c23802488df40a4942cdb65bf29c")</f>
        <v>0</v>
      </c>
      <c r="D1815" t="s">
        <v>103</v>
      </c>
      <c r="E1815" t="s">
        <v>175</v>
      </c>
      <c r="F1815" t="s">
        <v>245</v>
      </c>
      <c r="G1815" t="s">
        <v>697</v>
      </c>
      <c r="H1815" t="s">
        <v>1833</v>
      </c>
    </row>
    <row r="1816" spans="1:8">
      <c r="H1816" t="s">
        <v>1834</v>
      </c>
    </row>
    <row r="1817" spans="1:8">
      <c r="A1817" t="s">
        <v>72</v>
      </c>
      <c r="B1817">
        <f>HYPERLINK("https://github.com/JodaOrg/joda-time/commit/1710dc4fb6974e6d9e37752f2572f625ce79a52d", "1710dc4fb6974e6d9e37752f2572f625ce79a52d")</f>
        <v>0</v>
      </c>
      <c r="C1817">
        <f>HYPERLINK("https://github.com/JodaOrg/joda-time/commit/6b0549a63ebc3da9dc133f8b9b240218e6ce5101", "6b0549a63ebc3da9dc133f8b9b240218e6ce5101")</f>
        <v>0</v>
      </c>
      <c r="D1817" t="s">
        <v>103</v>
      </c>
      <c r="E1817" t="s">
        <v>176</v>
      </c>
      <c r="F1817" t="s">
        <v>331</v>
      </c>
      <c r="G1817" t="s">
        <v>779</v>
      </c>
      <c r="H1817" t="s">
        <v>1835</v>
      </c>
    </row>
    <row r="1818" spans="1:8">
      <c r="A1818" t="s">
        <v>73</v>
      </c>
      <c r="B1818">
        <f>HYPERLINK("https://github.com/JodaOrg/joda-time/commit/98181a710fe12a914f351a158c0e4f55c276081b", "98181a710fe12a914f351a158c0e4f55c276081b")</f>
        <v>0</v>
      </c>
      <c r="C1818">
        <f>HYPERLINK("https://github.com/JodaOrg/joda-time/commit/b17981872a62368a30e94b6f2276ec720804978a", "b17981872a62368a30e94b6f2276ec720804978a")</f>
        <v>0</v>
      </c>
      <c r="D1818" t="s">
        <v>103</v>
      </c>
      <c r="E1818" t="s">
        <v>177</v>
      </c>
      <c r="F1818" t="s">
        <v>335</v>
      </c>
      <c r="G1818" t="s">
        <v>783</v>
      </c>
      <c r="H1818" t="s">
        <v>1836</v>
      </c>
    </row>
    <row r="1819" spans="1:8">
      <c r="F1819" t="s">
        <v>336</v>
      </c>
      <c r="G1819" t="s">
        <v>784</v>
      </c>
      <c r="H1819" t="s">
        <v>1836</v>
      </c>
    </row>
    <row r="1820" spans="1:8">
      <c r="F1820" t="s">
        <v>337</v>
      </c>
      <c r="G1820" t="s">
        <v>785</v>
      </c>
      <c r="H1820" t="s">
        <v>1836</v>
      </c>
    </row>
    <row r="1821" spans="1:8">
      <c r="F1821" t="s">
        <v>338</v>
      </c>
      <c r="G1821" t="s">
        <v>786</v>
      </c>
      <c r="H1821" t="s">
        <v>1836</v>
      </c>
    </row>
    <row r="1822" spans="1:8">
      <c r="F1822" t="s">
        <v>339</v>
      </c>
      <c r="G1822" t="s">
        <v>787</v>
      </c>
      <c r="H1822" t="s">
        <v>1836</v>
      </c>
    </row>
    <row r="1823" spans="1:8">
      <c r="F1823" t="s">
        <v>340</v>
      </c>
      <c r="G1823" t="s">
        <v>788</v>
      </c>
      <c r="H1823" t="s">
        <v>1836</v>
      </c>
    </row>
    <row r="1824" spans="1:8">
      <c r="F1824" t="s">
        <v>341</v>
      </c>
      <c r="G1824" t="s">
        <v>789</v>
      </c>
      <c r="H1824" t="s">
        <v>1836</v>
      </c>
    </row>
    <row r="1825" spans="1:8">
      <c r="A1825" t="s">
        <v>74</v>
      </c>
      <c r="B1825">
        <f>HYPERLINK("https://github.com/JodaOrg/joda-time/commit/eadcce774d6c344fb631543465205b91e7b419a3", "eadcce774d6c344fb631543465205b91e7b419a3")</f>
        <v>0</v>
      </c>
      <c r="C1825">
        <f>HYPERLINK("https://github.com/JodaOrg/joda-time/commit/c099c1155af7289d091a118c2c38bafd4d894bc9", "c099c1155af7289d091a118c2c38bafd4d894bc9")</f>
        <v>0</v>
      </c>
      <c r="D1825" t="s">
        <v>103</v>
      </c>
      <c r="E1825" t="s">
        <v>178</v>
      </c>
      <c r="F1825" t="s">
        <v>342</v>
      </c>
      <c r="G1825" t="s">
        <v>790</v>
      </c>
      <c r="H1825" t="s">
        <v>1837</v>
      </c>
    </row>
    <row r="1826" spans="1:8">
      <c r="A1826" t="s">
        <v>75</v>
      </c>
      <c r="B1826">
        <f>HYPERLINK("https://github.com/JodaOrg/joda-time/commit/3c10f161032b22649a70a6edc3514b2a40f220e7", "3c10f161032b22649a70a6edc3514b2a40f220e7")</f>
        <v>0</v>
      </c>
      <c r="C1826">
        <f>HYPERLINK("https://github.com/JodaOrg/joda-time/commit/dd707bbe25ef0c2cb33855e0e757fa6f8d7f5c6b", "dd707bbe25ef0c2cb33855e0e757fa6f8d7f5c6b")</f>
        <v>0</v>
      </c>
      <c r="D1826" t="s">
        <v>105</v>
      </c>
      <c r="E1826" t="s">
        <v>179</v>
      </c>
      <c r="F1826" t="s">
        <v>343</v>
      </c>
      <c r="G1826" t="s">
        <v>791</v>
      </c>
      <c r="H1826" t="s">
        <v>1838</v>
      </c>
    </row>
    <row r="1827" spans="1:8">
      <c r="H1827" t="s">
        <v>1839</v>
      </c>
    </row>
    <row r="1828" spans="1:8">
      <c r="F1828" t="s">
        <v>344</v>
      </c>
      <c r="G1828" t="s">
        <v>792</v>
      </c>
      <c r="H1828" t="s">
        <v>1838</v>
      </c>
    </row>
    <row r="1829" spans="1:8">
      <c r="H1829" t="s">
        <v>1839</v>
      </c>
    </row>
    <row r="1830" spans="1:8">
      <c r="A1830" t="s">
        <v>76</v>
      </c>
      <c r="B1830">
        <f>HYPERLINK("https://github.com/JodaOrg/joda-time/commit/9ab9cb1a2624063083cf4ed8d701eb15ee84674e", "9ab9cb1a2624063083cf4ed8d701eb15ee84674e")</f>
        <v>0</v>
      </c>
      <c r="C1830">
        <f>HYPERLINK("https://github.com/JodaOrg/joda-time/commit/f446ad4cd907472fa46f9a147761a194b6e5dfe4", "f446ad4cd907472fa46f9a147761a194b6e5dfe4")</f>
        <v>0</v>
      </c>
      <c r="D1830" t="s">
        <v>103</v>
      </c>
      <c r="E1830" t="s">
        <v>180</v>
      </c>
      <c r="F1830" t="s">
        <v>325</v>
      </c>
      <c r="G1830" t="s">
        <v>773</v>
      </c>
      <c r="H1830" t="s">
        <v>1840</v>
      </c>
    </row>
    <row r="1831" spans="1:8">
      <c r="A1831" t="s">
        <v>77</v>
      </c>
      <c r="B1831">
        <f>HYPERLINK("https://github.com/JodaOrg/joda-time/commit/88406cdac37d6a191686f98c70dd6a6795f6f8c9", "88406cdac37d6a191686f98c70dd6a6795f6f8c9")</f>
        <v>0</v>
      </c>
      <c r="C1831">
        <f>HYPERLINK("https://github.com/JodaOrg/joda-time/commit/3f5e2fafb4f17632d783a1f6977b42588c7b1414", "3f5e2fafb4f17632d783a1f6977b42588c7b1414")</f>
        <v>0</v>
      </c>
      <c r="D1831" t="s">
        <v>103</v>
      </c>
      <c r="E1831" t="s">
        <v>181</v>
      </c>
      <c r="F1831" t="s">
        <v>245</v>
      </c>
      <c r="G1831" t="s">
        <v>697</v>
      </c>
      <c r="H1831" t="s">
        <v>1841</v>
      </c>
    </row>
    <row r="1832" spans="1:8">
      <c r="H1832" t="s">
        <v>1842</v>
      </c>
    </row>
    <row r="1833" spans="1:8">
      <c r="A1833" t="s">
        <v>78</v>
      </c>
      <c r="B1833">
        <f>HYPERLINK("https://github.com/JodaOrg/joda-time/commit/a13f93ca6656aea3adab03a2dea0704f860679cb", "a13f93ca6656aea3adab03a2dea0704f860679cb")</f>
        <v>0</v>
      </c>
      <c r="C1833">
        <f>HYPERLINK("https://github.com/JodaOrg/joda-time/commit/0472506e5842fb03c441bfe2c59f263d46aec077", "0472506e5842fb03c441bfe2c59f263d46aec077")</f>
        <v>0</v>
      </c>
      <c r="D1833" t="s">
        <v>103</v>
      </c>
      <c r="E1833" t="s">
        <v>182</v>
      </c>
      <c r="F1833" t="s">
        <v>257</v>
      </c>
      <c r="G1833" t="s">
        <v>707</v>
      </c>
      <c r="H1833" t="s">
        <v>1843</v>
      </c>
    </row>
    <row r="1834" spans="1:8">
      <c r="A1834" t="s">
        <v>79</v>
      </c>
      <c r="B1834">
        <f>HYPERLINK("https://github.com/JodaOrg/joda-time/commit/119418fb76680e704e2b076b289620ba4d16459d", "119418fb76680e704e2b076b289620ba4d16459d")</f>
        <v>0</v>
      </c>
      <c r="C1834">
        <f>HYPERLINK("https://github.com/JodaOrg/joda-time/commit/a201e3952d754c04bee99ba9c0e055b3b1b7bd35", "a201e3952d754c04bee99ba9c0e055b3b1b7bd35")</f>
        <v>0</v>
      </c>
      <c r="D1834" t="s">
        <v>103</v>
      </c>
      <c r="E1834" t="s">
        <v>183</v>
      </c>
      <c r="F1834" t="s">
        <v>345</v>
      </c>
      <c r="G1834" t="s">
        <v>793</v>
      </c>
      <c r="H1834" t="s">
        <v>1844</v>
      </c>
    </row>
    <row r="1835" spans="1:8">
      <c r="A1835" t="s">
        <v>80</v>
      </c>
      <c r="B1835">
        <f>HYPERLINK("https://github.com/JodaOrg/joda-time/commit/0c7b06d99dc6ac9dad724e9e3951aa0942593a6e", "0c7b06d99dc6ac9dad724e9e3951aa0942593a6e")</f>
        <v>0</v>
      </c>
      <c r="C1835">
        <f>HYPERLINK("https://github.com/JodaOrg/joda-time/commit/f2878d1c00a8665748e9afe7d9f6f57107da92ad", "f2878d1c00a8665748e9afe7d9f6f57107da92ad")</f>
        <v>0</v>
      </c>
      <c r="D1835" t="s">
        <v>106</v>
      </c>
      <c r="E1835" t="s">
        <v>184</v>
      </c>
      <c r="F1835" t="s">
        <v>346</v>
      </c>
      <c r="G1835" t="s">
        <v>794</v>
      </c>
      <c r="H1835" t="s">
        <v>1845</v>
      </c>
    </row>
    <row r="1836" spans="1:8">
      <c r="H1836" t="s">
        <v>1846</v>
      </c>
    </row>
    <row r="1837" spans="1:8">
      <c r="H1837" t="s">
        <v>1847</v>
      </c>
    </row>
    <row r="1838" spans="1:8">
      <c r="H1838" t="s">
        <v>1848</v>
      </c>
    </row>
    <row r="1839" spans="1:8">
      <c r="A1839" t="s">
        <v>81</v>
      </c>
      <c r="B1839">
        <f>HYPERLINK("https://github.com/JodaOrg/joda-time/commit/1cbee321d8b98ef84af8346d7270ed726c95176c", "1cbee321d8b98ef84af8346d7270ed726c95176c")</f>
        <v>0</v>
      </c>
      <c r="C1839">
        <f>HYPERLINK("https://github.com/JodaOrg/joda-time/commit/e1b20335ff8c90189a7dce4b43107edc0313eb71", "e1b20335ff8c90189a7dce4b43107edc0313eb71")</f>
        <v>0</v>
      </c>
      <c r="D1839" t="s">
        <v>103</v>
      </c>
      <c r="E1839" t="s">
        <v>185</v>
      </c>
      <c r="F1839" t="s">
        <v>307</v>
      </c>
      <c r="G1839" t="s">
        <v>756</v>
      </c>
      <c r="H1839" t="s">
        <v>1597</v>
      </c>
    </row>
    <row r="1840" spans="1:8">
      <c r="H1840" t="s">
        <v>1598</v>
      </c>
    </row>
    <row r="1841" spans="8:8">
      <c r="H1841" t="s">
        <v>1599</v>
      </c>
    </row>
    <row r="1842" spans="8:8">
      <c r="H1842" t="s">
        <v>1600</v>
      </c>
    </row>
    <row r="1843" spans="8:8">
      <c r="H1843" t="s">
        <v>1601</v>
      </c>
    </row>
    <row r="1844" spans="8:8">
      <c r="H1844" t="s">
        <v>1602</v>
      </c>
    </row>
    <row r="1845" spans="8:8">
      <c r="H1845" t="s">
        <v>1849</v>
      </c>
    </row>
    <row r="1846" spans="8:8">
      <c r="H1846" t="s">
        <v>1850</v>
      </c>
    </row>
    <row r="1847" spans="8:8">
      <c r="H1847" t="s">
        <v>1851</v>
      </c>
    </row>
    <row r="1848" spans="8:8">
      <c r="H1848" t="s">
        <v>1852</v>
      </c>
    </row>
    <row r="1849" spans="8:8">
      <c r="H1849" t="s">
        <v>1853</v>
      </c>
    </row>
    <row r="1850" spans="8:8">
      <c r="H1850" t="s">
        <v>1854</v>
      </c>
    </row>
    <row r="1851" spans="8:8">
      <c r="H1851" t="s">
        <v>1855</v>
      </c>
    </row>
    <row r="1852" spans="8:8">
      <c r="H1852" t="s">
        <v>1856</v>
      </c>
    </row>
    <row r="1853" spans="8:8">
      <c r="H1853" t="s">
        <v>1857</v>
      </c>
    </row>
    <row r="1854" spans="8:8">
      <c r="H1854" t="s">
        <v>1858</v>
      </c>
    </row>
    <row r="1855" spans="8:8">
      <c r="H1855" t="s">
        <v>1859</v>
      </c>
    </row>
    <row r="1856" spans="8:8">
      <c r="H1856" t="s">
        <v>1860</v>
      </c>
    </row>
    <row r="1857" spans="1:8">
      <c r="F1857" t="s">
        <v>346</v>
      </c>
      <c r="G1857" t="s">
        <v>794</v>
      </c>
      <c r="H1857" t="s">
        <v>1861</v>
      </c>
    </row>
    <row r="1858" spans="1:8">
      <c r="H1858" t="s">
        <v>1862</v>
      </c>
    </row>
    <row r="1859" spans="1:8">
      <c r="F1859" t="s">
        <v>329</v>
      </c>
      <c r="G1859" t="s">
        <v>777</v>
      </c>
      <c r="H1859" t="s">
        <v>1863</v>
      </c>
    </row>
    <row r="1860" spans="1:8">
      <c r="H1860" t="s">
        <v>1864</v>
      </c>
    </row>
    <row r="1861" spans="1:8">
      <c r="H1861" t="s">
        <v>1865</v>
      </c>
    </row>
    <row r="1862" spans="1:8">
      <c r="A1862" t="s">
        <v>82</v>
      </c>
      <c r="B1862">
        <f>HYPERLINK("https://github.com/JodaOrg/joda-time/commit/77dde7d755f9d79c737b6d5cdf4c547664dd16be", "77dde7d755f9d79c737b6d5cdf4c547664dd16be")</f>
        <v>0</v>
      </c>
      <c r="C1862">
        <f>HYPERLINK("https://github.com/JodaOrg/joda-time/commit/028e01cbba9c1c7824f6c5a576a96fcacad81b61", "028e01cbba9c1c7824f6c5a576a96fcacad81b61")</f>
        <v>0</v>
      </c>
      <c r="D1862" t="s">
        <v>107</v>
      </c>
      <c r="E1862" t="s">
        <v>186</v>
      </c>
      <c r="F1862" t="s">
        <v>347</v>
      </c>
      <c r="G1862" t="s">
        <v>758</v>
      </c>
      <c r="H1862" t="s">
        <v>900</v>
      </c>
    </row>
    <row r="1863" spans="1:8">
      <c r="H1863" t="s">
        <v>901</v>
      </c>
    </row>
    <row r="1864" spans="1:8">
      <c r="H1864" t="s">
        <v>1866</v>
      </c>
    </row>
    <row r="1865" spans="1:8">
      <c r="H1865" t="s">
        <v>903</v>
      </c>
    </row>
    <row r="1866" spans="1:8">
      <c r="H1866" t="s">
        <v>904</v>
      </c>
    </row>
    <row r="1867" spans="1:8">
      <c r="F1867" t="s">
        <v>348</v>
      </c>
      <c r="G1867" t="s">
        <v>684</v>
      </c>
      <c r="H1867" t="s">
        <v>1070</v>
      </c>
    </row>
    <row r="1868" spans="1:8">
      <c r="H1868" t="s">
        <v>901</v>
      </c>
    </row>
    <row r="1869" spans="1:8">
      <c r="H1869" t="s">
        <v>900</v>
      </c>
    </row>
    <row r="1870" spans="1:8">
      <c r="F1870" t="s">
        <v>349</v>
      </c>
      <c r="G1870" t="s">
        <v>795</v>
      </c>
      <c r="H1870" t="s">
        <v>1867</v>
      </c>
    </row>
    <row r="1871" spans="1:8">
      <c r="H1871" t="s">
        <v>901</v>
      </c>
    </row>
    <row r="1872" spans="1:8">
      <c r="H1872" t="s">
        <v>900</v>
      </c>
    </row>
    <row r="1873" spans="6:8">
      <c r="F1873" t="s">
        <v>350</v>
      </c>
      <c r="G1873" t="s">
        <v>759</v>
      </c>
      <c r="H1873" t="s">
        <v>900</v>
      </c>
    </row>
    <row r="1874" spans="6:8">
      <c r="H1874" t="s">
        <v>901</v>
      </c>
    </row>
    <row r="1875" spans="6:8">
      <c r="H1875" t="s">
        <v>1868</v>
      </c>
    </row>
    <row r="1876" spans="6:8">
      <c r="H1876" t="s">
        <v>903</v>
      </c>
    </row>
    <row r="1877" spans="6:8">
      <c r="H1877" t="s">
        <v>904</v>
      </c>
    </row>
    <row r="1878" spans="6:8">
      <c r="F1878" t="s">
        <v>351</v>
      </c>
      <c r="G1878" t="s">
        <v>796</v>
      </c>
      <c r="H1878" t="s">
        <v>900</v>
      </c>
    </row>
    <row r="1879" spans="6:8">
      <c r="H1879" t="s">
        <v>901</v>
      </c>
    </row>
    <row r="1880" spans="6:8">
      <c r="H1880" t="s">
        <v>1869</v>
      </c>
    </row>
    <row r="1881" spans="6:8">
      <c r="H1881" t="s">
        <v>903</v>
      </c>
    </row>
    <row r="1882" spans="6:8">
      <c r="H1882" t="s">
        <v>904</v>
      </c>
    </row>
    <row r="1883" spans="6:8">
      <c r="F1883" t="s">
        <v>352</v>
      </c>
      <c r="G1883" t="s">
        <v>756</v>
      </c>
      <c r="H1883" t="s">
        <v>900</v>
      </c>
    </row>
    <row r="1884" spans="6:8">
      <c r="H1884" t="s">
        <v>901</v>
      </c>
    </row>
    <row r="1885" spans="6:8">
      <c r="H1885" t="s">
        <v>1870</v>
      </c>
    </row>
    <row r="1886" spans="6:8">
      <c r="H1886" t="s">
        <v>903</v>
      </c>
    </row>
    <row r="1887" spans="6:8">
      <c r="H1887" t="s">
        <v>904</v>
      </c>
    </row>
    <row r="1888" spans="6:8">
      <c r="F1888" t="s">
        <v>353</v>
      </c>
      <c r="G1888" t="s">
        <v>712</v>
      </c>
      <c r="H1888" t="s">
        <v>900</v>
      </c>
    </row>
    <row r="1889" spans="6:8">
      <c r="H1889" t="s">
        <v>901</v>
      </c>
    </row>
    <row r="1890" spans="6:8">
      <c r="H1890" t="s">
        <v>1871</v>
      </c>
    </row>
    <row r="1891" spans="6:8">
      <c r="H1891" t="s">
        <v>903</v>
      </c>
    </row>
    <row r="1892" spans="6:8">
      <c r="H1892" t="s">
        <v>904</v>
      </c>
    </row>
    <row r="1893" spans="6:8">
      <c r="H1893" t="s">
        <v>1195</v>
      </c>
    </row>
    <row r="1894" spans="6:8">
      <c r="F1894" t="s">
        <v>354</v>
      </c>
      <c r="G1894" t="s">
        <v>797</v>
      </c>
      <c r="H1894" t="s">
        <v>900</v>
      </c>
    </row>
    <row r="1895" spans="6:8">
      <c r="H1895" t="s">
        <v>901</v>
      </c>
    </row>
    <row r="1896" spans="6:8">
      <c r="H1896" t="s">
        <v>1872</v>
      </c>
    </row>
    <row r="1897" spans="6:8">
      <c r="H1897" t="s">
        <v>903</v>
      </c>
    </row>
    <row r="1898" spans="6:8">
      <c r="H1898" t="s">
        <v>904</v>
      </c>
    </row>
    <row r="1899" spans="6:8">
      <c r="F1899" t="s">
        <v>355</v>
      </c>
      <c r="G1899" t="s">
        <v>798</v>
      </c>
      <c r="H1899" t="s">
        <v>900</v>
      </c>
    </row>
    <row r="1900" spans="6:8">
      <c r="H1900" t="s">
        <v>901</v>
      </c>
    </row>
    <row r="1901" spans="6:8">
      <c r="H1901" t="s">
        <v>1873</v>
      </c>
    </row>
    <row r="1902" spans="6:8">
      <c r="H1902" t="s">
        <v>903</v>
      </c>
    </row>
    <row r="1903" spans="6:8">
      <c r="H1903" t="s">
        <v>904</v>
      </c>
    </row>
    <row r="1904" spans="6:8">
      <c r="F1904" t="s">
        <v>356</v>
      </c>
      <c r="G1904" t="s">
        <v>799</v>
      </c>
      <c r="H1904" t="s">
        <v>900</v>
      </c>
    </row>
    <row r="1905" spans="6:8">
      <c r="H1905" t="s">
        <v>901</v>
      </c>
    </row>
    <row r="1906" spans="6:8">
      <c r="H1906" t="s">
        <v>1874</v>
      </c>
    </row>
    <row r="1907" spans="6:8">
      <c r="H1907" t="s">
        <v>903</v>
      </c>
    </row>
    <row r="1908" spans="6:8">
      <c r="H1908" t="s">
        <v>904</v>
      </c>
    </row>
    <row r="1909" spans="6:8">
      <c r="H1909" t="s">
        <v>1875</v>
      </c>
    </row>
    <row r="1910" spans="6:8">
      <c r="H1910" t="s">
        <v>1876</v>
      </c>
    </row>
    <row r="1911" spans="6:8">
      <c r="H1911" t="s">
        <v>1877</v>
      </c>
    </row>
    <row r="1912" spans="6:8">
      <c r="F1912" t="s">
        <v>357</v>
      </c>
      <c r="G1912" t="s">
        <v>800</v>
      </c>
      <c r="H1912" t="s">
        <v>900</v>
      </c>
    </row>
    <row r="1913" spans="6:8">
      <c r="H1913" t="s">
        <v>901</v>
      </c>
    </row>
    <row r="1914" spans="6:8">
      <c r="H1914" t="s">
        <v>1878</v>
      </c>
    </row>
    <row r="1915" spans="6:8">
      <c r="H1915" t="s">
        <v>1004</v>
      </c>
    </row>
    <row r="1916" spans="6:8">
      <c r="F1916" t="s">
        <v>358</v>
      </c>
      <c r="G1916" t="s">
        <v>770</v>
      </c>
      <c r="H1916" t="s">
        <v>900</v>
      </c>
    </row>
    <row r="1917" spans="6:8">
      <c r="H1917" t="s">
        <v>901</v>
      </c>
    </row>
    <row r="1918" spans="6:8">
      <c r="H1918" t="s">
        <v>1879</v>
      </c>
    </row>
    <row r="1919" spans="6:8">
      <c r="H1919" t="s">
        <v>903</v>
      </c>
    </row>
    <row r="1920" spans="6:8">
      <c r="H1920" t="s">
        <v>904</v>
      </c>
    </row>
    <row r="1921" spans="6:8">
      <c r="H1921" t="s">
        <v>1767</v>
      </c>
    </row>
    <row r="1922" spans="6:8">
      <c r="H1922" t="s">
        <v>1768</v>
      </c>
    </row>
    <row r="1923" spans="6:8">
      <c r="H1923" t="s">
        <v>1769</v>
      </c>
    </row>
    <row r="1924" spans="6:8">
      <c r="F1924" t="s">
        <v>359</v>
      </c>
      <c r="G1924" t="s">
        <v>762</v>
      </c>
      <c r="H1924" t="s">
        <v>1880</v>
      </c>
    </row>
    <row r="1925" spans="6:8">
      <c r="H1925" t="s">
        <v>1881</v>
      </c>
    </row>
    <row r="1926" spans="6:8">
      <c r="H1926" t="s">
        <v>1881</v>
      </c>
    </row>
    <row r="1927" spans="6:8">
      <c r="H1927" t="s">
        <v>900</v>
      </c>
    </row>
    <row r="1928" spans="6:8">
      <c r="H1928" t="s">
        <v>901</v>
      </c>
    </row>
    <row r="1929" spans="6:8">
      <c r="H1929" t="s">
        <v>1882</v>
      </c>
    </row>
    <row r="1930" spans="6:8">
      <c r="H1930" t="s">
        <v>903</v>
      </c>
    </row>
    <row r="1931" spans="6:8">
      <c r="H1931" t="s">
        <v>904</v>
      </c>
    </row>
    <row r="1932" spans="6:8">
      <c r="H1932" t="s">
        <v>1875</v>
      </c>
    </row>
    <row r="1933" spans="6:8">
      <c r="H1933" t="s">
        <v>1883</v>
      </c>
    </row>
    <row r="1934" spans="6:8">
      <c r="H1934" t="s">
        <v>1884</v>
      </c>
    </row>
    <row r="1935" spans="6:8">
      <c r="H1935" t="s">
        <v>1885</v>
      </c>
    </row>
    <row r="1936" spans="6:8">
      <c r="F1936" t="s">
        <v>360</v>
      </c>
      <c r="G1936" t="s">
        <v>773</v>
      </c>
      <c r="H1936" t="s">
        <v>1880</v>
      </c>
    </row>
    <row r="1937" spans="6:8">
      <c r="H1937" t="s">
        <v>1881</v>
      </c>
    </row>
    <row r="1938" spans="6:8">
      <c r="H1938" t="s">
        <v>1881</v>
      </c>
    </row>
    <row r="1939" spans="6:8">
      <c r="H1939" t="s">
        <v>900</v>
      </c>
    </row>
    <row r="1940" spans="6:8">
      <c r="H1940" t="s">
        <v>901</v>
      </c>
    </row>
    <row r="1941" spans="6:8">
      <c r="H1941" t="s">
        <v>1886</v>
      </c>
    </row>
    <row r="1942" spans="6:8">
      <c r="H1942" t="s">
        <v>903</v>
      </c>
    </row>
    <row r="1943" spans="6:8">
      <c r="H1943" t="s">
        <v>904</v>
      </c>
    </row>
    <row r="1944" spans="6:8">
      <c r="H1944" t="s">
        <v>1887</v>
      </c>
    </row>
    <row r="1945" spans="6:8">
      <c r="H1945" t="s">
        <v>1888</v>
      </c>
    </row>
    <row r="1946" spans="6:8">
      <c r="H1946" t="s">
        <v>1889</v>
      </c>
    </row>
    <row r="1947" spans="6:8">
      <c r="H1947" t="s">
        <v>1890</v>
      </c>
    </row>
    <row r="1948" spans="6:8">
      <c r="H1948" t="s">
        <v>1891</v>
      </c>
    </row>
    <row r="1949" spans="6:8">
      <c r="H1949" t="s">
        <v>1004</v>
      </c>
    </row>
    <row r="1950" spans="6:8">
      <c r="H1950" t="s">
        <v>1876</v>
      </c>
    </row>
    <row r="1951" spans="6:8">
      <c r="H1951" t="s">
        <v>1877</v>
      </c>
    </row>
    <row r="1952" spans="6:8">
      <c r="F1952" t="s">
        <v>361</v>
      </c>
      <c r="G1952" t="s">
        <v>794</v>
      </c>
      <c r="H1952" t="s">
        <v>900</v>
      </c>
    </row>
    <row r="1953" spans="6:8">
      <c r="H1953" t="s">
        <v>901</v>
      </c>
    </row>
    <row r="1954" spans="6:8">
      <c r="H1954" t="s">
        <v>1892</v>
      </c>
    </row>
    <row r="1955" spans="6:8">
      <c r="H1955" t="s">
        <v>903</v>
      </c>
    </row>
    <row r="1956" spans="6:8">
      <c r="H1956" t="s">
        <v>904</v>
      </c>
    </row>
    <row r="1957" spans="6:8">
      <c r="F1957" t="s">
        <v>362</v>
      </c>
      <c r="G1957" t="s">
        <v>713</v>
      </c>
      <c r="H1957" t="s">
        <v>900</v>
      </c>
    </row>
    <row r="1958" spans="6:8">
      <c r="H1958" t="s">
        <v>901</v>
      </c>
    </row>
    <row r="1959" spans="6:8">
      <c r="H1959" t="s">
        <v>1893</v>
      </c>
    </row>
    <row r="1960" spans="6:8">
      <c r="H1960" t="s">
        <v>903</v>
      </c>
    </row>
    <row r="1961" spans="6:8">
      <c r="H1961" t="s">
        <v>904</v>
      </c>
    </row>
    <row r="1962" spans="6:8">
      <c r="H1962" t="s">
        <v>1195</v>
      </c>
    </row>
    <row r="1963" spans="6:8">
      <c r="F1963" t="s">
        <v>363</v>
      </c>
      <c r="G1963" t="s">
        <v>801</v>
      </c>
      <c r="H1963" t="s">
        <v>900</v>
      </c>
    </row>
    <row r="1964" spans="6:8">
      <c r="H1964" t="s">
        <v>901</v>
      </c>
    </row>
    <row r="1965" spans="6:8">
      <c r="H1965" t="s">
        <v>1894</v>
      </c>
    </row>
    <row r="1966" spans="6:8">
      <c r="H1966" t="s">
        <v>903</v>
      </c>
    </row>
    <row r="1967" spans="6:8">
      <c r="H1967" t="s">
        <v>904</v>
      </c>
    </row>
    <row r="1968" spans="6:8">
      <c r="F1968" t="s">
        <v>364</v>
      </c>
      <c r="G1968" t="s">
        <v>682</v>
      </c>
      <c r="H1968" t="s">
        <v>900</v>
      </c>
    </row>
    <row r="1969" spans="6:8">
      <c r="H1969" t="s">
        <v>901</v>
      </c>
    </row>
    <row r="1970" spans="6:8">
      <c r="H1970" t="s">
        <v>1895</v>
      </c>
    </row>
    <row r="1971" spans="6:8">
      <c r="H1971" t="s">
        <v>903</v>
      </c>
    </row>
    <row r="1972" spans="6:8">
      <c r="H1972" t="s">
        <v>904</v>
      </c>
    </row>
    <row r="1973" spans="6:8">
      <c r="F1973" t="s">
        <v>365</v>
      </c>
      <c r="G1973" t="s">
        <v>783</v>
      </c>
      <c r="H1973" t="s">
        <v>900</v>
      </c>
    </row>
    <row r="1974" spans="6:8">
      <c r="H1974" t="s">
        <v>901</v>
      </c>
    </row>
    <row r="1975" spans="6:8">
      <c r="H1975" t="s">
        <v>1896</v>
      </c>
    </row>
    <row r="1976" spans="6:8">
      <c r="H1976" t="s">
        <v>903</v>
      </c>
    </row>
    <row r="1977" spans="6:8">
      <c r="H1977" t="s">
        <v>904</v>
      </c>
    </row>
    <row r="1978" spans="6:8">
      <c r="H1978" t="s">
        <v>1195</v>
      </c>
    </row>
    <row r="1979" spans="6:8">
      <c r="H1979" t="s">
        <v>1897</v>
      </c>
    </row>
    <row r="1980" spans="6:8">
      <c r="H1980" t="s">
        <v>1898</v>
      </c>
    </row>
    <row r="1981" spans="6:8">
      <c r="H1981" t="s">
        <v>1899</v>
      </c>
    </row>
    <row r="1982" spans="6:8">
      <c r="H1982" t="s">
        <v>1900</v>
      </c>
    </row>
    <row r="1983" spans="6:8">
      <c r="F1983" t="s">
        <v>366</v>
      </c>
      <c r="G1983" t="s">
        <v>802</v>
      </c>
      <c r="H1983" t="s">
        <v>900</v>
      </c>
    </row>
    <row r="1984" spans="6:8">
      <c r="H1984" t="s">
        <v>901</v>
      </c>
    </row>
    <row r="1985" spans="6:8">
      <c r="H1985" t="s">
        <v>1901</v>
      </c>
    </row>
    <row r="1986" spans="6:8">
      <c r="H1986" t="s">
        <v>903</v>
      </c>
    </row>
    <row r="1987" spans="6:8">
      <c r="H1987" t="s">
        <v>904</v>
      </c>
    </row>
    <row r="1988" spans="6:8">
      <c r="F1988" t="s">
        <v>367</v>
      </c>
      <c r="G1988" t="s">
        <v>803</v>
      </c>
      <c r="H1988" t="s">
        <v>900</v>
      </c>
    </row>
    <row r="1989" spans="6:8">
      <c r="H1989" t="s">
        <v>901</v>
      </c>
    </row>
    <row r="1990" spans="6:8">
      <c r="H1990" t="s">
        <v>1902</v>
      </c>
    </row>
    <row r="1991" spans="6:8">
      <c r="H1991" t="s">
        <v>903</v>
      </c>
    </row>
    <row r="1992" spans="6:8">
      <c r="H1992" t="s">
        <v>904</v>
      </c>
    </row>
    <row r="1993" spans="6:8">
      <c r="H1993" t="s">
        <v>1767</v>
      </c>
    </row>
    <row r="1994" spans="6:8">
      <c r="H1994" t="s">
        <v>1768</v>
      </c>
    </row>
    <row r="1995" spans="6:8">
      <c r="H1995" t="s">
        <v>1769</v>
      </c>
    </row>
    <row r="1996" spans="6:8">
      <c r="F1996" t="s">
        <v>368</v>
      </c>
      <c r="G1996" t="s">
        <v>693</v>
      </c>
      <c r="H1996" t="s">
        <v>900</v>
      </c>
    </row>
    <row r="1997" spans="6:8">
      <c r="H1997" t="s">
        <v>901</v>
      </c>
    </row>
    <row r="1998" spans="6:8">
      <c r="H1998" t="s">
        <v>1903</v>
      </c>
    </row>
    <row r="1999" spans="6:8">
      <c r="H1999" t="s">
        <v>903</v>
      </c>
    </row>
    <row r="2000" spans="6:8">
      <c r="H2000" t="s">
        <v>904</v>
      </c>
    </row>
    <row r="2001" spans="6:8">
      <c r="H2001" t="s">
        <v>1195</v>
      </c>
    </row>
    <row r="2002" spans="6:8">
      <c r="F2002" t="s">
        <v>369</v>
      </c>
      <c r="G2002" t="s">
        <v>694</v>
      </c>
      <c r="H2002" t="s">
        <v>900</v>
      </c>
    </row>
    <row r="2003" spans="6:8">
      <c r="H2003" t="s">
        <v>901</v>
      </c>
    </row>
    <row r="2004" spans="6:8">
      <c r="H2004" t="s">
        <v>1904</v>
      </c>
    </row>
    <row r="2005" spans="6:8">
      <c r="H2005" t="s">
        <v>903</v>
      </c>
    </row>
    <row r="2006" spans="6:8">
      <c r="H2006" t="s">
        <v>904</v>
      </c>
    </row>
    <row r="2007" spans="6:8">
      <c r="F2007" t="s">
        <v>370</v>
      </c>
      <c r="G2007" t="s">
        <v>784</v>
      </c>
      <c r="H2007" t="s">
        <v>900</v>
      </c>
    </row>
    <row r="2008" spans="6:8">
      <c r="H2008" t="s">
        <v>901</v>
      </c>
    </row>
    <row r="2009" spans="6:8">
      <c r="H2009" t="s">
        <v>1905</v>
      </c>
    </row>
    <row r="2010" spans="6:8">
      <c r="H2010" t="s">
        <v>903</v>
      </c>
    </row>
    <row r="2011" spans="6:8">
      <c r="H2011" t="s">
        <v>904</v>
      </c>
    </row>
    <row r="2012" spans="6:8">
      <c r="H2012" t="s">
        <v>1195</v>
      </c>
    </row>
    <row r="2013" spans="6:8">
      <c r="H2013" t="s">
        <v>1897</v>
      </c>
    </row>
    <row r="2014" spans="6:8">
      <c r="H2014" t="s">
        <v>1906</v>
      </c>
    </row>
    <row r="2015" spans="6:8">
      <c r="H2015" t="s">
        <v>1899</v>
      </c>
    </row>
    <row r="2016" spans="6:8">
      <c r="H2016" t="s">
        <v>1900</v>
      </c>
    </row>
    <row r="2017" spans="6:8">
      <c r="F2017" t="s">
        <v>371</v>
      </c>
      <c r="G2017" t="s">
        <v>804</v>
      </c>
      <c r="H2017" t="s">
        <v>900</v>
      </c>
    </row>
    <row r="2018" spans="6:8">
      <c r="H2018" t="s">
        <v>901</v>
      </c>
    </row>
    <row r="2019" spans="6:8">
      <c r="H2019" t="s">
        <v>1907</v>
      </c>
    </row>
    <row r="2020" spans="6:8">
      <c r="F2020" t="s">
        <v>372</v>
      </c>
      <c r="G2020" t="s">
        <v>714</v>
      </c>
      <c r="H2020" t="s">
        <v>900</v>
      </c>
    </row>
    <row r="2021" spans="6:8">
      <c r="H2021" t="s">
        <v>901</v>
      </c>
    </row>
    <row r="2022" spans="6:8">
      <c r="H2022" t="s">
        <v>1908</v>
      </c>
    </row>
    <row r="2023" spans="6:8">
      <c r="H2023" t="s">
        <v>903</v>
      </c>
    </row>
    <row r="2024" spans="6:8">
      <c r="H2024" t="s">
        <v>904</v>
      </c>
    </row>
    <row r="2025" spans="6:8">
      <c r="H2025" t="s">
        <v>1195</v>
      </c>
    </row>
    <row r="2026" spans="6:8">
      <c r="H2026" t="s">
        <v>1448</v>
      </c>
    </row>
    <row r="2027" spans="6:8">
      <c r="F2027" t="s">
        <v>373</v>
      </c>
      <c r="G2027" t="s">
        <v>805</v>
      </c>
      <c r="H2027" t="s">
        <v>900</v>
      </c>
    </row>
    <row r="2028" spans="6:8">
      <c r="H2028" t="s">
        <v>901</v>
      </c>
    </row>
    <row r="2029" spans="6:8">
      <c r="H2029" t="s">
        <v>1909</v>
      </c>
    </row>
    <row r="2030" spans="6:8">
      <c r="H2030" t="s">
        <v>903</v>
      </c>
    </row>
    <row r="2031" spans="6:8">
      <c r="H2031" t="s">
        <v>904</v>
      </c>
    </row>
    <row r="2032" spans="6:8">
      <c r="F2032" t="s">
        <v>374</v>
      </c>
      <c r="G2032" t="s">
        <v>710</v>
      </c>
      <c r="H2032" t="s">
        <v>900</v>
      </c>
    </row>
    <row r="2033" spans="6:8">
      <c r="H2033" t="s">
        <v>901</v>
      </c>
    </row>
    <row r="2034" spans="6:8">
      <c r="H2034" t="s">
        <v>1910</v>
      </c>
    </row>
    <row r="2035" spans="6:8">
      <c r="H2035" t="s">
        <v>903</v>
      </c>
    </row>
    <row r="2036" spans="6:8">
      <c r="H2036" t="s">
        <v>904</v>
      </c>
    </row>
    <row r="2037" spans="6:8">
      <c r="H2037" t="s">
        <v>1195</v>
      </c>
    </row>
    <row r="2038" spans="6:8">
      <c r="F2038" t="s">
        <v>375</v>
      </c>
      <c r="G2038" t="s">
        <v>697</v>
      </c>
      <c r="H2038" t="s">
        <v>900</v>
      </c>
    </row>
    <row r="2039" spans="6:8">
      <c r="H2039" t="s">
        <v>901</v>
      </c>
    </row>
    <row r="2040" spans="6:8">
      <c r="H2040" t="s">
        <v>1911</v>
      </c>
    </row>
    <row r="2041" spans="6:8">
      <c r="H2041" t="s">
        <v>903</v>
      </c>
    </row>
    <row r="2042" spans="6:8">
      <c r="H2042" t="s">
        <v>904</v>
      </c>
    </row>
    <row r="2043" spans="6:8">
      <c r="F2043" t="s">
        <v>376</v>
      </c>
      <c r="G2043" t="s">
        <v>806</v>
      </c>
      <c r="H2043" t="s">
        <v>900</v>
      </c>
    </row>
    <row r="2044" spans="6:8">
      <c r="H2044" t="s">
        <v>901</v>
      </c>
    </row>
    <row r="2045" spans="6:8">
      <c r="H2045" t="s">
        <v>1912</v>
      </c>
    </row>
    <row r="2046" spans="6:8">
      <c r="H2046" t="s">
        <v>903</v>
      </c>
    </row>
    <row r="2047" spans="6:8">
      <c r="H2047" t="s">
        <v>904</v>
      </c>
    </row>
    <row r="2048" spans="6:8">
      <c r="H2048" t="s">
        <v>1195</v>
      </c>
    </row>
    <row r="2049" spans="6:8">
      <c r="F2049" t="s">
        <v>377</v>
      </c>
      <c r="G2049" t="s">
        <v>782</v>
      </c>
      <c r="H2049" t="s">
        <v>900</v>
      </c>
    </row>
    <row r="2050" spans="6:8">
      <c r="H2050" t="s">
        <v>901</v>
      </c>
    </row>
    <row r="2051" spans="6:8">
      <c r="H2051" t="s">
        <v>1913</v>
      </c>
    </row>
    <row r="2052" spans="6:8">
      <c r="H2052" t="s">
        <v>903</v>
      </c>
    </row>
    <row r="2053" spans="6:8">
      <c r="H2053" t="s">
        <v>904</v>
      </c>
    </row>
    <row r="2054" spans="6:8">
      <c r="F2054" t="s">
        <v>378</v>
      </c>
      <c r="G2054" t="s">
        <v>780</v>
      </c>
      <c r="H2054" t="s">
        <v>900</v>
      </c>
    </row>
    <row r="2055" spans="6:8">
      <c r="H2055" t="s">
        <v>901</v>
      </c>
    </row>
    <row r="2056" spans="6:8">
      <c r="H2056" t="s">
        <v>1914</v>
      </c>
    </row>
    <row r="2057" spans="6:8">
      <c r="H2057" t="s">
        <v>903</v>
      </c>
    </row>
    <row r="2058" spans="6:8">
      <c r="H2058" t="s">
        <v>904</v>
      </c>
    </row>
    <row r="2059" spans="6:8">
      <c r="F2059" t="s">
        <v>379</v>
      </c>
      <c r="G2059" t="s">
        <v>777</v>
      </c>
      <c r="H2059" t="s">
        <v>900</v>
      </c>
    </row>
    <row r="2060" spans="6:8">
      <c r="H2060" t="s">
        <v>901</v>
      </c>
    </row>
    <row r="2061" spans="6:8">
      <c r="H2061" t="s">
        <v>1915</v>
      </c>
    </row>
    <row r="2062" spans="6:8">
      <c r="H2062" t="s">
        <v>903</v>
      </c>
    </row>
    <row r="2063" spans="6:8">
      <c r="H2063" t="s">
        <v>904</v>
      </c>
    </row>
    <row r="2064" spans="6:8">
      <c r="H2064" t="s">
        <v>1195</v>
      </c>
    </row>
    <row r="2065" spans="6:8">
      <c r="F2065" t="s">
        <v>380</v>
      </c>
      <c r="G2065" t="s">
        <v>778</v>
      </c>
      <c r="H2065" t="s">
        <v>900</v>
      </c>
    </row>
    <row r="2066" spans="6:8">
      <c r="H2066" t="s">
        <v>901</v>
      </c>
    </row>
    <row r="2067" spans="6:8">
      <c r="H2067" t="s">
        <v>1916</v>
      </c>
    </row>
    <row r="2068" spans="6:8">
      <c r="H2068" t="s">
        <v>903</v>
      </c>
    </row>
    <row r="2069" spans="6:8">
      <c r="H2069" t="s">
        <v>904</v>
      </c>
    </row>
    <row r="2070" spans="6:8">
      <c r="F2070" t="s">
        <v>381</v>
      </c>
      <c r="G2070" t="s">
        <v>781</v>
      </c>
      <c r="H2070" t="s">
        <v>900</v>
      </c>
    </row>
    <row r="2071" spans="6:8">
      <c r="H2071" t="s">
        <v>901</v>
      </c>
    </row>
    <row r="2072" spans="6:8">
      <c r="H2072" t="s">
        <v>1917</v>
      </c>
    </row>
    <row r="2073" spans="6:8">
      <c r="H2073" t="s">
        <v>903</v>
      </c>
    </row>
    <row r="2074" spans="6:8">
      <c r="H2074" t="s">
        <v>904</v>
      </c>
    </row>
    <row r="2075" spans="6:8">
      <c r="F2075" t="s">
        <v>382</v>
      </c>
      <c r="G2075" t="s">
        <v>807</v>
      </c>
      <c r="H2075" t="s">
        <v>900</v>
      </c>
    </row>
    <row r="2076" spans="6:8">
      <c r="H2076" t="s">
        <v>901</v>
      </c>
    </row>
    <row r="2077" spans="6:8">
      <c r="H2077" t="s">
        <v>1918</v>
      </c>
    </row>
    <row r="2078" spans="6:8">
      <c r="H2078" t="s">
        <v>903</v>
      </c>
    </row>
    <row r="2079" spans="6:8">
      <c r="H2079" t="s">
        <v>904</v>
      </c>
    </row>
    <row r="2080" spans="6:8">
      <c r="H2080" t="s">
        <v>1195</v>
      </c>
    </row>
    <row r="2081" spans="6:8">
      <c r="F2081" t="s">
        <v>383</v>
      </c>
      <c r="G2081" t="s">
        <v>779</v>
      </c>
      <c r="H2081" t="s">
        <v>900</v>
      </c>
    </row>
    <row r="2082" spans="6:8">
      <c r="H2082" t="s">
        <v>901</v>
      </c>
    </row>
    <row r="2083" spans="6:8">
      <c r="H2083" t="s">
        <v>1919</v>
      </c>
    </row>
    <row r="2084" spans="6:8">
      <c r="H2084" t="s">
        <v>903</v>
      </c>
    </row>
    <row r="2085" spans="6:8">
      <c r="H2085" t="s">
        <v>904</v>
      </c>
    </row>
    <row r="2086" spans="6:8">
      <c r="F2086" t="s">
        <v>384</v>
      </c>
      <c r="G2086" t="s">
        <v>808</v>
      </c>
      <c r="H2086" t="s">
        <v>900</v>
      </c>
    </row>
    <row r="2087" spans="6:8">
      <c r="H2087" t="s">
        <v>901</v>
      </c>
    </row>
    <row r="2088" spans="6:8">
      <c r="H2088" t="s">
        <v>1920</v>
      </c>
    </row>
    <row r="2089" spans="6:8">
      <c r="H2089" t="s">
        <v>903</v>
      </c>
    </row>
    <row r="2090" spans="6:8">
      <c r="H2090" t="s">
        <v>904</v>
      </c>
    </row>
    <row r="2091" spans="6:8">
      <c r="F2091" t="s">
        <v>385</v>
      </c>
      <c r="G2091" t="s">
        <v>785</v>
      </c>
      <c r="H2091" t="s">
        <v>900</v>
      </c>
    </row>
    <row r="2092" spans="6:8">
      <c r="H2092" t="s">
        <v>901</v>
      </c>
    </row>
    <row r="2093" spans="6:8">
      <c r="H2093" t="s">
        <v>1921</v>
      </c>
    </row>
    <row r="2094" spans="6:8">
      <c r="H2094" t="s">
        <v>903</v>
      </c>
    </row>
    <row r="2095" spans="6:8">
      <c r="H2095" t="s">
        <v>904</v>
      </c>
    </row>
    <row r="2096" spans="6:8">
      <c r="H2096" t="s">
        <v>1195</v>
      </c>
    </row>
    <row r="2097" spans="6:8">
      <c r="H2097" t="s">
        <v>1897</v>
      </c>
    </row>
    <row r="2098" spans="6:8">
      <c r="H2098" t="s">
        <v>1906</v>
      </c>
    </row>
    <row r="2099" spans="6:8">
      <c r="H2099" t="s">
        <v>1898</v>
      </c>
    </row>
    <row r="2100" spans="6:8">
      <c r="H2100" t="s">
        <v>1900</v>
      </c>
    </row>
    <row r="2101" spans="6:8">
      <c r="F2101" t="s">
        <v>386</v>
      </c>
      <c r="G2101" t="s">
        <v>786</v>
      </c>
      <c r="H2101" t="s">
        <v>900</v>
      </c>
    </row>
    <row r="2102" spans="6:8">
      <c r="H2102" t="s">
        <v>901</v>
      </c>
    </row>
    <row r="2103" spans="6:8">
      <c r="H2103" t="s">
        <v>1922</v>
      </c>
    </row>
    <row r="2104" spans="6:8">
      <c r="H2104" t="s">
        <v>903</v>
      </c>
    </row>
    <row r="2105" spans="6:8">
      <c r="H2105" t="s">
        <v>904</v>
      </c>
    </row>
    <row r="2106" spans="6:8">
      <c r="H2106" t="s">
        <v>1195</v>
      </c>
    </row>
    <row r="2107" spans="6:8">
      <c r="F2107" t="s">
        <v>387</v>
      </c>
      <c r="G2107" t="s">
        <v>715</v>
      </c>
      <c r="H2107" t="s">
        <v>900</v>
      </c>
    </row>
    <row r="2108" spans="6:8">
      <c r="H2108" t="s">
        <v>901</v>
      </c>
    </row>
    <row r="2109" spans="6:8">
      <c r="H2109" t="s">
        <v>1923</v>
      </c>
    </row>
    <row r="2110" spans="6:8">
      <c r="H2110" t="s">
        <v>903</v>
      </c>
    </row>
    <row r="2111" spans="6:8">
      <c r="H2111" t="s">
        <v>904</v>
      </c>
    </row>
    <row r="2112" spans="6:8">
      <c r="F2112" t="s">
        <v>388</v>
      </c>
      <c r="G2112" t="s">
        <v>717</v>
      </c>
      <c r="H2112" t="s">
        <v>900</v>
      </c>
    </row>
    <row r="2113" spans="6:8">
      <c r="H2113" t="s">
        <v>901</v>
      </c>
    </row>
    <row r="2114" spans="6:8">
      <c r="H2114" t="s">
        <v>1924</v>
      </c>
    </row>
    <row r="2115" spans="6:8">
      <c r="H2115" t="s">
        <v>903</v>
      </c>
    </row>
    <row r="2116" spans="6:8">
      <c r="H2116" t="s">
        <v>904</v>
      </c>
    </row>
    <row r="2117" spans="6:8">
      <c r="H2117" t="s">
        <v>1195</v>
      </c>
    </row>
    <row r="2118" spans="6:8">
      <c r="F2118" t="s">
        <v>389</v>
      </c>
      <c r="G2118" t="s">
        <v>809</v>
      </c>
      <c r="H2118" t="s">
        <v>900</v>
      </c>
    </row>
    <row r="2119" spans="6:8">
      <c r="H2119" t="s">
        <v>901</v>
      </c>
    </row>
    <row r="2120" spans="6:8">
      <c r="H2120" t="s">
        <v>1925</v>
      </c>
    </row>
    <row r="2121" spans="6:8">
      <c r="H2121" t="s">
        <v>903</v>
      </c>
    </row>
    <row r="2122" spans="6:8">
      <c r="H2122" t="s">
        <v>904</v>
      </c>
    </row>
    <row r="2123" spans="6:8">
      <c r="F2123" t="s">
        <v>390</v>
      </c>
      <c r="G2123" t="s">
        <v>810</v>
      </c>
      <c r="H2123" t="s">
        <v>900</v>
      </c>
    </row>
    <row r="2124" spans="6:8">
      <c r="H2124" t="s">
        <v>901</v>
      </c>
    </row>
    <row r="2125" spans="6:8">
      <c r="H2125" t="s">
        <v>1926</v>
      </c>
    </row>
    <row r="2126" spans="6:8">
      <c r="H2126" t="s">
        <v>903</v>
      </c>
    </row>
    <row r="2127" spans="6:8">
      <c r="H2127" t="s">
        <v>904</v>
      </c>
    </row>
    <row r="2128" spans="6:8">
      <c r="F2128" t="s">
        <v>391</v>
      </c>
      <c r="G2128" t="s">
        <v>716</v>
      </c>
      <c r="H2128" t="s">
        <v>900</v>
      </c>
    </row>
    <row r="2129" spans="6:8">
      <c r="H2129" t="s">
        <v>901</v>
      </c>
    </row>
    <row r="2130" spans="6:8">
      <c r="H2130" t="s">
        <v>1927</v>
      </c>
    </row>
    <row r="2131" spans="6:8">
      <c r="H2131" t="s">
        <v>903</v>
      </c>
    </row>
    <row r="2132" spans="6:8">
      <c r="H2132" t="s">
        <v>904</v>
      </c>
    </row>
    <row r="2133" spans="6:8">
      <c r="F2133" t="s">
        <v>392</v>
      </c>
      <c r="G2133" t="s">
        <v>711</v>
      </c>
      <c r="H2133" t="s">
        <v>900</v>
      </c>
    </row>
    <row r="2134" spans="6:8">
      <c r="H2134" t="s">
        <v>901</v>
      </c>
    </row>
    <row r="2135" spans="6:8">
      <c r="H2135" t="s">
        <v>1928</v>
      </c>
    </row>
    <row r="2136" spans="6:8">
      <c r="H2136" t="s">
        <v>903</v>
      </c>
    </row>
    <row r="2137" spans="6:8">
      <c r="H2137" t="s">
        <v>904</v>
      </c>
    </row>
    <row r="2138" spans="6:8">
      <c r="H2138" t="s">
        <v>1195</v>
      </c>
    </row>
    <row r="2139" spans="6:8">
      <c r="F2139" t="s">
        <v>393</v>
      </c>
      <c r="G2139" t="s">
        <v>760</v>
      </c>
      <c r="H2139" t="s">
        <v>900</v>
      </c>
    </row>
    <row r="2140" spans="6:8">
      <c r="H2140" t="s">
        <v>901</v>
      </c>
    </row>
    <row r="2141" spans="6:8">
      <c r="H2141" t="s">
        <v>1929</v>
      </c>
    </row>
    <row r="2142" spans="6:8">
      <c r="H2142" t="s">
        <v>903</v>
      </c>
    </row>
    <row r="2143" spans="6:8">
      <c r="H2143" t="s">
        <v>904</v>
      </c>
    </row>
    <row r="2144" spans="6:8">
      <c r="F2144" t="s">
        <v>394</v>
      </c>
      <c r="G2144" t="s">
        <v>763</v>
      </c>
      <c r="H2144" t="s">
        <v>900</v>
      </c>
    </row>
    <row r="2145" spans="6:8">
      <c r="H2145" t="s">
        <v>901</v>
      </c>
    </row>
    <row r="2146" spans="6:8">
      <c r="H2146" t="s">
        <v>1930</v>
      </c>
    </row>
    <row r="2147" spans="6:8">
      <c r="H2147" t="s">
        <v>903</v>
      </c>
    </row>
    <row r="2148" spans="6:8">
      <c r="H2148" t="s">
        <v>904</v>
      </c>
    </row>
    <row r="2149" spans="6:8">
      <c r="F2149" t="s">
        <v>395</v>
      </c>
      <c r="G2149" t="s">
        <v>698</v>
      </c>
      <c r="H2149" t="s">
        <v>900</v>
      </c>
    </row>
    <row r="2150" spans="6:8">
      <c r="H2150" t="s">
        <v>901</v>
      </c>
    </row>
    <row r="2151" spans="6:8">
      <c r="H2151" t="s">
        <v>1931</v>
      </c>
    </row>
    <row r="2152" spans="6:8">
      <c r="H2152" t="s">
        <v>903</v>
      </c>
    </row>
    <row r="2153" spans="6:8">
      <c r="H2153" t="s">
        <v>904</v>
      </c>
    </row>
    <row r="2154" spans="6:8">
      <c r="H2154" t="s">
        <v>1195</v>
      </c>
    </row>
    <row r="2155" spans="6:8">
      <c r="F2155" t="s">
        <v>396</v>
      </c>
      <c r="G2155" t="s">
        <v>699</v>
      </c>
      <c r="H2155" t="s">
        <v>900</v>
      </c>
    </row>
    <row r="2156" spans="6:8">
      <c r="H2156" t="s">
        <v>901</v>
      </c>
    </row>
    <row r="2157" spans="6:8">
      <c r="H2157" t="s">
        <v>1932</v>
      </c>
    </row>
    <row r="2158" spans="6:8">
      <c r="H2158" t="s">
        <v>903</v>
      </c>
    </row>
    <row r="2159" spans="6:8">
      <c r="H2159" t="s">
        <v>904</v>
      </c>
    </row>
    <row r="2160" spans="6:8">
      <c r="F2160" t="s">
        <v>397</v>
      </c>
      <c r="G2160" t="s">
        <v>700</v>
      </c>
      <c r="H2160" t="s">
        <v>900</v>
      </c>
    </row>
    <row r="2161" spans="6:8">
      <c r="H2161" t="s">
        <v>901</v>
      </c>
    </row>
    <row r="2162" spans="6:8">
      <c r="H2162" t="s">
        <v>1933</v>
      </c>
    </row>
    <row r="2163" spans="6:8">
      <c r="H2163" t="s">
        <v>903</v>
      </c>
    </row>
    <row r="2164" spans="6:8">
      <c r="H2164" t="s">
        <v>904</v>
      </c>
    </row>
    <row r="2165" spans="6:8">
      <c r="F2165" t="s">
        <v>398</v>
      </c>
      <c r="G2165" t="s">
        <v>678</v>
      </c>
      <c r="H2165" t="s">
        <v>900</v>
      </c>
    </row>
    <row r="2166" spans="6:8">
      <c r="H2166" t="s">
        <v>901</v>
      </c>
    </row>
    <row r="2167" spans="6:8">
      <c r="H2167" t="s">
        <v>1934</v>
      </c>
    </row>
    <row r="2168" spans="6:8">
      <c r="H2168" t="s">
        <v>903</v>
      </c>
    </row>
    <row r="2169" spans="6:8">
      <c r="H2169" t="s">
        <v>904</v>
      </c>
    </row>
    <row r="2170" spans="6:8">
      <c r="F2170" t="s">
        <v>399</v>
      </c>
      <c r="G2170" t="s">
        <v>811</v>
      </c>
      <c r="H2170" t="s">
        <v>900</v>
      </c>
    </row>
    <row r="2171" spans="6:8">
      <c r="H2171" t="s">
        <v>901</v>
      </c>
    </row>
    <row r="2172" spans="6:8">
      <c r="H2172" t="s">
        <v>1935</v>
      </c>
    </row>
    <row r="2173" spans="6:8">
      <c r="H2173" t="s">
        <v>903</v>
      </c>
    </row>
    <row r="2174" spans="6:8">
      <c r="H2174" t="s">
        <v>904</v>
      </c>
    </row>
    <row r="2175" spans="6:8">
      <c r="H2175" t="s">
        <v>1195</v>
      </c>
    </row>
    <row r="2176" spans="6:8">
      <c r="F2176" t="s">
        <v>400</v>
      </c>
      <c r="G2176" t="s">
        <v>812</v>
      </c>
      <c r="H2176" t="s">
        <v>900</v>
      </c>
    </row>
    <row r="2177" spans="6:8">
      <c r="H2177" t="s">
        <v>901</v>
      </c>
    </row>
    <row r="2178" spans="6:8">
      <c r="H2178" t="s">
        <v>1936</v>
      </c>
    </row>
    <row r="2179" spans="6:8">
      <c r="H2179" t="s">
        <v>903</v>
      </c>
    </row>
    <row r="2180" spans="6:8">
      <c r="H2180" t="s">
        <v>904</v>
      </c>
    </row>
    <row r="2181" spans="6:8">
      <c r="F2181" t="s">
        <v>401</v>
      </c>
      <c r="G2181" t="s">
        <v>793</v>
      </c>
      <c r="H2181" t="s">
        <v>900</v>
      </c>
    </row>
    <row r="2182" spans="6:8">
      <c r="H2182" t="s">
        <v>901</v>
      </c>
    </row>
    <row r="2183" spans="6:8">
      <c r="H2183" t="s">
        <v>1937</v>
      </c>
    </row>
    <row r="2184" spans="6:8">
      <c r="H2184" t="s">
        <v>903</v>
      </c>
    </row>
    <row r="2185" spans="6:8">
      <c r="H2185" t="s">
        <v>904</v>
      </c>
    </row>
    <row r="2186" spans="6:8">
      <c r="F2186" t="s">
        <v>402</v>
      </c>
      <c r="G2186" t="s">
        <v>813</v>
      </c>
      <c r="H2186" t="s">
        <v>900</v>
      </c>
    </row>
    <row r="2187" spans="6:8">
      <c r="H2187" t="s">
        <v>901</v>
      </c>
    </row>
    <row r="2188" spans="6:8">
      <c r="H2188" t="s">
        <v>1938</v>
      </c>
    </row>
    <row r="2189" spans="6:8">
      <c r="H2189" t="s">
        <v>903</v>
      </c>
    </row>
    <row r="2190" spans="6:8">
      <c r="H2190" t="s">
        <v>904</v>
      </c>
    </row>
    <row r="2191" spans="6:8">
      <c r="F2191" t="s">
        <v>403</v>
      </c>
      <c r="G2191" t="s">
        <v>761</v>
      </c>
      <c r="H2191" t="s">
        <v>900</v>
      </c>
    </row>
    <row r="2192" spans="6:8">
      <c r="H2192" t="s">
        <v>901</v>
      </c>
    </row>
    <row r="2193" spans="6:8">
      <c r="H2193" t="s">
        <v>1939</v>
      </c>
    </row>
    <row r="2194" spans="6:8">
      <c r="H2194" t="s">
        <v>903</v>
      </c>
    </row>
    <row r="2195" spans="6:8">
      <c r="H2195" t="s">
        <v>904</v>
      </c>
    </row>
    <row r="2196" spans="6:8">
      <c r="H2196" t="s">
        <v>1313</v>
      </c>
    </row>
    <row r="2197" spans="6:8">
      <c r="H2197" t="s">
        <v>1314</v>
      </c>
    </row>
    <row r="2198" spans="6:8">
      <c r="F2198" t="s">
        <v>404</v>
      </c>
      <c r="G2198" t="s">
        <v>707</v>
      </c>
      <c r="H2198" t="s">
        <v>900</v>
      </c>
    </row>
    <row r="2199" spans="6:8">
      <c r="H2199" t="s">
        <v>901</v>
      </c>
    </row>
    <row r="2200" spans="6:8">
      <c r="H2200" t="s">
        <v>1940</v>
      </c>
    </row>
    <row r="2201" spans="6:8">
      <c r="H2201" t="s">
        <v>903</v>
      </c>
    </row>
    <row r="2202" spans="6:8">
      <c r="H2202" t="s">
        <v>904</v>
      </c>
    </row>
    <row r="2203" spans="6:8">
      <c r="H2203" t="s">
        <v>1195</v>
      </c>
    </row>
    <row r="2204" spans="6:8">
      <c r="H2204" t="s">
        <v>1897</v>
      </c>
    </row>
    <row r="2205" spans="6:8">
      <c r="H2205" t="s">
        <v>1906</v>
      </c>
    </row>
    <row r="2206" spans="6:8">
      <c r="H2206" t="s">
        <v>1898</v>
      </c>
    </row>
    <row r="2207" spans="6:8">
      <c r="H2207" t="s">
        <v>1899</v>
      </c>
    </row>
    <row r="2208" spans="6:8">
      <c r="H2208" t="s">
        <v>1900</v>
      </c>
    </row>
    <row r="2209" spans="6:8">
      <c r="F2209" t="s">
        <v>405</v>
      </c>
      <c r="G2209" t="s">
        <v>701</v>
      </c>
      <c r="H2209" t="s">
        <v>900</v>
      </c>
    </row>
    <row r="2210" spans="6:8">
      <c r="H2210" t="s">
        <v>901</v>
      </c>
    </row>
    <row r="2211" spans="6:8">
      <c r="H2211" t="s">
        <v>1941</v>
      </c>
    </row>
    <row r="2212" spans="6:8">
      <c r="H2212" t="s">
        <v>903</v>
      </c>
    </row>
    <row r="2213" spans="6:8">
      <c r="H2213" t="s">
        <v>904</v>
      </c>
    </row>
    <row r="2214" spans="6:8">
      <c r="F2214" t="s">
        <v>406</v>
      </c>
      <c r="G2214" t="s">
        <v>787</v>
      </c>
      <c r="H2214" t="s">
        <v>900</v>
      </c>
    </row>
    <row r="2215" spans="6:8">
      <c r="H2215" t="s">
        <v>901</v>
      </c>
    </row>
    <row r="2216" spans="6:8">
      <c r="H2216" t="s">
        <v>1942</v>
      </c>
    </row>
    <row r="2217" spans="6:8">
      <c r="H2217" t="s">
        <v>903</v>
      </c>
    </row>
    <row r="2218" spans="6:8">
      <c r="H2218" t="s">
        <v>904</v>
      </c>
    </row>
    <row r="2219" spans="6:8">
      <c r="H2219" t="s">
        <v>1195</v>
      </c>
    </row>
    <row r="2220" spans="6:8">
      <c r="H2220" t="s">
        <v>1897</v>
      </c>
    </row>
    <row r="2221" spans="6:8">
      <c r="H2221" t="s">
        <v>1906</v>
      </c>
    </row>
    <row r="2222" spans="6:8">
      <c r="H2222" t="s">
        <v>1898</v>
      </c>
    </row>
    <row r="2223" spans="6:8">
      <c r="H2223" t="s">
        <v>1899</v>
      </c>
    </row>
    <row r="2224" spans="6:8">
      <c r="H2224" t="s">
        <v>1900</v>
      </c>
    </row>
    <row r="2225" spans="6:8">
      <c r="F2225" t="s">
        <v>407</v>
      </c>
      <c r="G2225" t="s">
        <v>814</v>
      </c>
      <c r="H2225" t="s">
        <v>1943</v>
      </c>
    </row>
    <row r="2226" spans="6:8">
      <c r="H2226" t="s">
        <v>900</v>
      </c>
    </row>
    <row r="2227" spans="6:8">
      <c r="H2227" t="s">
        <v>901</v>
      </c>
    </row>
    <row r="2228" spans="6:8">
      <c r="H2228" t="s">
        <v>1944</v>
      </c>
    </row>
    <row r="2229" spans="6:8">
      <c r="H2229" t="s">
        <v>903</v>
      </c>
    </row>
    <row r="2230" spans="6:8">
      <c r="H2230" t="s">
        <v>904</v>
      </c>
    </row>
    <row r="2231" spans="6:8">
      <c r="H2231" t="s">
        <v>1186</v>
      </c>
    </row>
    <row r="2232" spans="6:8">
      <c r="H2232" t="s">
        <v>1945</v>
      </c>
    </row>
    <row r="2233" spans="6:8">
      <c r="H2233" t="s">
        <v>1946</v>
      </c>
    </row>
    <row r="2234" spans="6:8">
      <c r="H2234" t="s">
        <v>1947</v>
      </c>
    </row>
    <row r="2235" spans="6:8">
      <c r="H2235" t="s">
        <v>1948</v>
      </c>
    </row>
    <row r="2236" spans="6:8">
      <c r="H2236" t="s">
        <v>1949</v>
      </c>
    </row>
    <row r="2237" spans="6:8">
      <c r="H2237" t="s">
        <v>1950</v>
      </c>
    </row>
    <row r="2238" spans="6:8">
      <c r="H2238" t="s">
        <v>1951</v>
      </c>
    </row>
    <row r="2239" spans="6:8">
      <c r="H2239" t="s">
        <v>1952</v>
      </c>
    </row>
    <row r="2240" spans="6:8">
      <c r="H2240" t="s">
        <v>1953</v>
      </c>
    </row>
    <row r="2241" spans="6:8">
      <c r="H2241" t="s">
        <v>1954</v>
      </c>
    </row>
    <row r="2242" spans="6:8">
      <c r="H2242" t="s">
        <v>1955</v>
      </c>
    </row>
    <row r="2243" spans="6:8">
      <c r="H2243" t="s">
        <v>1956</v>
      </c>
    </row>
    <row r="2244" spans="6:8">
      <c r="H2244" t="s">
        <v>1957</v>
      </c>
    </row>
    <row r="2245" spans="6:8">
      <c r="H2245" t="s">
        <v>1958</v>
      </c>
    </row>
    <row r="2246" spans="6:8">
      <c r="H2246" t="s">
        <v>1959</v>
      </c>
    </row>
    <row r="2247" spans="6:8">
      <c r="H2247" t="s">
        <v>1960</v>
      </c>
    </row>
    <row r="2248" spans="6:8">
      <c r="H2248" t="s">
        <v>1961</v>
      </c>
    </row>
    <row r="2249" spans="6:8">
      <c r="H2249" t="s">
        <v>1962</v>
      </c>
    </row>
    <row r="2250" spans="6:8">
      <c r="H2250" t="s">
        <v>1963</v>
      </c>
    </row>
    <row r="2251" spans="6:8">
      <c r="H2251" t="s">
        <v>1964</v>
      </c>
    </row>
    <row r="2252" spans="6:8">
      <c r="H2252" t="s">
        <v>1965</v>
      </c>
    </row>
    <row r="2253" spans="6:8">
      <c r="H2253" t="s">
        <v>1966</v>
      </c>
    </row>
    <row r="2254" spans="6:8">
      <c r="H2254" t="s">
        <v>1967</v>
      </c>
    </row>
    <row r="2255" spans="6:8">
      <c r="H2255" t="s">
        <v>1968</v>
      </c>
    </row>
    <row r="2256" spans="6:8">
      <c r="F2256" t="s">
        <v>408</v>
      </c>
      <c r="G2256" t="s">
        <v>771</v>
      </c>
      <c r="H2256" t="s">
        <v>900</v>
      </c>
    </row>
    <row r="2257" spans="6:8">
      <c r="H2257" t="s">
        <v>901</v>
      </c>
    </row>
    <row r="2258" spans="6:8">
      <c r="H2258" t="s">
        <v>1969</v>
      </c>
    </row>
    <row r="2259" spans="6:8">
      <c r="H2259" t="s">
        <v>903</v>
      </c>
    </row>
    <row r="2260" spans="6:8">
      <c r="H2260" t="s">
        <v>904</v>
      </c>
    </row>
    <row r="2261" spans="6:8">
      <c r="H2261" t="s">
        <v>1195</v>
      </c>
    </row>
    <row r="2262" spans="6:8">
      <c r="F2262" t="s">
        <v>409</v>
      </c>
      <c r="G2262" t="s">
        <v>765</v>
      </c>
      <c r="H2262" t="s">
        <v>900</v>
      </c>
    </row>
    <row r="2263" spans="6:8">
      <c r="H2263" t="s">
        <v>901</v>
      </c>
    </row>
    <row r="2264" spans="6:8">
      <c r="H2264" t="s">
        <v>1970</v>
      </c>
    </row>
    <row r="2265" spans="6:8">
      <c r="H2265" t="s">
        <v>903</v>
      </c>
    </row>
    <row r="2266" spans="6:8">
      <c r="H2266" t="s">
        <v>904</v>
      </c>
    </row>
    <row r="2267" spans="6:8">
      <c r="F2267" t="s">
        <v>410</v>
      </c>
      <c r="G2267" t="s">
        <v>815</v>
      </c>
      <c r="H2267" t="s">
        <v>900</v>
      </c>
    </row>
    <row r="2268" spans="6:8">
      <c r="H2268" t="s">
        <v>901</v>
      </c>
    </row>
    <row r="2269" spans="6:8">
      <c r="H2269" t="s">
        <v>1971</v>
      </c>
    </row>
    <row r="2270" spans="6:8">
      <c r="H2270" t="s">
        <v>903</v>
      </c>
    </row>
    <row r="2271" spans="6:8">
      <c r="H2271" t="s">
        <v>904</v>
      </c>
    </row>
    <row r="2272" spans="6:8">
      <c r="F2272" t="s">
        <v>411</v>
      </c>
      <c r="G2272" t="s">
        <v>788</v>
      </c>
      <c r="H2272" t="s">
        <v>900</v>
      </c>
    </row>
    <row r="2273" spans="6:8">
      <c r="H2273" t="s">
        <v>901</v>
      </c>
    </row>
    <row r="2274" spans="6:8">
      <c r="H2274" t="s">
        <v>1972</v>
      </c>
    </row>
    <row r="2275" spans="6:8">
      <c r="H2275" t="s">
        <v>903</v>
      </c>
    </row>
    <row r="2276" spans="6:8">
      <c r="H2276" t="s">
        <v>904</v>
      </c>
    </row>
    <row r="2277" spans="6:8">
      <c r="H2277" t="s">
        <v>1195</v>
      </c>
    </row>
    <row r="2278" spans="6:8">
      <c r="H2278" t="s">
        <v>1906</v>
      </c>
    </row>
    <row r="2279" spans="6:8">
      <c r="H2279" t="s">
        <v>1898</v>
      </c>
    </row>
    <row r="2280" spans="6:8">
      <c r="H2280" t="s">
        <v>1899</v>
      </c>
    </row>
    <row r="2281" spans="6:8">
      <c r="H2281" t="s">
        <v>1900</v>
      </c>
    </row>
    <row r="2282" spans="6:8">
      <c r="F2282" t="s">
        <v>412</v>
      </c>
      <c r="G2282" t="s">
        <v>772</v>
      </c>
      <c r="H2282" t="s">
        <v>900</v>
      </c>
    </row>
    <row r="2283" spans="6:8">
      <c r="H2283" t="s">
        <v>901</v>
      </c>
    </row>
    <row r="2284" spans="6:8">
      <c r="H2284" t="s">
        <v>1973</v>
      </c>
    </row>
    <row r="2285" spans="6:8">
      <c r="H2285" t="s">
        <v>903</v>
      </c>
    </row>
    <row r="2286" spans="6:8">
      <c r="H2286" t="s">
        <v>904</v>
      </c>
    </row>
    <row r="2287" spans="6:8">
      <c r="H2287" t="s">
        <v>1195</v>
      </c>
    </row>
    <row r="2288" spans="6:8">
      <c r="F2288" t="s">
        <v>413</v>
      </c>
      <c r="G2288" t="s">
        <v>766</v>
      </c>
      <c r="H2288" t="s">
        <v>900</v>
      </c>
    </row>
    <row r="2289" spans="6:8">
      <c r="H2289" t="s">
        <v>901</v>
      </c>
    </row>
    <row r="2290" spans="6:8">
      <c r="H2290" t="s">
        <v>1974</v>
      </c>
    </row>
    <row r="2291" spans="6:8">
      <c r="H2291" t="s">
        <v>903</v>
      </c>
    </row>
    <row r="2292" spans="6:8">
      <c r="H2292" t="s">
        <v>904</v>
      </c>
    </row>
    <row r="2293" spans="6:8">
      <c r="F2293" t="s">
        <v>414</v>
      </c>
      <c r="G2293" t="s">
        <v>764</v>
      </c>
      <c r="H2293" t="s">
        <v>900</v>
      </c>
    </row>
    <row r="2294" spans="6:8">
      <c r="H2294" t="s">
        <v>901</v>
      </c>
    </row>
    <row r="2295" spans="6:8">
      <c r="H2295" t="s">
        <v>1975</v>
      </c>
    </row>
    <row r="2296" spans="6:8">
      <c r="H2296" t="s">
        <v>903</v>
      </c>
    </row>
    <row r="2297" spans="6:8">
      <c r="H2297" t="s">
        <v>904</v>
      </c>
    </row>
    <row r="2298" spans="6:8">
      <c r="F2298" t="s">
        <v>415</v>
      </c>
      <c r="G2298" t="s">
        <v>789</v>
      </c>
      <c r="H2298" t="s">
        <v>900</v>
      </c>
    </row>
    <row r="2299" spans="6:8">
      <c r="H2299" t="s">
        <v>901</v>
      </c>
    </row>
    <row r="2300" spans="6:8">
      <c r="H2300" t="s">
        <v>1976</v>
      </c>
    </row>
    <row r="2301" spans="6:8">
      <c r="H2301" t="s">
        <v>903</v>
      </c>
    </row>
    <row r="2302" spans="6:8">
      <c r="H2302" t="s">
        <v>904</v>
      </c>
    </row>
    <row r="2303" spans="6:8">
      <c r="H2303" t="s">
        <v>1195</v>
      </c>
    </row>
    <row r="2304" spans="6:8">
      <c r="F2304" t="s">
        <v>416</v>
      </c>
      <c r="G2304" t="s">
        <v>684</v>
      </c>
      <c r="H2304" t="s">
        <v>1070</v>
      </c>
    </row>
    <row r="2305" spans="6:8">
      <c r="H2305" t="s">
        <v>901</v>
      </c>
    </row>
    <row r="2306" spans="6:8">
      <c r="H2306" t="s">
        <v>900</v>
      </c>
    </row>
    <row r="2307" spans="6:8">
      <c r="F2307" t="s">
        <v>417</v>
      </c>
      <c r="G2307" t="s">
        <v>719</v>
      </c>
      <c r="H2307" t="s">
        <v>900</v>
      </c>
    </row>
    <row r="2308" spans="6:8">
      <c r="H2308" t="s">
        <v>901</v>
      </c>
    </row>
    <row r="2309" spans="6:8">
      <c r="H2309" t="s">
        <v>1525</v>
      </c>
    </row>
    <row r="2310" spans="6:8">
      <c r="H2310" t="s">
        <v>903</v>
      </c>
    </row>
    <row r="2311" spans="6:8">
      <c r="H2311" t="s">
        <v>904</v>
      </c>
    </row>
    <row r="2312" spans="6:8">
      <c r="F2312" t="s">
        <v>418</v>
      </c>
      <c r="G2312" t="s">
        <v>816</v>
      </c>
      <c r="H2312" t="s">
        <v>900</v>
      </c>
    </row>
    <row r="2313" spans="6:8">
      <c r="H2313" t="s">
        <v>901</v>
      </c>
    </row>
    <row r="2314" spans="6:8">
      <c r="H2314" t="s">
        <v>1977</v>
      </c>
    </row>
    <row r="2315" spans="6:8">
      <c r="H2315" t="s">
        <v>903</v>
      </c>
    </row>
    <row r="2316" spans="6:8">
      <c r="H2316" t="s">
        <v>904</v>
      </c>
    </row>
    <row r="2317" spans="6:8">
      <c r="F2317" t="s">
        <v>419</v>
      </c>
      <c r="G2317" t="s">
        <v>817</v>
      </c>
      <c r="H2317" t="s">
        <v>900</v>
      </c>
    </row>
    <row r="2318" spans="6:8">
      <c r="H2318" t="s">
        <v>901</v>
      </c>
    </row>
    <row r="2319" spans="6:8">
      <c r="H2319" t="s">
        <v>1978</v>
      </c>
    </row>
    <row r="2320" spans="6:8">
      <c r="H2320" t="s">
        <v>903</v>
      </c>
    </row>
    <row r="2321" spans="6:8">
      <c r="H2321" t="s">
        <v>904</v>
      </c>
    </row>
    <row r="2322" spans="6:8">
      <c r="F2322" t="s">
        <v>420</v>
      </c>
      <c r="G2322" t="s">
        <v>679</v>
      </c>
      <c r="H2322" t="s">
        <v>900</v>
      </c>
    </row>
    <row r="2323" spans="6:8">
      <c r="H2323" t="s">
        <v>901</v>
      </c>
    </row>
    <row r="2324" spans="6:8">
      <c r="H2324" t="s">
        <v>1979</v>
      </c>
    </row>
    <row r="2325" spans="6:8">
      <c r="H2325" t="s">
        <v>903</v>
      </c>
    </row>
    <row r="2326" spans="6:8">
      <c r="H2326" t="s">
        <v>904</v>
      </c>
    </row>
    <row r="2327" spans="6:8">
      <c r="F2327" t="s">
        <v>421</v>
      </c>
      <c r="G2327" t="s">
        <v>818</v>
      </c>
      <c r="H2327" t="s">
        <v>900</v>
      </c>
    </row>
    <row r="2328" spans="6:8">
      <c r="H2328" t="s">
        <v>901</v>
      </c>
    </row>
    <row r="2329" spans="6:8">
      <c r="H2329" t="s">
        <v>1980</v>
      </c>
    </row>
    <row r="2330" spans="6:8">
      <c r="H2330" t="s">
        <v>903</v>
      </c>
    </row>
    <row r="2331" spans="6:8">
      <c r="H2331" t="s">
        <v>904</v>
      </c>
    </row>
    <row r="2332" spans="6:8">
      <c r="F2332" t="s">
        <v>422</v>
      </c>
      <c r="G2332" t="s">
        <v>819</v>
      </c>
      <c r="H2332" t="s">
        <v>900</v>
      </c>
    </row>
    <row r="2333" spans="6:8">
      <c r="H2333" t="s">
        <v>901</v>
      </c>
    </row>
    <row r="2334" spans="6:8">
      <c r="H2334" t="s">
        <v>1981</v>
      </c>
    </row>
    <row r="2335" spans="6:8">
      <c r="H2335" t="s">
        <v>903</v>
      </c>
    </row>
    <row r="2336" spans="6:8">
      <c r="H2336" t="s">
        <v>904</v>
      </c>
    </row>
    <row r="2337" spans="6:8">
      <c r="F2337" t="s">
        <v>423</v>
      </c>
      <c r="G2337" t="s">
        <v>820</v>
      </c>
      <c r="H2337" t="s">
        <v>900</v>
      </c>
    </row>
    <row r="2338" spans="6:8">
      <c r="H2338" t="s">
        <v>901</v>
      </c>
    </row>
    <row r="2339" spans="6:8">
      <c r="H2339" t="s">
        <v>1982</v>
      </c>
    </row>
    <row r="2340" spans="6:8">
      <c r="H2340" t="s">
        <v>903</v>
      </c>
    </row>
    <row r="2341" spans="6:8">
      <c r="H2341" t="s">
        <v>904</v>
      </c>
    </row>
    <row r="2342" spans="6:8">
      <c r="F2342" t="s">
        <v>424</v>
      </c>
      <c r="G2342" t="s">
        <v>821</v>
      </c>
      <c r="H2342" t="s">
        <v>900</v>
      </c>
    </row>
    <row r="2343" spans="6:8">
      <c r="H2343" t="s">
        <v>901</v>
      </c>
    </row>
    <row r="2344" spans="6:8">
      <c r="H2344" t="s">
        <v>1983</v>
      </c>
    </row>
    <row r="2345" spans="6:8">
      <c r="H2345" t="s">
        <v>903</v>
      </c>
    </row>
    <row r="2346" spans="6:8">
      <c r="H2346" t="s">
        <v>904</v>
      </c>
    </row>
    <row r="2347" spans="6:8">
      <c r="F2347" t="s">
        <v>425</v>
      </c>
      <c r="G2347" t="s">
        <v>822</v>
      </c>
      <c r="H2347" t="s">
        <v>900</v>
      </c>
    </row>
    <row r="2348" spans="6:8">
      <c r="H2348" t="s">
        <v>901</v>
      </c>
    </row>
    <row r="2349" spans="6:8">
      <c r="H2349" t="s">
        <v>1984</v>
      </c>
    </row>
    <row r="2350" spans="6:8">
      <c r="H2350" t="s">
        <v>903</v>
      </c>
    </row>
    <row r="2351" spans="6:8">
      <c r="H2351" t="s">
        <v>904</v>
      </c>
    </row>
    <row r="2352" spans="6:8">
      <c r="F2352" t="s">
        <v>426</v>
      </c>
      <c r="G2352" t="s">
        <v>684</v>
      </c>
      <c r="H2352" t="s">
        <v>1070</v>
      </c>
    </row>
    <row r="2353" spans="6:8">
      <c r="H2353" t="s">
        <v>901</v>
      </c>
    </row>
    <row r="2354" spans="6:8">
      <c r="H2354" t="s">
        <v>900</v>
      </c>
    </row>
    <row r="2355" spans="6:8">
      <c r="F2355" t="s">
        <v>427</v>
      </c>
      <c r="G2355" t="s">
        <v>684</v>
      </c>
      <c r="H2355" t="s">
        <v>1070</v>
      </c>
    </row>
    <row r="2356" spans="6:8">
      <c r="H2356" t="s">
        <v>901</v>
      </c>
    </row>
    <row r="2357" spans="6:8">
      <c r="H2357" t="s">
        <v>900</v>
      </c>
    </row>
    <row r="2358" spans="6:8">
      <c r="F2358" t="s">
        <v>428</v>
      </c>
      <c r="G2358" t="s">
        <v>767</v>
      </c>
      <c r="H2358" t="s">
        <v>900</v>
      </c>
    </row>
    <row r="2359" spans="6:8">
      <c r="H2359" t="s">
        <v>901</v>
      </c>
    </row>
    <row r="2360" spans="6:8">
      <c r="H2360" t="s">
        <v>1985</v>
      </c>
    </row>
    <row r="2361" spans="6:8">
      <c r="H2361" t="s">
        <v>903</v>
      </c>
    </row>
    <row r="2362" spans="6:8">
      <c r="H2362" t="s">
        <v>1986</v>
      </c>
    </row>
    <row r="2363" spans="6:8">
      <c r="F2363" t="s">
        <v>429</v>
      </c>
      <c r="G2363" t="s">
        <v>709</v>
      </c>
      <c r="H2363" t="s">
        <v>1880</v>
      </c>
    </row>
    <row r="2364" spans="6:8">
      <c r="H2364" t="s">
        <v>1881</v>
      </c>
    </row>
    <row r="2365" spans="6:8">
      <c r="H2365" t="s">
        <v>1881</v>
      </c>
    </row>
    <row r="2366" spans="6:8">
      <c r="H2366" t="s">
        <v>900</v>
      </c>
    </row>
    <row r="2367" spans="6:8">
      <c r="H2367" t="s">
        <v>901</v>
      </c>
    </row>
    <row r="2368" spans="6:8">
      <c r="H2368" t="s">
        <v>1987</v>
      </c>
    </row>
    <row r="2369" spans="6:8">
      <c r="H2369" t="s">
        <v>1986</v>
      </c>
    </row>
    <row r="2370" spans="6:8">
      <c r="H2370" t="s">
        <v>1988</v>
      </c>
    </row>
    <row r="2371" spans="6:8">
      <c r="H2371" t="s">
        <v>1989</v>
      </c>
    </row>
    <row r="2372" spans="6:8">
      <c r="H2372" t="s">
        <v>1990</v>
      </c>
    </row>
    <row r="2373" spans="6:8">
      <c r="H2373" t="s">
        <v>1991</v>
      </c>
    </row>
    <row r="2374" spans="6:8">
      <c r="H2374" t="s">
        <v>1992</v>
      </c>
    </row>
    <row r="2375" spans="6:8">
      <c r="H2375" t="s">
        <v>1993</v>
      </c>
    </row>
    <row r="2376" spans="6:8">
      <c r="H2376" t="s">
        <v>1994</v>
      </c>
    </row>
    <row r="2377" spans="6:8">
      <c r="H2377" t="s">
        <v>1995</v>
      </c>
    </row>
    <row r="2378" spans="6:8">
      <c r="H2378" t="s">
        <v>1996</v>
      </c>
    </row>
    <row r="2379" spans="6:8">
      <c r="H2379" t="s">
        <v>1997</v>
      </c>
    </row>
    <row r="2380" spans="6:8">
      <c r="F2380" t="s">
        <v>430</v>
      </c>
      <c r="G2380" t="s">
        <v>823</v>
      </c>
      <c r="H2380" t="s">
        <v>900</v>
      </c>
    </row>
    <row r="2381" spans="6:8">
      <c r="H2381" t="s">
        <v>901</v>
      </c>
    </row>
    <row r="2382" spans="6:8">
      <c r="H2382" t="s">
        <v>1998</v>
      </c>
    </row>
    <row r="2383" spans="6:8">
      <c r="H2383" t="s">
        <v>1875</v>
      </c>
    </row>
    <row r="2384" spans="6:8">
      <c r="F2384" t="s">
        <v>431</v>
      </c>
      <c r="G2384" t="s">
        <v>768</v>
      </c>
      <c r="H2384" t="s">
        <v>900</v>
      </c>
    </row>
    <row r="2385" spans="6:8">
      <c r="H2385" t="s">
        <v>901</v>
      </c>
    </row>
    <row r="2386" spans="6:8">
      <c r="H2386" t="s">
        <v>1999</v>
      </c>
    </row>
    <row r="2387" spans="6:8">
      <c r="H2387" t="s">
        <v>903</v>
      </c>
    </row>
    <row r="2388" spans="6:8">
      <c r="H2388" t="s">
        <v>1986</v>
      </c>
    </row>
    <row r="2389" spans="6:8">
      <c r="F2389" t="s">
        <v>432</v>
      </c>
      <c r="G2389" t="s">
        <v>702</v>
      </c>
      <c r="H2389" t="s">
        <v>900</v>
      </c>
    </row>
    <row r="2390" spans="6:8">
      <c r="H2390" t="s">
        <v>901</v>
      </c>
    </row>
    <row r="2391" spans="6:8">
      <c r="H2391" t="s">
        <v>2000</v>
      </c>
    </row>
    <row r="2392" spans="6:8">
      <c r="H2392" t="s">
        <v>903</v>
      </c>
    </row>
    <row r="2393" spans="6:8">
      <c r="H2393" t="s">
        <v>1986</v>
      </c>
    </row>
    <row r="2394" spans="6:8">
      <c r="F2394" t="s">
        <v>433</v>
      </c>
      <c r="G2394" t="s">
        <v>703</v>
      </c>
      <c r="H2394" t="s">
        <v>900</v>
      </c>
    </row>
    <row r="2395" spans="6:8">
      <c r="H2395" t="s">
        <v>901</v>
      </c>
    </row>
    <row r="2396" spans="6:8">
      <c r="H2396" t="s">
        <v>2001</v>
      </c>
    </row>
    <row r="2397" spans="6:8">
      <c r="H2397" t="s">
        <v>903</v>
      </c>
    </row>
    <row r="2398" spans="6:8">
      <c r="H2398" t="s">
        <v>904</v>
      </c>
    </row>
    <row r="2399" spans="6:8">
      <c r="H2399" t="s">
        <v>1986</v>
      </c>
    </row>
    <row r="2400" spans="6:8">
      <c r="F2400" t="s">
        <v>434</v>
      </c>
      <c r="G2400" t="s">
        <v>704</v>
      </c>
      <c r="H2400" t="s">
        <v>900</v>
      </c>
    </row>
    <row r="2401" spans="6:8">
      <c r="H2401" t="s">
        <v>901</v>
      </c>
    </row>
    <row r="2402" spans="6:8">
      <c r="H2402" t="s">
        <v>2002</v>
      </c>
    </row>
    <row r="2403" spans="6:8">
      <c r="H2403" t="s">
        <v>903</v>
      </c>
    </row>
    <row r="2404" spans="6:8">
      <c r="H2404" t="s">
        <v>1986</v>
      </c>
    </row>
    <row r="2405" spans="6:8">
      <c r="F2405" t="s">
        <v>435</v>
      </c>
      <c r="G2405" t="s">
        <v>769</v>
      </c>
      <c r="H2405" t="s">
        <v>900</v>
      </c>
    </row>
    <row r="2406" spans="6:8">
      <c r="H2406" t="s">
        <v>901</v>
      </c>
    </row>
    <row r="2407" spans="6:8">
      <c r="H2407" t="s">
        <v>2003</v>
      </c>
    </row>
    <row r="2408" spans="6:8">
      <c r="H2408" t="s">
        <v>903</v>
      </c>
    </row>
    <row r="2409" spans="6:8">
      <c r="H2409" t="s">
        <v>1986</v>
      </c>
    </row>
    <row r="2410" spans="6:8">
      <c r="F2410" t="s">
        <v>436</v>
      </c>
      <c r="G2410" t="s">
        <v>705</v>
      </c>
      <c r="H2410" t="s">
        <v>900</v>
      </c>
    </row>
    <row r="2411" spans="6:8">
      <c r="H2411" t="s">
        <v>901</v>
      </c>
    </row>
    <row r="2412" spans="6:8">
      <c r="H2412" t="s">
        <v>2004</v>
      </c>
    </row>
    <row r="2413" spans="6:8">
      <c r="H2413" t="s">
        <v>903</v>
      </c>
    </row>
    <row r="2414" spans="6:8">
      <c r="H2414" t="s">
        <v>1986</v>
      </c>
    </row>
    <row r="2415" spans="6:8">
      <c r="F2415" t="s">
        <v>437</v>
      </c>
      <c r="G2415" t="s">
        <v>824</v>
      </c>
      <c r="H2415" t="s">
        <v>900</v>
      </c>
    </row>
    <row r="2416" spans="6:8">
      <c r="H2416" t="s">
        <v>901</v>
      </c>
    </row>
    <row r="2417" spans="6:8">
      <c r="H2417" t="s">
        <v>2005</v>
      </c>
    </row>
    <row r="2418" spans="6:8">
      <c r="H2418" t="s">
        <v>903</v>
      </c>
    </row>
    <row r="2419" spans="6:8">
      <c r="H2419" t="s">
        <v>1986</v>
      </c>
    </row>
    <row r="2420" spans="6:8">
      <c r="F2420" t="s">
        <v>438</v>
      </c>
      <c r="G2420" t="s">
        <v>708</v>
      </c>
      <c r="H2420" t="s">
        <v>900</v>
      </c>
    </row>
    <row r="2421" spans="6:8">
      <c r="H2421" t="s">
        <v>901</v>
      </c>
    </row>
    <row r="2422" spans="6:8">
      <c r="H2422" t="s">
        <v>2006</v>
      </c>
    </row>
    <row r="2423" spans="6:8">
      <c r="H2423" t="s">
        <v>903</v>
      </c>
    </row>
    <row r="2424" spans="6:8">
      <c r="H2424" t="s">
        <v>1986</v>
      </c>
    </row>
    <row r="2425" spans="6:8">
      <c r="F2425" t="s">
        <v>439</v>
      </c>
      <c r="G2425" t="s">
        <v>706</v>
      </c>
      <c r="H2425" t="s">
        <v>900</v>
      </c>
    </row>
    <row r="2426" spans="6:8">
      <c r="H2426" t="s">
        <v>901</v>
      </c>
    </row>
    <row r="2427" spans="6:8">
      <c r="H2427" t="s">
        <v>2007</v>
      </c>
    </row>
    <row r="2428" spans="6:8">
      <c r="H2428" t="s">
        <v>903</v>
      </c>
    </row>
    <row r="2429" spans="6:8">
      <c r="H2429" t="s">
        <v>904</v>
      </c>
    </row>
    <row r="2430" spans="6:8">
      <c r="H2430" t="s">
        <v>1986</v>
      </c>
    </row>
    <row r="2431" spans="6:8">
      <c r="F2431" t="s">
        <v>440</v>
      </c>
      <c r="G2431" t="s">
        <v>684</v>
      </c>
      <c r="H2431" t="s">
        <v>1070</v>
      </c>
    </row>
    <row r="2432" spans="6:8">
      <c r="H2432" t="s">
        <v>900</v>
      </c>
    </row>
    <row r="2433" spans="6:8">
      <c r="H2433" t="s">
        <v>901</v>
      </c>
    </row>
    <row r="2434" spans="6:8">
      <c r="F2434" t="s">
        <v>441</v>
      </c>
      <c r="G2434" t="s">
        <v>825</v>
      </c>
      <c r="H2434" t="s">
        <v>900</v>
      </c>
    </row>
    <row r="2435" spans="6:8">
      <c r="H2435" t="s">
        <v>901</v>
      </c>
    </row>
    <row r="2436" spans="6:8">
      <c r="H2436" t="s">
        <v>2008</v>
      </c>
    </row>
    <row r="2437" spans="6:8">
      <c r="H2437" t="s">
        <v>903</v>
      </c>
    </row>
    <row r="2438" spans="6:8">
      <c r="H2438" t="s">
        <v>904</v>
      </c>
    </row>
    <row r="2439" spans="6:8">
      <c r="F2439" t="s">
        <v>442</v>
      </c>
      <c r="G2439" t="s">
        <v>826</v>
      </c>
      <c r="H2439" t="s">
        <v>900</v>
      </c>
    </row>
    <row r="2440" spans="6:8">
      <c r="H2440" t="s">
        <v>901</v>
      </c>
    </row>
    <row r="2441" spans="6:8">
      <c r="H2441" t="s">
        <v>2009</v>
      </c>
    </row>
    <row r="2442" spans="6:8">
      <c r="F2442" t="s">
        <v>443</v>
      </c>
      <c r="G2442" t="s">
        <v>827</v>
      </c>
      <c r="H2442" t="s">
        <v>900</v>
      </c>
    </row>
    <row r="2443" spans="6:8">
      <c r="H2443" t="s">
        <v>901</v>
      </c>
    </row>
    <row r="2444" spans="6:8">
      <c r="H2444" t="s">
        <v>2010</v>
      </c>
    </row>
    <row r="2445" spans="6:8">
      <c r="H2445" t="s">
        <v>903</v>
      </c>
    </row>
    <row r="2446" spans="6:8">
      <c r="H2446" t="s">
        <v>904</v>
      </c>
    </row>
    <row r="2447" spans="6:8">
      <c r="H2447" t="s">
        <v>1195</v>
      </c>
    </row>
    <row r="2448" spans="6:8">
      <c r="F2448" t="s">
        <v>444</v>
      </c>
      <c r="G2448" t="s">
        <v>828</v>
      </c>
      <c r="H2448" t="s">
        <v>900</v>
      </c>
    </row>
    <row r="2449" spans="6:8">
      <c r="H2449" t="s">
        <v>901</v>
      </c>
    </row>
    <row r="2450" spans="6:8">
      <c r="H2450" t="s">
        <v>2011</v>
      </c>
    </row>
    <row r="2451" spans="6:8">
      <c r="H2451" t="s">
        <v>903</v>
      </c>
    </row>
    <row r="2452" spans="6:8">
      <c r="H2452" t="s">
        <v>904</v>
      </c>
    </row>
    <row r="2453" spans="6:8">
      <c r="F2453" t="s">
        <v>445</v>
      </c>
      <c r="G2453" t="s">
        <v>829</v>
      </c>
      <c r="H2453" t="s">
        <v>900</v>
      </c>
    </row>
    <row r="2454" spans="6:8">
      <c r="H2454" t="s">
        <v>901</v>
      </c>
    </row>
    <row r="2455" spans="6:8">
      <c r="H2455" t="s">
        <v>2012</v>
      </c>
    </row>
    <row r="2456" spans="6:8">
      <c r="H2456" t="s">
        <v>903</v>
      </c>
    </row>
    <row r="2457" spans="6:8">
      <c r="H2457" t="s">
        <v>904</v>
      </c>
    </row>
    <row r="2458" spans="6:8">
      <c r="F2458" t="s">
        <v>446</v>
      </c>
      <c r="G2458" t="s">
        <v>830</v>
      </c>
      <c r="H2458" t="s">
        <v>900</v>
      </c>
    </row>
    <row r="2459" spans="6:8">
      <c r="H2459" t="s">
        <v>901</v>
      </c>
    </row>
    <row r="2460" spans="6:8">
      <c r="H2460" t="s">
        <v>2013</v>
      </c>
    </row>
    <row r="2461" spans="6:8">
      <c r="H2461" t="s">
        <v>903</v>
      </c>
    </row>
    <row r="2462" spans="6:8">
      <c r="H2462" t="s">
        <v>904</v>
      </c>
    </row>
    <row r="2463" spans="6:8">
      <c r="F2463" t="s">
        <v>447</v>
      </c>
      <c r="G2463" t="s">
        <v>831</v>
      </c>
      <c r="H2463" t="s">
        <v>900</v>
      </c>
    </row>
    <row r="2464" spans="6:8">
      <c r="H2464" t="s">
        <v>901</v>
      </c>
    </row>
    <row r="2465" spans="6:8">
      <c r="H2465" t="s">
        <v>2014</v>
      </c>
    </row>
    <row r="2466" spans="6:8">
      <c r="H2466" t="s">
        <v>903</v>
      </c>
    </row>
    <row r="2467" spans="6:8">
      <c r="H2467" t="s">
        <v>904</v>
      </c>
    </row>
    <row r="2468" spans="6:8">
      <c r="H2468" t="s">
        <v>1195</v>
      </c>
    </row>
    <row r="2469" spans="6:8">
      <c r="F2469" t="s">
        <v>448</v>
      </c>
      <c r="G2469" t="s">
        <v>832</v>
      </c>
      <c r="H2469" t="s">
        <v>900</v>
      </c>
    </row>
    <row r="2470" spans="6:8">
      <c r="H2470" t="s">
        <v>901</v>
      </c>
    </row>
    <row r="2471" spans="6:8">
      <c r="H2471" t="s">
        <v>2015</v>
      </c>
    </row>
    <row r="2472" spans="6:8">
      <c r="H2472" t="s">
        <v>903</v>
      </c>
    </row>
    <row r="2473" spans="6:8">
      <c r="H2473" t="s">
        <v>904</v>
      </c>
    </row>
    <row r="2474" spans="6:8">
      <c r="H2474" t="s">
        <v>1195</v>
      </c>
    </row>
    <row r="2475" spans="6:8">
      <c r="F2475" t="s">
        <v>449</v>
      </c>
      <c r="G2475" t="s">
        <v>833</v>
      </c>
      <c r="H2475" t="s">
        <v>901</v>
      </c>
    </row>
    <row r="2476" spans="6:8">
      <c r="H2476" t="s">
        <v>903</v>
      </c>
    </row>
    <row r="2477" spans="6:8">
      <c r="F2477" t="s">
        <v>450</v>
      </c>
      <c r="G2477" t="s">
        <v>684</v>
      </c>
      <c r="H2477" t="s">
        <v>1070</v>
      </c>
    </row>
    <row r="2478" spans="6:8">
      <c r="H2478" t="s">
        <v>901</v>
      </c>
    </row>
    <row r="2479" spans="6:8">
      <c r="H2479" t="s">
        <v>900</v>
      </c>
    </row>
    <row r="2480" spans="6:8">
      <c r="F2480" t="s">
        <v>451</v>
      </c>
      <c r="G2480" t="s">
        <v>662</v>
      </c>
      <c r="H2480" t="s">
        <v>900</v>
      </c>
    </row>
    <row r="2481" spans="6:8">
      <c r="H2481" t="s">
        <v>901</v>
      </c>
    </row>
    <row r="2482" spans="6:8">
      <c r="H2482" t="s">
        <v>902</v>
      </c>
    </row>
    <row r="2483" spans="6:8">
      <c r="H2483" t="s">
        <v>903</v>
      </c>
    </row>
    <row r="2484" spans="6:8">
      <c r="H2484" t="s">
        <v>904</v>
      </c>
    </row>
    <row r="2485" spans="6:8">
      <c r="F2485" t="s">
        <v>452</v>
      </c>
      <c r="G2485" t="s">
        <v>834</v>
      </c>
      <c r="H2485" t="s">
        <v>900</v>
      </c>
    </row>
    <row r="2486" spans="6:8">
      <c r="H2486" t="s">
        <v>901</v>
      </c>
    </row>
    <row r="2487" spans="6:8">
      <c r="H2487" t="s">
        <v>2016</v>
      </c>
    </row>
    <row r="2488" spans="6:8">
      <c r="H2488" t="s">
        <v>903</v>
      </c>
    </row>
    <row r="2489" spans="6:8">
      <c r="H2489" t="s">
        <v>904</v>
      </c>
    </row>
    <row r="2490" spans="6:8">
      <c r="H2490" t="s">
        <v>2017</v>
      </c>
    </row>
    <row r="2491" spans="6:8">
      <c r="H2491" t="s">
        <v>2018</v>
      </c>
    </row>
    <row r="2492" spans="6:8">
      <c r="H2492" t="s">
        <v>2019</v>
      </c>
    </row>
    <row r="2493" spans="6:8">
      <c r="H2493" t="s">
        <v>2020</v>
      </c>
    </row>
    <row r="2494" spans="6:8">
      <c r="H2494" t="s">
        <v>2021</v>
      </c>
    </row>
    <row r="2495" spans="6:8">
      <c r="H2495" t="s">
        <v>2022</v>
      </c>
    </row>
    <row r="2496" spans="6:8">
      <c r="H2496" t="s">
        <v>2023</v>
      </c>
    </row>
    <row r="2497" spans="6:8">
      <c r="H2497" t="s">
        <v>2024</v>
      </c>
    </row>
    <row r="2498" spans="6:8">
      <c r="H2498" t="s">
        <v>2025</v>
      </c>
    </row>
    <row r="2499" spans="6:8">
      <c r="H2499" t="s">
        <v>2026</v>
      </c>
    </row>
    <row r="2500" spans="6:8">
      <c r="H2500" t="s">
        <v>2027</v>
      </c>
    </row>
    <row r="2501" spans="6:8">
      <c r="H2501" t="s">
        <v>2028</v>
      </c>
    </row>
    <row r="2502" spans="6:8">
      <c r="H2502" t="s">
        <v>2029</v>
      </c>
    </row>
    <row r="2503" spans="6:8">
      <c r="H2503" t="s">
        <v>2030</v>
      </c>
    </row>
    <row r="2504" spans="6:8">
      <c r="H2504" t="s">
        <v>2031</v>
      </c>
    </row>
    <row r="2505" spans="6:8">
      <c r="H2505" t="s">
        <v>2032</v>
      </c>
    </row>
    <row r="2506" spans="6:8">
      <c r="H2506" t="s">
        <v>2033</v>
      </c>
    </row>
    <row r="2507" spans="6:8">
      <c r="H2507" t="s">
        <v>2034</v>
      </c>
    </row>
    <row r="2508" spans="6:8">
      <c r="H2508" t="s">
        <v>2035</v>
      </c>
    </row>
    <row r="2509" spans="6:8">
      <c r="H2509" t="s">
        <v>2036</v>
      </c>
    </row>
    <row r="2510" spans="6:8">
      <c r="F2510" t="s">
        <v>453</v>
      </c>
      <c r="G2510" t="s">
        <v>775</v>
      </c>
      <c r="H2510" t="s">
        <v>900</v>
      </c>
    </row>
    <row r="2511" spans="6:8">
      <c r="H2511" t="s">
        <v>901</v>
      </c>
    </row>
    <row r="2512" spans="6:8">
      <c r="H2512" t="s">
        <v>2037</v>
      </c>
    </row>
    <row r="2513" spans="6:8">
      <c r="H2513" t="s">
        <v>903</v>
      </c>
    </row>
    <row r="2514" spans="6:8">
      <c r="H2514" t="s">
        <v>904</v>
      </c>
    </row>
    <row r="2515" spans="6:8">
      <c r="F2515" t="s">
        <v>454</v>
      </c>
      <c r="G2515" t="s">
        <v>674</v>
      </c>
      <c r="H2515" t="s">
        <v>900</v>
      </c>
    </row>
    <row r="2516" spans="6:8">
      <c r="H2516" t="s">
        <v>901</v>
      </c>
    </row>
    <row r="2517" spans="6:8">
      <c r="H2517" t="s">
        <v>914</v>
      </c>
    </row>
    <row r="2518" spans="6:8">
      <c r="H2518" t="s">
        <v>903</v>
      </c>
    </row>
    <row r="2519" spans="6:8">
      <c r="H2519" t="s">
        <v>904</v>
      </c>
    </row>
    <row r="2520" spans="6:8">
      <c r="F2520" t="s">
        <v>455</v>
      </c>
      <c r="G2520" t="s">
        <v>835</v>
      </c>
      <c r="H2520" t="s">
        <v>900</v>
      </c>
    </row>
    <row r="2521" spans="6:8">
      <c r="H2521" t="s">
        <v>901</v>
      </c>
    </row>
    <row r="2522" spans="6:8">
      <c r="H2522" t="s">
        <v>2038</v>
      </c>
    </row>
    <row r="2523" spans="6:8">
      <c r="H2523" t="s">
        <v>903</v>
      </c>
    </row>
    <row r="2524" spans="6:8">
      <c r="H2524" t="s">
        <v>904</v>
      </c>
    </row>
    <row r="2525" spans="6:8">
      <c r="F2525" t="s">
        <v>456</v>
      </c>
      <c r="G2525" t="s">
        <v>836</v>
      </c>
      <c r="H2525" t="s">
        <v>900</v>
      </c>
    </row>
    <row r="2526" spans="6:8">
      <c r="H2526" t="s">
        <v>901</v>
      </c>
    </row>
    <row r="2527" spans="6:8">
      <c r="H2527" t="s">
        <v>2039</v>
      </c>
    </row>
    <row r="2528" spans="6:8">
      <c r="H2528" t="s">
        <v>903</v>
      </c>
    </row>
    <row r="2529" spans="6:8">
      <c r="H2529" t="s">
        <v>904</v>
      </c>
    </row>
    <row r="2530" spans="6:8">
      <c r="F2530" t="s">
        <v>457</v>
      </c>
      <c r="G2530" t="s">
        <v>837</v>
      </c>
      <c r="H2530" t="s">
        <v>900</v>
      </c>
    </row>
    <row r="2531" spans="6:8">
      <c r="H2531" t="s">
        <v>901</v>
      </c>
    </row>
    <row r="2532" spans="6:8">
      <c r="H2532" t="s">
        <v>2040</v>
      </c>
    </row>
    <row r="2533" spans="6:8">
      <c r="H2533" t="s">
        <v>903</v>
      </c>
    </row>
    <row r="2534" spans="6:8">
      <c r="H2534" t="s">
        <v>904</v>
      </c>
    </row>
    <row r="2535" spans="6:8">
      <c r="F2535" t="s">
        <v>458</v>
      </c>
      <c r="G2535" t="s">
        <v>838</v>
      </c>
      <c r="H2535" t="s">
        <v>900</v>
      </c>
    </row>
    <row r="2536" spans="6:8">
      <c r="H2536" t="s">
        <v>901</v>
      </c>
    </row>
    <row r="2537" spans="6:8">
      <c r="H2537" t="s">
        <v>2041</v>
      </c>
    </row>
    <row r="2538" spans="6:8">
      <c r="H2538" t="s">
        <v>903</v>
      </c>
    </row>
    <row r="2539" spans="6:8">
      <c r="H2539" t="s">
        <v>904</v>
      </c>
    </row>
    <row r="2540" spans="6:8">
      <c r="F2540" t="s">
        <v>459</v>
      </c>
      <c r="G2540" t="s">
        <v>839</v>
      </c>
      <c r="H2540" t="s">
        <v>900</v>
      </c>
    </row>
    <row r="2541" spans="6:8">
      <c r="H2541" t="s">
        <v>901</v>
      </c>
    </row>
    <row r="2542" spans="6:8">
      <c r="H2542" t="s">
        <v>2042</v>
      </c>
    </row>
    <row r="2543" spans="6:8">
      <c r="H2543" t="s">
        <v>903</v>
      </c>
    </row>
    <row r="2544" spans="6:8">
      <c r="H2544" t="s">
        <v>904</v>
      </c>
    </row>
    <row r="2545" spans="6:8">
      <c r="F2545" t="s">
        <v>460</v>
      </c>
      <c r="G2545" t="s">
        <v>840</v>
      </c>
      <c r="H2545" t="s">
        <v>900</v>
      </c>
    </row>
    <row r="2546" spans="6:8">
      <c r="H2546" t="s">
        <v>901</v>
      </c>
    </row>
    <row r="2547" spans="6:8">
      <c r="H2547" t="s">
        <v>2043</v>
      </c>
    </row>
    <row r="2548" spans="6:8">
      <c r="H2548" t="s">
        <v>903</v>
      </c>
    </row>
    <row r="2549" spans="6:8">
      <c r="H2549" t="s">
        <v>904</v>
      </c>
    </row>
    <row r="2550" spans="6:8">
      <c r="F2550" t="s">
        <v>461</v>
      </c>
      <c r="G2550" t="s">
        <v>841</v>
      </c>
      <c r="H2550" t="s">
        <v>900</v>
      </c>
    </row>
    <row r="2551" spans="6:8">
      <c r="H2551" t="s">
        <v>901</v>
      </c>
    </row>
    <row r="2552" spans="6:8">
      <c r="H2552" t="s">
        <v>2044</v>
      </c>
    </row>
    <row r="2553" spans="6:8">
      <c r="H2553" t="s">
        <v>903</v>
      </c>
    </row>
    <row r="2554" spans="6:8">
      <c r="H2554" t="s">
        <v>904</v>
      </c>
    </row>
    <row r="2555" spans="6:8">
      <c r="F2555" t="s">
        <v>462</v>
      </c>
      <c r="G2555" t="s">
        <v>842</v>
      </c>
      <c r="H2555" t="s">
        <v>900</v>
      </c>
    </row>
    <row r="2556" spans="6:8">
      <c r="H2556" t="s">
        <v>901</v>
      </c>
    </row>
    <row r="2557" spans="6:8">
      <c r="H2557" t="s">
        <v>2045</v>
      </c>
    </row>
    <row r="2558" spans="6:8">
      <c r="H2558" t="s">
        <v>903</v>
      </c>
    </row>
    <row r="2559" spans="6:8">
      <c r="H2559" t="s">
        <v>904</v>
      </c>
    </row>
    <row r="2560" spans="6:8">
      <c r="F2560" t="s">
        <v>463</v>
      </c>
      <c r="G2560" t="s">
        <v>757</v>
      </c>
      <c r="H2560" t="s">
        <v>900</v>
      </c>
    </row>
    <row r="2561" spans="6:8">
      <c r="H2561" t="s">
        <v>901</v>
      </c>
    </row>
    <row r="2562" spans="6:8">
      <c r="H2562" t="s">
        <v>2046</v>
      </c>
    </row>
    <row r="2563" spans="6:8">
      <c r="H2563" t="s">
        <v>903</v>
      </c>
    </row>
    <row r="2564" spans="6:8">
      <c r="H2564" t="s">
        <v>904</v>
      </c>
    </row>
    <row r="2565" spans="6:8">
      <c r="F2565" t="s">
        <v>464</v>
      </c>
      <c r="G2565" t="s">
        <v>843</v>
      </c>
      <c r="H2565" t="s">
        <v>900</v>
      </c>
    </row>
    <row r="2566" spans="6:8">
      <c r="H2566" t="s">
        <v>901</v>
      </c>
    </row>
    <row r="2567" spans="6:8">
      <c r="H2567" t="s">
        <v>2047</v>
      </c>
    </row>
    <row r="2568" spans="6:8">
      <c r="H2568" t="s">
        <v>903</v>
      </c>
    </row>
    <row r="2569" spans="6:8">
      <c r="H2569" t="s">
        <v>904</v>
      </c>
    </row>
    <row r="2570" spans="6:8">
      <c r="F2570" t="s">
        <v>465</v>
      </c>
      <c r="G2570" t="s">
        <v>684</v>
      </c>
      <c r="H2570" t="s">
        <v>1070</v>
      </c>
    </row>
    <row r="2571" spans="6:8">
      <c r="H2571" t="s">
        <v>901</v>
      </c>
    </row>
    <row r="2572" spans="6:8">
      <c r="H2572" t="s">
        <v>900</v>
      </c>
    </row>
    <row r="2573" spans="6:8">
      <c r="F2573" t="s">
        <v>466</v>
      </c>
      <c r="G2573" t="s">
        <v>844</v>
      </c>
      <c r="H2573" t="s">
        <v>900</v>
      </c>
    </row>
    <row r="2574" spans="6:8">
      <c r="H2574" t="s">
        <v>901</v>
      </c>
    </row>
    <row r="2575" spans="6:8">
      <c r="H2575" t="s">
        <v>2048</v>
      </c>
    </row>
    <row r="2576" spans="6:8">
      <c r="H2576" t="s">
        <v>903</v>
      </c>
    </row>
    <row r="2577" spans="6:8">
      <c r="H2577" t="s">
        <v>904</v>
      </c>
    </row>
    <row r="2578" spans="6:8">
      <c r="H2578" t="s">
        <v>1195</v>
      </c>
    </row>
    <row r="2579" spans="6:8">
      <c r="H2579" t="s">
        <v>1195</v>
      </c>
    </row>
    <row r="2580" spans="6:8">
      <c r="H2580" t="s">
        <v>2049</v>
      </c>
    </row>
    <row r="2581" spans="6:8">
      <c r="F2581" t="s">
        <v>467</v>
      </c>
      <c r="G2581" t="s">
        <v>845</v>
      </c>
      <c r="H2581" t="s">
        <v>900</v>
      </c>
    </row>
    <row r="2582" spans="6:8">
      <c r="H2582" t="s">
        <v>901</v>
      </c>
    </row>
    <row r="2583" spans="6:8">
      <c r="H2583" t="s">
        <v>2050</v>
      </c>
    </row>
    <row r="2584" spans="6:8">
      <c r="H2584" t="s">
        <v>903</v>
      </c>
    </row>
    <row r="2585" spans="6:8">
      <c r="H2585" t="s">
        <v>904</v>
      </c>
    </row>
    <row r="2586" spans="6:8">
      <c r="H2586" t="s">
        <v>2051</v>
      </c>
    </row>
    <row r="2587" spans="6:8">
      <c r="H2587" t="s">
        <v>2052</v>
      </c>
    </row>
    <row r="2588" spans="6:8">
      <c r="H2588" t="s">
        <v>2053</v>
      </c>
    </row>
    <row r="2589" spans="6:8">
      <c r="H2589" t="s">
        <v>2054</v>
      </c>
    </row>
    <row r="2590" spans="6:8">
      <c r="H2590" t="s">
        <v>2055</v>
      </c>
    </row>
    <row r="2591" spans="6:8">
      <c r="F2591" t="s">
        <v>468</v>
      </c>
      <c r="G2591" t="s">
        <v>790</v>
      </c>
      <c r="H2591" t="s">
        <v>900</v>
      </c>
    </row>
    <row r="2592" spans="6:8">
      <c r="H2592" t="s">
        <v>901</v>
      </c>
    </row>
    <row r="2593" spans="1:8">
      <c r="H2593" t="s">
        <v>2056</v>
      </c>
    </row>
    <row r="2594" spans="1:8">
      <c r="H2594" t="s">
        <v>903</v>
      </c>
    </row>
    <row r="2595" spans="1:8">
      <c r="H2595" t="s">
        <v>904</v>
      </c>
    </row>
    <row r="2596" spans="1:8">
      <c r="F2596" t="s">
        <v>469</v>
      </c>
      <c r="G2596" t="s">
        <v>846</v>
      </c>
      <c r="H2596" t="s">
        <v>900</v>
      </c>
    </row>
    <row r="2597" spans="1:8">
      <c r="H2597" t="s">
        <v>901</v>
      </c>
    </row>
    <row r="2598" spans="1:8">
      <c r="H2598" t="s">
        <v>2057</v>
      </c>
    </row>
    <row r="2599" spans="1:8">
      <c r="H2599" t="s">
        <v>1875</v>
      </c>
    </row>
    <row r="2600" spans="1:8">
      <c r="A2600" t="s">
        <v>83</v>
      </c>
      <c r="B2600">
        <f>HYPERLINK("https://github.com/JodaOrg/joda-time/commit/3c026b7c6af49dab12d28554dd2b55edc4fd8ced", "3c026b7c6af49dab12d28554dd2b55edc4fd8ced")</f>
        <v>0</v>
      </c>
      <c r="C2600">
        <f>HYPERLINK("https://github.com/JodaOrg/joda-time/commit/8fb9bae65a1ad986cec1a01a90cbbceebc4a5d6e", "8fb9bae65a1ad986cec1a01a90cbbceebc4a5d6e")</f>
        <v>0</v>
      </c>
      <c r="D2600" t="s">
        <v>107</v>
      </c>
      <c r="E2600" t="s">
        <v>187</v>
      </c>
      <c r="F2600" t="s">
        <v>470</v>
      </c>
      <c r="G2600" t="s">
        <v>681</v>
      </c>
      <c r="H2600" t="s">
        <v>900</v>
      </c>
    </row>
    <row r="2601" spans="1:8">
      <c r="H2601" t="s">
        <v>2058</v>
      </c>
    </row>
    <row r="2602" spans="1:8">
      <c r="H2602" t="s">
        <v>2059</v>
      </c>
    </row>
    <row r="2603" spans="1:8">
      <c r="H2603" t="s">
        <v>1035</v>
      </c>
    </row>
    <row r="2604" spans="1:8">
      <c r="H2604" t="s">
        <v>1036</v>
      </c>
    </row>
    <row r="2605" spans="1:8">
      <c r="H2605" t="s">
        <v>1037</v>
      </c>
    </row>
    <row r="2606" spans="1:8">
      <c r="H2606" t="s">
        <v>1038</v>
      </c>
    </row>
    <row r="2607" spans="1:8">
      <c r="H2607" t="s">
        <v>1039</v>
      </c>
    </row>
    <row r="2608" spans="1:8">
      <c r="H2608" t="s">
        <v>1039</v>
      </c>
    </row>
    <row r="2609" spans="1:8">
      <c r="H2609" t="s">
        <v>1040</v>
      </c>
    </row>
    <row r="2610" spans="1:8">
      <c r="H2610" t="s">
        <v>1041</v>
      </c>
    </row>
    <row r="2611" spans="1:8">
      <c r="H2611" t="s">
        <v>1042</v>
      </c>
    </row>
    <row r="2612" spans="1:8">
      <c r="H2612" t="s">
        <v>1042</v>
      </c>
    </row>
    <row r="2613" spans="1:8">
      <c r="H2613" t="s">
        <v>1043</v>
      </c>
    </row>
    <row r="2614" spans="1:8">
      <c r="H2614" t="s">
        <v>1044</v>
      </c>
    </row>
    <row r="2615" spans="1:8">
      <c r="H2615" t="s">
        <v>1045</v>
      </c>
    </row>
    <row r="2616" spans="1:8">
      <c r="H2616" t="s">
        <v>1045</v>
      </c>
    </row>
    <row r="2617" spans="1:8">
      <c r="H2617" t="s">
        <v>1046</v>
      </c>
    </row>
    <row r="2618" spans="1:8">
      <c r="H2618" t="s">
        <v>1046</v>
      </c>
    </row>
    <row r="2619" spans="1:8">
      <c r="H2619" t="s">
        <v>1032</v>
      </c>
    </row>
    <row r="2620" spans="1:8">
      <c r="H2620" t="s">
        <v>1033</v>
      </c>
    </row>
    <row r="2621" spans="1:8">
      <c r="A2621" t="s">
        <v>84</v>
      </c>
      <c r="B2621">
        <f>HYPERLINK("https://github.com/JodaOrg/joda-time/commit/9e112e07e45797166bc52fccad28e62349dd0fa3", "9e112e07e45797166bc52fccad28e62349dd0fa3")</f>
        <v>0</v>
      </c>
      <c r="C2621">
        <f>HYPERLINK("https://github.com/JodaOrg/joda-time/commit/0a5a497b48014d27a12cbc3c7818c160b1dd2d5f", "0a5a497b48014d27a12cbc3c7818c160b1dd2d5f")</f>
        <v>0</v>
      </c>
      <c r="D2621" t="s">
        <v>103</v>
      </c>
      <c r="E2621" t="s">
        <v>188</v>
      </c>
      <c r="F2621" t="s">
        <v>331</v>
      </c>
      <c r="G2621" t="s">
        <v>779</v>
      </c>
      <c r="H2621" t="s">
        <v>2060</v>
      </c>
    </row>
    <row r="2622" spans="1:8">
      <c r="F2622" t="s">
        <v>317</v>
      </c>
      <c r="G2622" t="s">
        <v>765</v>
      </c>
      <c r="H2622" t="s">
        <v>2061</v>
      </c>
    </row>
    <row r="2623" spans="1:8">
      <c r="A2623" t="s">
        <v>85</v>
      </c>
      <c r="B2623">
        <f>HYPERLINK("https://github.com/JodaOrg/joda-time/commit/0109c4334e4a1abe4c6e396560b4eaafd72ecef6", "0109c4334e4a1abe4c6e396560b4eaafd72ecef6")</f>
        <v>0</v>
      </c>
      <c r="C2623">
        <f>HYPERLINK("https://github.com/JodaOrg/joda-time/commit/261d08e3fcf466654b6fe5dff2267ade9505b154", "261d08e3fcf466654b6fe5dff2267ade9505b154")</f>
        <v>0</v>
      </c>
      <c r="D2623" t="s">
        <v>103</v>
      </c>
      <c r="E2623" t="s">
        <v>189</v>
      </c>
      <c r="F2623" t="s">
        <v>471</v>
      </c>
      <c r="G2623" t="s">
        <v>840</v>
      </c>
      <c r="H2623" t="s">
        <v>2062</v>
      </c>
    </row>
    <row r="2624" spans="1:8">
      <c r="H2624" t="s">
        <v>2063</v>
      </c>
    </row>
    <row r="2625" spans="1:8">
      <c r="H2625" t="s">
        <v>2064</v>
      </c>
    </row>
    <row r="2626" spans="1:8">
      <c r="H2626" t="s">
        <v>2065</v>
      </c>
    </row>
    <row r="2627" spans="1:8">
      <c r="H2627" t="s">
        <v>2066</v>
      </c>
    </row>
    <row r="2628" spans="1:8">
      <c r="A2628" t="s">
        <v>86</v>
      </c>
      <c r="B2628">
        <f>HYPERLINK("https://github.com/JodaOrg/joda-time/commit/8672850dbabfddc9f38ee899a259b1dce992794a", "8672850dbabfddc9f38ee899a259b1dce992794a")</f>
        <v>0</v>
      </c>
      <c r="C2628">
        <f>HYPERLINK("https://github.com/JodaOrg/joda-time/commit/73cf859dd13b3fc550569e2dff75da8cca8ddbfa", "73cf859dd13b3fc550569e2dff75da8cca8ddbfa")</f>
        <v>0</v>
      </c>
      <c r="D2628" t="s">
        <v>103</v>
      </c>
      <c r="E2628" t="s">
        <v>190</v>
      </c>
      <c r="F2628" t="s">
        <v>472</v>
      </c>
      <c r="G2628" t="s">
        <v>847</v>
      </c>
      <c r="H2628" t="s">
        <v>2067</v>
      </c>
    </row>
    <row r="2629" spans="1:8">
      <c r="H2629" t="s">
        <v>2068</v>
      </c>
    </row>
    <row r="2630" spans="1:8">
      <c r="H2630" t="s">
        <v>2069</v>
      </c>
    </row>
    <row r="2631" spans="1:8">
      <c r="F2631" t="s">
        <v>473</v>
      </c>
      <c r="G2631" t="s">
        <v>848</v>
      </c>
      <c r="H2631" t="s">
        <v>2067</v>
      </c>
    </row>
    <row r="2632" spans="1:8">
      <c r="H2632" t="s">
        <v>2068</v>
      </c>
    </row>
    <row r="2633" spans="1:8">
      <c r="H2633" t="s">
        <v>2069</v>
      </c>
    </row>
    <row r="2634" spans="1:8">
      <c r="A2634" t="s">
        <v>87</v>
      </c>
      <c r="B2634">
        <f>HYPERLINK("https://github.com/JodaOrg/joda-time/commit/72b22654962284bac59c2777131b42a2d1f53228", "72b22654962284bac59c2777131b42a2d1f53228")</f>
        <v>0</v>
      </c>
      <c r="C2634">
        <f>HYPERLINK("https://github.com/JodaOrg/joda-time/commit/3ec46adf5021cecfc2a131aa6604496bce9875c4", "3ec46adf5021cecfc2a131aa6604496bce9875c4")</f>
        <v>0</v>
      </c>
      <c r="D2634" t="s">
        <v>103</v>
      </c>
      <c r="E2634" t="s">
        <v>191</v>
      </c>
      <c r="F2634" t="s">
        <v>474</v>
      </c>
      <c r="G2634" t="s">
        <v>849</v>
      </c>
      <c r="H2634" t="s">
        <v>900</v>
      </c>
    </row>
    <row r="2635" spans="1:8">
      <c r="F2635" t="s">
        <v>475</v>
      </c>
      <c r="G2635" t="s">
        <v>758</v>
      </c>
      <c r="H2635" t="s">
        <v>900</v>
      </c>
    </row>
    <row r="2636" spans="1:8">
      <c r="H2636" t="s">
        <v>901</v>
      </c>
    </row>
    <row r="2637" spans="1:8">
      <c r="H2637" t="s">
        <v>1866</v>
      </c>
    </row>
    <row r="2638" spans="1:8">
      <c r="H2638" t="s">
        <v>903</v>
      </c>
    </row>
    <row r="2639" spans="1:8">
      <c r="H2639" t="s">
        <v>904</v>
      </c>
    </row>
    <row r="2640" spans="1:8">
      <c r="H2640" t="s">
        <v>1020</v>
      </c>
    </row>
    <row r="2641" spans="8:8">
      <c r="H2641" t="s">
        <v>1021</v>
      </c>
    </row>
    <row r="2642" spans="8:8">
      <c r="H2642" t="s">
        <v>1018</v>
      </c>
    </row>
    <row r="2643" spans="8:8">
      <c r="H2643" t="s">
        <v>1695</v>
      </c>
    </row>
    <row r="2644" spans="8:8">
      <c r="H2644" t="s">
        <v>1696</v>
      </c>
    </row>
    <row r="2645" spans="8:8">
      <c r="H2645" t="s">
        <v>2070</v>
      </c>
    </row>
    <row r="2646" spans="8:8">
      <c r="H2646" t="s">
        <v>2071</v>
      </c>
    </row>
    <row r="2647" spans="8:8">
      <c r="H2647" t="s">
        <v>1542</v>
      </c>
    </row>
    <row r="2648" spans="8:8">
      <c r="H2648" t="s">
        <v>2072</v>
      </c>
    </row>
    <row r="2649" spans="8:8">
      <c r="H2649" t="s">
        <v>2073</v>
      </c>
    </row>
    <row r="2650" spans="8:8">
      <c r="H2650" t="s">
        <v>2074</v>
      </c>
    </row>
    <row r="2651" spans="8:8">
      <c r="H2651" t="s">
        <v>1343</v>
      </c>
    </row>
    <row r="2652" spans="8:8">
      <c r="H2652" t="s">
        <v>1542</v>
      </c>
    </row>
    <row r="2653" spans="8:8">
      <c r="H2653" t="s">
        <v>2075</v>
      </c>
    </row>
    <row r="2654" spans="8:8">
      <c r="H2654" t="s">
        <v>2076</v>
      </c>
    </row>
    <row r="2655" spans="8:8">
      <c r="H2655" t="s">
        <v>1542</v>
      </c>
    </row>
    <row r="2656" spans="8:8">
      <c r="H2656" t="s">
        <v>2075</v>
      </c>
    </row>
    <row r="2657" spans="6:8">
      <c r="H2657" t="s">
        <v>2076</v>
      </c>
    </row>
    <row r="2658" spans="6:8">
      <c r="H2658" t="s">
        <v>1542</v>
      </c>
    </row>
    <row r="2659" spans="6:8">
      <c r="H2659" t="s">
        <v>2076</v>
      </c>
    </row>
    <row r="2660" spans="6:8">
      <c r="H2660" t="s">
        <v>2075</v>
      </c>
    </row>
    <row r="2661" spans="6:8">
      <c r="F2661" t="s">
        <v>476</v>
      </c>
      <c r="G2661" t="s">
        <v>684</v>
      </c>
      <c r="H2661" t="s">
        <v>1070</v>
      </c>
    </row>
    <row r="2662" spans="6:8">
      <c r="H2662" t="s">
        <v>901</v>
      </c>
    </row>
    <row r="2663" spans="6:8">
      <c r="H2663" t="s">
        <v>900</v>
      </c>
    </row>
    <row r="2664" spans="6:8">
      <c r="F2664" t="s">
        <v>477</v>
      </c>
      <c r="G2664" t="s">
        <v>795</v>
      </c>
      <c r="H2664" t="s">
        <v>1867</v>
      </c>
    </row>
    <row r="2665" spans="6:8">
      <c r="H2665" t="s">
        <v>901</v>
      </c>
    </row>
    <row r="2666" spans="6:8">
      <c r="H2666" t="s">
        <v>900</v>
      </c>
    </row>
    <row r="2667" spans="6:8">
      <c r="F2667" t="s">
        <v>478</v>
      </c>
      <c r="G2667" t="s">
        <v>759</v>
      </c>
      <c r="H2667" t="s">
        <v>900</v>
      </c>
    </row>
    <row r="2668" spans="6:8">
      <c r="H2668" t="s">
        <v>901</v>
      </c>
    </row>
    <row r="2669" spans="6:8">
      <c r="H2669" t="s">
        <v>1868</v>
      </c>
    </row>
    <row r="2670" spans="6:8">
      <c r="H2670" t="s">
        <v>903</v>
      </c>
    </row>
    <row r="2671" spans="6:8">
      <c r="H2671" t="s">
        <v>904</v>
      </c>
    </row>
    <row r="2672" spans="6:8">
      <c r="H2672" t="s">
        <v>2077</v>
      </c>
    </row>
    <row r="2673" spans="6:8">
      <c r="H2673" t="s">
        <v>2071</v>
      </c>
    </row>
    <row r="2674" spans="6:8">
      <c r="H2674" t="s">
        <v>1542</v>
      </c>
    </row>
    <row r="2675" spans="6:8">
      <c r="H2675" t="s">
        <v>2072</v>
      </c>
    </row>
    <row r="2676" spans="6:8">
      <c r="H2676" t="s">
        <v>2078</v>
      </c>
    </row>
    <row r="2677" spans="6:8">
      <c r="H2677" t="s">
        <v>2079</v>
      </c>
    </row>
    <row r="2678" spans="6:8">
      <c r="H2678" t="s">
        <v>2080</v>
      </c>
    </row>
    <row r="2679" spans="6:8">
      <c r="H2679" t="s">
        <v>2081</v>
      </c>
    </row>
    <row r="2680" spans="6:8">
      <c r="H2680" t="s">
        <v>2082</v>
      </c>
    </row>
    <row r="2681" spans="6:8">
      <c r="F2681" t="s">
        <v>479</v>
      </c>
      <c r="G2681" t="s">
        <v>796</v>
      </c>
      <c r="H2681" t="s">
        <v>900</v>
      </c>
    </row>
    <row r="2682" spans="6:8">
      <c r="H2682" t="s">
        <v>901</v>
      </c>
    </row>
    <row r="2683" spans="6:8">
      <c r="H2683" t="s">
        <v>1869</v>
      </c>
    </row>
    <row r="2684" spans="6:8">
      <c r="H2684" t="s">
        <v>903</v>
      </c>
    </row>
    <row r="2685" spans="6:8">
      <c r="H2685" t="s">
        <v>904</v>
      </c>
    </row>
    <row r="2686" spans="6:8">
      <c r="H2686" t="s">
        <v>2083</v>
      </c>
    </row>
    <row r="2687" spans="6:8">
      <c r="H2687" t="s">
        <v>2084</v>
      </c>
    </row>
    <row r="2688" spans="6:8">
      <c r="H2688" t="s">
        <v>2085</v>
      </c>
    </row>
    <row r="2689" spans="8:8">
      <c r="H2689" t="s">
        <v>2086</v>
      </c>
    </row>
    <row r="2690" spans="8:8">
      <c r="H2690" t="s">
        <v>2087</v>
      </c>
    </row>
    <row r="2691" spans="8:8">
      <c r="H2691" t="s">
        <v>1022</v>
      </c>
    </row>
    <row r="2692" spans="8:8">
      <c r="H2692" t="s">
        <v>1016</v>
      </c>
    </row>
    <row r="2693" spans="8:8">
      <c r="H2693" t="s">
        <v>1023</v>
      </c>
    </row>
    <row r="2694" spans="8:8">
      <c r="H2694" t="s">
        <v>992</v>
      </c>
    </row>
    <row r="2695" spans="8:8">
      <c r="H2695" t="s">
        <v>2088</v>
      </c>
    </row>
    <row r="2696" spans="8:8">
      <c r="H2696" t="s">
        <v>2089</v>
      </c>
    </row>
    <row r="2697" spans="8:8">
      <c r="H2697" t="s">
        <v>2090</v>
      </c>
    </row>
    <row r="2698" spans="8:8">
      <c r="H2698" t="s">
        <v>2091</v>
      </c>
    </row>
    <row r="2699" spans="8:8">
      <c r="H2699" t="s">
        <v>2092</v>
      </c>
    </row>
    <row r="2700" spans="8:8">
      <c r="H2700" t="s">
        <v>2092</v>
      </c>
    </row>
    <row r="2701" spans="8:8">
      <c r="H2701" t="s">
        <v>2093</v>
      </c>
    </row>
    <row r="2702" spans="8:8">
      <c r="H2702" t="s">
        <v>2094</v>
      </c>
    </row>
    <row r="2703" spans="8:8">
      <c r="H2703" t="s">
        <v>2095</v>
      </c>
    </row>
    <row r="2704" spans="8:8">
      <c r="H2704" t="s">
        <v>2073</v>
      </c>
    </row>
    <row r="2705" spans="6:8">
      <c r="H2705" t="s">
        <v>2074</v>
      </c>
    </row>
    <row r="2706" spans="6:8">
      <c r="F2706" t="s">
        <v>480</v>
      </c>
      <c r="G2706" t="s">
        <v>756</v>
      </c>
      <c r="H2706" t="s">
        <v>900</v>
      </c>
    </row>
    <row r="2707" spans="6:8">
      <c r="H2707" t="s">
        <v>901</v>
      </c>
    </row>
    <row r="2708" spans="6:8">
      <c r="H2708" t="s">
        <v>1870</v>
      </c>
    </row>
    <row r="2709" spans="6:8">
      <c r="H2709" t="s">
        <v>903</v>
      </c>
    </row>
    <row r="2710" spans="6:8">
      <c r="H2710" t="s">
        <v>904</v>
      </c>
    </row>
    <row r="2711" spans="6:8">
      <c r="H2711" t="s">
        <v>1186</v>
      </c>
    </row>
    <row r="2712" spans="6:8">
      <c r="H2712" t="s">
        <v>1597</v>
      </c>
    </row>
    <row r="2713" spans="6:8">
      <c r="H2713" t="s">
        <v>1598</v>
      </c>
    </row>
    <row r="2714" spans="6:8">
      <c r="H2714" t="s">
        <v>1599</v>
      </c>
    </row>
    <row r="2715" spans="6:8">
      <c r="H2715" t="s">
        <v>1600</v>
      </c>
    </row>
    <row r="2716" spans="6:8">
      <c r="H2716" t="s">
        <v>1601</v>
      </c>
    </row>
    <row r="2717" spans="6:8">
      <c r="H2717" t="s">
        <v>1602</v>
      </c>
    </row>
    <row r="2718" spans="6:8">
      <c r="H2718" t="s">
        <v>1849</v>
      </c>
    </row>
    <row r="2719" spans="6:8">
      <c r="H2719" t="s">
        <v>1850</v>
      </c>
    </row>
    <row r="2720" spans="6:8">
      <c r="H2720" t="s">
        <v>1851</v>
      </c>
    </row>
    <row r="2721" spans="6:8">
      <c r="H2721" t="s">
        <v>1852</v>
      </c>
    </row>
    <row r="2722" spans="6:8">
      <c r="H2722" t="s">
        <v>1853</v>
      </c>
    </row>
    <row r="2723" spans="6:8">
      <c r="H2723" t="s">
        <v>1854</v>
      </c>
    </row>
    <row r="2724" spans="6:8">
      <c r="H2724" t="s">
        <v>1855</v>
      </c>
    </row>
    <row r="2725" spans="6:8">
      <c r="H2725" t="s">
        <v>1856</v>
      </c>
    </row>
    <row r="2726" spans="6:8">
      <c r="H2726" t="s">
        <v>1857</v>
      </c>
    </row>
    <row r="2727" spans="6:8">
      <c r="H2727" t="s">
        <v>1858</v>
      </c>
    </row>
    <row r="2728" spans="6:8">
      <c r="H2728" t="s">
        <v>1859</v>
      </c>
    </row>
    <row r="2729" spans="6:8">
      <c r="H2729" t="s">
        <v>1860</v>
      </c>
    </row>
    <row r="2730" spans="6:8">
      <c r="H2730" t="s">
        <v>2096</v>
      </c>
    </row>
    <row r="2731" spans="6:8">
      <c r="H2731" t="s">
        <v>2097</v>
      </c>
    </row>
    <row r="2732" spans="6:8">
      <c r="H2732" t="s">
        <v>2098</v>
      </c>
    </row>
    <row r="2733" spans="6:8">
      <c r="H2733" t="s">
        <v>2099</v>
      </c>
    </row>
    <row r="2734" spans="6:8">
      <c r="H2734" t="s">
        <v>2100</v>
      </c>
    </row>
    <row r="2735" spans="6:8">
      <c r="H2735" t="s">
        <v>995</v>
      </c>
    </row>
    <row r="2736" spans="6:8">
      <c r="F2736" t="s">
        <v>481</v>
      </c>
      <c r="G2736" t="s">
        <v>712</v>
      </c>
      <c r="H2736" t="s">
        <v>900</v>
      </c>
    </row>
    <row r="2737" spans="8:8">
      <c r="H2737" t="s">
        <v>901</v>
      </c>
    </row>
    <row r="2738" spans="8:8">
      <c r="H2738" t="s">
        <v>1871</v>
      </c>
    </row>
    <row r="2739" spans="8:8">
      <c r="H2739" t="s">
        <v>903</v>
      </c>
    </row>
    <row r="2740" spans="8:8">
      <c r="H2740" t="s">
        <v>904</v>
      </c>
    </row>
    <row r="2741" spans="8:8">
      <c r="H2741" t="s">
        <v>1186</v>
      </c>
    </row>
    <row r="2742" spans="8:8">
      <c r="H2742" t="s">
        <v>2101</v>
      </c>
    </row>
    <row r="2743" spans="8:8">
      <c r="H2743" t="s">
        <v>2102</v>
      </c>
    </row>
    <row r="2744" spans="8:8">
      <c r="H2744" t="s">
        <v>2103</v>
      </c>
    </row>
    <row r="2745" spans="8:8">
      <c r="H2745" t="s">
        <v>2104</v>
      </c>
    </row>
    <row r="2746" spans="8:8">
      <c r="H2746" t="s">
        <v>1023</v>
      </c>
    </row>
    <row r="2747" spans="8:8">
      <c r="H2747" t="s">
        <v>1505</v>
      </c>
    </row>
    <row r="2748" spans="8:8">
      <c r="H2748" t="s">
        <v>2105</v>
      </c>
    </row>
    <row r="2749" spans="8:8">
      <c r="H2749" t="s">
        <v>1343</v>
      </c>
    </row>
    <row r="2750" spans="8:8">
      <c r="H2750" t="s">
        <v>992</v>
      </c>
    </row>
    <row r="2751" spans="8:8">
      <c r="H2751" t="s">
        <v>1192</v>
      </c>
    </row>
    <row r="2752" spans="8:8">
      <c r="H2752" t="s">
        <v>1193</v>
      </c>
    </row>
    <row r="2753" spans="8:8">
      <c r="H2753" t="s">
        <v>1194</v>
      </c>
    </row>
    <row r="2754" spans="8:8">
      <c r="H2754" t="s">
        <v>1195</v>
      </c>
    </row>
    <row r="2755" spans="8:8">
      <c r="H2755" t="s">
        <v>995</v>
      </c>
    </row>
    <row r="2756" spans="8:8">
      <c r="H2756" t="s">
        <v>2106</v>
      </c>
    </row>
    <row r="2757" spans="8:8">
      <c r="H2757" t="s">
        <v>1747</v>
      </c>
    </row>
    <row r="2758" spans="8:8">
      <c r="H2758" t="s">
        <v>2107</v>
      </c>
    </row>
    <row r="2759" spans="8:8">
      <c r="H2759" t="s">
        <v>1101</v>
      </c>
    </row>
    <row r="2760" spans="8:8">
      <c r="H2760" t="s">
        <v>1748</v>
      </c>
    </row>
    <row r="2761" spans="8:8">
      <c r="H2761" t="s">
        <v>2108</v>
      </c>
    </row>
    <row r="2762" spans="8:8">
      <c r="H2762" t="s">
        <v>2109</v>
      </c>
    </row>
    <row r="2763" spans="8:8">
      <c r="H2763" t="s">
        <v>2110</v>
      </c>
    </row>
    <row r="2764" spans="8:8">
      <c r="H2764" t="s">
        <v>2111</v>
      </c>
    </row>
    <row r="2765" spans="8:8">
      <c r="H2765" t="s">
        <v>2112</v>
      </c>
    </row>
    <row r="2766" spans="8:8">
      <c r="H2766" t="s">
        <v>2113</v>
      </c>
    </row>
    <row r="2767" spans="8:8">
      <c r="H2767" t="s">
        <v>2114</v>
      </c>
    </row>
    <row r="2768" spans="8:8">
      <c r="H2768" t="s">
        <v>2115</v>
      </c>
    </row>
    <row r="2769" spans="8:8">
      <c r="H2769" t="s">
        <v>1667</v>
      </c>
    </row>
    <row r="2770" spans="8:8">
      <c r="H2770" t="s">
        <v>1668</v>
      </c>
    </row>
    <row r="2771" spans="8:8">
      <c r="H2771" t="s">
        <v>2116</v>
      </c>
    </row>
    <row r="2772" spans="8:8">
      <c r="H2772" t="s">
        <v>2117</v>
      </c>
    </row>
    <row r="2773" spans="8:8">
      <c r="H2773" t="s">
        <v>2118</v>
      </c>
    </row>
    <row r="2774" spans="8:8">
      <c r="H2774" t="s">
        <v>2119</v>
      </c>
    </row>
    <row r="2775" spans="8:8">
      <c r="H2775" t="s">
        <v>2120</v>
      </c>
    </row>
    <row r="2776" spans="8:8">
      <c r="H2776" t="s">
        <v>2121</v>
      </c>
    </row>
    <row r="2777" spans="8:8">
      <c r="H2777" t="s">
        <v>2122</v>
      </c>
    </row>
    <row r="2778" spans="8:8">
      <c r="H2778" t="s">
        <v>2123</v>
      </c>
    </row>
    <row r="2779" spans="8:8">
      <c r="H2779" t="s">
        <v>2124</v>
      </c>
    </row>
    <row r="2780" spans="8:8">
      <c r="H2780" t="s">
        <v>2125</v>
      </c>
    </row>
    <row r="2781" spans="8:8">
      <c r="H2781" t="s">
        <v>2126</v>
      </c>
    </row>
    <row r="2782" spans="8:8">
      <c r="H2782" t="s">
        <v>2127</v>
      </c>
    </row>
    <row r="2783" spans="8:8">
      <c r="H2783" t="s">
        <v>2128</v>
      </c>
    </row>
    <row r="2784" spans="8:8">
      <c r="H2784" t="s">
        <v>2129</v>
      </c>
    </row>
    <row r="2785" spans="8:8">
      <c r="H2785" t="s">
        <v>2130</v>
      </c>
    </row>
    <row r="2786" spans="8:8">
      <c r="H2786" t="s">
        <v>2131</v>
      </c>
    </row>
    <row r="2787" spans="8:8">
      <c r="H2787" t="s">
        <v>2132</v>
      </c>
    </row>
    <row r="2788" spans="8:8">
      <c r="H2788" t="s">
        <v>2133</v>
      </c>
    </row>
    <row r="2789" spans="8:8">
      <c r="H2789" t="s">
        <v>2134</v>
      </c>
    </row>
    <row r="2790" spans="8:8">
      <c r="H2790" t="s">
        <v>2135</v>
      </c>
    </row>
    <row r="2791" spans="8:8">
      <c r="H2791" t="s">
        <v>2136</v>
      </c>
    </row>
    <row r="2792" spans="8:8">
      <c r="H2792" t="s">
        <v>2137</v>
      </c>
    </row>
    <row r="2793" spans="8:8">
      <c r="H2793" t="s">
        <v>2138</v>
      </c>
    </row>
    <row r="2794" spans="8:8">
      <c r="H2794" t="s">
        <v>2139</v>
      </c>
    </row>
    <row r="2795" spans="8:8">
      <c r="H2795" t="s">
        <v>2140</v>
      </c>
    </row>
    <row r="2796" spans="8:8">
      <c r="H2796" t="s">
        <v>2141</v>
      </c>
    </row>
    <row r="2797" spans="8:8">
      <c r="H2797" t="s">
        <v>2142</v>
      </c>
    </row>
    <row r="2798" spans="8:8">
      <c r="H2798" t="s">
        <v>2143</v>
      </c>
    </row>
    <row r="2799" spans="8:8">
      <c r="H2799" t="s">
        <v>2144</v>
      </c>
    </row>
    <row r="2800" spans="8:8">
      <c r="H2800" t="s">
        <v>2145</v>
      </c>
    </row>
    <row r="2801" spans="6:8">
      <c r="H2801" t="s">
        <v>1002</v>
      </c>
    </row>
    <row r="2802" spans="6:8">
      <c r="H2802" t="s">
        <v>1729</v>
      </c>
    </row>
    <row r="2803" spans="6:8">
      <c r="F2803" t="s">
        <v>482</v>
      </c>
      <c r="G2803" t="s">
        <v>797</v>
      </c>
      <c r="H2803" t="s">
        <v>900</v>
      </c>
    </row>
    <row r="2804" spans="6:8">
      <c r="H2804" t="s">
        <v>901</v>
      </c>
    </row>
    <row r="2805" spans="6:8">
      <c r="H2805" t="s">
        <v>1872</v>
      </c>
    </row>
    <row r="2806" spans="6:8">
      <c r="H2806" t="s">
        <v>903</v>
      </c>
    </row>
    <row r="2807" spans="6:8">
      <c r="H2807" t="s">
        <v>904</v>
      </c>
    </row>
    <row r="2808" spans="6:8">
      <c r="H2808" t="s">
        <v>1186</v>
      </c>
    </row>
    <row r="2809" spans="6:8">
      <c r="H2809" t="s">
        <v>1004</v>
      </c>
    </row>
    <row r="2810" spans="6:8">
      <c r="H2810" t="s">
        <v>2146</v>
      </c>
    </row>
    <row r="2811" spans="6:8">
      <c r="H2811" t="s">
        <v>2147</v>
      </c>
    </row>
    <row r="2812" spans="6:8">
      <c r="H2812" t="s">
        <v>1005</v>
      </c>
    </row>
    <row r="2813" spans="6:8">
      <c r="H2813" t="s">
        <v>1673</v>
      </c>
    </row>
    <row r="2814" spans="6:8">
      <c r="H2814" t="s">
        <v>1216</v>
      </c>
    </row>
    <row r="2815" spans="6:8">
      <c r="H2815" t="s">
        <v>1674</v>
      </c>
    </row>
    <row r="2816" spans="6:8">
      <c r="H2816" t="s">
        <v>2148</v>
      </c>
    </row>
    <row r="2817" spans="8:8">
      <c r="H2817" t="s">
        <v>2149</v>
      </c>
    </row>
    <row r="2818" spans="8:8">
      <c r="H2818" t="s">
        <v>2150</v>
      </c>
    </row>
    <row r="2819" spans="8:8">
      <c r="H2819" t="s">
        <v>1675</v>
      </c>
    </row>
    <row r="2820" spans="8:8">
      <c r="H2820" t="s">
        <v>1676</v>
      </c>
    </row>
    <row r="2821" spans="8:8">
      <c r="H2821" t="s">
        <v>1677</v>
      </c>
    </row>
    <row r="2822" spans="8:8">
      <c r="H2822" t="s">
        <v>1008</v>
      </c>
    </row>
    <row r="2823" spans="8:8">
      <c r="H2823" t="s">
        <v>2151</v>
      </c>
    </row>
    <row r="2824" spans="8:8">
      <c r="H2824" t="s">
        <v>1678</v>
      </c>
    </row>
    <row r="2825" spans="8:8">
      <c r="H2825" t="s">
        <v>1679</v>
      </c>
    </row>
    <row r="2826" spans="8:8">
      <c r="H2826" t="s">
        <v>2152</v>
      </c>
    </row>
    <row r="2827" spans="8:8">
      <c r="H2827" t="s">
        <v>2153</v>
      </c>
    </row>
    <row r="2828" spans="8:8">
      <c r="H2828" t="s">
        <v>2154</v>
      </c>
    </row>
    <row r="2829" spans="8:8">
      <c r="H2829" t="s">
        <v>2155</v>
      </c>
    </row>
    <row r="2830" spans="8:8">
      <c r="H2830" t="s">
        <v>2156</v>
      </c>
    </row>
    <row r="2831" spans="8:8">
      <c r="H2831" t="s">
        <v>2157</v>
      </c>
    </row>
    <row r="2832" spans="8:8">
      <c r="H2832" t="s">
        <v>1680</v>
      </c>
    </row>
    <row r="2833" spans="6:8">
      <c r="H2833" t="s">
        <v>2158</v>
      </c>
    </row>
    <row r="2834" spans="6:8">
      <c r="H2834" t="s">
        <v>1681</v>
      </c>
    </row>
    <row r="2835" spans="6:8">
      <c r="H2835" t="s">
        <v>1682</v>
      </c>
    </row>
    <row r="2836" spans="6:8">
      <c r="H2836" t="s">
        <v>1683</v>
      </c>
    </row>
    <row r="2837" spans="6:8">
      <c r="H2837" t="s">
        <v>1684</v>
      </c>
    </row>
    <row r="2838" spans="6:8">
      <c r="H2838" t="s">
        <v>1688</v>
      </c>
    </row>
    <row r="2839" spans="6:8">
      <c r="H2839" t="s">
        <v>2159</v>
      </c>
    </row>
    <row r="2840" spans="6:8">
      <c r="H2840" t="s">
        <v>2160</v>
      </c>
    </row>
    <row r="2841" spans="6:8">
      <c r="H2841" t="s">
        <v>1689</v>
      </c>
    </row>
    <row r="2842" spans="6:8">
      <c r="H2842" t="s">
        <v>1690</v>
      </c>
    </row>
    <row r="2843" spans="6:8">
      <c r="F2843" t="s">
        <v>483</v>
      </c>
      <c r="G2843" t="s">
        <v>798</v>
      </c>
      <c r="H2843" t="s">
        <v>900</v>
      </c>
    </row>
    <row r="2844" spans="6:8">
      <c r="H2844" t="s">
        <v>901</v>
      </c>
    </row>
    <row r="2845" spans="6:8">
      <c r="H2845" t="s">
        <v>1873</v>
      </c>
    </row>
    <row r="2846" spans="6:8">
      <c r="H2846" t="s">
        <v>903</v>
      </c>
    </row>
    <row r="2847" spans="6:8">
      <c r="H2847" t="s">
        <v>904</v>
      </c>
    </row>
    <row r="2848" spans="6:8">
      <c r="H2848" t="s">
        <v>1186</v>
      </c>
    </row>
    <row r="2849" spans="8:8">
      <c r="H2849" t="s">
        <v>2161</v>
      </c>
    </row>
    <row r="2850" spans="8:8">
      <c r="H2850" t="s">
        <v>2162</v>
      </c>
    </row>
    <row r="2851" spans="8:8">
      <c r="H2851" t="s">
        <v>2163</v>
      </c>
    </row>
    <row r="2852" spans="8:8">
      <c r="H2852" t="s">
        <v>2164</v>
      </c>
    </row>
    <row r="2853" spans="8:8">
      <c r="H2853" t="s">
        <v>2165</v>
      </c>
    </row>
    <row r="2854" spans="8:8">
      <c r="H2854" t="s">
        <v>1731</v>
      </c>
    </row>
    <row r="2855" spans="8:8">
      <c r="H2855" t="s">
        <v>2166</v>
      </c>
    </row>
    <row r="2856" spans="8:8">
      <c r="H2856" t="s">
        <v>2167</v>
      </c>
    </row>
    <row r="2857" spans="8:8">
      <c r="H2857" t="s">
        <v>2168</v>
      </c>
    </row>
    <row r="2858" spans="8:8">
      <c r="H2858" t="s">
        <v>2169</v>
      </c>
    </row>
    <row r="2859" spans="8:8">
      <c r="H2859" t="s">
        <v>2170</v>
      </c>
    </row>
    <row r="2860" spans="8:8">
      <c r="H2860" t="s">
        <v>2171</v>
      </c>
    </row>
    <row r="2861" spans="8:8">
      <c r="H2861" t="s">
        <v>2172</v>
      </c>
    </row>
    <row r="2862" spans="8:8">
      <c r="H2862" t="s">
        <v>2173</v>
      </c>
    </row>
    <row r="2863" spans="8:8">
      <c r="H2863" t="s">
        <v>2174</v>
      </c>
    </row>
    <row r="2864" spans="8:8">
      <c r="H2864" t="s">
        <v>2175</v>
      </c>
    </row>
    <row r="2865" spans="8:8">
      <c r="H2865" t="s">
        <v>2176</v>
      </c>
    </row>
    <row r="2866" spans="8:8">
      <c r="H2866" t="s">
        <v>2177</v>
      </c>
    </row>
    <row r="2867" spans="8:8">
      <c r="H2867" t="s">
        <v>2178</v>
      </c>
    </row>
    <row r="2868" spans="8:8">
      <c r="H2868" t="s">
        <v>2179</v>
      </c>
    </row>
    <row r="2869" spans="8:8">
      <c r="H2869" t="s">
        <v>2180</v>
      </c>
    </row>
    <row r="2870" spans="8:8">
      <c r="H2870" t="s">
        <v>2181</v>
      </c>
    </row>
    <row r="2871" spans="8:8">
      <c r="H2871" t="s">
        <v>2182</v>
      </c>
    </row>
    <row r="2872" spans="8:8">
      <c r="H2872" t="s">
        <v>2183</v>
      </c>
    </row>
    <row r="2873" spans="8:8">
      <c r="H2873" t="s">
        <v>2184</v>
      </c>
    </row>
    <row r="2874" spans="8:8">
      <c r="H2874" t="s">
        <v>2185</v>
      </c>
    </row>
    <row r="2875" spans="8:8">
      <c r="H2875" t="s">
        <v>2186</v>
      </c>
    </row>
    <row r="2876" spans="8:8">
      <c r="H2876" t="s">
        <v>2187</v>
      </c>
    </row>
    <row r="2877" spans="8:8">
      <c r="H2877" t="s">
        <v>2188</v>
      </c>
    </row>
    <row r="2878" spans="8:8">
      <c r="H2878" t="s">
        <v>2189</v>
      </c>
    </row>
    <row r="2879" spans="8:8">
      <c r="H2879" t="s">
        <v>2190</v>
      </c>
    </row>
    <row r="2880" spans="8:8">
      <c r="H2880" t="s">
        <v>2191</v>
      </c>
    </row>
    <row r="2881" spans="6:8">
      <c r="H2881" t="s">
        <v>2192</v>
      </c>
    </row>
    <row r="2882" spans="6:8">
      <c r="F2882" t="s">
        <v>484</v>
      </c>
      <c r="G2882" t="s">
        <v>799</v>
      </c>
      <c r="H2882" t="s">
        <v>900</v>
      </c>
    </row>
    <row r="2883" spans="6:8">
      <c r="H2883" t="s">
        <v>901</v>
      </c>
    </row>
    <row r="2884" spans="6:8">
      <c r="H2884" t="s">
        <v>1874</v>
      </c>
    </row>
    <row r="2885" spans="6:8">
      <c r="H2885" t="s">
        <v>903</v>
      </c>
    </row>
    <row r="2886" spans="6:8">
      <c r="H2886" t="s">
        <v>904</v>
      </c>
    </row>
    <row r="2887" spans="6:8">
      <c r="H2887" t="s">
        <v>1875</v>
      </c>
    </row>
    <row r="2888" spans="6:8">
      <c r="H2888" t="s">
        <v>2193</v>
      </c>
    </row>
    <row r="2889" spans="6:8">
      <c r="H2889" t="s">
        <v>2194</v>
      </c>
    </row>
    <row r="2890" spans="6:8">
      <c r="H2890" t="s">
        <v>2195</v>
      </c>
    </row>
    <row r="2891" spans="6:8">
      <c r="H2891" t="s">
        <v>2196</v>
      </c>
    </row>
    <row r="2892" spans="6:8">
      <c r="H2892" t="s">
        <v>2197</v>
      </c>
    </row>
    <row r="2893" spans="6:8">
      <c r="H2893" t="s">
        <v>1023</v>
      </c>
    </row>
    <row r="2894" spans="6:8">
      <c r="H2894" t="s">
        <v>1876</v>
      </c>
    </row>
    <row r="2895" spans="6:8">
      <c r="H2895" t="s">
        <v>1877</v>
      </c>
    </row>
    <row r="2896" spans="6:8">
      <c r="H2896" t="s">
        <v>2198</v>
      </c>
    </row>
    <row r="2897" spans="8:8">
      <c r="H2897" t="s">
        <v>2199</v>
      </c>
    </row>
    <row r="2898" spans="8:8">
      <c r="H2898" t="s">
        <v>2200</v>
      </c>
    </row>
    <row r="2899" spans="8:8">
      <c r="H2899" t="s">
        <v>2201</v>
      </c>
    </row>
    <row r="2900" spans="8:8">
      <c r="H2900" t="s">
        <v>2202</v>
      </c>
    </row>
    <row r="2901" spans="8:8">
      <c r="H2901" t="s">
        <v>1039</v>
      </c>
    </row>
    <row r="2902" spans="8:8">
      <c r="H2902" t="s">
        <v>2203</v>
      </c>
    </row>
    <row r="2903" spans="8:8">
      <c r="H2903" t="s">
        <v>2204</v>
      </c>
    </row>
    <row r="2904" spans="8:8">
      <c r="H2904" t="s">
        <v>2205</v>
      </c>
    </row>
    <row r="2905" spans="8:8">
      <c r="H2905" t="s">
        <v>2206</v>
      </c>
    </row>
    <row r="2906" spans="8:8">
      <c r="H2906" t="s">
        <v>2207</v>
      </c>
    </row>
    <row r="2907" spans="8:8">
      <c r="H2907" t="s">
        <v>2208</v>
      </c>
    </row>
    <row r="2908" spans="8:8">
      <c r="H2908" t="s">
        <v>2209</v>
      </c>
    </row>
    <row r="2909" spans="8:8">
      <c r="H2909" t="s">
        <v>2210</v>
      </c>
    </row>
    <row r="2910" spans="8:8">
      <c r="H2910" t="s">
        <v>2211</v>
      </c>
    </row>
    <row r="2911" spans="8:8">
      <c r="H2911" t="s">
        <v>1129</v>
      </c>
    </row>
    <row r="2912" spans="8:8">
      <c r="H2912" t="s">
        <v>2212</v>
      </c>
    </row>
    <row r="2913" spans="8:8">
      <c r="H2913" t="s">
        <v>2213</v>
      </c>
    </row>
    <row r="2914" spans="8:8">
      <c r="H2914" t="s">
        <v>2214</v>
      </c>
    </row>
    <row r="2915" spans="8:8">
      <c r="H2915" t="s">
        <v>2215</v>
      </c>
    </row>
    <row r="2916" spans="8:8">
      <c r="H2916" t="s">
        <v>2216</v>
      </c>
    </row>
    <row r="2917" spans="8:8">
      <c r="H2917" t="s">
        <v>2217</v>
      </c>
    </row>
    <row r="2918" spans="8:8">
      <c r="H2918" t="s">
        <v>2218</v>
      </c>
    </row>
    <row r="2919" spans="8:8">
      <c r="H2919" t="s">
        <v>2219</v>
      </c>
    </row>
    <row r="2920" spans="8:8">
      <c r="H2920" t="s">
        <v>2220</v>
      </c>
    </row>
    <row r="2921" spans="8:8">
      <c r="H2921" t="s">
        <v>2221</v>
      </c>
    </row>
    <row r="2922" spans="8:8">
      <c r="H2922" t="s">
        <v>2222</v>
      </c>
    </row>
    <row r="2923" spans="8:8">
      <c r="H2923" t="s">
        <v>2223</v>
      </c>
    </row>
    <row r="2924" spans="8:8">
      <c r="H2924" t="s">
        <v>2224</v>
      </c>
    </row>
    <row r="2925" spans="8:8">
      <c r="H2925" t="s">
        <v>2225</v>
      </c>
    </row>
    <row r="2926" spans="8:8">
      <c r="H2926" t="s">
        <v>2226</v>
      </c>
    </row>
    <row r="2927" spans="8:8">
      <c r="H2927" t="s">
        <v>2227</v>
      </c>
    </row>
    <row r="2928" spans="8:8">
      <c r="H2928" t="s">
        <v>2228</v>
      </c>
    </row>
    <row r="2929" spans="6:8">
      <c r="H2929" t="s">
        <v>2229</v>
      </c>
    </row>
    <row r="2930" spans="6:8">
      <c r="H2930" t="s">
        <v>2230</v>
      </c>
    </row>
    <row r="2931" spans="6:8">
      <c r="F2931" t="s">
        <v>485</v>
      </c>
      <c r="G2931" t="s">
        <v>800</v>
      </c>
      <c r="H2931" t="s">
        <v>900</v>
      </c>
    </row>
    <row r="2932" spans="6:8">
      <c r="H2932" t="s">
        <v>901</v>
      </c>
    </row>
    <row r="2933" spans="6:8">
      <c r="H2933" t="s">
        <v>1878</v>
      </c>
    </row>
    <row r="2934" spans="6:8">
      <c r="H2934" t="s">
        <v>1004</v>
      </c>
    </row>
    <row r="2935" spans="6:8">
      <c r="H2935" t="s">
        <v>2231</v>
      </c>
    </row>
    <row r="2936" spans="6:8">
      <c r="H2936" t="s">
        <v>2232</v>
      </c>
    </row>
    <row r="2937" spans="6:8">
      <c r="H2937" t="s">
        <v>2233</v>
      </c>
    </row>
    <row r="2938" spans="6:8">
      <c r="H2938" t="s">
        <v>2234</v>
      </c>
    </row>
    <row r="2939" spans="6:8">
      <c r="H2939" t="s">
        <v>2235</v>
      </c>
    </row>
    <row r="2940" spans="6:8">
      <c r="F2940" t="s">
        <v>486</v>
      </c>
      <c r="G2940" t="s">
        <v>770</v>
      </c>
      <c r="H2940" t="s">
        <v>900</v>
      </c>
    </row>
    <row r="2941" spans="6:8">
      <c r="H2941" t="s">
        <v>901</v>
      </c>
    </row>
    <row r="2942" spans="6:8">
      <c r="H2942" t="s">
        <v>1879</v>
      </c>
    </row>
    <row r="2943" spans="6:8">
      <c r="H2943" t="s">
        <v>903</v>
      </c>
    </row>
    <row r="2944" spans="6:8">
      <c r="H2944" t="s">
        <v>904</v>
      </c>
    </row>
    <row r="2945" spans="8:8">
      <c r="H2945" t="s">
        <v>2236</v>
      </c>
    </row>
    <row r="2946" spans="8:8">
      <c r="H2946" t="s">
        <v>2237</v>
      </c>
    </row>
    <row r="2947" spans="8:8">
      <c r="H2947" t="s">
        <v>2238</v>
      </c>
    </row>
    <row r="2948" spans="8:8">
      <c r="H2948" t="s">
        <v>2239</v>
      </c>
    </row>
    <row r="2949" spans="8:8">
      <c r="H2949" t="s">
        <v>2240</v>
      </c>
    </row>
    <row r="2950" spans="8:8">
      <c r="H2950" t="s">
        <v>2241</v>
      </c>
    </row>
    <row r="2951" spans="8:8">
      <c r="H2951" t="s">
        <v>2242</v>
      </c>
    </row>
    <row r="2952" spans="8:8">
      <c r="H2952" t="s">
        <v>2243</v>
      </c>
    </row>
    <row r="2953" spans="8:8">
      <c r="H2953" t="s">
        <v>2244</v>
      </c>
    </row>
    <row r="2954" spans="8:8">
      <c r="H2954" t="s">
        <v>2245</v>
      </c>
    </row>
    <row r="2955" spans="8:8">
      <c r="H2955" t="s">
        <v>2246</v>
      </c>
    </row>
    <row r="2956" spans="8:8">
      <c r="H2956" t="s">
        <v>2247</v>
      </c>
    </row>
    <row r="2957" spans="8:8">
      <c r="H2957" t="s">
        <v>2248</v>
      </c>
    </row>
    <row r="2958" spans="8:8">
      <c r="H2958" t="s">
        <v>2249</v>
      </c>
    </row>
    <row r="2959" spans="8:8">
      <c r="H2959" t="s">
        <v>2250</v>
      </c>
    </row>
    <row r="2960" spans="8:8">
      <c r="H2960" t="s">
        <v>2251</v>
      </c>
    </row>
    <row r="2961" spans="6:8">
      <c r="H2961" t="s">
        <v>2252</v>
      </c>
    </row>
    <row r="2962" spans="6:8">
      <c r="H2962" t="s">
        <v>2253</v>
      </c>
    </row>
    <row r="2963" spans="6:8">
      <c r="H2963" t="s">
        <v>2254</v>
      </c>
    </row>
    <row r="2964" spans="6:8">
      <c r="H2964" t="s">
        <v>2255</v>
      </c>
    </row>
    <row r="2965" spans="6:8">
      <c r="H2965" t="s">
        <v>2256</v>
      </c>
    </row>
    <row r="2966" spans="6:8">
      <c r="H2966" t="s">
        <v>2257</v>
      </c>
    </row>
    <row r="2967" spans="6:8">
      <c r="H2967" t="s">
        <v>2258</v>
      </c>
    </row>
    <row r="2968" spans="6:8">
      <c r="H2968" t="s">
        <v>1767</v>
      </c>
    </row>
    <row r="2969" spans="6:8">
      <c r="H2969" t="s">
        <v>1768</v>
      </c>
    </row>
    <row r="2970" spans="6:8">
      <c r="H2970" t="s">
        <v>1769</v>
      </c>
    </row>
    <row r="2971" spans="6:8">
      <c r="F2971" t="s">
        <v>487</v>
      </c>
      <c r="G2971" t="s">
        <v>762</v>
      </c>
      <c r="H2971" t="s">
        <v>1880</v>
      </c>
    </row>
    <row r="2972" spans="6:8">
      <c r="H2972" t="s">
        <v>1881</v>
      </c>
    </row>
    <row r="2973" spans="6:8">
      <c r="H2973" t="s">
        <v>1881</v>
      </c>
    </row>
    <row r="2974" spans="6:8">
      <c r="H2974" t="s">
        <v>900</v>
      </c>
    </row>
    <row r="2975" spans="6:8">
      <c r="H2975" t="s">
        <v>901</v>
      </c>
    </row>
    <row r="2976" spans="6:8">
      <c r="H2976" t="s">
        <v>1882</v>
      </c>
    </row>
    <row r="2977" spans="8:8">
      <c r="H2977" t="s">
        <v>903</v>
      </c>
    </row>
    <row r="2978" spans="8:8">
      <c r="H2978" t="s">
        <v>904</v>
      </c>
    </row>
    <row r="2979" spans="8:8">
      <c r="H2979" t="s">
        <v>1186</v>
      </c>
    </row>
    <row r="2980" spans="8:8">
      <c r="H2980" t="s">
        <v>1875</v>
      </c>
    </row>
    <row r="2981" spans="8:8">
      <c r="H2981" t="s">
        <v>2259</v>
      </c>
    </row>
    <row r="2982" spans="8:8">
      <c r="H2982" t="s">
        <v>1883</v>
      </c>
    </row>
    <row r="2983" spans="8:8">
      <c r="H2983" t="s">
        <v>2260</v>
      </c>
    </row>
    <row r="2984" spans="8:8">
      <c r="H2984" t="s">
        <v>1884</v>
      </c>
    </row>
    <row r="2985" spans="8:8">
      <c r="H2985" t="s">
        <v>2261</v>
      </c>
    </row>
    <row r="2986" spans="8:8">
      <c r="H2986" t="s">
        <v>2262</v>
      </c>
    </row>
    <row r="2987" spans="8:8">
      <c r="H2987" t="s">
        <v>1885</v>
      </c>
    </row>
    <row r="2988" spans="8:8">
      <c r="H2988" t="s">
        <v>2263</v>
      </c>
    </row>
    <row r="2989" spans="8:8">
      <c r="H2989" t="s">
        <v>2264</v>
      </c>
    </row>
    <row r="2990" spans="8:8">
      <c r="H2990" t="s">
        <v>2265</v>
      </c>
    </row>
    <row r="2991" spans="8:8">
      <c r="H2991" t="s">
        <v>2266</v>
      </c>
    </row>
    <row r="2992" spans="8:8">
      <c r="H2992" t="s">
        <v>2267</v>
      </c>
    </row>
    <row r="2993" spans="6:8">
      <c r="H2993" t="s">
        <v>2268</v>
      </c>
    </row>
    <row r="2994" spans="6:8">
      <c r="H2994" t="s">
        <v>2269</v>
      </c>
    </row>
    <row r="2995" spans="6:8">
      <c r="H2995" t="s">
        <v>2270</v>
      </c>
    </row>
    <row r="2996" spans="6:8">
      <c r="H2996" t="s">
        <v>2271</v>
      </c>
    </row>
    <row r="2997" spans="6:8">
      <c r="H2997" t="s">
        <v>2272</v>
      </c>
    </row>
    <row r="2998" spans="6:8">
      <c r="H2998" t="s">
        <v>2273</v>
      </c>
    </row>
    <row r="2999" spans="6:8">
      <c r="F2999" t="s">
        <v>488</v>
      </c>
      <c r="G2999" t="s">
        <v>773</v>
      </c>
      <c r="H2999" t="s">
        <v>1880</v>
      </c>
    </row>
    <row r="3000" spans="6:8">
      <c r="H3000" t="s">
        <v>1881</v>
      </c>
    </row>
    <row r="3001" spans="6:8">
      <c r="H3001" t="s">
        <v>1881</v>
      </c>
    </row>
    <row r="3002" spans="6:8">
      <c r="H3002" t="s">
        <v>900</v>
      </c>
    </row>
    <row r="3003" spans="6:8">
      <c r="H3003" t="s">
        <v>901</v>
      </c>
    </row>
    <row r="3004" spans="6:8">
      <c r="H3004" t="s">
        <v>1886</v>
      </c>
    </row>
    <row r="3005" spans="6:8">
      <c r="H3005" t="s">
        <v>903</v>
      </c>
    </row>
    <row r="3006" spans="6:8">
      <c r="H3006" t="s">
        <v>904</v>
      </c>
    </row>
    <row r="3007" spans="6:8">
      <c r="H3007" t="s">
        <v>2274</v>
      </c>
    </row>
    <row r="3008" spans="6:8">
      <c r="H3008" t="s">
        <v>1887</v>
      </c>
    </row>
    <row r="3009" spans="8:8">
      <c r="H3009" t="s">
        <v>2275</v>
      </c>
    </row>
    <row r="3010" spans="8:8">
      <c r="H3010" t="s">
        <v>2276</v>
      </c>
    </row>
    <row r="3011" spans="8:8">
      <c r="H3011" t="s">
        <v>2277</v>
      </c>
    </row>
    <row r="3012" spans="8:8">
      <c r="H3012" t="s">
        <v>2278</v>
      </c>
    </row>
    <row r="3013" spans="8:8">
      <c r="H3013" t="s">
        <v>2279</v>
      </c>
    </row>
    <row r="3014" spans="8:8">
      <c r="H3014" t="s">
        <v>2280</v>
      </c>
    </row>
    <row r="3015" spans="8:8">
      <c r="H3015" t="s">
        <v>2281</v>
      </c>
    </row>
    <row r="3016" spans="8:8">
      <c r="H3016" t="s">
        <v>1888</v>
      </c>
    </row>
    <row r="3017" spans="8:8">
      <c r="H3017" t="s">
        <v>1889</v>
      </c>
    </row>
    <row r="3018" spans="8:8">
      <c r="H3018" t="s">
        <v>2282</v>
      </c>
    </row>
    <row r="3019" spans="8:8">
      <c r="H3019" t="s">
        <v>2283</v>
      </c>
    </row>
    <row r="3020" spans="8:8">
      <c r="H3020" t="s">
        <v>2282</v>
      </c>
    </row>
    <row r="3021" spans="8:8">
      <c r="H3021" t="s">
        <v>2283</v>
      </c>
    </row>
    <row r="3022" spans="8:8">
      <c r="H3022" t="s">
        <v>2282</v>
      </c>
    </row>
    <row r="3023" spans="8:8">
      <c r="H3023" t="s">
        <v>2283</v>
      </c>
    </row>
    <row r="3024" spans="8:8">
      <c r="H3024" t="s">
        <v>2282</v>
      </c>
    </row>
    <row r="3025" spans="8:8">
      <c r="H3025" t="s">
        <v>2283</v>
      </c>
    </row>
    <row r="3026" spans="8:8">
      <c r="H3026" t="s">
        <v>2282</v>
      </c>
    </row>
    <row r="3027" spans="8:8">
      <c r="H3027" t="s">
        <v>2283</v>
      </c>
    </row>
    <row r="3028" spans="8:8">
      <c r="H3028" t="s">
        <v>1890</v>
      </c>
    </row>
    <row r="3029" spans="8:8">
      <c r="H3029" t="s">
        <v>1891</v>
      </c>
    </row>
    <row r="3030" spans="8:8">
      <c r="H3030" t="s">
        <v>2284</v>
      </c>
    </row>
    <row r="3031" spans="8:8">
      <c r="H3031" t="s">
        <v>1076</v>
      </c>
    </row>
    <row r="3032" spans="8:8">
      <c r="H3032" t="s">
        <v>1004</v>
      </c>
    </row>
    <row r="3033" spans="8:8">
      <c r="H3033" t="s">
        <v>2285</v>
      </c>
    </row>
    <row r="3034" spans="8:8">
      <c r="H3034" t="s">
        <v>2286</v>
      </c>
    </row>
    <row r="3035" spans="8:8">
      <c r="H3035" t="s">
        <v>2287</v>
      </c>
    </row>
    <row r="3036" spans="8:8">
      <c r="H3036" t="s">
        <v>2288</v>
      </c>
    </row>
    <row r="3037" spans="8:8">
      <c r="H3037" t="s">
        <v>2289</v>
      </c>
    </row>
    <row r="3038" spans="8:8">
      <c r="H3038" t="s">
        <v>2290</v>
      </c>
    </row>
    <row r="3039" spans="8:8">
      <c r="H3039" t="s">
        <v>2291</v>
      </c>
    </row>
    <row r="3040" spans="8:8">
      <c r="H3040" t="s">
        <v>2292</v>
      </c>
    </row>
    <row r="3041" spans="8:8">
      <c r="H3041" t="s">
        <v>2293</v>
      </c>
    </row>
    <row r="3042" spans="8:8">
      <c r="H3042" t="s">
        <v>1492</v>
      </c>
    </row>
    <row r="3043" spans="8:8">
      <c r="H3043" t="s">
        <v>1493</v>
      </c>
    </row>
    <row r="3044" spans="8:8">
      <c r="H3044" t="s">
        <v>1494</v>
      </c>
    </row>
    <row r="3045" spans="8:8">
      <c r="H3045" t="s">
        <v>1495</v>
      </c>
    </row>
    <row r="3046" spans="8:8">
      <c r="H3046" t="s">
        <v>1496</v>
      </c>
    </row>
    <row r="3047" spans="8:8">
      <c r="H3047" t="s">
        <v>1497</v>
      </c>
    </row>
    <row r="3048" spans="8:8">
      <c r="H3048" t="s">
        <v>1498</v>
      </c>
    </row>
    <row r="3049" spans="8:8">
      <c r="H3049" t="s">
        <v>2294</v>
      </c>
    </row>
    <row r="3050" spans="8:8">
      <c r="H3050" t="s">
        <v>2295</v>
      </c>
    </row>
    <row r="3051" spans="8:8">
      <c r="H3051" t="s">
        <v>2296</v>
      </c>
    </row>
    <row r="3052" spans="8:8">
      <c r="H3052" t="s">
        <v>2297</v>
      </c>
    </row>
    <row r="3053" spans="8:8">
      <c r="H3053" t="s">
        <v>2298</v>
      </c>
    </row>
    <row r="3054" spans="8:8">
      <c r="H3054" t="s">
        <v>2299</v>
      </c>
    </row>
    <row r="3055" spans="8:8">
      <c r="H3055" t="s">
        <v>2300</v>
      </c>
    </row>
    <row r="3056" spans="8:8">
      <c r="H3056" t="s">
        <v>2301</v>
      </c>
    </row>
    <row r="3057" spans="6:8">
      <c r="H3057" t="s">
        <v>2302</v>
      </c>
    </row>
    <row r="3058" spans="6:8">
      <c r="H3058" t="s">
        <v>1837</v>
      </c>
    </row>
    <row r="3059" spans="6:8">
      <c r="H3059" t="s">
        <v>1023</v>
      </c>
    </row>
    <row r="3060" spans="6:8">
      <c r="H3060" t="s">
        <v>995</v>
      </c>
    </row>
    <row r="3061" spans="6:8">
      <c r="H3061" t="s">
        <v>1876</v>
      </c>
    </row>
    <row r="3062" spans="6:8">
      <c r="H3062" t="s">
        <v>1877</v>
      </c>
    </row>
    <row r="3063" spans="6:8">
      <c r="H3063" t="s">
        <v>2303</v>
      </c>
    </row>
    <row r="3064" spans="6:8">
      <c r="H3064" t="s">
        <v>2304</v>
      </c>
    </row>
    <row r="3065" spans="6:8">
      <c r="H3065" t="s">
        <v>2305</v>
      </c>
    </row>
    <row r="3066" spans="6:8">
      <c r="H3066" t="s">
        <v>2306</v>
      </c>
    </row>
    <row r="3067" spans="6:8">
      <c r="H3067" t="s">
        <v>2307</v>
      </c>
    </row>
    <row r="3068" spans="6:8">
      <c r="F3068" t="s">
        <v>489</v>
      </c>
      <c r="G3068" t="s">
        <v>794</v>
      </c>
      <c r="H3068" t="s">
        <v>900</v>
      </c>
    </row>
    <row r="3069" spans="6:8">
      <c r="H3069" t="s">
        <v>901</v>
      </c>
    </row>
    <row r="3070" spans="6:8">
      <c r="H3070" t="s">
        <v>1892</v>
      </c>
    </row>
    <row r="3071" spans="6:8">
      <c r="H3071" t="s">
        <v>903</v>
      </c>
    </row>
    <row r="3072" spans="6:8">
      <c r="H3072" t="s">
        <v>904</v>
      </c>
    </row>
    <row r="3073" spans="8:8">
      <c r="H3073" t="s">
        <v>2308</v>
      </c>
    </row>
    <row r="3074" spans="8:8">
      <c r="H3074" t="s">
        <v>2309</v>
      </c>
    </row>
    <row r="3075" spans="8:8">
      <c r="H3075" t="s">
        <v>2310</v>
      </c>
    </row>
    <row r="3076" spans="8:8">
      <c r="H3076" t="s">
        <v>2311</v>
      </c>
    </row>
    <row r="3077" spans="8:8">
      <c r="H3077" t="s">
        <v>2312</v>
      </c>
    </row>
    <row r="3078" spans="8:8">
      <c r="H3078" t="s">
        <v>2313</v>
      </c>
    </row>
    <row r="3079" spans="8:8">
      <c r="H3079" t="s">
        <v>2314</v>
      </c>
    </row>
    <row r="3080" spans="8:8">
      <c r="H3080" t="s">
        <v>2315</v>
      </c>
    </row>
    <row r="3081" spans="8:8">
      <c r="H3081" t="s">
        <v>2316</v>
      </c>
    </row>
    <row r="3082" spans="8:8">
      <c r="H3082" t="s">
        <v>2317</v>
      </c>
    </row>
    <row r="3083" spans="8:8">
      <c r="H3083" t="s">
        <v>2318</v>
      </c>
    </row>
    <row r="3084" spans="8:8">
      <c r="H3084" t="s">
        <v>2319</v>
      </c>
    </row>
    <row r="3085" spans="8:8">
      <c r="H3085" t="s">
        <v>2320</v>
      </c>
    </row>
    <row r="3086" spans="8:8">
      <c r="H3086" t="s">
        <v>2321</v>
      </c>
    </row>
    <row r="3087" spans="8:8">
      <c r="H3087" t="s">
        <v>2322</v>
      </c>
    </row>
    <row r="3088" spans="8:8">
      <c r="H3088" t="s">
        <v>2323</v>
      </c>
    </row>
    <row r="3089" spans="8:8">
      <c r="H3089" t="s">
        <v>2324</v>
      </c>
    </row>
    <row r="3090" spans="8:8">
      <c r="H3090" t="s">
        <v>1861</v>
      </c>
    </row>
    <row r="3091" spans="8:8">
      <c r="H3091" t="s">
        <v>2325</v>
      </c>
    </row>
    <row r="3092" spans="8:8">
      <c r="H3092" t="s">
        <v>2326</v>
      </c>
    </row>
    <row r="3093" spans="8:8">
      <c r="H3093" t="s">
        <v>2327</v>
      </c>
    </row>
    <row r="3094" spans="8:8">
      <c r="H3094" t="s">
        <v>2328</v>
      </c>
    </row>
    <row r="3095" spans="8:8">
      <c r="H3095" t="s">
        <v>2329</v>
      </c>
    </row>
    <row r="3096" spans="8:8">
      <c r="H3096" t="s">
        <v>2330</v>
      </c>
    </row>
    <row r="3097" spans="8:8">
      <c r="H3097" t="s">
        <v>2331</v>
      </c>
    </row>
    <row r="3098" spans="8:8">
      <c r="H3098" t="s">
        <v>2332</v>
      </c>
    </row>
    <row r="3099" spans="8:8">
      <c r="H3099" t="s">
        <v>2333</v>
      </c>
    </row>
    <row r="3100" spans="8:8">
      <c r="H3100" t="s">
        <v>2334</v>
      </c>
    </row>
    <row r="3101" spans="8:8">
      <c r="H3101" t="s">
        <v>2335</v>
      </c>
    </row>
    <row r="3102" spans="8:8">
      <c r="H3102" t="s">
        <v>2336</v>
      </c>
    </row>
    <row r="3103" spans="8:8">
      <c r="H3103" t="s">
        <v>2337</v>
      </c>
    </row>
    <row r="3104" spans="8:8">
      <c r="H3104" t="s">
        <v>2338</v>
      </c>
    </row>
    <row r="3105" spans="8:8">
      <c r="H3105" t="s">
        <v>2339</v>
      </c>
    </row>
    <row r="3106" spans="8:8">
      <c r="H3106" t="s">
        <v>2340</v>
      </c>
    </row>
    <row r="3107" spans="8:8">
      <c r="H3107" t="s">
        <v>2341</v>
      </c>
    </row>
    <row r="3108" spans="8:8">
      <c r="H3108" t="s">
        <v>2342</v>
      </c>
    </row>
    <row r="3109" spans="8:8">
      <c r="H3109" t="s">
        <v>2343</v>
      </c>
    </row>
    <row r="3110" spans="8:8">
      <c r="H3110" t="s">
        <v>2344</v>
      </c>
    </row>
    <row r="3111" spans="8:8">
      <c r="H3111" t="s">
        <v>2345</v>
      </c>
    </row>
    <row r="3112" spans="8:8">
      <c r="H3112" t="s">
        <v>2346</v>
      </c>
    </row>
    <row r="3113" spans="8:8">
      <c r="H3113" t="s">
        <v>1862</v>
      </c>
    </row>
    <row r="3114" spans="8:8">
      <c r="H3114" t="s">
        <v>2347</v>
      </c>
    </row>
    <row r="3115" spans="8:8">
      <c r="H3115" t="s">
        <v>2348</v>
      </c>
    </row>
    <row r="3116" spans="8:8">
      <c r="H3116" t="s">
        <v>2349</v>
      </c>
    </row>
    <row r="3117" spans="8:8">
      <c r="H3117" t="s">
        <v>2350</v>
      </c>
    </row>
    <row r="3118" spans="8:8">
      <c r="H3118" t="s">
        <v>2351</v>
      </c>
    </row>
    <row r="3119" spans="8:8">
      <c r="H3119" t="s">
        <v>2352</v>
      </c>
    </row>
    <row r="3120" spans="8:8">
      <c r="H3120" t="s">
        <v>2353</v>
      </c>
    </row>
    <row r="3121" spans="8:8">
      <c r="H3121" t="s">
        <v>2354</v>
      </c>
    </row>
    <row r="3122" spans="8:8">
      <c r="H3122" t="s">
        <v>2355</v>
      </c>
    </row>
    <row r="3123" spans="8:8">
      <c r="H3123" t="s">
        <v>2356</v>
      </c>
    </row>
    <row r="3124" spans="8:8">
      <c r="H3124" t="s">
        <v>2357</v>
      </c>
    </row>
    <row r="3125" spans="8:8">
      <c r="H3125" t="s">
        <v>2358</v>
      </c>
    </row>
    <row r="3126" spans="8:8">
      <c r="H3126" t="s">
        <v>2359</v>
      </c>
    </row>
    <row r="3127" spans="8:8">
      <c r="H3127" t="s">
        <v>2360</v>
      </c>
    </row>
    <row r="3128" spans="8:8">
      <c r="H3128" t="s">
        <v>2361</v>
      </c>
    </row>
    <row r="3129" spans="8:8">
      <c r="H3129" t="s">
        <v>2362</v>
      </c>
    </row>
    <row r="3130" spans="8:8">
      <c r="H3130" t="s">
        <v>2363</v>
      </c>
    </row>
    <row r="3131" spans="8:8">
      <c r="H3131" t="s">
        <v>2364</v>
      </c>
    </row>
    <row r="3132" spans="8:8">
      <c r="H3132" t="s">
        <v>2365</v>
      </c>
    </row>
    <row r="3133" spans="8:8">
      <c r="H3133" t="s">
        <v>2366</v>
      </c>
    </row>
    <row r="3134" spans="8:8">
      <c r="H3134" t="s">
        <v>2367</v>
      </c>
    </row>
    <row r="3135" spans="8:8">
      <c r="H3135" t="s">
        <v>2368</v>
      </c>
    </row>
    <row r="3136" spans="8:8">
      <c r="H3136" t="s">
        <v>2369</v>
      </c>
    </row>
    <row r="3137" spans="8:8">
      <c r="H3137" t="s">
        <v>2370</v>
      </c>
    </row>
    <row r="3138" spans="8:8">
      <c r="H3138" t="s">
        <v>2371</v>
      </c>
    </row>
    <row r="3139" spans="8:8">
      <c r="H3139" t="s">
        <v>2372</v>
      </c>
    </row>
    <row r="3140" spans="8:8">
      <c r="H3140" t="s">
        <v>2373</v>
      </c>
    </row>
    <row r="3141" spans="8:8">
      <c r="H3141" t="s">
        <v>2374</v>
      </c>
    </row>
    <row r="3142" spans="8:8">
      <c r="H3142" t="s">
        <v>2375</v>
      </c>
    </row>
    <row r="3143" spans="8:8">
      <c r="H3143" t="s">
        <v>2376</v>
      </c>
    </row>
    <row r="3144" spans="8:8">
      <c r="H3144" t="s">
        <v>2377</v>
      </c>
    </row>
    <row r="3145" spans="8:8">
      <c r="H3145" t="s">
        <v>2378</v>
      </c>
    </row>
    <row r="3146" spans="8:8">
      <c r="H3146" t="s">
        <v>2379</v>
      </c>
    </row>
    <row r="3147" spans="8:8">
      <c r="H3147" t="s">
        <v>2380</v>
      </c>
    </row>
    <row r="3148" spans="8:8">
      <c r="H3148" t="s">
        <v>2381</v>
      </c>
    </row>
    <row r="3149" spans="8:8">
      <c r="H3149" t="s">
        <v>2382</v>
      </c>
    </row>
    <row r="3150" spans="8:8">
      <c r="H3150" t="s">
        <v>2383</v>
      </c>
    </row>
    <row r="3151" spans="8:8">
      <c r="H3151" t="s">
        <v>2384</v>
      </c>
    </row>
    <row r="3152" spans="8:8">
      <c r="H3152" t="s">
        <v>2385</v>
      </c>
    </row>
    <row r="3153" spans="8:8">
      <c r="H3153" t="s">
        <v>2386</v>
      </c>
    </row>
    <row r="3154" spans="8:8">
      <c r="H3154" t="s">
        <v>2387</v>
      </c>
    </row>
    <row r="3155" spans="8:8">
      <c r="H3155" t="s">
        <v>2388</v>
      </c>
    </row>
    <row r="3156" spans="8:8">
      <c r="H3156" t="s">
        <v>2389</v>
      </c>
    </row>
    <row r="3157" spans="8:8">
      <c r="H3157" t="s">
        <v>2390</v>
      </c>
    </row>
    <row r="3158" spans="8:8">
      <c r="H3158" t="s">
        <v>2391</v>
      </c>
    </row>
    <row r="3159" spans="8:8">
      <c r="H3159" t="s">
        <v>2392</v>
      </c>
    </row>
    <row r="3160" spans="8:8">
      <c r="H3160" t="s">
        <v>2393</v>
      </c>
    </row>
    <row r="3161" spans="8:8">
      <c r="H3161" t="s">
        <v>2394</v>
      </c>
    </row>
    <row r="3162" spans="8:8">
      <c r="H3162" t="s">
        <v>2395</v>
      </c>
    </row>
    <row r="3163" spans="8:8">
      <c r="H3163" t="s">
        <v>2396</v>
      </c>
    </row>
    <row r="3164" spans="8:8">
      <c r="H3164" t="s">
        <v>2397</v>
      </c>
    </row>
    <row r="3165" spans="8:8">
      <c r="H3165" t="s">
        <v>2398</v>
      </c>
    </row>
    <row r="3166" spans="8:8">
      <c r="H3166" t="s">
        <v>2399</v>
      </c>
    </row>
    <row r="3167" spans="8:8">
      <c r="H3167" t="s">
        <v>2400</v>
      </c>
    </row>
    <row r="3168" spans="8:8">
      <c r="H3168" t="s">
        <v>2400</v>
      </c>
    </row>
    <row r="3169" spans="6:8">
      <c r="F3169" t="s">
        <v>490</v>
      </c>
      <c r="G3169" t="s">
        <v>713</v>
      </c>
      <c r="H3169" t="s">
        <v>900</v>
      </c>
    </row>
    <row r="3170" spans="6:8">
      <c r="H3170" t="s">
        <v>901</v>
      </c>
    </row>
    <row r="3171" spans="6:8">
      <c r="H3171" t="s">
        <v>1893</v>
      </c>
    </row>
    <row r="3172" spans="6:8">
      <c r="H3172" t="s">
        <v>903</v>
      </c>
    </row>
    <row r="3173" spans="6:8">
      <c r="H3173" t="s">
        <v>904</v>
      </c>
    </row>
    <row r="3174" spans="6:8">
      <c r="H3174" t="s">
        <v>1186</v>
      </c>
    </row>
    <row r="3175" spans="6:8">
      <c r="H3175" t="s">
        <v>2101</v>
      </c>
    </row>
    <row r="3176" spans="6:8">
      <c r="H3176" t="s">
        <v>2102</v>
      </c>
    </row>
    <row r="3177" spans="6:8">
      <c r="H3177" t="s">
        <v>2401</v>
      </c>
    </row>
    <row r="3178" spans="6:8">
      <c r="H3178" t="s">
        <v>2103</v>
      </c>
    </row>
    <row r="3179" spans="6:8">
      <c r="H3179" t="s">
        <v>2104</v>
      </c>
    </row>
    <row r="3180" spans="6:8">
      <c r="H3180" t="s">
        <v>1023</v>
      </c>
    </row>
    <row r="3181" spans="6:8">
      <c r="H3181" t="s">
        <v>1505</v>
      </c>
    </row>
    <row r="3182" spans="6:8">
      <c r="H3182" t="s">
        <v>2105</v>
      </c>
    </row>
    <row r="3183" spans="6:8">
      <c r="H3183" t="s">
        <v>1343</v>
      </c>
    </row>
    <row r="3184" spans="6:8">
      <c r="H3184" t="s">
        <v>1498</v>
      </c>
    </row>
    <row r="3185" spans="8:8">
      <c r="H3185" t="s">
        <v>2283</v>
      </c>
    </row>
    <row r="3186" spans="8:8">
      <c r="H3186" t="s">
        <v>2402</v>
      </c>
    </row>
    <row r="3187" spans="8:8">
      <c r="H3187" t="s">
        <v>2403</v>
      </c>
    </row>
    <row r="3188" spans="8:8">
      <c r="H3188" t="s">
        <v>1505</v>
      </c>
    </row>
    <row r="3189" spans="8:8">
      <c r="H3189" t="s">
        <v>992</v>
      </c>
    </row>
    <row r="3190" spans="8:8">
      <c r="H3190" t="s">
        <v>2404</v>
      </c>
    </row>
    <row r="3191" spans="8:8">
      <c r="H3191" t="s">
        <v>2405</v>
      </c>
    </row>
    <row r="3192" spans="8:8">
      <c r="H3192" t="s">
        <v>2406</v>
      </c>
    </row>
    <row r="3193" spans="8:8">
      <c r="H3193" t="s">
        <v>2407</v>
      </c>
    </row>
    <row r="3194" spans="8:8">
      <c r="H3194" t="s">
        <v>2408</v>
      </c>
    </row>
    <row r="3195" spans="8:8">
      <c r="H3195" t="s">
        <v>2409</v>
      </c>
    </row>
    <row r="3196" spans="8:8">
      <c r="H3196" t="s">
        <v>2410</v>
      </c>
    </row>
    <row r="3197" spans="8:8">
      <c r="H3197" t="s">
        <v>2411</v>
      </c>
    </row>
    <row r="3198" spans="8:8">
      <c r="H3198" t="s">
        <v>2412</v>
      </c>
    </row>
    <row r="3199" spans="8:8">
      <c r="H3199" t="s">
        <v>1195</v>
      </c>
    </row>
    <row r="3200" spans="8:8">
      <c r="H3200" t="s">
        <v>995</v>
      </c>
    </row>
    <row r="3201" spans="8:8">
      <c r="H3201" t="s">
        <v>2106</v>
      </c>
    </row>
    <row r="3202" spans="8:8">
      <c r="H3202" t="s">
        <v>2413</v>
      </c>
    </row>
    <row r="3203" spans="8:8">
      <c r="H3203" t="s">
        <v>2107</v>
      </c>
    </row>
    <row r="3204" spans="8:8">
      <c r="H3204" t="s">
        <v>1101</v>
      </c>
    </row>
    <row r="3205" spans="8:8">
      <c r="H3205" t="s">
        <v>1748</v>
      </c>
    </row>
    <row r="3206" spans="8:8">
      <c r="H3206" t="s">
        <v>2108</v>
      </c>
    </row>
    <row r="3207" spans="8:8">
      <c r="H3207" t="s">
        <v>2109</v>
      </c>
    </row>
    <row r="3208" spans="8:8">
      <c r="H3208" t="s">
        <v>2110</v>
      </c>
    </row>
    <row r="3209" spans="8:8">
      <c r="H3209" t="s">
        <v>2111</v>
      </c>
    </row>
    <row r="3210" spans="8:8">
      <c r="H3210" t="s">
        <v>2112</v>
      </c>
    </row>
    <row r="3211" spans="8:8">
      <c r="H3211" t="s">
        <v>2113</v>
      </c>
    </row>
    <row r="3212" spans="8:8">
      <c r="H3212" t="s">
        <v>2114</v>
      </c>
    </row>
    <row r="3213" spans="8:8">
      <c r="H3213" t="s">
        <v>2115</v>
      </c>
    </row>
    <row r="3214" spans="8:8">
      <c r="H3214" t="s">
        <v>1667</v>
      </c>
    </row>
    <row r="3215" spans="8:8">
      <c r="H3215" t="s">
        <v>1668</v>
      </c>
    </row>
    <row r="3216" spans="8:8">
      <c r="H3216" t="s">
        <v>1776</v>
      </c>
    </row>
    <row r="3217" spans="8:8">
      <c r="H3217" t="s">
        <v>2116</v>
      </c>
    </row>
    <row r="3218" spans="8:8">
      <c r="H3218" t="s">
        <v>2414</v>
      </c>
    </row>
    <row r="3219" spans="8:8">
      <c r="H3219" t="s">
        <v>2415</v>
      </c>
    </row>
    <row r="3220" spans="8:8">
      <c r="H3220" t="s">
        <v>2117</v>
      </c>
    </row>
    <row r="3221" spans="8:8">
      <c r="H3221" t="s">
        <v>2416</v>
      </c>
    </row>
    <row r="3222" spans="8:8">
      <c r="H3222" t="s">
        <v>2119</v>
      </c>
    </row>
    <row r="3223" spans="8:8">
      <c r="H3223" t="s">
        <v>2120</v>
      </c>
    </row>
    <row r="3224" spans="8:8">
      <c r="H3224" t="s">
        <v>2417</v>
      </c>
    </row>
    <row r="3225" spans="8:8">
      <c r="H3225" t="s">
        <v>2121</v>
      </c>
    </row>
    <row r="3226" spans="8:8">
      <c r="H3226" t="s">
        <v>2418</v>
      </c>
    </row>
    <row r="3227" spans="8:8">
      <c r="H3227" t="s">
        <v>2419</v>
      </c>
    </row>
    <row r="3228" spans="8:8">
      <c r="H3228" t="s">
        <v>2122</v>
      </c>
    </row>
    <row r="3229" spans="8:8">
      <c r="H3229" t="s">
        <v>2123</v>
      </c>
    </row>
    <row r="3230" spans="8:8">
      <c r="H3230" t="s">
        <v>2124</v>
      </c>
    </row>
    <row r="3231" spans="8:8">
      <c r="H3231" t="s">
        <v>2125</v>
      </c>
    </row>
    <row r="3232" spans="8:8">
      <c r="H3232" t="s">
        <v>2126</v>
      </c>
    </row>
    <row r="3233" spans="8:8">
      <c r="H3233" t="s">
        <v>2127</v>
      </c>
    </row>
    <row r="3234" spans="8:8">
      <c r="H3234" t="s">
        <v>2128</v>
      </c>
    </row>
    <row r="3235" spans="8:8">
      <c r="H3235" t="s">
        <v>2129</v>
      </c>
    </row>
    <row r="3236" spans="8:8">
      <c r="H3236" t="s">
        <v>2130</v>
      </c>
    </row>
    <row r="3237" spans="8:8">
      <c r="H3237" t="s">
        <v>2131</v>
      </c>
    </row>
    <row r="3238" spans="8:8">
      <c r="H3238" t="s">
        <v>2132</v>
      </c>
    </row>
    <row r="3239" spans="8:8">
      <c r="H3239" t="s">
        <v>2133</v>
      </c>
    </row>
    <row r="3240" spans="8:8">
      <c r="H3240" t="s">
        <v>2134</v>
      </c>
    </row>
    <row r="3241" spans="8:8">
      <c r="H3241" t="s">
        <v>2135</v>
      </c>
    </row>
    <row r="3242" spans="8:8">
      <c r="H3242" t="s">
        <v>2136</v>
      </c>
    </row>
    <row r="3243" spans="8:8">
      <c r="H3243" t="s">
        <v>2137</v>
      </c>
    </row>
    <row r="3244" spans="8:8">
      <c r="H3244" t="s">
        <v>2138</v>
      </c>
    </row>
    <row r="3245" spans="8:8">
      <c r="H3245" t="s">
        <v>2420</v>
      </c>
    </row>
    <row r="3246" spans="8:8">
      <c r="H3246" t="s">
        <v>2421</v>
      </c>
    </row>
    <row r="3247" spans="8:8">
      <c r="H3247" t="s">
        <v>2422</v>
      </c>
    </row>
    <row r="3248" spans="8:8">
      <c r="H3248" t="s">
        <v>2423</v>
      </c>
    </row>
    <row r="3249" spans="6:8">
      <c r="H3249" t="s">
        <v>2139</v>
      </c>
    </row>
    <row r="3250" spans="6:8">
      <c r="H3250" t="s">
        <v>2140</v>
      </c>
    </row>
    <row r="3251" spans="6:8">
      <c r="H3251" t="s">
        <v>2141</v>
      </c>
    </row>
    <row r="3252" spans="6:8">
      <c r="H3252" t="s">
        <v>2142</v>
      </c>
    </row>
    <row r="3253" spans="6:8">
      <c r="H3253" t="s">
        <v>2143</v>
      </c>
    </row>
    <row r="3254" spans="6:8">
      <c r="H3254" t="s">
        <v>2144</v>
      </c>
    </row>
    <row r="3255" spans="6:8">
      <c r="H3255" t="s">
        <v>2145</v>
      </c>
    </row>
    <row r="3256" spans="6:8">
      <c r="H3256" t="s">
        <v>2424</v>
      </c>
    </row>
    <row r="3257" spans="6:8">
      <c r="H3257" t="s">
        <v>2425</v>
      </c>
    </row>
    <row r="3258" spans="6:8">
      <c r="H3258" t="s">
        <v>2426</v>
      </c>
    </row>
    <row r="3259" spans="6:8">
      <c r="H3259" t="s">
        <v>2427</v>
      </c>
    </row>
    <row r="3260" spans="6:8">
      <c r="H3260" t="s">
        <v>1002</v>
      </c>
    </row>
    <row r="3261" spans="6:8">
      <c r="H3261" t="s">
        <v>1729</v>
      </c>
    </row>
    <row r="3262" spans="6:8">
      <c r="F3262" t="s">
        <v>491</v>
      </c>
      <c r="G3262" t="s">
        <v>801</v>
      </c>
      <c r="H3262" t="s">
        <v>900</v>
      </c>
    </row>
    <row r="3263" spans="6:8">
      <c r="H3263" t="s">
        <v>901</v>
      </c>
    </row>
    <row r="3264" spans="6:8">
      <c r="H3264" t="s">
        <v>1894</v>
      </c>
    </row>
    <row r="3265" spans="8:8">
      <c r="H3265" t="s">
        <v>903</v>
      </c>
    </row>
    <row r="3266" spans="8:8">
      <c r="H3266" t="s">
        <v>904</v>
      </c>
    </row>
    <row r="3267" spans="8:8">
      <c r="H3267" t="s">
        <v>1186</v>
      </c>
    </row>
    <row r="3268" spans="8:8">
      <c r="H3268" t="s">
        <v>1004</v>
      </c>
    </row>
    <row r="3269" spans="8:8">
      <c r="H3269" t="s">
        <v>2146</v>
      </c>
    </row>
    <row r="3270" spans="8:8">
      <c r="H3270" t="s">
        <v>2147</v>
      </c>
    </row>
    <row r="3271" spans="8:8">
      <c r="H3271" t="s">
        <v>1005</v>
      </c>
    </row>
    <row r="3272" spans="8:8">
      <c r="H3272" t="s">
        <v>1673</v>
      </c>
    </row>
    <row r="3273" spans="8:8">
      <c r="H3273" t="s">
        <v>1216</v>
      </c>
    </row>
    <row r="3274" spans="8:8">
      <c r="H3274" t="s">
        <v>1674</v>
      </c>
    </row>
    <row r="3275" spans="8:8">
      <c r="H3275" t="s">
        <v>2148</v>
      </c>
    </row>
    <row r="3276" spans="8:8">
      <c r="H3276" t="s">
        <v>2149</v>
      </c>
    </row>
    <row r="3277" spans="8:8">
      <c r="H3277" t="s">
        <v>2150</v>
      </c>
    </row>
    <row r="3278" spans="8:8">
      <c r="H3278" t="s">
        <v>1675</v>
      </c>
    </row>
    <row r="3279" spans="8:8">
      <c r="H3279" t="s">
        <v>1676</v>
      </c>
    </row>
    <row r="3280" spans="8:8">
      <c r="H3280" t="s">
        <v>1677</v>
      </c>
    </row>
    <row r="3281" spans="8:8">
      <c r="H3281" t="s">
        <v>1008</v>
      </c>
    </row>
    <row r="3282" spans="8:8">
      <c r="H3282" t="s">
        <v>2151</v>
      </c>
    </row>
    <row r="3283" spans="8:8">
      <c r="H3283" t="s">
        <v>1678</v>
      </c>
    </row>
    <row r="3284" spans="8:8">
      <c r="H3284" t="s">
        <v>1679</v>
      </c>
    </row>
    <row r="3285" spans="8:8">
      <c r="H3285" t="s">
        <v>2428</v>
      </c>
    </row>
    <row r="3286" spans="8:8">
      <c r="H3286" t="s">
        <v>2067</v>
      </c>
    </row>
    <row r="3287" spans="8:8">
      <c r="H3287" t="s">
        <v>2068</v>
      </c>
    </row>
    <row r="3288" spans="8:8">
      <c r="H3288" t="s">
        <v>2069</v>
      </c>
    </row>
    <row r="3289" spans="8:8">
      <c r="H3289" t="s">
        <v>1832</v>
      </c>
    </row>
    <row r="3290" spans="8:8">
      <c r="H3290" t="s">
        <v>2429</v>
      </c>
    </row>
    <row r="3291" spans="8:8">
      <c r="H3291" t="s">
        <v>2430</v>
      </c>
    </row>
    <row r="3292" spans="8:8">
      <c r="H3292" t="s">
        <v>2431</v>
      </c>
    </row>
    <row r="3293" spans="8:8">
      <c r="H3293" t="s">
        <v>2432</v>
      </c>
    </row>
    <row r="3294" spans="8:8">
      <c r="H3294" t="s">
        <v>2152</v>
      </c>
    </row>
    <row r="3295" spans="8:8">
      <c r="H3295" t="s">
        <v>2153</v>
      </c>
    </row>
    <row r="3296" spans="8:8">
      <c r="H3296" t="s">
        <v>2154</v>
      </c>
    </row>
    <row r="3297" spans="6:8">
      <c r="H3297" t="s">
        <v>2155</v>
      </c>
    </row>
    <row r="3298" spans="6:8">
      <c r="H3298" t="s">
        <v>2156</v>
      </c>
    </row>
    <row r="3299" spans="6:8">
      <c r="H3299" t="s">
        <v>2157</v>
      </c>
    </row>
    <row r="3300" spans="6:8">
      <c r="H3300" t="s">
        <v>1680</v>
      </c>
    </row>
    <row r="3301" spans="6:8">
      <c r="H3301" t="s">
        <v>2158</v>
      </c>
    </row>
    <row r="3302" spans="6:8">
      <c r="H3302" t="s">
        <v>1681</v>
      </c>
    </row>
    <row r="3303" spans="6:8">
      <c r="H3303" t="s">
        <v>1682</v>
      </c>
    </row>
    <row r="3304" spans="6:8">
      <c r="H3304" t="s">
        <v>1683</v>
      </c>
    </row>
    <row r="3305" spans="6:8">
      <c r="H3305" t="s">
        <v>1684</v>
      </c>
    </row>
    <row r="3306" spans="6:8">
      <c r="H3306" t="s">
        <v>2433</v>
      </c>
    </row>
    <row r="3307" spans="6:8">
      <c r="H3307" t="s">
        <v>2434</v>
      </c>
    </row>
    <row r="3308" spans="6:8">
      <c r="H3308" t="s">
        <v>2435</v>
      </c>
    </row>
    <row r="3309" spans="6:8">
      <c r="H3309" t="s">
        <v>2436</v>
      </c>
    </row>
    <row r="3310" spans="6:8">
      <c r="H3310" t="s">
        <v>2437</v>
      </c>
    </row>
    <row r="3311" spans="6:8">
      <c r="F3311" t="s">
        <v>492</v>
      </c>
      <c r="G3311" t="s">
        <v>682</v>
      </c>
      <c r="H3311" t="s">
        <v>900</v>
      </c>
    </row>
    <row r="3312" spans="6:8">
      <c r="H3312" t="s">
        <v>901</v>
      </c>
    </row>
    <row r="3313" spans="8:8">
      <c r="H3313" t="s">
        <v>1895</v>
      </c>
    </row>
    <row r="3314" spans="8:8">
      <c r="H3314" t="s">
        <v>903</v>
      </c>
    </row>
    <row r="3315" spans="8:8">
      <c r="H3315" t="s">
        <v>904</v>
      </c>
    </row>
    <row r="3316" spans="8:8">
      <c r="H3316" t="s">
        <v>1186</v>
      </c>
    </row>
    <row r="3317" spans="8:8">
      <c r="H3317" t="s">
        <v>2161</v>
      </c>
    </row>
    <row r="3318" spans="8:8">
      <c r="H3318" t="s">
        <v>2162</v>
      </c>
    </row>
    <row r="3319" spans="8:8">
      <c r="H3319" t="s">
        <v>2163</v>
      </c>
    </row>
    <row r="3320" spans="8:8">
      <c r="H3320" t="s">
        <v>2164</v>
      </c>
    </row>
    <row r="3321" spans="8:8">
      <c r="H3321" t="s">
        <v>2165</v>
      </c>
    </row>
    <row r="3322" spans="8:8">
      <c r="H3322" t="s">
        <v>1731</v>
      </c>
    </row>
    <row r="3323" spans="8:8">
      <c r="H3323" t="s">
        <v>2438</v>
      </c>
    </row>
    <row r="3324" spans="8:8">
      <c r="H3324" t="s">
        <v>1732</v>
      </c>
    </row>
    <row r="3325" spans="8:8">
      <c r="H3325" t="s">
        <v>1733</v>
      </c>
    </row>
    <row r="3326" spans="8:8">
      <c r="H3326" t="s">
        <v>1734</v>
      </c>
    </row>
    <row r="3327" spans="8:8">
      <c r="H3327" t="s">
        <v>1735</v>
      </c>
    </row>
    <row r="3328" spans="8:8">
      <c r="H3328" t="s">
        <v>1736</v>
      </c>
    </row>
    <row r="3329" spans="8:8">
      <c r="H3329" t="s">
        <v>2439</v>
      </c>
    </row>
    <row r="3330" spans="8:8">
      <c r="H3330" t="s">
        <v>2440</v>
      </c>
    </row>
    <row r="3331" spans="8:8">
      <c r="H3331" t="s">
        <v>2166</v>
      </c>
    </row>
    <row r="3332" spans="8:8">
      <c r="H3332" t="s">
        <v>2441</v>
      </c>
    </row>
    <row r="3333" spans="8:8">
      <c r="H3333" t="s">
        <v>2170</v>
      </c>
    </row>
    <row r="3334" spans="8:8">
      <c r="H3334" t="s">
        <v>2172</v>
      </c>
    </row>
    <row r="3335" spans="8:8">
      <c r="H3335" t="s">
        <v>2167</v>
      </c>
    </row>
    <row r="3336" spans="8:8">
      <c r="H3336" t="s">
        <v>2168</v>
      </c>
    </row>
    <row r="3337" spans="8:8">
      <c r="H3337" t="s">
        <v>2442</v>
      </c>
    </row>
    <row r="3338" spans="8:8">
      <c r="H3338" t="s">
        <v>2180</v>
      </c>
    </row>
    <row r="3339" spans="8:8">
      <c r="H3339" t="s">
        <v>2443</v>
      </c>
    </row>
    <row r="3340" spans="8:8">
      <c r="H3340" t="s">
        <v>2444</v>
      </c>
    </row>
    <row r="3341" spans="8:8">
      <c r="H3341" t="s">
        <v>2445</v>
      </c>
    </row>
    <row r="3342" spans="8:8">
      <c r="H3342" t="s">
        <v>2446</v>
      </c>
    </row>
    <row r="3343" spans="8:8">
      <c r="H3343" t="s">
        <v>2447</v>
      </c>
    </row>
    <row r="3344" spans="8:8">
      <c r="H3344" t="s">
        <v>2181</v>
      </c>
    </row>
    <row r="3345" spans="8:8">
      <c r="H3345" t="s">
        <v>2182</v>
      </c>
    </row>
    <row r="3346" spans="8:8">
      <c r="H3346" t="s">
        <v>2448</v>
      </c>
    </row>
    <row r="3347" spans="8:8">
      <c r="H3347" t="s">
        <v>2183</v>
      </c>
    </row>
    <row r="3348" spans="8:8">
      <c r="H3348" t="s">
        <v>2449</v>
      </c>
    </row>
    <row r="3349" spans="8:8">
      <c r="H3349" t="s">
        <v>2450</v>
      </c>
    </row>
    <row r="3350" spans="8:8">
      <c r="H3350" t="s">
        <v>2451</v>
      </c>
    </row>
    <row r="3351" spans="8:8">
      <c r="H3351" t="s">
        <v>2452</v>
      </c>
    </row>
    <row r="3352" spans="8:8">
      <c r="H3352" t="s">
        <v>2453</v>
      </c>
    </row>
    <row r="3353" spans="8:8">
      <c r="H3353" t="s">
        <v>2454</v>
      </c>
    </row>
    <row r="3354" spans="8:8">
      <c r="H3354" t="s">
        <v>2184</v>
      </c>
    </row>
    <row r="3355" spans="8:8">
      <c r="H3355" t="s">
        <v>2455</v>
      </c>
    </row>
    <row r="3356" spans="8:8">
      <c r="H3356" t="s">
        <v>2456</v>
      </c>
    </row>
    <row r="3357" spans="8:8">
      <c r="H3357" t="s">
        <v>2457</v>
      </c>
    </row>
    <row r="3358" spans="8:8">
      <c r="H3358" t="s">
        <v>2458</v>
      </c>
    </row>
    <row r="3359" spans="8:8">
      <c r="H3359" t="s">
        <v>2459</v>
      </c>
    </row>
    <row r="3360" spans="8:8">
      <c r="H3360" t="s">
        <v>2460</v>
      </c>
    </row>
    <row r="3361" spans="8:8">
      <c r="H3361" t="s">
        <v>2185</v>
      </c>
    </row>
    <row r="3362" spans="8:8">
      <c r="H3362" t="s">
        <v>2461</v>
      </c>
    </row>
    <row r="3363" spans="8:8">
      <c r="H3363" t="s">
        <v>2462</v>
      </c>
    </row>
    <row r="3364" spans="8:8">
      <c r="H3364" t="s">
        <v>2463</v>
      </c>
    </row>
    <row r="3365" spans="8:8">
      <c r="H3365" t="s">
        <v>2464</v>
      </c>
    </row>
    <row r="3366" spans="8:8">
      <c r="H3366" t="s">
        <v>2465</v>
      </c>
    </row>
    <row r="3367" spans="8:8">
      <c r="H3367" t="s">
        <v>2466</v>
      </c>
    </row>
    <row r="3368" spans="8:8">
      <c r="H3368" t="s">
        <v>2467</v>
      </c>
    </row>
    <row r="3369" spans="8:8">
      <c r="H3369" t="s">
        <v>2468</v>
      </c>
    </row>
    <row r="3370" spans="8:8">
      <c r="H3370" t="s">
        <v>2469</v>
      </c>
    </row>
    <row r="3371" spans="8:8">
      <c r="H3371" t="s">
        <v>2470</v>
      </c>
    </row>
    <row r="3372" spans="8:8">
      <c r="H3372" t="s">
        <v>2471</v>
      </c>
    </row>
    <row r="3373" spans="8:8">
      <c r="H3373" t="s">
        <v>2472</v>
      </c>
    </row>
    <row r="3374" spans="8:8">
      <c r="H3374" t="s">
        <v>2473</v>
      </c>
    </row>
    <row r="3375" spans="8:8">
      <c r="H3375" t="s">
        <v>2474</v>
      </c>
    </row>
    <row r="3376" spans="8:8">
      <c r="H3376" t="s">
        <v>2475</v>
      </c>
    </row>
    <row r="3377" spans="8:8">
      <c r="H3377" t="s">
        <v>2476</v>
      </c>
    </row>
    <row r="3378" spans="8:8">
      <c r="H3378" t="s">
        <v>2477</v>
      </c>
    </row>
    <row r="3379" spans="8:8">
      <c r="H3379" t="s">
        <v>2478</v>
      </c>
    </row>
    <row r="3380" spans="8:8">
      <c r="H3380" t="s">
        <v>2479</v>
      </c>
    </row>
    <row r="3381" spans="8:8">
      <c r="H3381" t="s">
        <v>2480</v>
      </c>
    </row>
    <row r="3382" spans="8:8">
      <c r="H3382" t="s">
        <v>2186</v>
      </c>
    </row>
    <row r="3383" spans="8:8">
      <c r="H3383" t="s">
        <v>2187</v>
      </c>
    </row>
    <row r="3384" spans="8:8">
      <c r="H3384" t="s">
        <v>2188</v>
      </c>
    </row>
    <row r="3385" spans="8:8">
      <c r="H3385" t="s">
        <v>2189</v>
      </c>
    </row>
    <row r="3386" spans="8:8">
      <c r="H3386" t="s">
        <v>2190</v>
      </c>
    </row>
    <row r="3387" spans="8:8">
      <c r="H3387" t="s">
        <v>2481</v>
      </c>
    </row>
    <row r="3388" spans="8:8">
      <c r="H3388" t="s">
        <v>2482</v>
      </c>
    </row>
    <row r="3389" spans="8:8">
      <c r="H3389" t="s">
        <v>2483</v>
      </c>
    </row>
    <row r="3390" spans="8:8">
      <c r="H3390" t="s">
        <v>2484</v>
      </c>
    </row>
    <row r="3391" spans="8:8">
      <c r="H3391" t="s">
        <v>2191</v>
      </c>
    </row>
    <row r="3392" spans="8:8">
      <c r="H3392" t="s">
        <v>2192</v>
      </c>
    </row>
    <row r="3393" spans="6:8">
      <c r="F3393" t="s">
        <v>493</v>
      </c>
      <c r="G3393" t="s">
        <v>783</v>
      </c>
      <c r="H3393" t="s">
        <v>900</v>
      </c>
    </row>
    <row r="3394" spans="6:8">
      <c r="H3394" t="s">
        <v>901</v>
      </c>
    </row>
    <row r="3395" spans="6:8">
      <c r="H3395" t="s">
        <v>1896</v>
      </c>
    </row>
    <row r="3396" spans="6:8">
      <c r="H3396" t="s">
        <v>903</v>
      </c>
    </row>
    <row r="3397" spans="6:8">
      <c r="H3397" t="s">
        <v>904</v>
      </c>
    </row>
    <row r="3398" spans="6:8">
      <c r="H3398" t="s">
        <v>2485</v>
      </c>
    </row>
    <row r="3399" spans="6:8">
      <c r="H3399" t="s">
        <v>2486</v>
      </c>
    </row>
    <row r="3400" spans="6:8">
      <c r="H3400" t="s">
        <v>2487</v>
      </c>
    </row>
    <row r="3401" spans="6:8">
      <c r="H3401" t="s">
        <v>2488</v>
      </c>
    </row>
    <row r="3402" spans="6:8">
      <c r="H3402" t="s">
        <v>2489</v>
      </c>
    </row>
    <row r="3403" spans="6:8">
      <c r="H3403" t="s">
        <v>2490</v>
      </c>
    </row>
    <row r="3404" spans="6:8">
      <c r="H3404" t="s">
        <v>2491</v>
      </c>
    </row>
    <row r="3405" spans="6:8">
      <c r="H3405" t="s">
        <v>1189</v>
      </c>
    </row>
    <row r="3406" spans="6:8">
      <c r="H3406" t="s">
        <v>1695</v>
      </c>
    </row>
    <row r="3407" spans="6:8">
      <c r="H3407" t="s">
        <v>1408</v>
      </c>
    </row>
    <row r="3408" spans="6:8">
      <c r="H3408" t="s">
        <v>2492</v>
      </c>
    </row>
    <row r="3409" spans="8:8">
      <c r="H3409" t="s">
        <v>2493</v>
      </c>
    </row>
    <row r="3410" spans="8:8">
      <c r="H3410" t="s">
        <v>995</v>
      </c>
    </row>
    <row r="3411" spans="8:8">
      <c r="H3411" t="s">
        <v>1195</v>
      </c>
    </row>
    <row r="3412" spans="8:8">
      <c r="H3412" t="s">
        <v>1897</v>
      </c>
    </row>
    <row r="3413" spans="8:8">
      <c r="H3413" t="s">
        <v>1898</v>
      </c>
    </row>
    <row r="3414" spans="8:8">
      <c r="H3414" t="s">
        <v>1899</v>
      </c>
    </row>
    <row r="3415" spans="8:8">
      <c r="H3415" t="s">
        <v>2494</v>
      </c>
    </row>
    <row r="3416" spans="8:8">
      <c r="H3416" t="s">
        <v>1900</v>
      </c>
    </row>
    <row r="3417" spans="8:8">
      <c r="H3417" t="s">
        <v>2495</v>
      </c>
    </row>
    <row r="3418" spans="8:8">
      <c r="H3418" t="s">
        <v>2496</v>
      </c>
    </row>
    <row r="3419" spans="8:8">
      <c r="H3419" t="s">
        <v>2497</v>
      </c>
    </row>
    <row r="3420" spans="8:8">
      <c r="H3420" t="s">
        <v>2498</v>
      </c>
    </row>
    <row r="3421" spans="8:8">
      <c r="H3421" t="s">
        <v>2499</v>
      </c>
    </row>
    <row r="3422" spans="8:8">
      <c r="H3422" t="s">
        <v>2500</v>
      </c>
    </row>
    <row r="3423" spans="8:8">
      <c r="H3423" t="s">
        <v>2501</v>
      </c>
    </row>
    <row r="3424" spans="8:8">
      <c r="H3424" t="s">
        <v>2502</v>
      </c>
    </row>
    <row r="3425" spans="6:8">
      <c r="F3425" t="s">
        <v>494</v>
      </c>
      <c r="G3425" t="s">
        <v>802</v>
      </c>
      <c r="H3425" t="s">
        <v>900</v>
      </c>
    </row>
    <row r="3426" spans="6:8">
      <c r="H3426" t="s">
        <v>901</v>
      </c>
    </row>
    <row r="3427" spans="6:8">
      <c r="H3427" t="s">
        <v>1901</v>
      </c>
    </row>
    <row r="3428" spans="6:8">
      <c r="H3428" t="s">
        <v>903</v>
      </c>
    </row>
    <row r="3429" spans="6:8">
      <c r="H3429" t="s">
        <v>904</v>
      </c>
    </row>
    <row r="3430" spans="6:8">
      <c r="H3430" t="s">
        <v>2503</v>
      </c>
    </row>
    <row r="3431" spans="6:8">
      <c r="F3431" t="s">
        <v>495</v>
      </c>
      <c r="G3431" t="s">
        <v>803</v>
      </c>
      <c r="H3431" t="s">
        <v>900</v>
      </c>
    </row>
    <row r="3432" spans="6:8">
      <c r="H3432" t="s">
        <v>901</v>
      </c>
    </row>
    <row r="3433" spans="6:8">
      <c r="H3433" t="s">
        <v>1902</v>
      </c>
    </row>
    <row r="3434" spans="6:8">
      <c r="H3434" t="s">
        <v>903</v>
      </c>
    </row>
    <row r="3435" spans="6:8">
      <c r="H3435" t="s">
        <v>904</v>
      </c>
    </row>
    <row r="3436" spans="6:8">
      <c r="H3436" t="s">
        <v>2504</v>
      </c>
    </row>
    <row r="3437" spans="6:8">
      <c r="H3437" t="s">
        <v>2505</v>
      </c>
    </row>
    <row r="3438" spans="6:8">
      <c r="H3438" t="s">
        <v>2506</v>
      </c>
    </row>
    <row r="3439" spans="6:8">
      <c r="H3439" t="s">
        <v>2507</v>
      </c>
    </row>
    <row r="3440" spans="6:8">
      <c r="H3440" t="s">
        <v>2508</v>
      </c>
    </row>
    <row r="3441" spans="6:8">
      <c r="H3441" t="s">
        <v>2509</v>
      </c>
    </row>
    <row r="3442" spans="6:8">
      <c r="H3442" t="s">
        <v>2510</v>
      </c>
    </row>
    <row r="3443" spans="6:8">
      <c r="H3443" t="s">
        <v>2511</v>
      </c>
    </row>
    <row r="3444" spans="6:8">
      <c r="H3444" t="s">
        <v>2512</v>
      </c>
    </row>
    <row r="3445" spans="6:8">
      <c r="H3445" t="s">
        <v>2513</v>
      </c>
    </row>
    <row r="3446" spans="6:8">
      <c r="H3446" t="s">
        <v>2514</v>
      </c>
    </row>
    <row r="3447" spans="6:8">
      <c r="H3447" t="s">
        <v>2515</v>
      </c>
    </row>
    <row r="3448" spans="6:8">
      <c r="H3448" t="s">
        <v>1767</v>
      </c>
    </row>
    <row r="3449" spans="6:8">
      <c r="H3449" t="s">
        <v>1768</v>
      </c>
    </row>
    <row r="3450" spans="6:8">
      <c r="H3450" t="s">
        <v>1769</v>
      </c>
    </row>
    <row r="3451" spans="6:8">
      <c r="F3451" t="s">
        <v>496</v>
      </c>
      <c r="G3451" t="s">
        <v>693</v>
      </c>
      <c r="H3451" t="s">
        <v>900</v>
      </c>
    </row>
    <row r="3452" spans="6:8">
      <c r="H3452" t="s">
        <v>901</v>
      </c>
    </row>
    <row r="3453" spans="6:8">
      <c r="H3453" t="s">
        <v>1903</v>
      </c>
    </row>
    <row r="3454" spans="6:8">
      <c r="H3454" t="s">
        <v>903</v>
      </c>
    </row>
    <row r="3455" spans="6:8">
      <c r="H3455" t="s">
        <v>904</v>
      </c>
    </row>
    <row r="3456" spans="6:8">
      <c r="H3456" t="s">
        <v>1186</v>
      </c>
    </row>
    <row r="3457" spans="8:8">
      <c r="H3457" t="s">
        <v>974</v>
      </c>
    </row>
    <row r="3458" spans="8:8">
      <c r="H3458" t="s">
        <v>1023</v>
      </c>
    </row>
    <row r="3459" spans="8:8">
      <c r="H3459" t="s">
        <v>2516</v>
      </c>
    </row>
    <row r="3460" spans="8:8">
      <c r="H3460" t="s">
        <v>2105</v>
      </c>
    </row>
    <row r="3461" spans="8:8">
      <c r="H3461" t="s">
        <v>992</v>
      </c>
    </row>
    <row r="3462" spans="8:8">
      <c r="H3462" t="s">
        <v>1192</v>
      </c>
    </row>
    <row r="3463" spans="8:8">
      <c r="H3463" t="s">
        <v>1193</v>
      </c>
    </row>
    <row r="3464" spans="8:8">
      <c r="H3464" t="s">
        <v>1194</v>
      </c>
    </row>
    <row r="3465" spans="8:8">
      <c r="H3465" t="s">
        <v>1195</v>
      </c>
    </row>
    <row r="3466" spans="8:8">
      <c r="H3466" t="s">
        <v>2517</v>
      </c>
    </row>
    <row r="3467" spans="8:8">
      <c r="H3467" t="s">
        <v>995</v>
      </c>
    </row>
    <row r="3468" spans="8:8">
      <c r="H3468" t="s">
        <v>2518</v>
      </c>
    </row>
    <row r="3469" spans="8:8">
      <c r="H3469" t="s">
        <v>2519</v>
      </c>
    </row>
    <row r="3470" spans="8:8">
      <c r="H3470" t="s">
        <v>2494</v>
      </c>
    </row>
    <row r="3471" spans="8:8">
      <c r="H3471" t="s">
        <v>2520</v>
      </c>
    </row>
    <row r="3472" spans="8:8">
      <c r="H3472" t="s">
        <v>2088</v>
      </c>
    </row>
    <row r="3473" spans="8:8">
      <c r="H3473" t="s">
        <v>2521</v>
      </c>
    </row>
    <row r="3474" spans="8:8">
      <c r="H3474" t="s">
        <v>2522</v>
      </c>
    </row>
    <row r="3475" spans="8:8">
      <c r="H3475" t="s">
        <v>2523</v>
      </c>
    </row>
    <row r="3476" spans="8:8">
      <c r="H3476" t="s">
        <v>2524</v>
      </c>
    </row>
    <row r="3477" spans="8:8">
      <c r="H3477" t="s">
        <v>2525</v>
      </c>
    </row>
    <row r="3478" spans="8:8">
      <c r="H3478" t="s">
        <v>2526</v>
      </c>
    </row>
    <row r="3479" spans="8:8">
      <c r="H3479" t="s">
        <v>2527</v>
      </c>
    </row>
    <row r="3480" spans="8:8">
      <c r="H3480" t="s">
        <v>2528</v>
      </c>
    </row>
    <row r="3481" spans="8:8">
      <c r="H3481" t="s">
        <v>2529</v>
      </c>
    </row>
    <row r="3482" spans="8:8">
      <c r="H3482" t="s">
        <v>2530</v>
      </c>
    </row>
    <row r="3483" spans="8:8">
      <c r="H3483" t="s">
        <v>2531</v>
      </c>
    </row>
    <row r="3484" spans="8:8">
      <c r="H3484" t="s">
        <v>2532</v>
      </c>
    </row>
    <row r="3485" spans="8:8">
      <c r="H3485" t="s">
        <v>2533</v>
      </c>
    </row>
    <row r="3486" spans="8:8">
      <c r="H3486" t="s">
        <v>2534</v>
      </c>
    </row>
    <row r="3487" spans="8:8">
      <c r="H3487" t="s">
        <v>2535</v>
      </c>
    </row>
    <row r="3488" spans="8:8">
      <c r="H3488" t="s">
        <v>2536</v>
      </c>
    </row>
    <row r="3489" spans="8:8">
      <c r="H3489" t="s">
        <v>2537</v>
      </c>
    </row>
    <row r="3490" spans="8:8">
      <c r="H3490" t="s">
        <v>2538</v>
      </c>
    </row>
    <row r="3491" spans="8:8">
      <c r="H3491" t="s">
        <v>2539</v>
      </c>
    </row>
    <row r="3492" spans="8:8">
      <c r="H3492" t="s">
        <v>2540</v>
      </c>
    </row>
    <row r="3493" spans="8:8">
      <c r="H3493" t="s">
        <v>2541</v>
      </c>
    </row>
    <row r="3494" spans="8:8">
      <c r="H3494" t="s">
        <v>2542</v>
      </c>
    </row>
    <row r="3495" spans="8:8">
      <c r="H3495" t="s">
        <v>2543</v>
      </c>
    </row>
    <row r="3496" spans="8:8">
      <c r="H3496" t="s">
        <v>2544</v>
      </c>
    </row>
    <row r="3497" spans="8:8">
      <c r="H3497" t="s">
        <v>2545</v>
      </c>
    </row>
    <row r="3498" spans="8:8">
      <c r="H3498" t="s">
        <v>2546</v>
      </c>
    </row>
    <row r="3499" spans="8:8">
      <c r="H3499" t="s">
        <v>2547</v>
      </c>
    </row>
    <row r="3500" spans="8:8">
      <c r="H3500" t="s">
        <v>2548</v>
      </c>
    </row>
    <row r="3501" spans="8:8">
      <c r="H3501" t="s">
        <v>2549</v>
      </c>
    </row>
    <row r="3502" spans="8:8">
      <c r="H3502" t="s">
        <v>2550</v>
      </c>
    </row>
    <row r="3503" spans="8:8">
      <c r="H3503" t="s">
        <v>2551</v>
      </c>
    </row>
    <row r="3504" spans="8:8">
      <c r="H3504" t="s">
        <v>2552</v>
      </c>
    </row>
    <row r="3505" spans="6:8">
      <c r="H3505" t="s">
        <v>2553</v>
      </c>
    </row>
    <row r="3506" spans="6:8">
      <c r="H3506" t="s">
        <v>1190</v>
      </c>
    </row>
    <row r="3507" spans="6:8">
      <c r="H3507" t="s">
        <v>1454</v>
      </c>
    </row>
    <row r="3508" spans="6:8">
      <c r="F3508" t="s">
        <v>497</v>
      </c>
      <c r="G3508" t="s">
        <v>694</v>
      </c>
      <c r="H3508" t="s">
        <v>900</v>
      </c>
    </row>
    <row r="3509" spans="6:8">
      <c r="H3509" t="s">
        <v>901</v>
      </c>
    </row>
    <row r="3510" spans="6:8">
      <c r="H3510" t="s">
        <v>1904</v>
      </c>
    </row>
    <row r="3511" spans="6:8">
      <c r="H3511" t="s">
        <v>903</v>
      </c>
    </row>
    <row r="3512" spans="6:8">
      <c r="H3512" t="s">
        <v>904</v>
      </c>
    </row>
    <row r="3513" spans="6:8">
      <c r="H3513" t="s">
        <v>1307</v>
      </c>
    </row>
    <row r="3514" spans="6:8">
      <c r="H3514" t="s">
        <v>2554</v>
      </c>
    </row>
    <row r="3515" spans="6:8">
      <c r="H3515" t="s">
        <v>2555</v>
      </c>
    </row>
    <row r="3516" spans="6:8">
      <c r="H3516" t="s">
        <v>2556</v>
      </c>
    </row>
    <row r="3517" spans="6:8">
      <c r="H3517" t="s">
        <v>2557</v>
      </c>
    </row>
    <row r="3518" spans="6:8">
      <c r="H3518" t="s">
        <v>1216</v>
      </c>
    </row>
    <row r="3519" spans="6:8">
      <c r="H3519" t="s">
        <v>1226</v>
      </c>
    </row>
    <row r="3520" spans="6:8">
      <c r="H3520" t="s">
        <v>1231</v>
      </c>
    </row>
    <row r="3521" spans="6:8">
      <c r="H3521" t="s">
        <v>1232</v>
      </c>
    </row>
    <row r="3522" spans="6:8">
      <c r="H3522" t="s">
        <v>1233</v>
      </c>
    </row>
    <row r="3523" spans="6:8">
      <c r="H3523" t="s">
        <v>1234</v>
      </c>
    </row>
    <row r="3524" spans="6:8">
      <c r="H3524" t="s">
        <v>1240</v>
      </c>
    </row>
    <row r="3525" spans="6:8">
      <c r="H3525" t="s">
        <v>1241</v>
      </c>
    </row>
    <row r="3526" spans="6:8">
      <c r="H3526" t="s">
        <v>1242</v>
      </c>
    </row>
    <row r="3527" spans="6:8">
      <c r="H3527" t="s">
        <v>1243</v>
      </c>
    </row>
    <row r="3528" spans="6:8">
      <c r="H3528" t="s">
        <v>1309</v>
      </c>
    </row>
    <row r="3529" spans="6:8">
      <c r="F3529" t="s">
        <v>498</v>
      </c>
      <c r="G3529" t="s">
        <v>784</v>
      </c>
      <c r="H3529" t="s">
        <v>900</v>
      </c>
    </row>
    <row r="3530" spans="6:8">
      <c r="H3530" t="s">
        <v>901</v>
      </c>
    </row>
    <row r="3531" spans="6:8">
      <c r="H3531" t="s">
        <v>1905</v>
      </c>
    </row>
    <row r="3532" spans="6:8">
      <c r="H3532" t="s">
        <v>903</v>
      </c>
    </row>
    <row r="3533" spans="6:8">
      <c r="H3533" t="s">
        <v>904</v>
      </c>
    </row>
    <row r="3534" spans="6:8">
      <c r="H3534" t="s">
        <v>2485</v>
      </c>
    </row>
    <row r="3535" spans="6:8">
      <c r="H3535" t="s">
        <v>2558</v>
      </c>
    </row>
    <row r="3536" spans="6:8">
      <c r="H3536" t="s">
        <v>2559</v>
      </c>
    </row>
    <row r="3537" spans="8:8">
      <c r="H3537" t="s">
        <v>2560</v>
      </c>
    </row>
    <row r="3538" spans="8:8">
      <c r="H3538" t="s">
        <v>2561</v>
      </c>
    </row>
    <row r="3539" spans="8:8">
      <c r="H3539" t="s">
        <v>2562</v>
      </c>
    </row>
    <row r="3540" spans="8:8">
      <c r="H3540" t="s">
        <v>2563</v>
      </c>
    </row>
    <row r="3541" spans="8:8">
      <c r="H3541" t="s">
        <v>1189</v>
      </c>
    </row>
    <row r="3542" spans="8:8">
      <c r="H3542" t="s">
        <v>1695</v>
      </c>
    </row>
    <row r="3543" spans="8:8">
      <c r="H3543" t="s">
        <v>1408</v>
      </c>
    </row>
    <row r="3544" spans="8:8">
      <c r="H3544" t="s">
        <v>2492</v>
      </c>
    </row>
    <row r="3545" spans="8:8">
      <c r="H3545" t="s">
        <v>2493</v>
      </c>
    </row>
    <row r="3546" spans="8:8">
      <c r="H3546" t="s">
        <v>995</v>
      </c>
    </row>
    <row r="3547" spans="8:8">
      <c r="H3547" t="s">
        <v>1195</v>
      </c>
    </row>
    <row r="3548" spans="8:8">
      <c r="H3548" t="s">
        <v>1897</v>
      </c>
    </row>
    <row r="3549" spans="8:8">
      <c r="H3549" t="s">
        <v>1906</v>
      </c>
    </row>
    <row r="3550" spans="8:8">
      <c r="H3550" t="s">
        <v>1899</v>
      </c>
    </row>
    <row r="3551" spans="8:8">
      <c r="H3551" t="s">
        <v>2494</v>
      </c>
    </row>
    <row r="3552" spans="8:8">
      <c r="H3552" t="s">
        <v>1900</v>
      </c>
    </row>
    <row r="3553" spans="6:8">
      <c r="H3553" t="s">
        <v>2495</v>
      </c>
    </row>
    <row r="3554" spans="6:8">
      <c r="H3554" t="s">
        <v>2564</v>
      </c>
    </row>
    <row r="3555" spans="6:8">
      <c r="H3555" t="s">
        <v>2497</v>
      </c>
    </row>
    <row r="3556" spans="6:8">
      <c r="H3556" t="s">
        <v>2565</v>
      </c>
    </row>
    <row r="3557" spans="6:8">
      <c r="H3557" t="s">
        <v>2499</v>
      </c>
    </row>
    <row r="3558" spans="6:8">
      <c r="H3558" t="s">
        <v>2500</v>
      </c>
    </row>
    <row r="3559" spans="6:8">
      <c r="H3559" t="s">
        <v>2501</v>
      </c>
    </row>
    <row r="3560" spans="6:8">
      <c r="H3560" t="s">
        <v>2502</v>
      </c>
    </row>
    <row r="3561" spans="6:8">
      <c r="F3561" t="s">
        <v>499</v>
      </c>
      <c r="G3561" t="s">
        <v>804</v>
      </c>
      <c r="H3561" t="s">
        <v>900</v>
      </c>
    </row>
    <row r="3562" spans="6:8">
      <c r="H3562" t="s">
        <v>901</v>
      </c>
    </row>
    <row r="3563" spans="6:8">
      <c r="H3563" t="s">
        <v>1907</v>
      </c>
    </row>
    <row r="3564" spans="6:8">
      <c r="H3564" t="s">
        <v>2566</v>
      </c>
    </row>
    <row r="3565" spans="6:8">
      <c r="H3565" t="s">
        <v>2567</v>
      </c>
    </row>
    <row r="3566" spans="6:8">
      <c r="H3566" t="s">
        <v>2568</v>
      </c>
    </row>
    <row r="3567" spans="6:8">
      <c r="H3567" t="s">
        <v>2569</v>
      </c>
    </row>
    <row r="3568" spans="6:8">
      <c r="H3568" t="s">
        <v>2570</v>
      </c>
    </row>
    <row r="3569" spans="6:8">
      <c r="H3569" t="s">
        <v>2571</v>
      </c>
    </row>
    <row r="3570" spans="6:8">
      <c r="H3570" t="s">
        <v>2572</v>
      </c>
    </row>
    <row r="3571" spans="6:8">
      <c r="H3571" t="s">
        <v>2573</v>
      </c>
    </row>
    <row r="3572" spans="6:8">
      <c r="F3572" t="s">
        <v>500</v>
      </c>
      <c r="G3572" t="s">
        <v>714</v>
      </c>
      <c r="H3572" t="s">
        <v>900</v>
      </c>
    </row>
    <row r="3573" spans="6:8">
      <c r="H3573" t="s">
        <v>901</v>
      </c>
    </row>
    <row r="3574" spans="6:8">
      <c r="H3574" t="s">
        <v>1908</v>
      </c>
    </row>
    <row r="3575" spans="6:8">
      <c r="H3575" t="s">
        <v>903</v>
      </c>
    </row>
    <row r="3576" spans="6:8">
      <c r="H3576" t="s">
        <v>904</v>
      </c>
    </row>
    <row r="3577" spans="6:8">
      <c r="H3577" t="s">
        <v>1186</v>
      </c>
    </row>
    <row r="3578" spans="6:8">
      <c r="H3578" t="s">
        <v>2102</v>
      </c>
    </row>
    <row r="3579" spans="6:8">
      <c r="H3579" t="s">
        <v>2101</v>
      </c>
    </row>
    <row r="3580" spans="6:8">
      <c r="H3580" t="s">
        <v>1189</v>
      </c>
    </row>
    <row r="3581" spans="6:8">
      <c r="H3581" t="s">
        <v>1023</v>
      </c>
    </row>
    <row r="3582" spans="6:8">
      <c r="H3582" t="s">
        <v>1505</v>
      </c>
    </row>
    <row r="3583" spans="6:8">
      <c r="H3583" t="s">
        <v>2105</v>
      </c>
    </row>
    <row r="3584" spans="6:8">
      <c r="H3584" t="s">
        <v>1343</v>
      </c>
    </row>
    <row r="3585" spans="8:8">
      <c r="H3585" t="s">
        <v>992</v>
      </c>
    </row>
    <row r="3586" spans="8:8">
      <c r="H3586" t="s">
        <v>2404</v>
      </c>
    </row>
    <row r="3587" spans="8:8">
      <c r="H3587" t="s">
        <v>2405</v>
      </c>
    </row>
    <row r="3588" spans="8:8">
      <c r="H3588" t="s">
        <v>2406</v>
      </c>
    </row>
    <row r="3589" spans="8:8">
      <c r="H3589" t="s">
        <v>2407</v>
      </c>
    </row>
    <row r="3590" spans="8:8">
      <c r="H3590" t="s">
        <v>2408</v>
      </c>
    </row>
    <row r="3591" spans="8:8">
      <c r="H3591" t="s">
        <v>2409</v>
      </c>
    </row>
    <row r="3592" spans="8:8">
      <c r="H3592" t="s">
        <v>2410</v>
      </c>
    </row>
    <row r="3593" spans="8:8">
      <c r="H3593" t="s">
        <v>2411</v>
      </c>
    </row>
    <row r="3594" spans="8:8">
      <c r="H3594" t="s">
        <v>2412</v>
      </c>
    </row>
    <row r="3595" spans="8:8">
      <c r="H3595" t="s">
        <v>1195</v>
      </c>
    </row>
    <row r="3596" spans="8:8">
      <c r="H3596" t="s">
        <v>995</v>
      </c>
    </row>
    <row r="3597" spans="8:8">
      <c r="H3597" t="s">
        <v>1101</v>
      </c>
    </row>
    <row r="3598" spans="8:8">
      <c r="H3598" t="s">
        <v>1748</v>
      </c>
    </row>
    <row r="3599" spans="8:8">
      <c r="H3599" t="s">
        <v>2108</v>
      </c>
    </row>
    <row r="3600" spans="8:8">
      <c r="H3600" t="s">
        <v>2109</v>
      </c>
    </row>
    <row r="3601" spans="6:8">
      <c r="H3601" t="s">
        <v>2110</v>
      </c>
    </row>
    <row r="3602" spans="6:8">
      <c r="H3602" t="s">
        <v>2111</v>
      </c>
    </row>
    <row r="3603" spans="6:8">
      <c r="H3603" t="s">
        <v>2112</v>
      </c>
    </row>
    <row r="3604" spans="6:8">
      <c r="H3604" t="s">
        <v>2113</v>
      </c>
    </row>
    <row r="3605" spans="6:8">
      <c r="H3605" t="s">
        <v>2114</v>
      </c>
    </row>
    <row r="3606" spans="6:8">
      <c r="H3606" t="s">
        <v>2115</v>
      </c>
    </row>
    <row r="3607" spans="6:8">
      <c r="H3607" t="s">
        <v>2119</v>
      </c>
    </row>
    <row r="3608" spans="6:8">
      <c r="H3608" t="s">
        <v>2129</v>
      </c>
    </row>
    <row r="3609" spans="6:8">
      <c r="H3609" t="s">
        <v>2130</v>
      </c>
    </row>
    <row r="3610" spans="6:8">
      <c r="H3610" t="s">
        <v>2132</v>
      </c>
    </row>
    <row r="3611" spans="6:8">
      <c r="H3611" t="s">
        <v>2133</v>
      </c>
    </row>
    <row r="3612" spans="6:8">
      <c r="H3612" t="s">
        <v>2139</v>
      </c>
    </row>
    <row r="3613" spans="6:8">
      <c r="H3613" t="s">
        <v>2140</v>
      </c>
    </row>
    <row r="3614" spans="6:8">
      <c r="H3614" t="s">
        <v>1448</v>
      </c>
    </row>
    <row r="3615" spans="6:8">
      <c r="F3615" t="s">
        <v>501</v>
      </c>
      <c r="G3615" t="s">
        <v>805</v>
      </c>
      <c r="H3615" t="s">
        <v>900</v>
      </c>
    </row>
    <row r="3616" spans="6:8">
      <c r="H3616" t="s">
        <v>901</v>
      </c>
    </row>
    <row r="3617" spans="6:8">
      <c r="H3617" t="s">
        <v>1909</v>
      </c>
    </row>
    <row r="3618" spans="6:8">
      <c r="H3618" t="s">
        <v>903</v>
      </c>
    </row>
    <row r="3619" spans="6:8">
      <c r="H3619" t="s">
        <v>904</v>
      </c>
    </row>
    <row r="3620" spans="6:8">
      <c r="H3620" t="s">
        <v>1004</v>
      </c>
    </row>
    <row r="3621" spans="6:8">
      <c r="H3621" t="s">
        <v>1216</v>
      </c>
    </row>
    <row r="3622" spans="6:8">
      <c r="H3622" t="s">
        <v>1674</v>
      </c>
    </row>
    <row r="3623" spans="6:8">
      <c r="H3623" t="s">
        <v>1008</v>
      </c>
    </row>
    <row r="3624" spans="6:8">
      <c r="H3624" t="s">
        <v>2151</v>
      </c>
    </row>
    <row r="3625" spans="6:8">
      <c r="H3625" t="s">
        <v>1678</v>
      </c>
    </row>
    <row r="3626" spans="6:8">
      <c r="H3626" t="s">
        <v>1679</v>
      </c>
    </row>
    <row r="3627" spans="6:8">
      <c r="F3627" t="s">
        <v>502</v>
      </c>
      <c r="G3627" t="s">
        <v>710</v>
      </c>
      <c r="H3627" t="s">
        <v>900</v>
      </c>
    </row>
    <row r="3628" spans="6:8">
      <c r="H3628" t="s">
        <v>901</v>
      </c>
    </row>
    <row r="3629" spans="6:8">
      <c r="H3629" t="s">
        <v>1910</v>
      </c>
    </row>
    <row r="3630" spans="6:8">
      <c r="H3630" t="s">
        <v>903</v>
      </c>
    </row>
    <row r="3631" spans="6:8">
      <c r="H3631" t="s">
        <v>904</v>
      </c>
    </row>
    <row r="3632" spans="6:8">
      <c r="H3632" t="s">
        <v>1186</v>
      </c>
    </row>
    <row r="3633" spans="8:8">
      <c r="H3633" t="s">
        <v>974</v>
      </c>
    </row>
    <row r="3634" spans="8:8">
      <c r="H3634" t="s">
        <v>2574</v>
      </c>
    </row>
    <row r="3635" spans="8:8">
      <c r="H3635" t="s">
        <v>2575</v>
      </c>
    </row>
    <row r="3636" spans="8:8">
      <c r="H3636" t="s">
        <v>1023</v>
      </c>
    </row>
    <row r="3637" spans="8:8">
      <c r="H3637" t="s">
        <v>2576</v>
      </c>
    </row>
    <row r="3638" spans="8:8">
      <c r="H3638" t="s">
        <v>1343</v>
      </c>
    </row>
    <row r="3639" spans="8:8">
      <c r="H3639" t="s">
        <v>2577</v>
      </c>
    </row>
    <row r="3640" spans="8:8">
      <c r="H3640" t="s">
        <v>2578</v>
      </c>
    </row>
    <row r="3641" spans="8:8">
      <c r="H3641" t="s">
        <v>2579</v>
      </c>
    </row>
    <row r="3642" spans="8:8">
      <c r="H3642" t="s">
        <v>2580</v>
      </c>
    </row>
    <row r="3643" spans="8:8">
      <c r="H3643" t="s">
        <v>2581</v>
      </c>
    </row>
    <row r="3644" spans="8:8">
      <c r="H3644" t="s">
        <v>2582</v>
      </c>
    </row>
    <row r="3645" spans="8:8">
      <c r="H3645" t="s">
        <v>2583</v>
      </c>
    </row>
    <row r="3646" spans="8:8">
      <c r="H3646" t="s">
        <v>2584</v>
      </c>
    </row>
    <row r="3647" spans="8:8">
      <c r="H3647" t="s">
        <v>2585</v>
      </c>
    </row>
    <row r="3648" spans="8:8">
      <c r="H3648" t="s">
        <v>2586</v>
      </c>
    </row>
    <row r="3649" spans="8:8">
      <c r="H3649" t="s">
        <v>2587</v>
      </c>
    </row>
    <row r="3650" spans="8:8">
      <c r="H3650" t="s">
        <v>2588</v>
      </c>
    </row>
    <row r="3651" spans="8:8">
      <c r="H3651" t="s">
        <v>2589</v>
      </c>
    </row>
    <row r="3652" spans="8:8">
      <c r="H3652" t="s">
        <v>2590</v>
      </c>
    </row>
    <row r="3653" spans="8:8">
      <c r="H3653" t="s">
        <v>2591</v>
      </c>
    </row>
    <row r="3654" spans="8:8">
      <c r="H3654" t="s">
        <v>2592</v>
      </c>
    </row>
    <row r="3655" spans="8:8">
      <c r="H3655" t="s">
        <v>2593</v>
      </c>
    </row>
    <row r="3656" spans="8:8">
      <c r="H3656" t="s">
        <v>2594</v>
      </c>
    </row>
    <row r="3657" spans="8:8">
      <c r="H3657" t="s">
        <v>2595</v>
      </c>
    </row>
    <row r="3658" spans="8:8">
      <c r="H3658" t="s">
        <v>2596</v>
      </c>
    </row>
    <row r="3659" spans="8:8">
      <c r="H3659" t="s">
        <v>2597</v>
      </c>
    </row>
    <row r="3660" spans="8:8">
      <c r="H3660" t="s">
        <v>2598</v>
      </c>
    </row>
    <row r="3661" spans="8:8">
      <c r="H3661" t="s">
        <v>2599</v>
      </c>
    </row>
    <row r="3662" spans="8:8">
      <c r="H3662" t="s">
        <v>2600</v>
      </c>
    </row>
    <row r="3663" spans="8:8">
      <c r="H3663" t="s">
        <v>2601</v>
      </c>
    </row>
    <row r="3664" spans="8:8">
      <c r="H3664" t="s">
        <v>2602</v>
      </c>
    </row>
    <row r="3665" spans="8:8">
      <c r="H3665" t="s">
        <v>2603</v>
      </c>
    </row>
    <row r="3666" spans="8:8">
      <c r="H3666" t="s">
        <v>2604</v>
      </c>
    </row>
    <row r="3667" spans="8:8">
      <c r="H3667" t="s">
        <v>2605</v>
      </c>
    </row>
    <row r="3668" spans="8:8">
      <c r="H3668" t="s">
        <v>2407</v>
      </c>
    </row>
    <row r="3669" spans="8:8">
      <c r="H3669" t="s">
        <v>2408</v>
      </c>
    </row>
    <row r="3670" spans="8:8">
      <c r="H3670" t="s">
        <v>2409</v>
      </c>
    </row>
    <row r="3671" spans="8:8">
      <c r="H3671" t="s">
        <v>2606</v>
      </c>
    </row>
    <row r="3672" spans="8:8">
      <c r="H3672" t="s">
        <v>2607</v>
      </c>
    </row>
    <row r="3673" spans="8:8">
      <c r="H3673" t="s">
        <v>2608</v>
      </c>
    </row>
    <row r="3674" spans="8:8">
      <c r="H3674" t="s">
        <v>2410</v>
      </c>
    </row>
    <row r="3675" spans="8:8">
      <c r="H3675" t="s">
        <v>2411</v>
      </c>
    </row>
    <row r="3676" spans="8:8">
      <c r="H3676" t="s">
        <v>2412</v>
      </c>
    </row>
    <row r="3677" spans="8:8">
      <c r="H3677" t="s">
        <v>2609</v>
      </c>
    </row>
    <row r="3678" spans="8:8">
      <c r="H3678" t="s">
        <v>2610</v>
      </c>
    </row>
    <row r="3679" spans="8:8">
      <c r="H3679" t="s">
        <v>2611</v>
      </c>
    </row>
    <row r="3680" spans="8:8">
      <c r="H3680" t="s">
        <v>2612</v>
      </c>
    </row>
    <row r="3681" spans="8:8">
      <c r="H3681" t="s">
        <v>2613</v>
      </c>
    </row>
    <row r="3682" spans="8:8">
      <c r="H3682" t="s">
        <v>2088</v>
      </c>
    </row>
    <row r="3683" spans="8:8">
      <c r="H3683" t="s">
        <v>1638</v>
      </c>
    </row>
    <row r="3684" spans="8:8">
      <c r="H3684" t="s">
        <v>1610</v>
      </c>
    </row>
    <row r="3685" spans="8:8">
      <c r="H3685" t="s">
        <v>1195</v>
      </c>
    </row>
    <row r="3686" spans="8:8">
      <c r="H3686" t="s">
        <v>995</v>
      </c>
    </row>
    <row r="3687" spans="8:8">
      <c r="H3687" t="s">
        <v>2614</v>
      </c>
    </row>
    <row r="3688" spans="8:8">
      <c r="H3688" t="s">
        <v>2615</v>
      </c>
    </row>
    <row r="3689" spans="8:8">
      <c r="H3689" t="s">
        <v>2616</v>
      </c>
    </row>
    <row r="3690" spans="8:8">
      <c r="H3690" t="s">
        <v>2617</v>
      </c>
    </row>
    <row r="3691" spans="8:8">
      <c r="H3691" t="s">
        <v>2618</v>
      </c>
    </row>
    <row r="3692" spans="8:8">
      <c r="H3692" t="s">
        <v>2619</v>
      </c>
    </row>
    <row r="3693" spans="8:8">
      <c r="H3693" t="s">
        <v>2620</v>
      </c>
    </row>
    <row r="3694" spans="8:8">
      <c r="H3694" t="s">
        <v>2621</v>
      </c>
    </row>
    <row r="3695" spans="8:8">
      <c r="H3695" t="s">
        <v>2622</v>
      </c>
    </row>
    <row r="3696" spans="8:8">
      <c r="H3696" t="s">
        <v>2623</v>
      </c>
    </row>
    <row r="3697" spans="8:8">
      <c r="H3697" t="s">
        <v>2624</v>
      </c>
    </row>
    <row r="3698" spans="8:8">
      <c r="H3698" t="s">
        <v>2625</v>
      </c>
    </row>
    <row r="3699" spans="8:8">
      <c r="H3699" t="s">
        <v>2626</v>
      </c>
    </row>
    <row r="3700" spans="8:8">
      <c r="H3700" t="s">
        <v>2627</v>
      </c>
    </row>
    <row r="3701" spans="8:8">
      <c r="H3701" t="s">
        <v>2628</v>
      </c>
    </row>
    <row r="3702" spans="8:8">
      <c r="H3702" t="s">
        <v>2629</v>
      </c>
    </row>
    <row r="3703" spans="8:8">
      <c r="H3703" t="s">
        <v>2630</v>
      </c>
    </row>
    <row r="3704" spans="8:8">
      <c r="H3704" t="s">
        <v>2631</v>
      </c>
    </row>
    <row r="3705" spans="8:8">
      <c r="H3705" t="s">
        <v>2632</v>
      </c>
    </row>
    <row r="3706" spans="8:8">
      <c r="H3706" t="s">
        <v>2633</v>
      </c>
    </row>
    <row r="3707" spans="8:8">
      <c r="H3707" t="s">
        <v>2634</v>
      </c>
    </row>
    <row r="3708" spans="8:8">
      <c r="H3708" t="s">
        <v>2635</v>
      </c>
    </row>
    <row r="3709" spans="8:8">
      <c r="H3709" t="s">
        <v>2636</v>
      </c>
    </row>
    <row r="3710" spans="8:8">
      <c r="H3710" t="s">
        <v>2637</v>
      </c>
    </row>
    <row r="3711" spans="8:8">
      <c r="H3711" t="s">
        <v>2638</v>
      </c>
    </row>
    <row r="3712" spans="8:8">
      <c r="H3712" t="s">
        <v>2639</v>
      </c>
    </row>
    <row r="3713" spans="6:8">
      <c r="H3713" t="s">
        <v>2640</v>
      </c>
    </row>
    <row r="3714" spans="6:8">
      <c r="H3714" t="s">
        <v>2641</v>
      </c>
    </row>
    <row r="3715" spans="6:8">
      <c r="H3715" t="s">
        <v>2642</v>
      </c>
    </row>
    <row r="3716" spans="6:8">
      <c r="F3716" t="s">
        <v>503</v>
      </c>
      <c r="G3716" t="s">
        <v>697</v>
      </c>
      <c r="H3716" t="s">
        <v>900</v>
      </c>
    </row>
    <row r="3717" spans="6:8">
      <c r="H3717" t="s">
        <v>901</v>
      </c>
    </row>
    <row r="3718" spans="6:8">
      <c r="H3718" t="s">
        <v>1911</v>
      </c>
    </row>
    <row r="3719" spans="6:8">
      <c r="H3719" t="s">
        <v>903</v>
      </c>
    </row>
    <row r="3720" spans="6:8">
      <c r="H3720" t="s">
        <v>904</v>
      </c>
    </row>
    <row r="3721" spans="6:8">
      <c r="H3721" t="s">
        <v>1226</v>
      </c>
    </row>
    <row r="3722" spans="6:8">
      <c r="H3722" t="s">
        <v>1227</v>
      </c>
    </row>
    <row r="3723" spans="6:8">
      <c r="H3723" t="s">
        <v>2643</v>
      </c>
    </row>
    <row r="3724" spans="6:8">
      <c r="H3724" t="s">
        <v>2644</v>
      </c>
    </row>
    <row r="3725" spans="6:8">
      <c r="H3725" t="s">
        <v>2645</v>
      </c>
    </row>
    <row r="3726" spans="6:8">
      <c r="H3726" t="s">
        <v>2646</v>
      </c>
    </row>
    <row r="3727" spans="6:8">
      <c r="H3727" t="s">
        <v>2647</v>
      </c>
    </row>
    <row r="3728" spans="6:8">
      <c r="H3728" t="s">
        <v>1231</v>
      </c>
    </row>
    <row r="3729" spans="8:8">
      <c r="H3729" t="s">
        <v>1232</v>
      </c>
    </row>
    <row r="3730" spans="8:8">
      <c r="H3730" t="s">
        <v>1233</v>
      </c>
    </row>
    <row r="3731" spans="8:8">
      <c r="H3731" t="s">
        <v>1234</v>
      </c>
    </row>
    <row r="3732" spans="8:8">
      <c r="H3732" t="s">
        <v>1308</v>
      </c>
    </row>
    <row r="3733" spans="8:8">
      <c r="H3733" t="s">
        <v>2648</v>
      </c>
    </row>
    <row r="3734" spans="8:8">
      <c r="H3734" t="s">
        <v>2649</v>
      </c>
    </row>
    <row r="3735" spans="8:8">
      <c r="H3735" t="s">
        <v>2650</v>
      </c>
    </row>
    <row r="3736" spans="8:8">
      <c r="H3736" t="s">
        <v>2651</v>
      </c>
    </row>
    <row r="3737" spans="8:8">
      <c r="H3737" t="s">
        <v>2652</v>
      </c>
    </row>
    <row r="3738" spans="8:8">
      <c r="H3738" t="s">
        <v>2653</v>
      </c>
    </row>
    <row r="3739" spans="8:8">
      <c r="H3739" t="s">
        <v>2654</v>
      </c>
    </row>
    <row r="3740" spans="8:8">
      <c r="H3740" t="s">
        <v>2655</v>
      </c>
    </row>
    <row r="3741" spans="8:8">
      <c r="H3741" t="s">
        <v>2656</v>
      </c>
    </row>
    <row r="3742" spans="8:8">
      <c r="H3742" t="s">
        <v>2657</v>
      </c>
    </row>
    <row r="3743" spans="8:8">
      <c r="H3743" t="s">
        <v>2658</v>
      </c>
    </row>
    <row r="3744" spans="8:8">
      <c r="H3744" t="s">
        <v>2659</v>
      </c>
    </row>
    <row r="3745" spans="8:8">
      <c r="H3745" t="s">
        <v>2660</v>
      </c>
    </row>
    <row r="3746" spans="8:8">
      <c r="H3746" t="s">
        <v>2661</v>
      </c>
    </row>
    <row r="3747" spans="8:8">
      <c r="H3747" t="s">
        <v>2662</v>
      </c>
    </row>
    <row r="3748" spans="8:8">
      <c r="H3748" t="s">
        <v>2663</v>
      </c>
    </row>
    <row r="3749" spans="8:8">
      <c r="H3749" t="s">
        <v>2664</v>
      </c>
    </row>
    <row r="3750" spans="8:8">
      <c r="H3750" t="s">
        <v>2665</v>
      </c>
    </row>
    <row r="3751" spans="8:8">
      <c r="H3751" t="s">
        <v>2666</v>
      </c>
    </row>
    <row r="3752" spans="8:8">
      <c r="H3752" t="s">
        <v>2667</v>
      </c>
    </row>
    <row r="3753" spans="8:8">
      <c r="H3753" t="s">
        <v>2668</v>
      </c>
    </row>
    <row r="3754" spans="8:8">
      <c r="H3754" t="s">
        <v>2669</v>
      </c>
    </row>
    <row r="3755" spans="8:8">
      <c r="H3755" t="s">
        <v>1179</v>
      </c>
    </row>
    <row r="3756" spans="8:8">
      <c r="H3756" t="s">
        <v>1180</v>
      </c>
    </row>
    <row r="3757" spans="8:8">
      <c r="H3757" t="s">
        <v>1181</v>
      </c>
    </row>
    <row r="3758" spans="8:8">
      <c r="H3758" t="s">
        <v>1182</v>
      </c>
    </row>
    <row r="3759" spans="8:8">
      <c r="H3759" t="s">
        <v>1183</v>
      </c>
    </row>
    <row r="3760" spans="8:8">
      <c r="H3760" t="s">
        <v>2670</v>
      </c>
    </row>
    <row r="3761" spans="8:8">
      <c r="H3761" t="s">
        <v>2671</v>
      </c>
    </row>
    <row r="3762" spans="8:8">
      <c r="H3762" t="s">
        <v>2672</v>
      </c>
    </row>
    <row r="3763" spans="8:8">
      <c r="H3763" t="s">
        <v>2673</v>
      </c>
    </row>
    <row r="3764" spans="8:8">
      <c r="H3764" t="s">
        <v>2674</v>
      </c>
    </row>
    <row r="3765" spans="8:8">
      <c r="H3765" t="s">
        <v>1240</v>
      </c>
    </row>
    <row r="3766" spans="8:8">
      <c r="H3766" t="s">
        <v>1241</v>
      </c>
    </row>
    <row r="3767" spans="8:8">
      <c r="H3767" t="s">
        <v>1242</v>
      </c>
    </row>
    <row r="3768" spans="8:8">
      <c r="H3768" t="s">
        <v>1243</v>
      </c>
    </row>
    <row r="3769" spans="8:8">
      <c r="H3769" t="s">
        <v>1309</v>
      </c>
    </row>
    <row r="3770" spans="8:8">
      <c r="H3770" t="s">
        <v>1611</v>
      </c>
    </row>
    <row r="3771" spans="8:8">
      <c r="H3771" t="s">
        <v>1343</v>
      </c>
    </row>
    <row r="3772" spans="8:8">
      <c r="H3772" t="s">
        <v>2577</v>
      </c>
    </row>
    <row r="3773" spans="8:8">
      <c r="H3773" t="s">
        <v>2675</v>
      </c>
    </row>
    <row r="3774" spans="8:8">
      <c r="H3774" t="s">
        <v>2578</v>
      </c>
    </row>
    <row r="3775" spans="8:8">
      <c r="H3775" t="s">
        <v>2676</v>
      </c>
    </row>
    <row r="3776" spans="8:8">
      <c r="H3776" t="s">
        <v>2677</v>
      </c>
    </row>
    <row r="3777" spans="8:8">
      <c r="H3777" t="s">
        <v>2678</v>
      </c>
    </row>
    <row r="3778" spans="8:8">
      <c r="H3778" t="s">
        <v>2679</v>
      </c>
    </row>
    <row r="3779" spans="8:8">
      <c r="H3779" t="s">
        <v>2680</v>
      </c>
    </row>
    <row r="3780" spans="8:8">
      <c r="H3780" t="s">
        <v>2679</v>
      </c>
    </row>
    <row r="3781" spans="8:8">
      <c r="H3781" t="s">
        <v>2679</v>
      </c>
    </row>
    <row r="3782" spans="8:8">
      <c r="H3782" t="s">
        <v>2681</v>
      </c>
    </row>
    <row r="3783" spans="8:8">
      <c r="H3783" t="s">
        <v>2682</v>
      </c>
    </row>
    <row r="3784" spans="8:8">
      <c r="H3784" t="s">
        <v>2682</v>
      </c>
    </row>
    <row r="3785" spans="8:8">
      <c r="H3785" t="s">
        <v>2683</v>
      </c>
    </row>
    <row r="3786" spans="8:8">
      <c r="H3786" t="s">
        <v>2683</v>
      </c>
    </row>
    <row r="3787" spans="8:8">
      <c r="H3787" t="s">
        <v>2684</v>
      </c>
    </row>
    <row r="3788" spans="8:8">
      <c r="H3788" t="s">
        <v>2685</v>
      </c>
    </row>
    <row r="3789" spans="8:8">
      <c r="H3789" t="s">
        <v>2686</v>
      </c>
    </row>
    <row r="3790" spans="8:8">
      <c r="H3790" t="s">
        <v>2686</v>
      </c>
    </row>
    <row r="3791" spans="8:8">
      <c r="H3791" t="s">
        <v>2687</v>
      </c>
    </row>
    <row r="3792" spans="8:8">
      <c r="H3792" t="s">
        <v>2688</v>
      </c>
    </row>
    <row r="3793" spans="6:8">
      <c r="F3793" t="s">
        <v>504</v>
      </c>
      <c r="G3793" t="s">
        <v>806</v>
      </c>
      <c r="H3793" t="s">
        <v>900</v>
      </c>
    </row>
    <row r="3794" spans="6:8">
      <c r="H3794" t="s">
        <v>901</v>
      </c>
    </row>
    <row r="3795" spans="6:8">
      <c r="H3795" t="s">
        <v>1912</v>
      </c>
    </row>
    <row r="3796" spans="6:8">
      <c r="H3796" t="s">
        <v>903</v>
      </c>
    </row>
    <row r="3797" spans="6:8">
      <c r="H3797" t="s">
        <v>904</v>
      </c>
    </row>
    <row r="3798" spans="6:8">
      <c r="H3798" t="s">
        <v>2102</v>
      </c>
    </row>
    <row r="3799" spans="6:8">
      <c r="H3799" t="s">
        <v>1694</v>
      </c>
    </row>
    <row r="3800" spans="6:8">
      <c r="H3800" t="s">
        <v>2689</v>
      </c>
    </row>
    <row r="3801" spans="6:8">
      <c r="H3801" t="s">
        <v>1696</v>
      </c>
    </row>
    <row r="3802" spans="6:8">
      <c r="H3802" t="s">
        <v>2690</v>
      </c>
    </row>
    <row r="3803" spans="6:8">
      <c r="H3803" t="s">
        <v>1019</v>
      </c>
    </row>
    <row r="3804" spans="6:8">
      <c r="H3804" t="s">
        <v>2691</v>
      </c>
    </row>
    <row r="3805" spans="6:8">
      <c r="H3805" t="s">
        <v>1021</v>
      </c>
    </row>
    <row r="3806" spans="6:8">
      <c r="H3806" t="s">
        <v>2401</v>
      </c>
    </row>
    <row r="3807" spans="6:8">
      <c r="H3807" t="s">
        <v>2692</v>
      </c>
    </row>
    <row r="3808" spans="6:8">
      <c r="H3808" t="s">
        <v>1023</v>
      </c>
    </row>
    <row r="3809" spans="8:8">
      <c r="H3809" t="s">
        <v>1343</v>
      </c>
    </row>
    <row r="3810" spans="8:8">
      <c r="H3810" t="s">
        <v>1697</v>
      </c>
    </row>
    <row r="3811" spans="8:8">
      <c r="H3811" t="s">
        <v>1698</v>
      </c>
    </row>
    <row r="3812" spans="8:8">
      <c r="H3812" t="s">
        <v>992</v>
      </c>
    </row>
    <row r="3813" spans="8:8">
      <c r="H3813" t="s">
        <v>2693</v>
      </c>
    </row>
    <row r="3814" spans="8:8">
      <c r="H3814" t="s">
        <v>2694</v>
      </c>
    </row>
    <row r="3815" spans="8:8">
      <c r="H3815" t="s">
        <v>2695</v>
      </c>
    </row>
    <row r="3816" spans="8:8">
      <c r="H3816" t="s">
        <v>2696</v>
      </c>
    </row>
    <row r="3817" spans="8:8">
      <c r="H3817" t="s">
        <v>2697</v>
      </c>
    </row>
    <row r="3818" spans="8:8">
      <c r="H3818" t="s">
        <v>2698</v>
      </c>
    </row>
    <row r="3819" spans="8:8">
      <c r="H3819" t="s">
        <v>2699</v>
      </c>
    </row>
    <row r="3820" spans="8:8">
      <c r="H3820" t="s">
        <v>2700</v>
      </c>
    </row>
    <row r="3821" spans="8:8">
      <c r="H3821" t="s">
        <v>2701</v>
      </c>
    </row>
    <row r="3822" spans="8:8">
      <c r="H3822" t="s">
        <v>2702</v>
      </c>
    </row>
    <row r="3823" spans="8:8">
      <c r="H3823" t="s">
        <v>2703</v>
      </c>
    </row>
    <row r="3824" spans="8:8">
      <c r="H3824" t="s">
        <v>2704</v>
      </c>
    </row>
    <row r="3825" spans="8:8">
      <c r="H3825" t="s">
        <v>2134</v>
      </c>
    </row>
    <row r="3826" spans="8:8">
      <c r="H3826" t="s">
        <v>2135</v>
      </c>
    </row>
    <row r="3827" spans="8:8">
      <c r="H3827" t="s">
        <v>2136</v>
      </c>
    </row>
    <row r="3828" spans="8:8">
      <c r="H3828" t="s">
        <v>2137</v>
      </c>
    </row>
    <row r="3829" spans="8:8">
      <c r="H3829" t="s">
        <v>2138</v>
      </c>
    </row>
    <row r="3830" spans="8:8">
      <c r="H3830" t="s">
        <v>2420</v>
      </c>
    </row>
    <row r="3831" spans="8:8">
      <c r="H3831" t="s">
        <v>2421</v>
      </c>
    </row>
    <row r="3832" spans="8:8">
      <c r="H3832" t="s">
        <v>2422</v>
      </c>
    </row>
    <row r="3833" spans="8:8">
      <c r="H3833" t="s">
        <v>2423</v>
      </c>
    </row>
    <row r="3834" spans="8:8">
      <c r="H3834" t="s">
        <v>2141</v>
      </c>
    </row>
    <row r="3835" spans="8:8">
      <c r="H3835" t="s">
        <v>2142</v>
      </c>
    </row>
    <row r="3836" spans="8:8">
      <c r="H3836" t="s">
        <v>2143</v>
      </c>
    </row>
    <row r="3837" spans="8:8">
      <c r="H3837" t="s">
        <v>2144</v>
      </c>
    </row>
    <row r="3838" spans="8:8">
      <c r="H3838" t="s">
        <v>2145</v>
      </c>
    </row>
    <row r="3839" spans="8:8">
      <c r="H3839" t="s">
        <v>2424</v>
      </c>
    </row>
    <row r="3840" spans="8:8">
      <c r="H3840" t="s">
        <v>2425</v>
      </c>
    </row>
    <row r="3841" spans="8:8">
      <c r="H3841" t="s">
        <v>2426</v>
      </c>
    </row>
    <row r="3842" spans="8:8">
      <c r="H3842" t="s">
        <v>2427</v>
      </c>
    </row>
    <row r="3843" spans="8:8">
      <c r="H3843" t="s">
        <v>2103</v>
      </c>
    </row>
    <row r="3844" spans="8:8">
      <c r="H3844" t="s">
        <v>2104</v>
      </c>
    </row>
    <row r="3845" spans="8:8">
      <c r="H3845" t="s">
        <v>1748</v>
      </c>
    </row>
    <row r="3846" spans="8:8">
      <c r="H3846" t="s">
        <v>1749</v>
      </c>
    </row>
    <row r="3847" spans="8:8">
      <c r="H3847" t="s">
        <v>1750</v>
      </c>
    </row>
    <row r="3848" spans="8:8">
      <c r="H3848" t="s">
        <v>2117</v>
      </c>
    </row>
    <row r="3849" spans="8:8">
      <c r="H3849" t="s">
        <v>2416</v>
      </c>
    </row>
    <row r="3850" spans="8:8">
      <c r="H3850" t="s">
        <v>2705</v>
      </c>
    </row>
    <row r="3851" spans="8:8">
      <c r="H3851" t="s">
        <v>2706</v>
      </c>
    </row>
    <row r="3852" spans="8:8">
      <c r="H3852" t="s">
        <v>1002</v>
      </c>
    </row>
    <row r="3853" spans="8:8">
      <c r="H3853" t="s">
        <v>1195</v>
      </c>
    </row>
    <row r="3854" spans="8:8">
      <c r="H3854" t="s">
        <v>995</v>
      </c>
    </row>
    <row r="3855" spans="8:8">
      <c r="H3855" t="s">
        <v>2106</v>
      </c>
    </row>
    <row r="3856" spans="8:8">
      <c r="H3856" t="s">
        <v>2413</v>
      </c>
    </row>
    <row r="3857" spans="6:8">
      <c r="H3857" t="s">
        <v>2107</v>
      </c>
    </row>
    <row r="3858" spans="6:8">
      <c r="H3858" t="s">
        <v>1729</v>
      </c>
    </row>
    <row r="3859" spans="6:8">
      <c r="F3859" t="s">
        <v>505</v>
      </c>
      <c r="G3859" t="s">
        <v>782</v>
      </c>
      <c r="H3859" t="s">
        <v>900</v>
      </c>
    </row>
    <row r="3860" spans="6:8">
      <c r="H3860" t="s">
        <v>901</v>
      </c>
    </row>
    <row r="3861" spans="6:8">
      <c r="H3861" t="s">
        <v>1913</v>
      </c>
    </row>
    <row r="3862" spans="6:8">
      <c r="H3862" t="s">
        <v>903</v>
      </c>
    </row>
    <row r="3863" spans="6:8">
      <c r="H3863" t="s">
        <v>904</v>
      </c>
    </row>
    <row r="3864" spans="6:8">
      <c r="H3864" t="s">
        <v>2707</v>
      </c>
    </row>
    <row r="3865" spans="6:8">
      <c r="H3865" t="s">
        <v>2061</v>
      </c>
    </row>
    <row r="3866" spans="6:8">
      <c r="H3866" t="s">
        <v>1004</v>
      </c>
    </row>
    <row r="3867" spans="6:8">
      <c r="H3867" t="s">
        <v>2146</v>
      </c>
    </row>
    <row r="3868" spans="6:8">
      <c r="H3868" t="s">
        <v>2147</v>
      </c>
    </row>
    <row r="3869" spans="6:8">
      <c r="H3869" t="s">
        <v>1005</v>
      </c>
    </row>
    <row r="3870" spans="6:8">
      <c r="H3870" t="s">
        <v>1673</v>
      </c>
    </row>
    <row r="3871" spans="6:8">
      <c r="H3871" t="s">
        <v>1216</v>
      </c>
    </row>
    <row r="3872" spans="6:8">
      <c r="H3872" t="s">
        <v>1674</v>
      </c>
    </row>
    <row r="3873" spans="8:8">
      <c r="H3873" t="s">
        <v>2148</v>
      </c>
    </row>
    <row r="3874" spans="8:8">
      <c r="H3874" t="s">
        <v>2149</v>
      </c>
    </row>
    <row r="3875" spans="8:8">
      <c r="H3875" t="s">
        <v>2150</v>
      </c>
    </row>
    <row r="3876" spans="8:8">
      <c r="H3876" t="s">
        <v>1675</v>
      </c>
    </row>
    <row r="3877" spans="8:8">
      <c r="H3877" t="s">
        <v>1676</v>
      </c>
    </row>
    <row r="3878" spans="8:8">
      <c r="H3878" t="s">
        <v>1677</v>
      </c>
    </row>
    <row r="3879" spans="8:8">
      <c r="H3879" t="s">
        <v>1240</v>
      </c>
    </row>
    <row r="3880" spans="8:8">
      <c r="H3880" t="s">
        <v>1678</v>
      </c>
    </row>
    <row r="3881" spans="8:8">
      <c r="H3881" t="s">
        <v>2428</v>
      </c>
    </row>
    <row r="3882" spans="8:8">
      <c r="H3882" t="s">
        <v>2067</v>
      </c>
    </row>
    <row r="3883" spans="8:8">
      <c r="H3883" t="s">
        <v>2068</v>
      </c>
    </row>
    <row r="3884" spans="8:8">
      <c r="H3884" t="s">
        <v>2069</v>
      </c>
    </row>
    <row r="3885" spans="8:8">
      <c r="H3885" t="s">
        <v>2431</v>
      </c>
    </row>
    <row r="3886" spans="8:8">
      <c r="H3886" t="s">
        <v>2432</v>
      </c>
    </row>
    <row r="3887" spans="8:8">
      <c r="H3887" t="s">
        <v>2708</v>
      </c>
    </row>
    <row r="3888" spans="8:8">
      <c r="H3888" t="s">
        <v>2709</v>
      </c>
    </row>
    <row r="3889" spans="8:8">
      <c r="H3889" t="s">
        <v>2710</v>
      </c>
    </row>
    <row r="3890" spans="8:8">
      <c r="H3890" t="s">
        <v>2711</v>
      </c>
    </row>
    <row r="3891" spans="8:8">
      <c r="H3891" t="s">
        <v>2712</v>
      </c>
    </row>
    <row r="3892" spans="8:8">
      <c r="H3892" t="s">
        <v>2713</v>
      </c>
    </row>
    <row r="3893" spans="8:8">
      <c r="H3893" t="s">
        <v>2714</v>
      </c>
    </row>
    <row r="3894" spans="8:8">
      <c r="H3894" t="s">
        <v>2152</v>
      </c>
    </row>
    <row r="3895" spans="8:8">
      <c r="H3895" t="s">
        <v>2715</v>
      </c>
    </row>
    <row r="3896" spans="8:8">
      <c r="H3896" t="s">
        <v>2716</v>
      </c>
    </row>
    <row r="3897" spans="8:8">
      <c r="H3897" t="s">
        <v>2154</v>
      </c>
    </row>
    <row r="3898" spans="8:8">
      <c r="H3898" t="s">
        <v>2155</v>
      </c>
    </row>
    <row r="3899" spans="8:8">
      <c r="H3899" t="s">
        <v>2156</v>
      </c>
    </row>
    <row r="3900" spans="8:8">
      <c r="H3900" t="s">
        <v>1680</v>
      </c>
    </row>
    <row r="3901" spans="8:8">
      <c r="H3901" t="s">
        <v>2717</v>
      </c>
    </row>
    <row r="3902" spans="8:8">
      <c r="H3902" t="s">
        <v>2718</v>
      </c>
    </row>
    <row r="3903" spans="8:8">
      <c r="H3903" t="s">
        <v>1681</v>
      </c>
    </row>
    <row r="3904" spans="8:8">
      <c r="H3904" t="s">
        <v>1682</v>
      </c>
    </row>
    <row r="3905" spans="6:8">
      <c r="H3905" t="s">
        <v>1683</v>
      </c>
    </row>
    <row r="3906" spans="6:8">
      <c r="H3906" t="s">
        <v>2719</v>
      </c>
    </row>
    <row r="3907" spans="6:8">
      <c r="H3907" t="s">
        <v>2720</v>
      </c>
    </row>
    <row r="3908" spans="6:8">
      <c r="H3908" t="s">
        <v>2433</v>
      </c>
    </row>
    <row r="3909" spans="6:8">
      <c r="H3909" t="s">
        <v>1689</v>
      </c>
    </row>
    <row r="3910" spans="6:8">
      <c r="H3910" t="s">
        <v>1690</v>
      </c>
    </row>
    <row r="3911" spans="6:8">
      <c r="F3911" t="s">
        <v>506</v>
      </c>
      <c r="G3911" t="s">
        <v>780</v>
      </c>
      <c r="H3911" t="s">
        <v>900</v>
      </c>
    </row>
    <row r="3912" spans="6:8">
      <c r="H3912" t="s">
        <v>901</v>
      </c>
    </row>
    <row r="3913" spans="6:8">
      <c r="H3913" t="s">
        <v>1914</v>
      </c>
    </row>
    <row r="3914" spans="6:8">
      <c r="H3914" t="s">
        <v>903</v>
      </c>
    </row>
    <row r="3915" spans="6:8">
      <c r="H3915" t="s">
        <v>904</v>
      </c>
    </row>
    <row r="3916" spans="6:8">
      <c r="H3916" t="s">
        <v>1731</v>
      </c>
    </row>
    <row r="3917" spans="6:8">
      <c r="H3917" t="s">
        <v>1055</v>
      </c>
    </row>
    <row r="3918" spans="6:8">
      <c r="H3918" t="s">
        <v>2721</v>
      </c>
    </row>
    <row r="3919" spans="6:8">
      <c r="H3919" t="s">
        <v>2722</v>
      </c>
    </row>
    <row r="3920" spans="6:8">
      <c r="H3920" t="s">
        <v>2723</v>
      </c>
    </row>
    <row r="3921" spans="8:8">
      <c r="H3921" t="s">
        <v>2724</v>
      </c>
    </row>
    <row r="3922" spans="8:8">
      <c r="H3922" t="s">
        <v>1736</v>
      </c>
    </row>
    <row r="3923" spans="8:8">
      <c r="H3923" t="s">
        <v>1056</v>
      </c>
    </row>
    <row r="3924" spans="8:8">
      <c r="H3924" t="s">
        <v>1057</v>
      </c>
    </row>
    <row r="3925" spans="8:8">
      <c r="H3925" t="s">
        <v>2725</v>
      </c>
    </row>
    <row r="3926" spans="8:8">
      <c r="H3926" t="s">
        <v>2726</v>
      </c>
    </row>
    <row r="3927" spans="8:8">
      <c r="H3927" t="s">
        <v>2727</v>
      </c>
    </row>
    <row r="3928" spans="8:8">
      <c r="H3928" t="s">
        <v>2728</v>
      </c>
    </row>
    <row r="3929" spans="8:8">
      <c r="H3929" t="s">
        <v>1062</v>
      </c>
    </row>
    <row r="3930" spans="8:8">
      <c r="H3930" t="s">
        <v>1063</v>
      </c>
    </row>
    <row r="3931" spans="8:8">
      <c r="H3931" t="s">
        <v>1064</v>
      </c>
    </row>
    <row r="3932" spans="8:8">
      <c r="H3932" t="s">
        <v>2729</v>
      </c>
    </row>
    <row r="3933" spans="8:8">
      <c r="H3933" t="s">
        <v>2730</v>
      </c>
    </row>
    <row r="3934" spans="8:8">
      <c r="H3934" t="s">
        <v>2731</v>
      </c>
    </row>
    <row r="3935" spans="8:8">
      <c r="H3935" t="s">
        <v>2732</v>
      </c>
    </row>
    <row r="3936" spans="8:8">
      <c r="H3936" t="s">
        <v>2181</v>
      </c>
    </row>
    <row r="3937" spans="8:8">
      <c r="H3937" t="s">
        <v>2182</v>
      </c>
    </row>
    <row r="3938" spans="8:8">
      <c r="H3938" t="s">
        <v>1069</v>
      </c>
    </row>
    <row r="3939" spans="8:8">
      <c r="H3939" t="s">
        <v>2733</v>
      </c>
    </row>
    <row r="3940" spans="8:8">
      <c r="H3940" t="s">
        <v>2734</v>
      </c>
    </row>
    <row r="3941" spans="8:8">
      <c r="H3941" t="s">
        <v>1701</v>
      </c>
    </row>
    <row r="3942" spans="8:8">
      <c r="H3942" t="s">
        <v>2735</v>
      </c>
    </row>
    <row r="3943" spans="8:8">
      <c r="H3943" t="s">
        <v>1702</v>
      </c>
    </row>
    <row r="3944" spans="8:8">
      <c r="H3944" t="s">
        <v>2736</v>
      </c>
    </row>
    <row r="3945" spans="8:8">
      <c r="H3945" t="s">
        <v>2737</v>
      </c>
    </row>
    <row r="3946" spans="8:8">
      <c r="H3946" t="s">
        <v>2738</v>
      </c>
    </row>
    <row r="3947" spans="8:8">
      <c r="H3947" t="s">
        <v>1705</v>
      </c>
    </row>
    <row r="3948" spans="8:8">
      <c r="H3948" t="s">
        <v>1706</v>
      </c>
    </row>
    <row r="3949" spans="8:8">
      <c r="H3949" t="s">
        <v>2739</v>
      </c>
    </row>
    <row r="3950" spans="8:8">
      <c r="H3950" t="s">
        <v>2740</v>
      </c>
    </row>
    <row r="3951" spans="8:8">
      <c r="H3951" t="s">
        <v>1707</v>
      </c>
    </row>
    <row r="3952" spans="8:8">
      <c r="H3952" t="s">
        <v>1708</v>
      </c>
    </row>
    <row r="3953" spans="8:8">
      <c r="H3953" t="s">
        <v>1709</v>
      </c>
    </row>
    <row r="3954" spans="8:8">
      <c r="H3954" t="s">
        <v>2741</v>
      </c>
    </row>
    <row r="3955" spans="8:8">
      <c r="H3955" t="s">
        <v>2742</v>
      </c>
    </row>
    <row r="3956" spans="8:8">
      <c r="H3956" t="s">
        <v>2743</v>
      </c>
    </row>
    <row r="3957" spans="8:8">
      <c r="H3957" t="s">
        <v>1712</v>
      </c>
    </row>
    <row r="3958" spans="8:8">
      <c r="H3958" t="s">
        <v>1713</v>
      </c>
    </row>
    <row r="3959" spans="8:8">
      <c r="H3959" t="s">
        <v>1714</v>
      </c>
    </row>
    <row r="3960" spans="8:8">
      <c r="H3960" t="s">
        <v>1715</v>
      </c>
    </row>
    <row r="3961" spans="8:8">
      <c r="H3961" t="s">
        <v>1716</v>
      </c>
    </row>
    <row r="3962" spans="8:8">
      <c r="H3962" t="s">
        <v>2744</v>
      </c>
    </row>
    <row r="3963" spans="8:8">
      <c r="H3963" t="s">
        <v>2745</v>
      </c>
    </row>
    <row r="3964" spans="8:8">
      <c r="H3964" t="s">
        <v>2746</v>
      </c>
    </row>
    <row r="3965" spans="8:8">
      <c r="H3965" t="s">
        <v>1719</v>
      </c>
    </row>
    <row r="3966" spans="8:8">
      <c r="H3966" t="s">
        <v>1720</v>
      </c>
    </row>
    <row r="3967" spans="8:8">
      <c r="H3967" t="s">
        <v>1721</v>
      </c>
    </row>
    <row r="3968" spans="8:8">
      <c r="H3968" t="s">
        <v>1722</v>
      </c>
    </row>
    <row r="3969" spans="6:8">
      <c r="H3969" t="s">
        <v>1723</v>
      </c>
    </row>
    <row r="3970" spans="6:8">
      <c r="H3970" t="s">
        <v>2747</v>
      </c>
    </row>
    <row r="3971" spans="6:8">
      <c r="H3971" t="s">
        <v>2748</v>
      </c>
    </row>
    <row r="3972" spans="6:8">
      <c r="H3972" t="s">
        <v>2749</v>
      </c>
    </row>
    <row r="3973" spans="6:8">
      <c r="H3973" t="s">
        <v>1726</v>
      </c>
    </row>
    <row r="3974" spans="6:8">
      <c r="H3974" t="s">
        <v>1727</v>
      </c>
    </row>
    <row r="3975" spans="6:8">
      <c r="H3975" t="s">
        <v>1728</v>
      </c>
    </row>
    <row r="3976" spans="6:8">
      <c r="H3976" t="s">
        <v>1729</v>
      </c>
    </row>
    <row r="3977" spans="6:8">
      <c r="F3977" t="s">
        <v>507</v>
      </c>
      <c r="G3977" t="s">
        <v>777</v>
      </c>
      <c r="H3977" t="s">
        <v>900</v>
      </c>
    </row>
    <row r="3978" spans="6:8">
      <c r="H3978" t="s">
        <v>901</v>
      </c>
    </row>
    <row r="3979" spans="6:8">
      <c r="H3979" t="s">
        <v>1915</v>
      </c>
    </row>
    <row r="3980" spans="6:8">
      <c r="H3980" t="s">
        <v>903</v>
      </c>
    </row>
    <row r="3981" spans="6:8">
      <c r="H3981" t="s">
        <v>904</v>
      </c>
    </row>
    <row r="3982" spans="6:8">
      <c r="H3982" t="s">
        <v>2102</v>
      </c>
    </row>
    <row r="3983" spans="6:8">
      <c r="H3983" t="s">
        <v>1694</v>
      </c>
    </row>
    <row r="3984" spans="6:8">
      <c r="H3984" t="s">
        <v>2689</v>
      </c>
    </row>
    <row r="3985" spans="8:8">
      <c r="H3985" t="s">
        <v>1696</v>
      </c>
    </row>
    <row r="3986" spans="8:8">
      <c r="H3986" t="s">
        <v>2690</v>
      </c>
    </row>
    <row r="3987" spans="8:8">
      <c r="H3987" t="s">
        <v>1019</v>
      </c>
    </row>
    <row r="3988" spans="8:8">
      <c r="H3988" t="s">
        <v>2691</v>
      </c>
    </row>
    <row r="3989" spans="8:8">
      <c r="H3989" t="s">
        <v>1021</v>
      </c>
    </row>
    <row r="3990" spans="8:8">
      <c r="H3990" t="s">
        <v>2401</v>
      </c>
    </row>
    <row r="3991" spans="8:8">
      <c r="H3991" t="s">
        <v>2692</v>
      </c>
    </row>
    <row r="3992" spans="8:8">
      <c r="H3992" t="s">
        <v>1023</v>
      </c>
    </row>
    <row r="3993" spans="8:8">
      <c r="H3993" t="s">
        <v>1343</v>
      </c>
    </row>
    <row r="3994" spans="8:8">
      <c r="H3994" t="s">
        <v>1697</v>
      </c>
    </row>
    <row r="3995" spans="8:8">
      <c r="H3995" t="s">
        <v>1698</v>
      </c>
    </row>
    <row r="3996" spans="8:8">
      <c r="H3996" t="s">
        <v>2579</v>
      </c>
    </row>
    <row r="3997" spans="8:8">
      <c r="H3997" t="s">
        <v>2580</v>
      </c>
    </row>
    <row r="3998" spans="8:8">
      <c r="H3998" t="s">
        <v>992</v>
      </c>
    </row>
    <row r="3999" spans="8:8">
      <c r="H3999" t="s">
        <v>2750</v>
      </c>
    </row>
    <row r="4000" spans="8:8">
      <c r="H4000" t="s">
        <v>2751</v>
      </c>
    </row>
    <row r="4001" spans="8:8">
      <c r="H4001" t="s">
        <v>2752</v>
      </c>
    </row>
    <row r="4002" spans="8:8">
      <c r="H4002" t="s">
        <v>2698</v>
      </c>
    </row>
    <row r="4003" spans="8:8">
      <c r="H4003" t="s">
        <v>2699</v>
      </c>
    </row>
    <row r="4004" spans="8:8">
      <c r="H4004" t="s">
        <v>2700</v>
      </c>
    </row>
    <row r="4005" spans="8:8">
      <c r="H4005" t="s">
        <v>2753</v>
      </c>
    </row>
    <row r="4006" spans="8:8">
      <c r="H4006" t="s">
        <v>2701</v>
      </c>
    </row>
    <row r="4007" spans="8:8">
      <c r="H4007" t="s">
        <v>2702</v>
      </c>
    </row>
    <row r="4008" spans="8:8">
      <c r="H4008" t="s">
        <v>2703</v>
      </c>
    </row>
    <row r="4009" spans="8:8">
      <c r="H4009" t="s">
        <v>2704</v>
      </c>
    </row>
    <row r="4010" spans="8:8">
      <c r="H4010" t="s">
        <v>2754</v>
      </c>
    </row>
    <row r="4011" spans="8:8">
      <c r="H4011" t="s">
        <v>2134</v>
      </c>
    </row>
    <row r="4012" spans="8:8">
      <c r="H4012" t="s">
        <v>2135</v>
      </c>
    </row>
    <row r="4013" spans="8:8">
      <c r="H4013" t="s">
        <v>2136</v>
      </c>
    </row>
    <row r="4014" spans="8:8">
      <c r="H4014" t="s">
        <v>2137</v>
      </c>
    </row>
    <row r="4015" spans="8:8">
      <c r="H4015" t="s">
        <v>2138</v>
      </c>
    </row>
    <row r="4016" spans="8:8">
      <c r="H4016" t="s">
        <v>2141</v>
      </c>
    </row>
    <row r="4017" spans="8:8">
      <c r="H4017" t="s">
        <v>2142</v>
      </c>
    </row>
    <row r="4018" spans="8:8">
      <c r="H4018" t="s">
        <v>2143</v>
      </c>
    </row>
    <row r="4019" spans="8:8">
      <c r="H4019" t="s">
        <v>2144</v>
      </c>
    </row>
    <row r="4020" spans="8:8">
      <c r="H4020" t="s">
        <v>2145</v>
      </c>
    </row>
    <row r="4021" spans="8:8">
      <c r="H4021" t="s">
        <v>2103</v>
      </c>
    </row>
    <row r="4022" spans="8:8">
      <c r="H4022" t="s">
        <v>2104</v>
      </c>
    </row>
    <row r="4023" spans="8:8">
      <c r="H4023" t="s">
        <v>2755</v>
      </c>
    </row>
    <row r="4024" spans="8:8">
      <c r="H4024" t="s">
        <v>2756</v>
      </c>
    </row>
    <row r="4025" spans="8:8">
      <c r="H4025" t="s">
        <v>2757</v>
      </c>
    </row>
    <row r="4026" spans="8:8">
      <c r="H4026" t="s">
        <v>2758</v>
      </c>
    </row>
    <row r="4027" spans="8:8">
      <c r="H4027" t="s">
        <v>2759</v>
      </c>
    </row>
    <row r="4028" spans="8:8">
      <c r="H4028" t="s">
        <v>1863</v>
      </c>
    </row>
    <row r="4029" spans="8:8">
      <c r="H4029" t="s">
        <v>1864</v>
      </c>
    </row>
    <row r="4030" spans="8:8">
      <c r="H4030" t="s">
        <v>1865</v>
      </c>
    </row>
    <row r="4031" spans="8:8">
      <c r="H4031" t="s">
        <v>2760</v>
      </c>
    </row>
    <row r="4032" spans="8:8">
      <c r="H4032" t="s">
        <v>2761</v>
      </c>
    </row>
    <row r="4033" spans="8:8">
      <c r="H4033" t="s">
        <v>2762</v>
      </c>
    </row>
    <row r="4034" spans="8:8">
      <c r="H4034" t="s">
        <v>2763</v>
      </c>
    </row>
    <row r="4035" spans="8:8">
      <c r="H4035" t="s">
        <v>2764</v>
      </c>
    </row>
    <row r="4036" spans="8:8">
      <c r="H4036" t="s">
        <v>2765</v>
      </c>
    </row>
    <row r="4037" spans="8:8">
      <c r="H4037" t="s">
        <v>2766</v>
      </c>
    </row>
    <row r="4038" spans="8:8">
      <c r="H4038" t="s">
        <v>2767</v>
      </c>
    </row>
    <row r="4039" spans="8:8">
      <c r="H4039" t="s">
        <v>2768</v>
      </c>
    </row>
    <row r="4040" spans="8:8">
      <c r="H4040" t="s">
        <v>2769</v>
      </c>
    </row>
    <row r="4041" spans="8:8">
      <c r="H4041" t="s">
        <v>2770</v>
      </c>
    </row>
    <row r="4042" spans="8:8">
      <c r="H4042" t="s">
        <v>2771</v>
      </c>
    </row>
    <row r="4043" spans="8:8">
      <c r="H4043" t="s">
        <v>1776</v>
      </c>
    </row>
    <row r="4044" spans="8:8">
      <c r="H4044" t="s">
        <v>2772</v>
      </c>
    </row>
    <row r="4045" spans="8:8">
      <c r="H4045" t="s">
        <v>2773</v>
      </c>
    </row>
    <row r="4046" spans="8:8">
      <c r="H4046" t="s">
        <v>2705</v>
      </c>
    </row>
    <row r="4047" spans="8:8">
      <c r="H4047" t="s">
        <v>2706</v>
      </c>
    </row>
    <row r="4048" spans="8:8">
      <c r="H4048" t="s">
        <v>2118</v>
      </c>
    </row>
    <row r="4049" spans="6:8">
      <c r="H4049" t="s">
        <v>2774</v>
      </c>
    </row>
    <row r="4050" spans="6:8">
      <c r="H4050" t="s">
        <v>2775</v>
      </c>
    </row>
    <row r="4051" spans="6:8">
      <c r="H4051" t="s">
        <v>1002</v>
      </c>
    </row>
    <row r="4052" spans="6:8">
      <c r="H4052" t="s">
        <v>1195</v>
      </c>
    </row>
    <row r="4053" spans="6:8">
      <c r="H4053" t="s">
        <v>995</v>
      </c>
    </row>
    <row r="4054" spans="6:8">
      <c r="H4054" t="s">
        <v>2106</v>
      </c>
    </row>
    <row r="4055" spans="6:8">
      <c r="H4055" t="s">
        <v>2413</v>
      </c>
    </row>
    <row r="4056" spans="6:8">
      <c r="H4056" t="s">
        <v>2107</v>
      </c>
    </row>
    <row r="4057" spans="6:8">
      <c r="H4057" t="s">
        <v>1729</v>
      </c>
    </row>
    <row r="4058" spans="6:8">
      <c r="F4058" t="s">
        <v>508</v>
      </c>
      <c r="G4058" t="s">
        <v>778</v>
      </c>
      <c r="H4058" t="s">
        <v>900</v>
      </c>
    </row>
    <row r="4059" spans="6:8">
      <c r="H4059" t="s">
        <v>901</v>
      </c>
    </row>
    <row r="4060" spans="6:8">
      <c r="H4060" t="s">
        <v>1916</v>
      </c>
    </row>
    <row r="4061" spans="6:8">
      <c r="H4061" t="s">
        <v>903</v>
      </c>
    </row>
    <row r="4062" spans="6:8">
      <c r="H4062" t="s">
        <v>904</v>
      </c>
    </row>
    <row r="4063" spans="6:8">
      <c r="H4063" t="s">
        <v>2707</v>
      </c>
    </row>
    <row r="4064" spans="6:8">
      <c r="H4064" t="s">
        <v>2061</v>
      </c>
    </row>
    <row r="4065" spans="8:8">
      <c r="H4065" t="s">
        <v>1004</v>
      </c>
    </row>
    <row r="4066" spans="8:8">
      <c r="H4066" t="s">
        <v>2146</v>
      </c>
    </row>
    <row r="4067" spans="8:8">
      <c r="H4067" t="s">
        <v>2147</v>
      </c>
    </row>
    <row r="4068" spans="8:8">
      <c r="H4068" t="s">
        <v>1005</v>
      </c>
    </row>
    <row r="4069" spans="8:8">
      <c r="H4069" t="s">
        <v>1673</v>
      </c>
    </row>
    <row r="4070" spans="8:8">
      <c r="H4070" t="s">
        <v>1216</v>
      </c>
    </row>
    <row r="4071" spans="8:8">
      <c r="H4071" t="s">
        <v>1674</v>
      </c>
    </row>
    <row r="4072" spans="8:8">
      <c r="H4072" t="s">
        <v>2148</v>
      </c>
    </row>
    <row r="4073" spans="8:8">
      <c r="H4073" t="s">
        <v>2149</v>
      </c>
    </row>
    <row r="4074" spans="8:8">
      <c r="H4074" t="s">
        <v>2776</v>
      </c>
    </row>
    <row r="4075" spans="8:8">
      <c r="H4075" t="s">
        <v>2777</v>
      </c>
    </row>
    <row r="4076" spans="8:8">
      <c r="H4076" t="s">
        <v>2150</v>
      </c>
    </row>
    <row r="4077" spans="8:8">
      <c r="H4077" t="s">
        <v>1675</v>
      </c>
    </row>
    <row r="4078" spans="8:8">
      <c r="H4078" t="s">
        <v>1676</v>
      </c>
    </row>
    <row r="4079" spans="8:8">
      <c r="H4079" t="s">
        <v>1677</v>
      </c>
    </row>
    <row r="4080" spans="8:8">
      <c r="H4080" t="s">
        <v>1240</v>
      </c>
    </row>
    <row r="4081" spans="8:8">
      <c r="H4081" t="s">
        <v>1678</v>
      </c>
    </row>
    <row r="4082" spans="8:8">
      <c r="H4082" t="s">
        <v>2428</v>
      </c>
    </row>
    <row r="4083" spans="8:8">
      <c r="H4083" t="s">
        <v>2067</v>
      </c>
    </row>
    <row r="4084" spans="8:8">
      <c r="H4084" t="s">
        <v>2068</v>
      </c>
    </row>
    <row r="4085" spans="8:8">
      <c r="H4085" t="s">
        <v>2431</v>
      </c>
    </row>
    <row r="4086" spans="8:8">
      <c r="H4086" t="s">
        <v>2432</v>
      </c>
    </row>
    <row r="4087" spans="8:8">
      <c r="H4087" t="s">
        <v>2708</v>
      </c>
    </row>
    <row r="4088" spans="8:8">
      <c r="H4088" t="s">
        <v>2709</v>
      </c>
    </row>
    <row r="4089" spans="8:8">
      <c r="H4089" t="s">
        <v>2710</v>
      </c>
    </row>
    <row r="4090" spans="8:8">
      <c r="H4090" t="s">
        <v>2711</v>
      </c>
    </row>
    <row r="4091" spans="8:8">
      <c r="H4091" t="s">
        <v>2778</v>
      </c>
    </row>
    <row r="4092" spans="8:8">
      <c r="H4092" t="s">
        <v>2713</v>
      </c>
    </row>
    <row r="4093" spans="8:8">
      <c r="H4093" t="s">
        <v>2714</v>
      </c>
    </row>
    <row r="4094" spans="8:8">
      <c r="H4094" t="s">
        <v>2712</v>
      </c>
    </row>
    <row r="4095" spans="8:8">
      <c r="H4095" t="s">
        <v>2779</v>
      </c>
    </row>
    <row r="4096" spans="8:8">
      <c r="H4096" t="s">
        <v>2152</v>
      </c>
    </row>
    <row r="4097" spans="6:8">
      <c r="H4097" t="s">
        <v>2154</v>
      </c>
    </row>
    <row r="4098" spans="6:8">
      <c r="H4098" t="s">
        <v>2155</v>
      </c>
    </row>
    <row r="4099" spans="6:8">
      <c r="H4099" t="s">
        <v>2156</v>
      </c>
    </row>
    <row r="4100" spans="6:8">
      <c r="H4100" t="s">
        <v>1680</v>
      </c>
    </row>
    <row r="4101" spans="6:8">
      <c r="H4101" t="s">
        <v>1681</v>
      </c>
    </row>
    <row r="4102" spans="6:8">
      <c r="H4102" t="s">
        <v>1682</v>
      </c>
    </row>
    <row r="4103" spans="6:8">
      <c r="H4103" t="s">
        <v>1683</v>
      </c>
    </row>
    <row r="4104" spans="6:8">
      <c r="H4104" t="s">
        <v>1688</v>
      </c>
    </row>
    <row r="4105" spans="6:8">
      <c r="H4105" t="s">
        <v>1689</v>
      </c>
    </row>
    <row r="4106" spans="6:8">
      <c r="H4106" t="s">
        <v>1690</v>
      </c>
    </row>
    <row r="4107" spans="6:8">
      <c r="F4107" t="s">
        <v>509</v>
      </c>
      <c r="G4107" t="s">
        <v>781</v>
      </c>
      <c r="H4107" t="s">
        <v>900</v>
      </c>
    </row>
    <row r="4108" spans="6:8">
      <c r="H4108" t="s">
        <v>901</v>
      </c>
    </row>
    <row r="4109" spans="6:8">
      <c r="H4109" t="s">
        <v>1917</v>
      </c>
    </row>
    <row r="4110" spans="6:8">
      <c r="H4110" t="s">
        <v>903</v>
      </c>
    </row>
    <row r="4111" spans="6:8">
      <c r="H4111" t="s">
        <v>904</v>
      </c>
    </row>
    <row r="4112" spans="6:8">
      <c r="H4112" t="s">
        <v>1731</v>
      </c>
    </row>
    <row r="4113" spans="8:8">
      <c r="H4113" t="s">
        <v>1055</v>
      </c>
    </row>
    <row r="4114" spans="8:8">
      <c r="H4114" t="s">
        <v>2721</v>
      </c>
    </row>
    <row r="4115" spans="8:8">
      <c r="H4115" t="s">
        <v>2722</v>
      </c>
    </row>
    <row r="4116" spans="8:8">
      <c r="H4116" t="s">
        <v>2723</v>
      </c>
    </row>
    <row r="4117" spans="8:8">
      <c r="H4117" t="s">
        <v>2724</v>
      </c>
    </row>
    <row r="4118" spans="8:8">
      <c r="H4118" t="s">
        <v>1736</v>
      </c>
    </row>
    <row r="4119" spans="8:8">
      <c r="H4119" t="s">
        <v>1056</v>
      </c>
    </row>
    <row r="4120" spans="8:8">
      <c r="H4120" t="s">
        <v>1057</v>
      </c>
    </row>
    <row r="4121" spans="8:8">
      <c r="H4121" t="s">
        <v>2725</v>
      </c>
    </row>
    <row r="4122" spans="8:8">
      <c r="H4122" t="s">
        <v>2726</v>
      </c>
    </row>
    <row r="4123" spans="8:8">
      <c r="H4123" t="s">
        <v>2727</v>
      </c>
    </row>
    <row r="4124" spans="8:8">
      <c r="H4124" t="s">
        <v>2728</v>
      </c>
    </row>
    <row r="4125" spans="8:8">
      <c r="H4125" t="s">
        <v>1062</v>
      </c>
    </row>
    <row r="4126" spans="8:8">
      <c r="H4126" t="s">
        <v>1063</v>
      </c>
    </row>
    <row r="4127" spans="8:8">
      <c r="H4127" t="s">
        <v>1064</v>
      </c>
    </row>
    <row r="4128" spans="8:8">
      <c r="H4128" t="s">
        <v>2729</v>
      </c>
    </row>
    <row r="4129" spans="6:8">
      <c r="H4129" t="s">
        <v>2730</v>
      </c>
    </row>
    <row r="4130" spans="6:8">
      <c r="H4130" t="s">
        <v>2731</v>
      </c>
    </row>
    <row r="4131" spans="6:8">
      <c r="H4131" t="s">
        <v>2732</v>
      </c>
    </row>
    <row r="4132" spans="6:8">
      <c r="H4132" t="s">
        <v>2181</v>
      </c>
    </row>
    <row r="4133" spans="6:8">
      <c r="H4133" t="s">
        <v>2182</v>
      </c>
    </row>
    <row r="4134" spans="6:8">
      <c r="H4134" t="s">
        <v>1069</v>
      </c>
    </row>
    <row r="4135" spans="6:8">
      <c r="H4135" t="s">
        <v>2733</v>
      </c>
    </row>
    <row r="4136" spans="6:8">
      <c r="H4136" t="s">
        <v>2734</v>
      </c>
    </row>
    <row r="4137" spans="6:8">
      <c r="H4137" t="s">
        <v>2191</v>
      </c>
    </row>
    <row r="4138" spans="6:8">
      <c r="H4138" t="s">
        <v>2192</v>
      </c>
    </row>
    <row r="4139" spans="6:8">
      <c r="H4139" t="s">
        <v>1729</v>
      </c>
    </row>
    <row r="4140" spans="6:8">
      <c r="F4140" t="s">
        <v>510</v>
      </c>
      <c r="G4140" t="s">
        <v>807</v>
      </c>
      <c r="H4140" t="s">
        <v>900</v>
      </c>
    </row>
    <row r="4141" spans="6:8">
      <c r="H4141" t="s">
        <v>901</v>
      </c>
    </row>
    <row r="4142" spans="6:8">
      <c r="H4142" t="s">
        <v>1918</v>
      </c>
    </row>
    <row r="4143" spans="6:8">
      <c r="H4143" t="s">
        <v>903</v>
      </c>
    </row>
    <row r="4144" spans="6:8">
      <c r="H4144" t="s">
        <v>904</v>
      </c>
    </row>
    <row r="4145" spans="8:8">
      <c r="H4145" t="s">
        <v>2102</v>
      </c>
    </row>
    <row r="4146" spans="8:8">
      <c r="H4146" t="s">
        <v>1694</v>
      </c>
    </row>
    <row r="4147" spans="8:8">
      <c r="H4147" t="s">
        <v>2689</v>
      </c>
    </row>
    <row r="4148" spans="8:8">
      <c r="H4148" t="s">
        <v>1696</v>
      </c>
    </row>
    <row r="4149" spans="8:8">
      <c r="H4149" t="s">
        <v>2690</v>
      </c>
    </row>
    <row r="4150" spans="8:8">
      <c r="H4150" t="s">
        <v>1019</v>
      </c>
    </row>
    <row r="4151" spans="8:8">
      <c r="H4151" t="s">
        <v>2691</v>
      </c>
    </row>
    <row r="4152" spans="8:8">
      <c r="H4152" t="s">
        <v>1021</v>
      </c>
    </row>
    <row r="4153" spans="8:8">
      <c r="H4153" t="s">
        <v>2401</v>
      </c>
    </row>
    <row r="4154" spans="8:8">
      <c r="H4154" t="s">
        <v>2692</v>
      </c>
    </row>
    <row r="4155" spans="8:8">
      <c r="H4155" t="s">
        <v>1023</v>
      </c>
    </row>
    <row r="4156" spans="8:8">
      <c r="H4156" t="s">
        <v>1343</v>
      </c>
    </row>
    <row r="4157" spans="8:8">
      <c r="H4157" t="s">
        <v>1697</v>
      </c>
    </row>
    <row r="4158" spans="8:8">
      <c r="H4158" t="s">
        <v>1698</v>
      </c>
    </row>
    <row r="4159" spans="8:8">
      <c r="H4159" t="s">
        <v>992</v>
      </c>
    </row>
    <row r="4160" spans="8:8">
      <c r="H4160" t="s">
        <v>2780</v>
      </c>
    </row>
    <row r="4161" spans="8:8">
      <c r="H4161" t="s">
        <v>2781</v>
      </c>
    </row>
    <row r="4162" spans="8:8">
      <c r="H4162" t="s">
        <v>2782</v>
      </c>
    </row>
    <row r="4163" spans="8:8">
      <c r="H4163" t="s">
        <v>2698</v>
      </c>
    </row>
    <row r="4164" spans="8:8">
      <c r="H4164" t="s">
        <v>2699</v>
      </c>
    </row>
    <row r="4165" spans="8:8">
      <c r="H4165" t="s">
        <v>2700</v>
      </c>
    </row>
    <row r="4166" spans="8:8">
      <c r="H4166" t="s">
        <v>2753</v>
      </c>
    </row>
    <row r="4167" spans="8:8">
      <c r="H4167" t="s">
        <v>2701</v>
      </c>
    </row>
    <row r="4168" spans="8:8">
      <c r="H4168" t="s">
        <v>2702</v>
      </c>
    </row>
    <row r="4169" spans="8:8">
      <c r="H4169" t="s">
        <v>2703</v>
      </c>
    </row>
    <row r="4170" spans="8:8">
      <c r="H4170" t="s">
        <v>2704</v>
      </c>
    </row>
    <row r="4171" spans="8:8">
      <c r="H4171" t="s">
        <v>2754</v>
      </c>
    </row>
    <row r="4172" spans="8:8">
      <c r="H4172" t="s">
        <v>2783</v>
      </c>
    </row>
    <row r="4173" spans="8:8">
      <c r="H4173" t="s">
        <v>2784</v>
      </c>
    </row>
    <row r="4174" spans="8:8">
      <c r="H4174" t="s">
        <v>2785</v>
      </c>
    </row>
    <row r="4175" spans="8:8">
      <c r="H4175" t="s">
        <v>2134</v>
      </c>
    </row>
    <row r="4176" spans="8:8">
      <c r="H4176" t="s">
        <v>2420</v>
      </c>
    </row>
    <row r="4177" spans="8:8">
      <c r="H4177" t="s">
        <v>2421</v>
      </c>
    </row>
    <row r="4178" spans="8:8">
      <c r="H4178" t="s">
        <v>2422</v>
      </c>
    </row>
    <row r="4179" spans="8:8">
      <c r="H4179" t="s">
        <v>2423</v>
      </c>
    </row>
    <row r="4180" spans="8:8">
      <c r="H4180" t="s">
        <v>2141</v>
      </c>
    </row>
    <row r="4181" spans="8:8">
      <c r="H4181" t="s">
        <v>2424</v>
      </c>
    </row>
    <row r="4182" spans="8:8">
      <c r="H4182" t="s">
        <v>2425</v>
      </c>
    </row>
    <row r="4183" spans="8:8">
      <c r="H4183" t="s">
        <v>2426</v>
      </c>
    </row>
    <row r="4184" spans="8:8">
      <c r="H4184" t="s">
        <v>2427</v>
      </c>
    </row>
    <row r="4185" spans="8:8">
      <c r="H4185" t="s">
        <v>2103</v>
      </c>
    </row>
    <row r="4186" spans="8:8">
      <c r="H4186" t="s">
        <v>2104</v>
      </c>
    </row>
    <row r="4187" spans="8:8">
      <c r="H4187" t="s">
        <v>2786</v>
      </c>
    </row>
    <row r="4188" spans="8:8">
      <c r="H4188" t="s">
        <v>2787</v>
      </c>
    </row>
    <row r="4189" spans="8:8">
      <c r="H4189" t="s">
        <v>2788</v>
      </c>
    </row>
    <row r="4190" spans="8:8">
      <c r="H4190" t="s">
        <v>2705</v>
      </c>
    </row>
    <row r="4191" spans="8:8">
      <c r="H4191" t="s">
        <v>2706</v>
      </c>
    </row>
    <row r="4192" spans="8:8">
      <c r="H4192" t="s">
        <v>1002</v>
      </c>
    </row>
    <row r="4193" spans="6:8">
      <c r="H4193" t="s">
        <v>1195</v>
      </c>
    </row>
    <row r="4194" spans="6:8">
      <c r="H4194" t="s">
        <v>995</v>
      </c>
    </row>
    <row r="4195" spans="6:8">
      <c r="H4195" t="s">
        <v>2106</v>
      </c>
    </row>
    <row r="4196" spans="6:8">
      <c r="H4196" t="s">
        <v>2413</v>
      </c>
    </row>
    <row r="4197" spans="6:8">
      <c r="H4197" t="s">
        <v>2107</v>
      </c>
    </row>
    <row r="4198" spans="6:8">
      <c r="H4198" t="s">
        <v>1729</v>
      </c>
    </row>
    <row r="4199" spans="6:8">
      <c r="F4199" t="s">
        <v>511</v>
      </c>
      <c r="G4199" t="s">
        <v>779</v>
      </c>
      <c r="H4199" t="s">
        <v>900</v>
      </c>
    </row>
    <row r="4200" spans="6:8">
      <c r="H4200" t="s">
        <v>901</v>
      </c>
    </row>
    <row r="4201" spans="6:8">
      <c r="H4201" t="s">
        <v>1919</v>
      </c>
    </row>
    <row r="4202" spans="6:8">
      <c r="H4202" t="s">
        <v>903</v>
      </c>
    </row>
    <row r="4203" spans="6:8">
      <c r="H4203" t="s">
        <v>904</v>
      </c>
    </row>
    <row r="4204" spans="6:8">
      <c r="H4204" t="s">
        <v>2789</v>
      </c>
    </row>
    <row r="4205" spans="6:8">
      <c r="H4205" t="s">
        <v>2790</v>
      </c>
    </row>
    <row r="4206" spans="6:8">
      <c r="H4206" t="s">
        <v>2060</v>
      </c>
    </row>
    <row r="4207" spans="6:8">
      <c r="H4207" t="s">
        <v>2791</v>
      </c>
    </row>
    <row r="4208" spans="6:8">
      <c r="H4208" t="s">
        <v>2792</v>
      </c>
    </row>
    <row r="4209" spans="8:8">
      <c r="H4209" t="s">
        <v>2793</v>
      </c>
    </row>
    <row r="4210" spans="8:8">
      <c r="H4210" t="s">
        <v>1004</v>
      </c>
    </row>
    <row r="4211" spans="8:8">
      <c r="H4211" t="s">
        <v>2146</v>
      </c>
    </row>
    <row r="4212" spans="8:8">
      <c r="H4212" t="s">
        <v>2147</v>
      </c>
    </row>
    <row r="4213" spans="8:8">
      <c r="H4213" t="s">
        <v>1005</v>
      </c>
    </row>
    <row r="4214" spans="8:8">
      <c r="H4214" t="s">
        <v>1673</v>
      </c>
    </row>
    <row r="4215" spans="8:8">
      <c r="H4215" t="s">
        <v>1216</v>
      </c>
    </row>
    <row r="4216" spans="8:8">
      <c r="H4216" t="s">
        <v>1674</v>
      </c>
    </row>
    <row r="4217" spans="8:8">
      <c r="H4217" t="s">
        <v>2794</v>
      </c>
    </row>
    <row r="4218" spans="8:8">
      <c r="H4218" t="s">
        <v>2795</v>
      </c>
    </row>
    <row r="4219" spans="8:8">
      <c r="H4219" t="s">
        <v>2150</v>
      </c>
    </row>
    <row r="4220" spans="8:8">
      <c r="H4220" t="s">
        <v>1675</v>
      </c>
    </row>
    <row r="4221" spans="8:8">
      <c r="H4221" t="s">
        <v>1676</v>
      </c>
    </row>
    <row r="4222" spans="8:8">
      <c r="H4222" t="s">
        <v>1677</v>
      </c>
    </row>
    <row r="4223" spans="8:8">
      <c r="H4223" t="s">
        <v>1240</v>
      </c>
    </row>
    <row r="4224" spans="8:8">
      <c r="H4224" t="s">
        <v>1241</v>
      </c>
    </row>
    <row r="4225" spans="8:8">
      <c r="H4225" t="s">
        <v>1678</v>
      </c>
    </row>
    <row r="4226" spans="8:8">
      <c r="H4226" t="s">
        <v>2428</v>
      </c>
    </row>
    <row r="4227" spans="8:8">
      <c r="H4227" t="s">
        <v>2796</v>
      </c>
    </row>
    <row r="4228" spans="8:8">
      <c r="H4228" t="s">
        <v>2797</v>
      </c>
    </row>
    <row r="4229" spans="8:8">
      <c r="H4229" t="s">
        <v>2067</v>
      </c>
    </row>
    <row r="4230" spans="8:8">
      <c r="H4230" t="s">
        <v>2068</v>
      </c>
    </row>
    <row r="4231" spans="8:8">
      <c r="H4231" t="s">
        <v>2069</v>
      </c>
    </row>
    <row r="4232" spans="8:8">
      <c r="H4232" t="s">
        <v>2431</v>
      </c>
    </row>
    <row r="4233" spans="8:8">
      <c r="H4233" t="s">
        <v>2432</v>
      </c>
    </row>
    <row r="4234" spans="8:8">
      <c r="H4234" t="s">
        <v>2708</v>
      </c>
    </row>
    <row r="4235" spans="8:8">
      <c r="H4235" t="s">
        <v>2709</v>
      </c>
    </row>
    <row r="4236" spans="8:8">
      <c r="H4236" t="s">
        <v>2710</v>
      </c>
    </row>
    <row r="4237" spans="8:8">
      <c r="H4237" t="s">
        <v>2711</v>
      </c>
    </row>
    <row r="4238" spans="8:8">
      <c r="H4238" t="s">
        <v>2714</v>
      </c>
    </row>
    <row r="4239" spans="8:8">
      <c r="H4239" t="s">
        <v>2713</v>
      </c>
    </row>
    <row r="4240" spans="8:8">
      <c r="H4240" t="s">
        <v>2712</v>
      </c>
    </row>
    <row r="4241" spans="8:8">
      <c r="H4241" t="s">
        <v>2798</v>
      </c>
    </row>
    <row r="4242" spans="8:8">
      <c r="H4242" t="s">
        <v>2799</v>
      </c>
    </row>
    <row r="4243" spans="8:8">
      <c r="H4243" t="s">
        <v>2800</v>
      </c>
    </row>
    <row r="4244" spans="8:8">
      <c r="H4244" t="s">
        <v>2801</v>
      </c>
    </row>
    <row r="4245" spans="8:8">
      <c r="H4245" t="s">
        <v>2802</v>
      </c>
    </row>
    <row r="4246" spans="8:8">
      <c r="H4246" t="s">
        <v>2154</v>
      </c>
    </row>
    <row r="4247" spans="8:8">
      <c r="H4247" t="s">
        <v>2155</v>
      </c>
    </row>
    <row r="4248" spans="8:8">
      <c r="H4248" t="s">
        <v>2156</v>
      </c>
    </row>
    <row r="4249" spans="8:8">
      <c r="H4249" t="s">
        <v>2803</v>
      </c>
    </row>
    <row r="4250" spans="8:8">
      <c r="H4250" t="s">
        <v>2804</v>
      </c>
    </row>
    <row r="4251" spans="8:8">
      <c r="H4251" t="s">
        <v>1681</v>
      </c>
    </row>
    <row r="4252" spans="8:8">
      <c r="H4252" t="s">
        <v>1682</v>
      </c>
    </row>
    <row r="4253" spans="8:8">
      <c r="H4253" t="s">
        <v>1683</v>
      </c>
    </row>
    <row r="4254" spans="8:8">
      <c r="H4254" t="s">
        <v>1685</v>
      </c>
    </row>
    <row r="4255" spans="8:8">
      <c r="H4255" t="s">
        <v>1688</v>
      </c>
    </row>
    <row r="4256" spans="8:8">
      <c r="H4256" t="s">
        <v>1691</v>
      </c>
    </row>
    <row r="4257" spans="6:8">
      <c r="H4257" t="s">
        <v>1692</v>
      </c>
    </row>
    <row r="4258" spans="6:8">
      <c r="H4258" t="s">
        <v>1693</v>
      </c>
    </row>
    <row r="4259" spans="6:8">
      <c r="F4259" t="s">
        <v>512</v>
      </c>
      <c r="G4259" t="s">
        <v>808</v>
      </c>
      <c r="H4259" t="s">
        <v>900</v>
      </c>
    </row>
    <row r="4260" spans="6:8">
      <c r="H4260" t="s">
        <v>901</v>
      </c>
    </row>
    <row r="4261" spans="6:8">
      <c r="H4261" t="s">
        <v>1920</v>
      </c>
    </row>
    <row r="4262" spans="6:8">
      <c r="H4262" t="s">
        <v>903</v>
      </c>
    </row>
    <row r="4263" spans="6:8">
      <c r="H4263" t="s">
        <v>904</v>
      </c>
    </row>
    <row r="4264" spans="6:8">
      <c r="H4264" t="s">
        <v>1701</v>
      </c>
    </row>
    <row r="4265" spans="6:8">
      <c r="H4265" t="s">
        <v>2735</v>
      </c>
    </row>
    <row r="4266" spans="6:8">
      <c r="H4266" t="s">
        <v>1702</v>
      </c>
    </row>
    <row r="4267" spans="6:8">
      <c r="H4267" t="s">
        <v>2736</v>
      </c>
    </row>
    <row r="4268" spans="6:8">
      <c r="H4268" t="s">
        <v>1824</v>
      </c>
    </row>
    <row r="4269" spans="6:8">
      <c r="H4269" t="s">
        <v>2805</v>
      </c>
    </row>
    <row r="4270" spans="6:8">
      <c r="H4270" t="s">
        <v>1825</v>
      </c>
    </row>
    <row r="4271" spans="6:8">
      <c r="H4271" t="s">
        <v>1705</v>
      </c>
    </row>
    <row r="4272" spans="6:8">
      <c r="H4272" t="s">
        <v>1706</v>
      </c>
    </row>
    <row r="4273" spans="8:8">
      <c r="H4273" t="s">
        <v>2739</v>
      </c>
    </row>
    <row r="4274" spans="8:8">
      <c r="H4274" t="s">
        <v>2740</v>
      </c>
    </row>
    <row r="4275" spans="8:8">
      <c r="H4275" t="s">
        <v>1707</v>
      </c>
    </row>
    <row r="4276" spans="8:8">
      <c r="H4276" t="s">
        <v>1708</v>
      </c>
    </row>
    <row r="4277" spans="8:8">
      <c r="H4277" t="s">
        <v>1709</v>
      </c>
    </row>
    <row r="4278" spans="8:8">
      <c r="H4278" t="s">
        <v>2741</v>
      </c>
    </row>
    <row r="4279" spans="8:8">
      <c r="H4279" t="s">
        <v>1826</v>
      </c>
    </row>
    <row r="4280" spans="8:8">
      <c r="H4280" t="s">
        <v>2806</v>
      </c>
    </row>
    <row r="4281" spans="8:8">
      <c r="H4281" t="s">
        <v>1827</v>
      </c>
    </row>
    <row r="4282" spans="8:8">
      <c r="H4282" t="s">
        <v>1712</v>
      </c>
    </row>
    <row r="4283" spans="8:8">
      <c r="H4283" t="s">
        <v>1713</v>
      </c>
    </row>
    <row r="4284" spans="8:8">
      <c r="H4284" t="s">
        <v>1714</v>
      </c>
    </row>
    <row r="4285" spans="8:8">
      <c r="H4285" t="s">
        <v>1715</v>
      </c>
    </row>
    <row r="4286" spans="8:8">
      <c r="H4286" t="s">
        <v>1716</v>
      </c>
    </row>
    <row r="4287" spans="8:8">
      <c r="H4287" t="s">
        <v>2744</v>
      </c>
    </row>
    <row r="4288" spans="8:8">
      <c r="H4288" t="s">
        <v>1828</v>
      </c>
    </row>
    <row r="4289" spans="6:8">
      <c r="H4289" t="s">
        <v>2807</v>
      </c>
    </row>
    <row r="4290" spans="6:8">
      <c r="H4290" t="s">
        <v>1829</v>
      </c>
    </row>
    <row r="4291" spans="6:8">
      <c r="H4291" t="s">
        <v>1719</v>
      </c>
    </row>
    <row r="4292" spans="6:8">
      <c r="H4292" t="s">
        <v>1720</v>
      </c>
    </row>
    <row r="4293" spans="6:8">
      <c r="H4293" t="s">
        <v>1721</v>
      </c>
    </row>
    <row r="4294" spans="6:8">
      <c r="H4294" t="s">
        <v>1722</v>
      </c>
    </row>
    <row r="4295" spans="6:8">
      <c r="H4295" t="s">
        <v>1723</v>
      </c>
    </row>
    <row r="4296" spans="6:8">
      <c r="H4296" t="s">
        <v>2747</v>
      </c>
    </row>
    <row r="4297" spans="6:8">
      <c r="H4297" t="s">
        <v>1830</v>
      </c>
    </row>
    <row r="4298" spans="6:8">
      <c r="H4298" t="s">
        <v>2808</v>
      </c>
    </row>
    <row r="4299" spans="6:8">
      <c r="H4299" t="s">
        <v>1831</v>
      </c>
    </row>
    <row r="4300" spans="6:8">
      <c r="H4300" t="s">
        <v>1726</v>
      </c>
    </row>
    <row r="4301" spans="6:8">
      <c r="H4301" t="s">
        <v>1727</v>
      </c>
    </row>
    <row r="4302" spans="6:8">
      <c r="H4302" t="s">
        <v>1728</v>
      </c>
    </row>
    <row r="4303" spans="6:8">
      <c r="H4303" t="s">
        <v>1729</v>
      </c>
    </row>
    <row r="4304" spans="6:8">
      <c r="F4304" t="s">
        <v>513</v>
      </c>
      <c r="G4304" t="s">
        <v>785</v>
      </c>
      <c r="H4304" t="s">
        <v>900</v>
      </c>
    </row>
    <row r="4305" spans="8:8">
      <c r="H4305" t="s">
        <v>901</v>
      </c>
    </row>
    <row r="4306" spans="8:8">
      <c r="H4306" t="s">
        <v>1921</v>
      </c>
    </row>
    <row r="4307" spans="8:8">
      <c r="H4307" t="s">
        <v>903</v>
      </c>
    </row>
    <row r="4308" spans="8:8">
      <c r="H4308" t="s">
        <v>904</v>
      </c>
    </row>
    <row r="4309" spans="8:8">
      <c r="H4309" t="s">
        <v>2485</v>
      </c>
    </row>
    <row r="4310" spans="8:8">
      <c r="H4310" t="s">
        <v>2809</v>
      </c>
    </row>
    <row r="4311" spans="8:8">
      <c r="H4311" t="s">
        <v>2810</v>
      </c>
    </row>
    <row r="4312" spans="8:8">
      <c r="H4312" t="s">
        <v>2811</v>
      </c>
    </row>
    <row r="4313" spans="8:8">
      <c r="H4313" t="s">
        <v>2812</v>
      </c>
    </row>
    <row r="4314" spans="8:8">
      <c r="H4314" t="s">
        <v>2813</v>
      </c>
    </row>
    <row r="4315" spans="8:8">
      <c r="H4315" t="s">
        <v>2814</v>
      </c>
    </row>
    <row r="4316" spans="8:8">
      <c r="H4316" t="s">
        <v>1189</v>
      </c>
    </row>
    <row r="4317" spans="8:8">
      <c r="H4317" t="s">
        <v>1695</v>
      </c>
    </row>
    <row r="4318" spans="8:8">
      <c r="H4318" t="s">
        <v>1408</v>
      </c>
    </row>
    <row r="4319" spans="8:8">
      <c r="H4319" t="s">
        <v>2492</v>
      </c>
    </row>
    <row r="4320" spans="8:8">
      <c r="H4320" t="s">
        <v>2493</v>
      </c>
    </row>
    <row r="4321" spans="6:8">
      <c r="H4321" t="s">
        <v>995</v>
      </c>
    </row>
    <row r="4322" spans="6:8">
      <c r="H4322" t="s">
        <v>1195</v>
      </c>
    </row>
    <row r="4323" spans="6:8">
      <c r="H4323" t="s">
        <v>1897</v>
      </c>
    </row>
    <row r="4324" spans="6:8">
      <c r="H4324" t="s">
        <v>1906</v>
      </c>
    </row>
    <row r="4325" spans="6:8">
      <c r="H4325" t="s">
        <v>1898</v>
      </c>
    </row>
    <row r="4326" spans="6:8">
      <c r="H4326" t="s">
        <v>2494</v>
      </c>
    </row>
    <row r="4327" spans="6:8">
      <c r="H4327" t="s">
        <v>1900</v>
      </c>
    </row>
    <row r="4328" spans="6:8">
      <c r="H4328" t="s">
        <v>2495</v>
      </c>
    </row>
    <row r="4329" spans="6:8">
      <c r="H4329" t="s">
        <v>2815</v>
      </c>
    </row>
    <row r="4330" spans="6:8">
      <c r="H4330" t="s">
        <v>2497</v>
      </c>
    </row>
    <row r="4331" spans="6:8">
      <c r="H4331" t="s">
        <v>2816</v>
      </c>
    </row>
    <row r="4332" spans="6:8">
      <c r="H4332" t="s">
        <v>2499</v>
      </c>
    </row>
    <row r="4333" spans="6:8">
      <c r="H4333" t="s">
        <v>2500</v>
      </c>
    </row>
    <row r="4334" spans="6:8">
      <c r="H4334" t="s">
        <v>2501</v>
      </c>
    </row>
    <row r="4335" spans="6:8">
      <c r="H4335" t="s">
        <v>2502</v>
      </c>
    </row>
    <row r="4336" spans="6:8">
      <c r="F4336" t="s">
        <v>514</v>
      </c>
      <c r="G4336" t="s">
        <v>786</v>
      </c>
      <c r="H4336" t="s">
        <v>900</v>
      </c>
    </row>
    <row r="4337" spans="8:8">
      <c r="H4337" t="s">
        <v>901</v>
      </c>
    </row>
    <row r="4338" spans="8:8">
      <c r="H4338" t="s">
        <v>1922</v>
      </c>
    </row>
    <row r="4339" spans="8:8">
      <c r="H4339" t="s">
        <v>903</v>
      </c>
    </row>
    <row r="4340" spans="8:8">
      <c r="H4340" t="s">
        <v>904</v>
      </c>
    </row>
    <row r="4341" spans="8:8">
      <c r="H4341" t="s">
        <v>2485</v>
      </c>
    </row>
    <row r="4342" spans="8:8">
      <c r="H4342" t="s">
        <v>2817</v>
      </c>
    </row>
    <row r="4343" spans="8:8">
      <c r="H4343" t="s">
        <v>2818</v>
      </c>
    </row>
    <row r="4344" spans="8:8">
      <c r="H4344" t="s">
        <v>2819</v>
      </c>
    </row>
    <row r="4345" spans="8:8">
      <c r="H4345" t="s">
        <v>2820</v>
      </c>
    </row>
    <row r="4346" spans="8:8">
      <c r="H4346" t="s">
        <v>2821</v>
      </c>
    </row>
    <row r="4347" spans="8:8">
      <c r="H4347" t="s">
        <v>1189</v>
      </c>
    </row>
    <row r="4348" spans="8:8">
      <c r="H4348" t="s">
        <v>1695</v>
      </c>
    </row>
    <row r="4349" spans="8:8">
      <c r="H4349" t="s">
        <v>1408</v>
      </c>
    </row>
    <row r="4350" spans="8:8">
      <c r="H4350" t="s">
        <v>2492</v>
      </c>
    </row>
    <row r="4351" spans="8:8">
      <c r="H4351" t="s">
        <v>2493</v>
      </c>
    </row>
    <row r="4352" spans="8:8">
      <c r="H4352" t="s">
        <v>995</v>
      </c>
    </row>
    <row r="4353" spans="6:8">
      <c r="H4353" t="s">
        <v>1195</v>
      </c>
    </row>
    <row r="4354" spans="6:8">
      <c r="H4354" t="s">
        <v>2495</v>
      </c>
    </row>
    <row r="4355" spans="6:8">
      <c r="H4355" t="s">
        <v>2822</v>
      </c>
    </row>
    <row r="4356" spans="6:8">
      <c r="H4356" t="s">
        <v>2497</v>
      </c>
    </row>
    <row r="4357" spans="6:8">
      <c r="H4357" t="s">
        <v>2823</v>
      </c>
    </row>
    <row r="4358" spans="6:8">
      <c r="H4358" t="s">
        <v>2499</v>
      </c>
    </row>
    <row r="4359" spans="6:8">
      <c r="H4359" t="s">
        <v>2500</v>
      </c>
    </row>
    <row r="4360" spans="6:8">
      <c r="H4360" t="s">
        <v>2501</v>
      </c>
    </row>
    <row r="4361" spans="6:8">
      <c r="H4361" t="s">
        <v>2502</v>
      </c>
    </row>
    <row r="4362" spans="6:8">
      <c r="F4362" t="s">
        <v>515</v>
      </c>
      <c r="G4362" t="s">
        <v>715</v>
      </c>
      <c r="H4362" t="s">
        <v>900</v>
      </c>
    </row>
    <row r="4363" spans="6:8">
      <c r="H4363" t="s">
        <v>901</v>
      </c>
    </row>
    <row r="4364" spans="6:8">
      <c r="H4364" t="s">
        <v>1923</v>
      </c>
    </row>
    <row r="4365" spans="6:8">
      <c r="H4365" t="s">
        <v>903</v>
      </c>
    </row>
    <row r="4366" spans="6:8">
      <c r="H4366" t="s">
        <v>904</v>
      </c>
    </row>
    <row r="4367" spans="6:8">
      <c r="H4367" t="s">
        <v>1186</v>
      </c>
    </row>
    <row r="4368" spans="6:8">
      <c r="H4368" t="s">
        <v>1294</v>
      </c>
    </row>
    <row r="4369" spans="8:8">
      <c r="H4369" t="s">
        <v>1298</v>
      </c>
    </row>
    <row r="4370" spans="8:8">
      <c r="H4370" t="s">
        <v>1299</v>
      </c>
    </row>
    <row r="4371" spans="8:8">
      <c r="H4371" t="s">
        <v>2824</v>
      </c>
    </row>
    <row r="4372" spans="8:8">
      <c r="H4372" t="s">
        <v>2825</v>
      </c>
    </row>
    <row r="4373" spans="8:8">
      <c r="H4373" t="s">
        <v>2826</v>
      </c>
    </row>
    <row r="4374" spans="8:8">
      <c r="H4374" t="s">
        <v>2827</v>
      </c>
    </row>
    <row r="4375" spans="8:8">
      <c r="H4375" t="s">
        <v>2828</v>
      </c>
    </row>
    <row r="4376" spans="8:8">
      <c r="H4376" t="s">
        <v>2829</v>
      </c>
    </row>
    <row r="4377" spans="8:8">
      <c r="H4377" t="s">
        <v>2830</v>
      </c>
    </row>
    <row r="4378" spans="8:8">
      <c r="H4378" t="s">
        <v>2831</v>
      </c>
    </row>
    <row r="4379" spans="8:8">
      <c r="H4379" t="s">
        <v>2832</v>
      </c>
    </row>
    <row r="4380" spans="8:8">
      <c r="H4380" t="s">
        <v>2833</v>
      </c>
    </row>
    <row r="4381" spans="8:8">
      <c r="H4381" t="s">
        <v>2834</v>
      </c>
    </row>
    <row r="4382" spans="8:8">
      <c r="H4382" t="s">
        <v>2835</v>
      </c>
    </row>
    <row r="4383" spans="8:8">
      <c r="H4383" t="s">
        <v>2836</v>
      </c>
    </row>
    <row r="4384" spans="8:8">
      <c r="H4384" t="s">
        <v>2837</v>
      </c>
    </row>
    <row r="4385" spans="6:8">
      <c r="H4385" t="s">
        <v>2838</v>
      </c>
    </row>
    <row r="4386" spans="6:8">
      <c r="H4386" t="s">
        <v>2839</v>
      </c>
    </row>
    <row r="4387" spans="6:8">
      <c r="H4387" t="s">
        <v>2840</v>
      </c>
    </row>
    <row r="4388" spans="6:8">
      <c r="H4388" t="s">
        <v>2841</v>
      </c>
    </row>
    <row r="4389" spans="6:8">
      <c r="F4389" t="s">
        <v>516</v>
      </c>
      <c r="G4389" t="s">
        <v>717</v>
      </c>
      <c r="H4389" t="s">
        <v>900</v>
      </c>
    </row>
    <row r="4390" spans="6:8">
      <c r="H4390" t="s">
        <v>901</v>
      </c>
    </row>
    <row r="4391" spans="6:8">
      <c r="H4391" t="s">
        <v>1924</v>
      </c>
    </row>
    <row r="4392" spans="6:8">
      <c r="H4392" t="s">
        <v>903</v>
      </c>
    </row>
    <row r="4393" spans="6:8">
      <c r="H4393" t="s">
        <v>904</v>
      </c>
    </row>
    <row r="4394" spans="6:8">
      <c r="H4394" t="s">
        <v>1186</v>
      </c>
    </row>
    <row r="4395" spans="6:8">
      <c r="H4395" t="s">
        <v>2101</v>
      </c>
    </row>
    <row r="4396" spans="6:8">
      <c r="H4396" t="s">
        <v>2102</v>
      </c>
    </row>
    <row r="4397" spans="6:8">
      <c r="H4397" t="s">
        <v>1189</v>
      </c>
    </row>
    <row r="4398" spans="6:8">
      <c r="H4398" t="s">
        <v>1023</v>
      </c>
    </row>
    <row r="4399" spans="6:8">
      <c r="H4399" t="s">
        <v>1505</v>
      </c>
    </row>
    <row r="4400" spans="6:8">
      <c r="H4400" t="s">
        <v>2105</v>
      </c>
    </row>
    <row r="4401" spans="8:8">
      <c r="H4401" t="s">
        <v>1343</v>
      </c>
    </row>
    <row r="4402" spans="8:8">
      <c r="H4402" t="s">
        <v>1498</v>
      </c>
    </row>
    <row r="4403" spans="8:8">
      <c r="H4403" t="s">
        <v>2283</v>
      </c>
    </row>
    <row r="4404" spans="8:8">
      <c r="H4404" t="s">
        <v>2402</v>
      </c>
    </row>
    <row r="4405" spans="8:8">
      <c r="H4405" t="s">
        <v>2403</v>
      </c>
    </row>
    <row r="4406" spans="8:8">
      <c r="H4406" t="s">
        <v>1505</v>
      </c>
    </row>
    <row r="4407" spans="8:8">
      <c r="H4407" t="s">
        <v>992</v>
      </c>
    </row>
    <row r="4408" spans="8:8">
      <c r="H4408" t="s">
        <v>1192</v>
      </c>
    </row>
    <row r="4409" spans="8:8">
      <c r="H4409" t="s">
        <v>1193</v>
      </c>
    </row>
    <row r="4410" spans="8:8">
      <c r="H4410" t="s">
        <v>1194</v>
      </c>
    </row>
    <row r="4411" spans="8:8">
      <c r="H4411" t="s">
        <v>1195</v>
      </c>
    </row>
    <row r="4412" spans="8:8">
      <c r="H4412" t="s">
        <v>995</v>
      </c>
    </row>
    <row r="4413" spans="8:8">
      <c r="H4413" t="s">
        <v>2106</v>
      </c>
    </row>
    <row r="4414" spans="8:8">
      <c r="H4414" t="s">
        <v>1747</v>
      </c>
    </row>
    <row r="4415" spans="8:8">
      <c r="H4415" t="s">
        <v>2107</v>
      </c>
    </row>
    <row r="4416" spans="8:8">
      <c r="H4416" t="s">
        <v>1101</v>
      </c>
    </row>
    <row r="4417" spans="8:8">
      <c r="H4417" t="s">
        <v>1748</v>
      </c>
    </row>
    <row r="4418" spans="8:8">
      <c r="H4418" t="s">
        <v>2108</v>
      </c>
    </row>
    <row r="4419" spans="8:8">
      <c r="H4419" t="s">
        <v>2109</v>
      </c>
    </row>
    <row r="4420" spans="8:8">
      <c r="H4420" t="s">
        <v>2110</v>
      </c>
    </row>
    <row r="4421" spans="8:8">
      <c r="H4421" t="s">
        <v>2111</v>
      </c>
    </row>
    <row r="4422" spans="8:8">
      <c r="H4422" t="s">
        <v>2112</v>
      </c>
    </row>
    <row r="4423" spans="8:8">
      <c r="H4423" t="s">
        <v>2113</v>
      </c>
    </row>
    <row r="4424" spans="8:8">
      <c r="H4424" t="s">
        <v>2114</v>
      </c>
    </row>
    <row r="4425" spans="8:8">
      <c r="H4425" t="s">
        <v>2115</v>
      </c>
    </row>
    <row r="4426" spans="8:8">
      <c r="H4426" t="s">
        <v>1667</v>
      </c>
    </row>
    <row r="4427" spans="8:8">
      <c r="H4427" t="s">
        <v>1668</v>
      </c>
    </row>
    <row r="4428" spans="8:8">
      <c r="H4428" t="s">
        <v>972</v>
      </c>
    </row>
    <row r="4429" spans="8:8">
      <c r="H4429" t="s">
        <v>1211</v>
      </c>
    </row>
    <row r="4430" spans="8:8">
      <c r="H4430" t="s">
        <v>2842</v>
      </c>
    </row>
    <row r="4431" spans="8:8">
      <c r="H4431" t="s">
        <v>2843</v>
      </c>
    </row>
    <row r="4432" spans="8:8">
      <c r="H4432" t="s">
        <v>2844</v>
      </c>
    </row>
    <row r="4433" spans="6:8">
      <c r="H4433" t="s">
        <v>2845</v>
      </c>
    </row>
    <row r="4434" spans="6:8">
      <c r="H4434" t="s">
        <v>2846</v>
      </c>
    </row>
    <row r="4435" spans="6:8">
      <c r="H4435" t="s">
        <v>2847</v>
      </c>
    </row>
    <row r="4436" spans="6:8">
      <c r="H4436" t="s">
        <v>2848</v>
      </c>
    </row>
    <row r="4437" spans="6:8">
      <c r="H4437" t="s">
        <v>2849</v>
      </c>
    </row>
    <row r="4438" spans="6:8">
      <c r="H4438" t="s">
        <v>1002</v>
      </c>
    </row>
    <row r="4439" spans="6:8">
      <c r="F4439" t="s">
        <v>517</v>
      </c>
      <c r="G4439" t="s">
        <v>809</v>
      </c>
      <c r="H4439" t="s">
        <v>900</v>
      </c>
    </row>
    <row r="4440" spans="6:8">
      <c r="H4440" t="s">
        <v>901</v>
      </c>
    </row>
    <row r="4441" spans="6:8">
      <c r="H4441" t="s">
        <v>1925</v>
      </c>
    </row>
    <row r="4442" spans="6:8">
      <c r="H4442" t="s">
        <v>903</v>
      </c>
    </row>
    <row r="4443" spans="6:8">
      <c r="H4443" t="s">
        <v>904</v>
      </c>
    </row>
    <row r="4444" spans="6:8">
      <c r="H4444" t="s">
        <v>1186</v>
      </c>
    </row>
    <row r="4445" spans="6:8">
      <c r="H4445" t="s">
        <v>1004</v>
      </c>
    </row>
    <row r="4446" spans="6:8">
      <c r="H4446" t="s">
        <v>2146</v>
      </c>
    </row>
    <row r="4447" spans="6:8">
      <c r="H4447" t="s">
        <v>2147</v>
      </c>
    </row>
    <row r="4448" spans="6:8">
      <c r="H4448" t="s">
        <v>1005</v>
      </c>
    </row>
    <row r="4449" spans="8:8">
      <c r="H4449" t="s">
        <v>1673</v>
      </c>
    </row>
    <row r="4450" spans="8:8">
      <c r="H4450" t="s">
        <v>1216</v>
      </c>
    </row>
    <row r="4451" spans="8:8">
      <c r="H4451" t="s">
        <v>1674</v>
      </c>
    </row>
    <row r="4452" spans="8:8">
      <c r="H4452" t="s">
        <v>2148</v>
      </c>
    </row>
    <row r="4453" spans="8:8">
      <c r="H4453" t="s">
        <v>2149</v>
      </c>
    </row>
    <row r="4454" spans="8:8">
      <c r="H4454" t="s">
        <v>2150</v>
      </c>
    </row>
    <row r="4455" spans="8:8">
      <c r="H4455" t="s">
        <v>1675</v>
      </c>
    </row>
    <row r="4456" spans="8:8">
      <c r="H4456" t="s">
        <v>1676</v>
      </c>
    </row>
    <row r="4457" spans="8:8">
      <c r="H4457" t="s">
        <v>1677</v>
      </c>
    </row>
    <row r="4458" spans="8:8">
      <c r="H4458" t="s">
        <v>1008</v>
      </c>
    </row>
    <row r="4459" spans="8:8">
      <c r="H4459" t="s">
        <v>2151</v>
      </c>
    </row>
    <row r="4460" spans="8:8">
      <c r="H4460" t="s">
        <v>1678</v>
      </c>
    </row>
    <row r="4461" spans="8:8">
      <c r="H4461" t="s">
        <v>1679</v>
      </c>
    </row>
    <row r="4462" spans="8:8">
      <c r="H4462" t="s">
        <v>2152</v>
      </c>
    </row>
    <row r="4463" spans="8:8">
      <c r="H4463" t="s">
        <v>2153</v>
      </c>
    </row>
    <row r="4464" spans="8:8">
      <c r="H4464" t="s">
        <v>2154</v>
      </c>
    </row>
    <row r="4465" spans="6:8">
      <c r="H4465" t="s">
        <v>2155</v>
      </c>
    </row>
    <row r="4466" spans="6:8">
      <c r="H4466" t="s">
        <v>2156</v>
      </c>
    </row>
    <row r="4467" spans="6:8">
      <c r="H4467" t="s">
        <v>2157</v>
      </c>
    </row>
    <row r="4468" spans="6:8">
      <c r="H4468" t="s">
        <v>1680</v>
      </c>
    </row>
    <row r="4469" spans="6:8">
      <c r="H4469" t="s">
        <v>2158</v>
      </c>
    </row>
    <row r="4470" spans="6:8">
      <c r="H4470" t="s">
        <v>1681</v>
      </c>
    </row>
    <row r="4471" spans="6:8">
      <c r="H4471" t="s">
        <v>1682</v>
      </c>
    </row>
    <row r="4472" spans="6:8">
      <c r="H4472" t="s">
        <v>1683</v>
      </c>
    </row>
    <row r="4473" spans="6:8">
      <c r="H4473" t="s">
        <v>1684</v>
      </c>
    </row>
    <row r="4474" spans="6:8">
      <c r="H4474" t="s">
        <v>2433</v>
      </c>
    </row>
    <row r="4475" spans="6:8">
      <c r="H4475" t="s">
        <v>2434</v>
      </c>
    </row>
    <row r="4476" spans="6:8">
      <c r="H4476" t="s">
        <v>2435</v>
      </c>
    </row>
    <row r="4477" spans="6:8">
      <c r="H4477" t="s">
        <v>2436</v>
      </c>
    </row>
    <row r="4478" spans="6:8">
      <c r="H4478" t="s">
        <v>2437</v>
      </c>
    </row>
    <row r="4479" spans="6:8">
      <c r="F4479" t="s">
        <v>518</v>
      </c>
      <c r="G4479" t="s">
        <v>810</v>
      </c>
      <c r="H4479" t="s">
        <v>900</v>
      </c>
    </row>
    <row r="4480" spans="6:8">
      <c r="H4480" t="s">
        <v>901</v>
      </c>
    </row>
    <row r="4481" spans="8:8">
      <c r="H4481" t="s">
        <v>1926</v>
      </c>
    </row>
    <row r="4482" spans="8:8">
      <c r="H4482" t="s">
        <v>903</v>
      </c>
    </row>
    <row r="4483" spans="8:8">
      <c r="H4483" t="s">
        <v>904</v>
      </c>
    </row>
    <row r="4484" spans="8:8">
      <c r="H4484" t="s">
        <v>1186</v>
      </c>
    </row>
    <row r="4485" spans="8:8">
      <c r="H4485" t="s">
        <v>2161</v>
      </c>
    </row>
    <row r="4486" spans="8:8">
      <c r="H4486" t="s">
        <v>2162</v>
      </c>
    </row>
    <row r="4487" spans="8:8">
      <c r="H4487" t="s">
        <v>2163</v>
      </c>
    </row>
    <row r="4488" spans="8:8">
      <c r="H4488" t="s">
        <v>2164</v>
      </c>
    </row>
    <row r="4489" spans="8:8">
      <c r="H4489" t="s">
        <v>2165</v>
      </c>
    </row>
    <row r="4490" spans="8:8">
      <c r="H4490" t="s">
        <v>1731</v>
      </c>
    </row>
    <row r="4491" spans="8:8">
      <c r="H4491" t="s">
        <v>1732</v>
      </c>
    </row>
    <row r="4492" spans="8:8">
      <c r="H4492" t="s">
        <v>1733</v>
      </c>
    </row>
    <row r="4493" spans="8:8">
      <c r="H4493" t="s">
        <v>1734</v>
      </c>
    </row>
    <row r="4494" spans="8:8">
      <c r="H4494" t="s">
        <v>1735</v>
      </c>
    </row>
    <row r="4495" spans="8:8">
      <c r="H4495" t="s">
        <v>2166</v>
      </c>
    </row>
    <row r="4496" spans="8:8">
      <c r="H4496" t="s">
        <v>2170</v>
      </c>
    </row>
    <row r="4497" spans="8:8">
      <c r="H4497" t="s">
        <v>2172</v>
      </c>
    </row>
    <row r="4498" spans="8:8">
      <c r="H4498" t="s">
        <v>2167</v>
      </c>
    </row>
    <row r="4499" spans="8:8">
      <c r="H4499" t="s">
        <v>2168</v>
      </c>
    </row>
    <row r="4500" spans="8:8">
      <c r="H4500" t="s">
        <v>2180</v>
      </c>
    </row>
    <row r="4501" spans="8:8">
      <c r="H4501" t="s">
        <v>2444</v>
      </c>
    </row>
    <row r="4502" spans="8:8">
      <c r="H4502" t="s">
        <v>2445</v>
      </c>
    </row>
    <row r="4503" spans="8:8">
      <c r="H4503" t="s">
        <v>2446</v>
      </c>
    </row>
    <row r="4504" spans="8:8">
      <c r="H4504" t="s">
        <v>2447</v>
      </c>
    </row>
    <row r="4505" spans="8:8">
      <c r="H4505" t="s">
        <v>2183</v>
      </c>
    </row>
    <row r="4506" spans="8:8">
      <c r="H4506" t="s">
        <v>2450</v>
      </c>
    </row>
    <row r="4507" spans="8:8">
      <c r="H4507" t="s">
        <v>2451</v>
      </c>
    </row>
    <row r="4508" spans="8:8">
      <c r="H4508" t="s">
        <v>2452</v>
      </c>
    </row>
    <row r="4509" spans="8:8">
      <c r="H4509" t="s">
        <v>2453</v>
      </c>
    </row>
    <row r="4510" spans="8:8">
      <c r="H4510" t="s">
        <v>2184</v>
      </c>
    </row>
    <row r="4511" spans="8:8">
      <c r="H4511" t="s">
        <v>2456</v>
      </c>
    </row>
    <row r="4512" spans="8:8">
      <c r="H4512" t="s">
        <v>2457</v>
      </c>
    </row>
    <row r="4513" spans="8:8">
      <c r="H4513" t="s">
        <v>2458</v>
      </c>
    </row>
    <row r="4514" spans="8:8">
      <c r="H4514" t="s">
        <v>2459</v>
      </c>
    </row>
    <row r="4515" spans="8:8">
      <c r="H4515" t="s">
        <v>2185</v>
      </c>
    </row>
    <row r="4516" spans="8:8">
      <c r="H4516" t="s">
        <v>2461</v>
      </c>
    </row>
    <row r="4517" spans="8:8">
      <c r="H4517" t="s">
        <v>2462</v>
      </c>
    </row>
    <row r="4518" spans="8:8">
      <c r="H4518" t="s">
        <v>2463</v>
      </c>
    </row>
    <row r="4519" spans="8:8">
      <c r="H4519" t="s">
        <v>2464</v>
      </c>
    </row>
    <row r="4520" spans="8:8">
      <c r="H4520" t="s">
        <v>2465</v>
      </c>
    </row>
    <row r="4521" spans="8:8">
      <c r="H4521" t="s">
        <v>2467</v>
      </c>
    </row>
    <row r="4522" spans="8:8">
      <c r="H4522" t="s">
        <v>2469</v>
      </c>
    </row>
    <row r="4523" spans="8:8">
      <c r="H4523" t="s">
        <v>2470</v>
      </c>
    </row>
    <row r="4524" spans="8:8">
      <c r="H4524" t="s">
        <v>2471</v>
      </c>
    </row>
    <row r="4525" spans="8:8">
      <c r="H4525" t="s">
        <v>2472</v>
      </c>
    </row>
    <row r="4526" spans="8:8">
      <c r="H4526" t="s">
        <v>2473</v>
      </c>
    </row>
    <row r="4527" spans="8:8">
      <c r="H4527" t="s">
        <v>2474</v>
      </c>
    </row>
    <row r="4528" spans="8:8">
      <c r="H4528" t="s">
        <v>2475</v>
      </c>
    </row>
    <row r="4529" spans="6:8">
      <c r="H4529" t="s">
        <v>2476</v>
      </c>
    </row>
    <row r="4530" spans="6:8">
      <c r="H4530" t="s">
        <v>2477</v>
      </c>
    </row>
    <row r="4531" spans="6:8">
      <c r="H4531" t="s">
        <v>2478</v>
      </c>
    </row>
    <row r="4532" spans="6:8">
      <c r="H4532" t="s">
        <v>2479</v>
      </c>
    </row>
    <row r="4533" spans="6:8">
      <c r="H4533" t="s">
        <v>2480</v>
      </c>
    </row>
    <row r="4534" spans="6:8">
      <c r="H4534" t="s">
        <v>2186</v>
      </c>
    </row>
    <row r="4535" spans="6:8">
      <c r="H4535" t="s">
        <v>2187</v>
      </c>
    </row>
    <row r="4536" spans="6:8">
      <c r="H4536" t="s">
        <v>2188</v>
      </c>
    </row>
    <row r="4537" spans="6:8">
      <c r="H4537" t="s">
        <v>2189</v>
      </c>
    </row>
    <row r="4538" spans="6:8">
      <c r="H4538" t="s">
        <v>2190</v>
      </c>
    </row>
    <row r="4539" spans="6:8">
      <c r="H4539" t="s">
        <v>2481</v>
      </c>
    </row>
    <row r="4540" spans="6:8">
      <c r="H4540" t="s">
        <v>2482</v>
      </c>
    </row>
    <row r="4541" spans="6:8">
      <c r="H4541" t="s">
        <v>2483</v>
      </c>
    </row>
    <row r="4542" spans="6:8">
      <c r="H4542" t="s">
        <v>2484</v>
      </c>
    </row>
    <row r="4543" spans="6:8">
      <c r="F4543" t="s">
        <v>519</v>
      </c>
      <c r="G4543" t="s">
        <v>716</v>
      </c>
      <c r="H4543" t="s">
        <v>900</v>
      </c>
    </row>
    <row r="4544" spans="6:8">
      <c r="H4544" t="s">
        <v>901</v>
      </c>
    </row>
    <row r="4545" spans="8:8">
      <c r="H4545" t="s">
        <v>1927</v>
      </c>
    </row>
    <row r="4546" spans="8:8">
      <c r="H4546" t="s">
        <v>903</v>
      </c>
    </row>
    <row r="4547" spans="8:8">
      <c r="H4547" t="s">
        <v>904</v>
      </c>
    </row>
    <row r="4548" spans="8:8">
      <c r="H4548" t="s">
        <v>1186</v>
      </c>
    </row>
    <row r="4549" spans="8:8">
      <c r="H4549" t="s">
        <v>2850</v>
      </c>
    </row>
    <row r="4550" spans="8:8">
      <c r="H4550" t="s">
        <v>2851</v>
      </c>
    </row>
    <row r="4551" spans="8:8">
      <c r="H4551" t="s">
        <v>2852</v>
      </c>
    </row>
    <row r="4552" spans="8:8">
      <c r="H4552" t="s">
        <v>2853</v>
      </c>
    </row>
    <row r="4553" spans="8:8">
      <c r="H4553" t="s">
        <v>2854</v>
      </c>
    </row>
    <row r="4554" spans="8:8">
      <c r="H4554" t="s">
        <v>2855</v>
      </c>
    </row>
    <row r="4555" spans="8:8">
      <c r="H4555" t="s">
        <v>2856</v>
      </c>
    </row>
    <row r="4556" spans="8:8">
      <c r="H4556" t="s">
        <v>2857</v>
      </c>
    </row>
    <row r="4557" spans="8:8">
      <c r="H4557" t="s">
        <v>2858</v>
      </c>
    </row>
    <row r="4558" spans="8:8">
      <c r="H4558" t="s">
        <v>2859</v>
      </c>
    </row>
    <row r="4559" spans="8:8">
      <c r="H4559" t="s">
        <v>2860</v>
      </c>
    </row>
    <row r="4560" spans="8:8">
      <c r="H4560" t="s">
        <v>2861</v>
      </c>
    </row>
    <row r="4561" spans="8:8">
      <c r="H4561" t="s">
        <v>2862</v>
      </c>
    </row>
    <row r="4562" spans="8:8">
      <c r="H4562" t="s">
        <v>2863</v>
      </c>
    </row>
    <row r="4563" spans="8:8">
      <c r="H4563" t="s">
        <v>2864</v>
      </c>
    </row>
    <row r="4564" spans="8:8">
      <c r="H4564" t="s">
        <v>2865</v>
      </c>
    </row>
    <row r="4565" spans="8:8">
      <c r="H4565" t="s">
        <v>2866</v>
      </c>
    </row>
    <row r="4566" spans="8:8">
      <c r="H4566" t="s">
        <v>2867</v>
      </c>
    </row>
    <row r="4567" spans="8:8">
      <c r="H4567" t="s">
        <v>2868</v>
      </c>
    </row>
    <row r="4568" spans="8:8">
      <c r="H4568" t="s">
        <v>2869</v>
      </c>
    </row>
    <row r="4569" spans="8:8">
      <c r="H4569" t="s">
        <v>2870</v>
      </c>
    </row>
    <row r="4570" spans="8:8">
      <c r="H4570" t="s">
        <v>2871</v>
      </c>
    </row>
    <row r="4571" spans="8:8">
      <c r="H4571" t="s">
        <v>2872</v>
      </c>
    </row>
    <row r="4572" spans="8:8">
      <c r="H4572" t="s">
        <v>2873</v>
      </c>
    </row>
    <row r="4573" spans="8:8">
      <c r="H4573" t="s">
        <v>2874</v>
      </c>
    </row>
    <row r="4574" spans="8:8">
      <c r="H4574" t="s">
        <v>2875</v>
      </c>
    </row>
    <row r="4575" spans="8:8">
      <c r="H4575" t="s">
        <v>2876</v>
      </c>
    </row>
    <row r="4576" spans="8:8">
      <c r="H4576" t="s">
        <v>2877</v>
      </c>
    </row>
    <row r="4577" spans="8:8">
      <c r="H4577" t="s">
        <v>2878</v>
      </c>
    </row>
    <row r="4578" spans="8:8">
      <c r="H4578" t="s">
        <v>2879</v>
      </c>
    </row>
    <row r="4579" spans="8:8">
      <c r="H4579" t="s">
        <v>2880</v>
      </c>
    </row>
    <row r="4580" spans="8:8">
      <c r="H4580" t="s">
        <v>2881</v>
      </c>
    </row>
    <row r="4581" spans="8:8">
      <c r="H4581" t="s">
        <v>2882</v>
      </c>
    </row>
    <row r="4582" spans="8:8">
      <c r="H4582" t="s">
        <v>2883</v>
      </c>
    </row>
    <row r="4583" spans="8:8">
      <c r="H4583" t="s">
        <v>2884</v>
      </c>
    </row>
    <row r="4584" spans="8:8">
      <c r="H4584" t="s">
        <v>2885</v>
      </c>
    </row>
    <row r="4585" spans="8:8">
      <c r="H4585" t="s">
        <v>2886</v>
      </c>
    </row>
    <row r="4586" spans="8:8">
      <c r="H4586" t="s">
        <v>2887</v>
      </c>
    </row>
    <row r="4587" spans="8:8">
      <c r="H4587" t="s">
        <v>2888</v>
      </c>
    </row>
    <row r="4588" spans="8:8">
      <c r="H4588" t="s">
        <v>2889</v>
      </c>
    </row>
    <row r="4589" spans="8:8">
      <c r="H4589" t="s">
        <v>2890</v>
      </c>
    </row>
    <row r="4590" spans="8:8">
      <c r="H4590" t="s">
        <v>2891</v>
      </c>
    </row>
    <row r="4591" spans="8:8">
      <c r="H4591" t="s">
        <v>2892</v>
      </c>
    </row>
    <row r="4592" spans="8:8">
      <c r="H4592" t="s">
        <v>2893</v>
      </c>
    </row>
    <row r="4593" spans="6:8">
      <c r="H4593" t="s">
        <v>2894</v>
      </c>
    </row>
    <row r="4594" spans="6:8">
      <c r="H4594" t="s">
        <v>2895</v>
      </c>
    </row>
    <row r="4595" spans="6:8">
      <c r="H4595" t="s">
        <v>2896</v>
      </c>
    </row>
    <row r="4596" spans="6:8">
      <c r="H4596" t="s">
        <v>2897</v>
      </c>
    </row>
    <row r="4597" spans="6:8">
      <c r="H4597" t="s">
        <v>2898</v>
      </c>
    </row>
    <row r="4598" spans="6:8">
      <c r="H4598" t="s">
        <v>2899</v>
      </c>
    </row>
    <row r="4599" spans="6:8">
      <c r="H4599" t="s">
        <v>2900</v>
      </c>
    </row>
    <row r="4600" spans="6:8">
      <c r="H4600" t="s">
        <v>2901</v>
      </c>
    </row>
    <row r="4601" spans="6:8">
      <c r="H4601" t="s">
        <v>2902</v>
      </c>
    </row>
    <row r="4602" spans="6:8">
      <c r="F4602" t="s">
        <v>520</v>
      </c>
      <c r="G4602" t="s">
        <v>711</v>
      </c>
      <c r="H4602" t="s">
        <v>900</v>
      </c>
    </row>
    <row r="4603" spans="6:8">
      <c r="H4603" t="s">
        <v>901</v>
      </c>
    </row>
    <row r="4604" spans="6:8">
      <c r="H4604" t="s">
        <v>1928</v>
      </c>
    </row>
    <row r="4605" spans="6:8">
      <c r="H4605" t="s">
        <v>903</v>
      </c>
    </row>
    <row r="4606" spans="6:8">
      <c r="H4606" t="s">
        <v>904</v>
      </c>
    </row>
    <row r="4607" spans="6:8">
      <c r="H4607" t="s">
        <v>1186</v>
      </c>
    </row>
    <row r="4608" spans="6:8">
      <c r="H4608" t="s">
        <v>974</v>
      </c>
    </row>
    <row r="4609" spans="8:8">
      <c r="H4609" t="s">
        <v>2574</v>
      </c>
    </row>
    <row r="4610" spans="8:8">
      <c r="H4610" t="s">
        <v>2575</v>
      </c>
    </row>
    <row r="4611" spans="8:8">
      <c r="H4611" t="s">
        <v>1023</v>
      </c>
    </row>
    <row r="4612" spans="8:8">
      <c r="H4612" t="s">
        <v>2576</v>
      </c>
    </row>
    <row r="4613" spans="8:8">
      <c r="H4613" t="s">
        <v>1343</v>
      </c>
    </row>
    <row r="4614" spans="8:8">
      <c r="H4614" t="s">
        <v>2577</v>
      </c>
    </row>
    <row r="4615" spans="8:8">
      <c r="H4615" t="s">
        <v>2578</v>
      </c>
    </row>
    <row r="4616" spans="8:8">
      <c r="H4616" t="s">
        <v>2584</v>
      </c>
    </row>
    <row r="4617" spans="8:8">
      <c r="H4617" t="s">
        <v>2586</v>
      </c>
    </row>
    <row r="4618" spans="8:8">
      <c r="H4618" t="s">
        <v>2587</v>
      </c>
    </row>
    <row r="4619" spans="8:8">
      <c r="H4619" t="s">
        <v>2590</v>
      </c>
    </row>
    <row r="4620" spans="8:8">
      <c r="H4620" t="s">
        <v>2593</v>
      </c>
    </row>
    <row r="4621" spans="8:8">
      <c r="H4621" t="s">
        <v>2407</v>
      </c>
    </row>
    <row r="4622" spans="8:8">
      <c r="H4622" t="s">
        <v>2408</v>
      </c>
    </row>
    <row r="4623" spans="8:8">
      <c r="H4623" t="s">
        <v>2409</v>
      </c>
    </row>
    <row r="4624" spans="8:8">
      <c r="H4624" t="s">
        <v>2607</v>
      </c>
    </row>
    <row r="4625" spans="6:8">
      <c r="H4625" t="s">
        <v>2410</v>
      </c>
    </row>
    <row r="4626" spans="6:8">
      <c r="H4626" t="s">
        <v>2411</v>
      </c>
    </row>
    <row r="4627" spans="6:8">
      <c r="H4627" t="s">
        <v>2412</v>
      </c>
    </row>
    <row r="4628" spans="6:8">
      <c r="H4628" t="s">
        <v>2610</v>
      </c>
    </row>
    <row r="4629" spans="6:8">
      <c r="H4629" t="s">
        <v>2612</v>
      </c>
    </row>
    <row r="4630" spans="6:8">
      <c r="H4630" t="s">
        <v>2613</v>
      </c>
    </row>
    <row r="4631" spans="6:8">
      <c r="H4631" t="s">
        <v>2088</v>
      </c>
    </row>
    <row r="4632" spans="6:8">
      <c r="H4632" t="s">
        <v>1638</v>
      </c>
    </row>
    <row r="4633" spans="6:8">
      <c r="H4633" t="s">
        <v>1610</v>
      </c>
    </row>
    <row r="4634" spans="6:8">
      <c r="H4634" t="s">
        <v>1195</v>
      </c>
    </row>
    <row r="4635" spans="6:8">
      <c r="H4635" t="s">
        <v>995</v>
      </c>
    </row>
    <row r="4636" spans="6:8">
      <c r="H4636" t="s">
        <v>1211</v>
      </c>
    </row>
    <row r="4637" spans="6:8">
      <c r="H4637" t="s">
        <v>972</v>
      </c>
    </row>
    <row r="4638" spans="6:8">
      <c r="F4638" t="s">
        <v>521</v>
      </c>
      <c r="G4638" t="s">
        <v>760</v>
      </c>
      <c r="H4638" t="s">
        <v>900</v>
      </c>
    </row>
    <row r="4639" spans="6:8">
      <c r="H4639" t="s">
        <v>901</v>
      </c>
    </row>
    <row r="4640" spans="6:8">
      <c r="H4640" t="s">
        <v>1929</v>
      </c>
    </row>
    <row r="4641" spans="8:8">
      <c r="H4641" t="s">
        <v>903</v>
      </c>
    </row>
    <row r="4642" spans="8:8">
      <c r="H4642" t="s">
        <v>904</v>
      </c>
    </row>
    <row r="4643" spans="8:8">
      <c r="H4643" t="s">
        <v>1186</v>
      </c>
    </row>
    <row r="4644" spans="8:8">
      <c r="H4644" t="s">
        <v>1004</v>
      </c>
    </row>
    <row r="4645" spans="8:8">
      <c r="H4645" t="s">
        <v>1226</v>
      </c>
    </row>
    <row r="4646" spans="8:8">
      <c r="H4646" t="s">
        <v>1227</v>
      </c>
    </row>
    <row r="4647" spans="8:8">
      <c r="H4647" t="s">
        <v>2643</v>
      </c>
    </row>
    <row r="4648" spans="8:8">
      <c r="H4648" t="s">
        <v>1841</v>
      </c>
    </row>
    <row r="4649" spans="8:8">
      <c r="H4649" t="s">
        <v>1842</v>
      </c>
    </row>
    <row r="4650" spans="8:8">
      <c r="H4650" t="s">
        <v>1231</v>
      </c>
    </row>
    <row r="4651" spans="8:8">
      <c r="H4651" t="s">
        <v>1232</v>
      </c>
    </row>
    <row r="4652" spans="8:8">
      <c r="H4652" t="s">
        <v>1233</v>
      </c>
    </row>
    <row r="4653" spans="8:8">
      <c r="H4653" t="s">
        <v>1234</v>
      </c>
    </row>
    <row r="4654" spans="8:8">
      <c r="H4654" t="s">
        <v>1308</v>
      </c>
    </row>
    <row r="4655" spans="8:8">
      <c r="H4655" t="s">
        <v>2648</v>
      </c>
    </row>
    <row r="4656" spans="8:8">
      <c r="H4656" t="s">
        <v>2649</v>
      </c>
    </row>
    <row r="4657" spans="8:8">
      <c r="H4657" t="s">
        <v>1833</v>
      </c>
    </row>
    <row r="4658" spans="8:8">
      <c r="H4658" t="s">
        <v>1834</v>
      </c>
    </row>
    <row r="4659" spans="8:8">
      <c r="H4659" t="s">
        <v>2654</v>
      </c>
    </row>
    <row r="4660" spans="8:8">
      <c r="H4660" t="s">
        <v>2655</v>
      </c>
    </row>
    <row r="4661" spans="8:8">
      <c r="H4661" t="s">
        <v>2656</v>
      </c>
    </row>
    <row r="4662" spans="8:8">
      <c r="H4662" t="s">
        <v>2657</v>
      </c>
    </row>
    <row r="4663" spans="8:8">
      <c r="H4663" t="s">
        <v>2658</v>
      </c>
    </row>
    <row r="4664" spans="8:8">
      <c r="H4664" t="s">
        <v>2659</v>
      </c>
    </row>
    <row r="4665" spans="8:8">
      <c r="H4665" t="s">
        <v>2660</v>
      </c>
    </row>
    <row r="4666" spans="8:8">
      <c r="H4666" t="s">
        <v>2661</v>
      </c>
    </row>
    <row r="4667" spans="8:8">
      <c r="H4667" t="s">
        <v>2662</v>
      </c>
    </row>
    <row r="4668" spans="8:8">
      <c r="H4668" t="s">
        <v>2663</v>
      </c>
    </row>
    <row r="4669" spans="8:8">
      <c r="H4669" t="s">
        <v>2664</v>
      </c>
    </row>
    <row r="4670" spans="8:8">
      <c r="H4670" t="s">
        <v>2665</v>
      </c>
    </row>
    <row r="4671" spans="8:8">
      <c r="H4671" t="s">
        <v>2666</v>
      </c>
    </row>
    <row r="4672" spans="8:8">
      <c r="H4672" t="s">
        <v>2667</v>
      </c>
    </row>
    <row r="4673" spans="8:8">
      <c r="H4673" t="s">
        <v>2668</v>
      </c>
    </row>
    <row r="4674" spans="8:8">
      <c r="H4674" t="s">
        <v>2669</v>
      </c>
    </row>
    <row r="4675" spans="8:8">
      <c r="H4675" t="s">
        <v>1179</v>
      </c>
    </row>
    <row r="4676" spans="8:8">
      <c r="H4676" t="s">
        <v>1180</v>
      </c>
    </row>
    <row r="4677" spans="8:8">
      <c r="H4677" t="s">
        <v>1181</v>
      </c>
    </row>
    <row r="4678" spans="8:8">
      <c r="H4678" t="s">
        <v>1182</v>
      </c>
    </row>
    <row r="4679" spans="8:8">
      <c r="H4679" t="s">
        <v>1183</v>
      </c>
    </row>
    <row r="4680" spans="8:8">
      <c r="H4680" t="s">
        <v>2670</v>
      </c>
    </row>
    <row r="4681" spans="8:8">
      <c r="H4681" t="s">
        <v>2671</v>
      </c>
    </row>
    <row r="4682" spans="8:8">
      <c r="H4682" t="s">
        <v>2672</v>
      </c>
    </row>
    <row r="4683" spans="8:8">
      <c r="H4683" t="s">
        <v>2673</v>
      </c>
    </row>
    <row r="4684" spans="8:8">
      <c r="H4684" t="s">
        <v>2674</v>
      </c>
    </row>
    <row r="4685" spans="8:8">
      <c r="H4685" t="s">
        <v>1240</v>
      </c>
    </row>
    <row r="4686" spans="8:8">
      <c r="H4686" t="s">
        <v>1241</v>
      </c>
    </row>
    <row r="4687" spans="8:8">
      <c r="H4687" t="s">
        <v>1242</v>
      </c>
    </row>
    <row r="4688" spans="8:8">
      <c r="H4688" t="s">
        <v>1243</v>
      </c>
    </row>
    <row r="4689" spans="8:8">
      <c r="H4689" t="s">
        <v>1309</v>
      </c>
    </row>
    <row r="4690" spans="8:8">
      <c r="H4690" t="s">
        <v>1611</v>
      </c>
    </row>
    <row r="4691" spans="8:8">
      <c r="H4691" t="s">
        <v>1343</v>
      </c>
    </row>
    <row r="4692" spans="8:8">
      <c r="H4692" t="s">
        <v>2577</v>
      </c>
    </row>
    <row r="4693" spans="8:8">
      <c r="H4693" t="s">
        <v>2675</v>
      </c>
    </row>
    <row r="4694" spans="8:8">
      <c r="H4694" t="s">
        <v>2578</v>
      </c>
    </row>
    <row r="4695" spans="8:8">
      <c r="H4695" t="s">
        <v>2676</v>
      </c>
    </row>
    <row r="4696" spans="8:8">
      <c r="H4696" t="s">
        <v>2677</v>
      </c>
    </row>
    <row r="4697" spans="8:8">
      <c r="H4697" t="s">
        <v>2678</v>
      </c>
    </row>
    <row r="4698" spans="8:8">
      <c r="H4698" t="s">
        <v>2679</v>
      </c>
    </row>
    <row r="4699" spans="8:8">
      <c r="H4699" t="s">
        <v>2680</v>
      </c>
    </row>
    <row r="4700" spans="8:8">
      <c r="H4700" t="s">
        <v>2679</v>
      </c>
    </row>
    <row r="4701" spans="8:8">
      <c r="H4701" t="s">
        <v>2679</v>
      </c>
    </row>
    <row r="4702" spans="8:8">
      <c r="H4702" t="s">
        <v>2681</v>
      </c>
    </row>
    <row r="4703" spans="8:8">
      <c r="H4703" t="s">
        <v>2682</v>
      </c>
    </row>
    <row r="4704" spans="8:8">
      <c r="H4704" t="s">
        <v>2682</v>
      </c>
    </row>
    <row r="4705" spans="6:8">
      <c r="H4705" t="s">
        <v>2683</v>
      </c>
    </row>
    <row r="4706" spans="6:8">
      <c r="H4706" t="s">
        <v>2683</v>
      </c>
    </row>
    <row r="4707" spans="6:8">
      <c r="H4707" t="s">
        <v>2684</v>
      </c>
    </row>
    <row r="4708" spans="6:8">
      <c r="H4708" t="s">
        <v>2685</v>
      </c>
    </row>
    <row r="4709" spans="6:8">
      <c r="H4709" t="s">
        <v>2686</v>
      </c>
    </row>
    <row r="4710" spans="6:8">
      <c r="H4710" t="s">
        <v>2686</v>
      </c>
    </row>
    <row r="4711" spans="6:8">
      <c r="H4711" t="s">
        <v>2687</v>
      </c>
    </row>
    <row r="4712" spans="6:8">
      <c r="H4712" t="s">
        <v>2688</v>
      </c>
    </row>
    <row r="4713" spans="6:8">
      <c r="F4713" t="s">
        <v>522</v>
      </c>
      <c r="G4713" t="s">
        <v>763</v>
      </c>
      <c r="H4713" t="s">
        <v>900</v>
      </c>
    </row>
    <row r="4714" spans="6:8">
      <c r="H4714" t="s">
        <v>901</v>
      </c>
    </row>
    <row r="4715" spans="6:8">
      <c r="H4715" t="s">
        <v>1930</v>
      </c>
    </row>
    <row r="4716" spans="6:8">
      <c r="H4716" t="s">
        <v>903</v>
      </c>
    </row>
    <row r="4717" spans="6:8">
      <c r="H4717" t="s">
        <v>904</v>
      </c>
    </row>
    <row r="4718" spans="6:8">
      <c r="H4718" t="s">
        <v>1186</v>
      </c>
    </row>
    <row r="4719" spans="6:8">
      <c r="H4719" t="s">
        <v>2903</v>
      </c>
    </row>
    <row r="4720" spans="6:8">
      <c r="H4720" t="s">
        <v>2904</v>
      </c>
    </row>
    <row r="4721" spans="8:8">
      <c r="H4721" t="s">
        <v>2905</v>
      </c>
    </row>
    <row r="4722" spans="8:8">
      <c r="H4722" t="s">
        <v>2906</v>
      </c>
    </row>
    <row r="4723" spans="8:8">
      <c r="H4723" t="s">
        <v>2907</v>
      </c>
    </row>
    <row r="4724" spans="8:8">
      <c r="H4724" t="s">
        <v>2908</v>
      </c>
    </row>
    <row r="4725" spans="8:8">
      <c r="H4725" t="s">
        <v>2909</v>
      </c>
    </row>
    <row r="4726" spans="8:8">
      <c r="H4726" t="s">
        <v>2910</v>
      </c>
    </row>
    <row r="4727" spans="8:8">
      <c r="H4727" t="s">
        <v>2911</v>
      </c>
    </row>
    <row r="4728" spans="8:8">
      <c r="H4728" t="s">
        <v>1343</v>
      </c>
    </row>
    <row r="4729" spans="8:8">
      <c r="H4729" t="s">
        <v>2577</v>
      </c>
    </row>
    <row r="4730" spans="8:8">
      <c r="H4730" t="s">
        <v>2578</v>
      </c>
    </row>
    <row r="4731" spans="8:8">
      <c r="H4731" t="s">
        <v>2912</v>
      </c>
    </row>
    <row r="4732" spans="8:8">
      <c r="H4732" t="s">
        <v>2913</v>
      </c>
    </row>
    <row r="4733" spans="8:8">
      <c r="H4733" t="s">
        <v>2914</v>
      </c>
    </row>
    <row r="4734" spans="8:8">
      <c r="H4734" t="s">
        <v>2915</v>
      </c>
    </row>
    <row r="4735" spans="8:8">
      <c r="H4735" t="s">
        <v>2916</v>
      </c>
    </row>
    <row r="4736" spans="8:8">
      <c r="H4736" t="s">
        <v>2917</v>
      </c>
    </row>
    <row r="4737" spans="8:8">
      <c r="H4737" t="s">
        <v>2918</v>
      </c>
    </row>
    <row r="4738" spans="8:8">
      <c r="H4738" t="s">
        <v>2919</v>
      </c>
    </row>
    <row r="4739" spans="8:8">
      <c r="H4739" t="s">
        <v>2920</v>
      </c>
    </row>
    <row r="4740" spans="8:8">
      <c r="H4740" t="s">
        <v>2921</v>
      </c>
    </row>
    <row r="4741" spans="8:8">
      <c r="H4741" t="s">
        <v>2922</v>
      </c>
    </row>
    <row r="4742" spans="8:8">
      <c r="H4742" t="s">
        <v>2923</v>
      </c>
    </row>
    <row r="4743" spans="8:8">
      <c r="H4743" t="s">
        <v>2924</v>
      </c>
    </row>
    <row r="4744" spans="8:8">
      <c r="H4744" t="s">
        <v>2925</v>
      </c>
    </row>
    <row r="4745" spans="8:8">
      <c r="H4745" t="s">
        <v>2926</v>
      </c>
    </row>
    <row r="4746" spans="8:8">
      <c r="H4746" t="s">
        <v>2927</v>
      </c>
    </row>
    <row r="4747" spans="8:8">
      <c r="H4747" t="s">
        <v>2928</v>
      </c>
    </row>
    <row r="4748" spans="8:8">
      <c r="H4748" t="s">
        <v>2929</v>
      </c>
    </row>
    <row r="4749" spans="8:8">
      <c r="H4749" t="s">
        <v>2930</v>
      </c>
    </row>
    <row r="4750" spans="8:8">
      <c r="H4750" t="s">
        <v>2931</v>
      </c>
    </row>
    <row r="4751" spans="8:8">
      <c r="H4751" t="s">
        <v>2932</v>
      </c>
    </row>
    <row r="4752" spans="8:8">
      <c r="H4752" t="s">
        <v>2933</v>
      </c>
    </row>
    <row r="4753" spans="6:8">
      <c r="H4753" t="s">
        <v>2934</v>
      </c>
    </row>
    <row r="4754" spans="6:8">
      <c r="H4754" t="s">
        <v>2935</v>
      </c>
    </row>
    <row r="4755" spans="6:8">
      <c r="H4755" t="s">
        <v>2936</v>
      </c>
    </row>
    <row r="4756" spans="6:8">
      <c r="H4756" t="s">
        <v>2937</v>
      </c>
    </row>
    <row r="4757" spans="6:8">
      <c r="H4757" t="s">
        <v>2938</v>
      </c>
    </row>
    <row r="4758" spans="6:8">
      <c r="F4758" t="s">
        <v>523</v>
      </c>
      <c r="G4758" t="s">
        <v>698</v>
      </c>
      <c r="H4758" t="s">
        <v>900</v>
      </c>
    </row>
    <row r="4759" spans="6:8">
      <c r="H4759" t="s">
        <v>901</v>
      </c>
    </row>
    <row r="4760" spans="6:8">
      <c r="H4760" t="s">
        <v>1931</v>
      </c>
    </row>
    <row r="4761" spans="6:8">
      <c r="H4761" t="s">
        <v>903</v>
      </c>
    </row>
    <row r="4762" spans="6:8">
      <c r="H4762" t="s">
        <v>904</v>
      </c>
    </row>
    <row r="4763" spans="6:8">
      <c r="H4763" t="s">
        <v>1186</v>
      </c>
    </row>
    <row r="4764" spans="6:8">
      <c r="H4764" t="s">
        <v>1408</v>
      </c>
    </row>
    <row r="4765" spans="6:8">
      <c r="H4765" t="s">
        <v>1189</v>
      </c>
    </row>
    <row r="4766" spans="6:8">
      <c r="H4766" t="s">
        <v>1023</v>
      </c>
    </row>
    <row r="4767" spans="6:8">
      <c r="H4767" t="s">
        <v>2939</v>
      </c>
    </row>
    <row r="4768" spans="6:8">
      <c r="H4768" t="s">
        <v>1195</v>
      </c>
    </row>
    <row r="4769" spans="6:8">
      <c r="H4769" t="s">
        <v>995</v>
      </c>
    </row>
    <row r="4770" spans="6:8">
      <c r="H4770" t="s">
        <v>2088</v>
      </c>
    </row>
    <row r="4771" spans="6:8">
      <c r="H4771" t="s">
        <v>2089</v>
      </c>
    </row>
    <row r="4772" spans="6:8">
      <c r="H4772" t="s">
        <v>2940</v>
      </c>
    </row>
    <row r="4773" spans="6:8">
      <c r="H4773" t="s">
        <v>1211</v>
      </c>
    </row>
    <row r="4774" spans="6:8">
      <c r="H4774" t="s">
        <v>972</v>
      </c>
    </row>
    <row r="4775" spans="6:8">
      <c r="F4775" t="s">
        <v>524</v>
      </c>
      <c r="G4775" t="s">
        <v>699</v>
      </c>
      <c r="H4775" t="s">
        <v>900</v>
      </c>
    </row>
    <row r="4776" spans="6:8">
      <c r="H4776" t="s">
        <v>901</v>
      </c>
    </row>
    <row r="4777" spans="6:8">
      <c r="H4777" t="s">
        <v>1932</v>
      </c>
    </row>
    <row r="4778" spans="6:8">
      <c r="H4778" t="s">
        <v>903</v>
      </c>
    </row>
    <row r="4779" spans="6:8">
      <c r="H4779" t="s">
        <v>904</v>
      </c>
    </row>
    <row r="4780" spans="6:8">
      <c r="H4780" t="s">
        <v>1168</v>
      </c>
    </row>
    <row r="4781" spans="6:8">
      <c r="H4781" t="s">
        <v>2941</v>
      </c>
    </row>
    <row r="4782" spans="6:8">
      <c r="H4782" t="s">
        <v>2942</v>
      </c>
    </row>
    <row r="4783" spans="6:8">
      <c r="H4783" t="s">
        <v>1216</v>
      </c>
    </row>
    <row r="4784" spans="6:8">
      <c r="H4784" t="s">
        <v>1674</v>
      </c>
    </row>
    <row r="4785" spans="8:8">
      <c r="H4785" t="s">
        <v>2943</v>
      </c>
    </row>
    <row r="4786" spans="8:8">
      <c r="H4786" t="s">
        <v>1426</v>
      </c>
    </row>
    <row r="4787" spans="8:8">
      <c r="H4787" t="s">
        <v>1427</v>
      </c>
    </row>
    <row r="4788" spans="8:8">
      <c r="H4788" t="s">
        <v>1428</v>
      </c>
    </row>
    <row r="4789" spans="8:8">
      <c r="H4789" t="s">
        <v>1429</v>
      </c>
    </row>
    <row r="4790" spans="8:8">
      <c r="H4790" t="s">
        <v>2944</v>
      </c>
    </row>
    <row r="4791" spans="8:8">
      <c r="H4791" t="s">
        <v>2945</v>
      </c>
    </row>
    <row r="4792" spans="8:8">
      <c r="H4792" t="s">
        <v>2946</v>
      </c>
    </row>
    <row r="4793" spans="8:8">
      <c r="H4793" t="s">
        <v>2947</v>
      </c>
    </row>
    <row r="4794" spans="8:8">
      <c r="H4794" t="s">
        <v>2948</v>
      </c>
    </row>
    <row r="4795" spans="8:8">
      <c r="H4795" t="s">
        <v>2949</v>
      </c>
    </row>
    <row r="4796" spans="8:8">
      <c r="H4796" t="s">
        <v>2950</v>
      </c>
    </row>
    <row r="4797" spans="8:8">
      <c r="H4797" t="s">
        <v>1221</v>
      </c>
    </row>
    <row r="4798" spans="8:8">
      <c r="H4798" t="s">
        <v>1222</v>
      </c>
    </row>
    <row r="4799" spans="8:8">
      <c r="H4799" t="s">
        <v>1430</v>
      </c>
    </row>
    <row r="4800" spans="8:8">
      <c r="H4800" t="s">
        <v>1431</v>
      </c>
    </row>
    <row r="4801" spans="8:8">
      <c r="H4801" t="s">
        <v>1432</v>
      </c>
    </row>
    <row r="4802" spans="8:8">
      <c r="H4802" t="s">
        <v>1226</v>
      </c>
    </row>
    <row r="4803" spans="8:8">
      <c r="H4803" t="s">
        <v>1227</v>
      </c>
    </row>
    <row r="4804" spans="8:8">
      <c r="H4804" t="s">
        <v>1433</v>
      </c>
    </row>
    <row r="4805" spans="8:8">
      <c r="H4805" t="s">
        <v>1434</v>
      </c>
    </row>
    <row r="4806" spans="8:8">
      <c r="H4806" t="s">
        <v>1435</v>
      </c>
    </row>
    <row r="4807" spans="8:8">
      <c r="H4807" t="s">
        <v>1841</v>
      </c>
    </row>
    <row r="4808" spans="8:8">
      <c r="H4808" t="s">
        <v>1842</v>
      </c>
    </row>
    <row r="4809" spans="8:8">
      <c r="H4809" t="s">
        <v>2951</v>
      </c>
    </row>
    <row r="4810" spans="8:8">
      <c r="H4810" t="s">
        <v>2952</v>
      </c>
    </row>
    <row r="4811" spans="8:8">
      <c r="H4811" t="s">
        <v>1231</v>
      </c>
    </row>
    <row r="4812" spans="8:8">
      <c r="H4812" t="s">
        <v>1232</v>
      </c>
    </row>
    <row r="4813" spans="8:8">
      <c r="H4813" t="s">
        <v>1233</v>
      </c>
    </row>
    <row r="4814" spans="8:8">
      <c r="H4814" t="s">
        <v>1234</v>
      </c>
    </row>
    <row r="4815" spans="8:8">
      <c r="H4815" t="s">
        <v>1308</v>
      </c>
    </row>
    <row r="4816" spans="8:8">
      <c r="H4816" t="s">
        <v>1436</v>
      </c>
    </row>
    <row r="4817" spans="8:8">
      <c r="H4817" t="s">
        <v>1437</v>
      </c>
    </row>
    <row r="4818" spans="8:8">
      <c r="H4818" t="s">
        <v>1438</v>
      </c>
    </row>
    <row r="4819" spans="8:8">
      <c r="H4819" t="s">
        <v>1439</v>
      </c>
    </row>
    <row r="4820" spans="8:8">
      <c r="H4820" t="s">
        <v>1440</v>
      </c>
    </row>
    <row r="4821" spans="8:8">
      <c r="H4821" t="s">
        <v>1179</v>
      </c>
    </row>
    <row r="4822" spans="8:8">
      <c r="H4822" t="s">
        <v>1180</v>
      </c>
    </row>
    <row r="4823" spans="8:8">
      <c r="H4823" t="s">
        <v>2953</v>
      </c>
    </row>
    <row r="4824" spans="8:8">
      <c r="H4824" t="s">
        <v>2954</v>
      </c>
    </row>
    <row r="4825" spans="8:8">
      <c r="H4825" t="s">
        <v>1240</v>
      </c>
    </row>
    <row r="4826" spans="8:8">
      <c r="H4826" t="s">
        <v>1241</v>
      </c>
    </row>
    <row r="4827" spans="8:8">
      <c r="H4827" t="s">
        <v>1242</v>
      </c>
    </row>
    <row r="4828" spans="8:8">
      <c r="H4828" t="s">
        <v>1243</v>
      </c>
    </row>
    <row r="4829" spans="8:8">
      <c r="H4829" t="s">
        <v>1441</v>
      </c>
    </row>
    <row r="4830" spans="8:8">
      <c r="H4830" t="s">
        <v>1442</v>
      </c>
    </row>
    <row r="4831" spans="8:8">
      <c r="H4831" t="s">
        <v>1443</v>
      </c>
    </row>
    <row r="4832" spans="8:8">
      <c r="H4832" t="s">
        <v>1444</v>
      </c>
    </row>
    <row r="4833" spans="6:8">
      <c r="H4833" t="s">
        <v>2687</v>
      </c>
    </row>
    <row r="4834" spans="6:8">
      <c r="H4834" t="s">
        <v>2688</v>
      </c>
    </row>
    <row r="4835" spans="6:8">
      <c r="F4835" t="s">
        <v>525</v>
      </c>
      <c r="G4835" t="s">
        <v>700</v>
      </c>
      <c r="H4835" t="s">
        <v>900</v>
      </c>
    </row>
    <row r="4836" spans="6:8">
      <c r="H4836" t="s">
        <v>901</v>
      </c>
    </row>
    <row r="4837" spans="6:8">
      <c r="H4837" t="s">
        <v>1933</v>
      </c>
    </row>
    <row r="4838" spans="6:8">
      <c r="H4838" t="s">
        <v>903</v>
      </c>
    </row>
    <row r="4839" spans="6:8">
      <c r="H4839" t="s">
        <v>904</v>
      </c>
    </row>
    <row r="4840" spans="6:8">
      <c r="H4840" t="s">
        <v>1186</v>
      </c>
    </row>
    <row r="4841" spans="6:8">
      <c r="H4841" t="s">
        <v>921</v>
      </c>
    </row>
    <row r="4842" spans="6:8">
      <c r="H4842" t="s">
        <v>1249</v>
      </c>
    </row>
    <row r="4843" spans="6:8">
      <c r="H4843" t="s">
        <v>1250</v>
      </c>
    </row>
    <row r="4844" spans="6:8">
      <c r="H4844" t="s">
        <v>1251</v>
      </c>
    </row>
    <row r="4845" spans="6:8">
      <c r="H4845" t="s">
        <v>1252</v>
      </c>
    </row>
    <row r="4846" spans="6:8">
      <c r="H4846" t="s">
        <v>1253</v>
      </c>
    </row>
    <row r="4847" spans="6:8">
      <c r="H4847" t="s">
        <v>1254</v>
      </c>
    </row>
    <row r="4848" spans="6:8">
      <c r="H4848" t="s">
        <v>1255</v>
      </c>
    </row>
    <row r="4849" spans="8:8">
      <c r="H4849" t="s">
        <v>1103</v>
      </c>
    </row>
    <row r="4850" spans="8:8">
      <c r="H4850" t="s">
        <v>1256</v>
      </c>
    </row>
    <row r="4851" spans="8:8">
      <c r="H4851" t="s">
        <v>1257</v>
      </c>
    </row>
    <row r="4852" spans="8:8">
      <c r="H4852" t="s">
        <v>1258</v>
      </c>
    </row>
    <row r="4853" spans="8:8">
      <c r="H4853" t="s">
        <v>1259</v>
      </c>
    </row>
    <row r="4854" spans="8:8">
      <c r="H4854" t="s">
        <v>1260</v>
      </c>
    </row>
    <row r="4855" spans="8:8">
      <c r="H4855" t="s">
        <v>1261</v>
      </c>
    </row>
    <row r="4856" spans="8:8">
      <c r="H4856" t="s">
        <v>1262</v>
      </c>
    </row>
    <row r="4857" spans="8:8">
      <c r="H4857" t="s">
        <v>965</v>
      </c>
    </row>
    <row r="4858" spans="8:8">
      <c r="H4858" t="s">
        <v>2955</v>
      </c>
    </row>
    <row r="4859" spans="8:8">
      <c r="H4859" t="s">
        <v>2956</v>
      </c>
    </row>
    <row r="4860" spans="8:8">
      <c r="H4860" t="s">
        <v>2957</v>
      </c>
    </row>
    <row r="4861" spans="8:8">
      <c r="H4861" t="s">
        <v>2958</v>
      </c>
    </row>
    <row r="4862" spans="8:8">
      <c r="H4862" t="s">
        <v>2959</v>
      </c>
    </row>
    <row r="4863" spans="8:8">
      <c r="H4863" t="s">
        <v>2960</v>
      </c>
    </row>
    <row r="4864" spans="8:8">
      <c r="H4864" t="s">
        <v>2961</v>
      </c>
    </row>
    <row r="4865" spans="8:8">
      <c r="H4865" t="s">
        <v>2962</v>
      </c>
    </row>
    <row r="4866" spans="8:8">
      <c r="H4866" t="s">
        <v>2963</v>
      </c>
    </row>
    <row r="4867" spans="8:8">
      <c r="H4867" t="s">
        <v>2964</v>
      </c>
    </row>
    <row r="4868" spans="8:8">
      <c r="H4868" t="s">
        <v>2965</v>
      </c>
    </row>
    <row r="4869" spans="8:8">
      <c r="H4869" t="s">
        <v>2966</v>
      </c>
    </row>
    <row r="4870" spans="8:8">
      <c r="H4870" t="s">
        <v>2967</v>
      </c>
    </row>
    <row r="4871" spans="8:8">
      <c r="H4871" t="s">
        <v>2968</v>
      </c>
    </row>
    <row r="4872" spans="8:8">
      <c r="H4872" t="s">
        <v>2969</v>
      </c>
    </row>
    <row r="4873" spans="8:8">
      <c r="H4873" t="s">
        <v>2970</v>
      </c>
    </row>
    <row r="4874" spans="8:8">
      <c r="H4874" t="s">
        <v>2971</v>
      </c>
    </row>
    <row r="4875" spans="8:8">
      <c r="H4875" t="s">
        <v>2972</v>
      </c>
    </row>
    <row r="4876" spans="8:8">
      <c r="H4876" t="s">
        <v>2973</v>
      </c>
    </row>
    <row r="4877" spans="8:8">
      <c r="H4877" t="s">
        <v>2974</v>
      </c>
    </row>
    <row r="4878" spans="8:8">
      <c r="H4878" t="s">
        <v>2975</v>
      </c>
    </row>
    <row r="4879" spans="8:8">
      <c r="H4879" t="s">
        <v>2976</v>
      </c>
    </row>
    <row r="4880" spans="8:8">
      <c r="H4880" t="s">
        <v>2977</v>
      </c>
    </row>
    <row r="4881" spans="8:8">
      <c r="H4881" t="s">
        <v>2978</v>
      </c>
    </row>
    <row r="4882" spans="8:8">
      <c r="H4882" t="s">
        <v>2979</v>
      </c>
    </row>
    <row r="4883" spans="8:8">
      <c r="H4883" t="s">
        <v>2980</v>
      </c>
    </row>
    <row r="4884" spans="8:8">
      <c r="H4884" t="s">
        <v>2981</v>
      </c>
    </row>
    <row r="4885" spans="8:8">
      <c r="H4885" t="s">
        <v>2982</v>
      </c>
    </row>
    <row r="4886" spans="8:8">
      <c r="H4886" t="s">
        <v>2983</v>
      </c>
    </row>
    <row r="4887" spans="8:8">
      <c r="H4887" t="s">
        <v>2984</v>
      </c>
    </row>
    <row r="4888" spans="8:8">
      <c r="H4888" t="s">
        <v>2985</v>
      </c>
    </row>
    <row r="4889" spans="8:8">
      <c r="H4889" t="s">
        <v>2986</v>
      </c>
    </row>
    <row r="4890" spans="8:8">
      <c r="H4890" t="s">
        <v>2987</v>
      </c>
    </row>
    <row r="4891" spans="8:8">
      <c r="H4891" t="s">
        <v>2988</v>
      </c>
    </row>
    <row r="4892" spans="8:8">
      <c r="H4892" t="s">
        <v>1294</v>
      </c>
    </row>
    <row r="4893" spans="8:8">
      <c r="H4893" t="s">
        <v>1295</v>
      </c>
    </row>
    <row r="4894" spans="8:8">
      <c r="H4894" t="s">
        <v>1296</v>
      </c>
    </row>
    <row r="4895" spans="8:8">
      <c r="H4895" t="s">
        <v>2989</v>
      </c>
    </row>
    <row r="4896" spans="8:8">
      <c r="H4896" t="s">
        <v>2990</v>
      </c>
    </row>
    <row r="4897" spans="8:8">
      <c r="H4897" t="s">
        <v>2991</v>
      </c>
    </row>
    <row r="4898" spans="8:8">
      <c r="H4898" t="s">
        <v>1298</v>
      </c>
    </row>
    <row r="4899" spans="8:8">
      <c r="H4899" t="s">
        <v>1299</v>
      </c>
    </row>
    <row r="4900" spans="8:8">
      <c r="H4900" t="s">
        <v>1300</v>
      </c>
    </row>
    <row r="4901" spans="8:8">
      <c r="H4901" t="s">
        <v>2826</v>
      </c>
    </row>
    <row r="4902" spans="8:8">
      <c r="H4902" t="s">
        <v>2827</v>
      </c>
    </row>
    <row r="4903" spans="8:8">
      <c r="H4903" t="s">
        <v>2992</v>
      </c>
    </row>
    <row r="4904" spans="8:8">
      <c r="H4904" t="s">
        <v>2993</v>
      </c>
    </row>
    <row r="4905" spans="8:8">
      <c r="H4905" t="s">
        <v>2994</v>
      </c>
    </row>
    <row r="4906" spans="8:8">
      <c r="H4906" t="s">
        <v>1311</v>
      </c>
    </row>
    <row r="4907" spans="8:8">
      <c r="H4907" t="s">
        <v>2995</v>
      </c>
    </row>
    <row r="4908" spans="8:8">
      <c r="H4908" t="s">
        <v>2996</v>
      </c>
    </row>
    <row r="4909" spans="8:8">
      <c r="H4909" t="s">
        <v>2997</v>
      </c>
    </row>
    <row r="4910" spans="8:8">
      <c r="H4910" t="s">
        <v>2998</v>
      </c>
    </row>
    <row r="4911" spans="8:8">
      <c r="H4911" t="s">
        <v>2999</v>
      </c>
    </row>
    <row r="4912" spans="8:8">
      <c r="H4912" t="s">
        <v>3000</v>
      </c>
    </row>
    <row r="4913" spans="6:8">
      <c r="H4913" t="s">
        <v>3001</v>
      </c>
    </row>
    <row r="4914" spans="6:8">
      <c r="H4914" t="s">
        <v>3002</v>
      </c>
    </row>
    <row r="4915" spans="6:8">
      <c r="H4915" t="s">
        <v>3003</v>
      </c>
    </row>
    <row r="4916" spans="6:8">
      <c r="H4916" t="s">
        <v>3004</v>
      </c>
    </row>
    <row r="4917" spans="6:8">
      <c r="F4917" t="s">
        <v>526</v>
      </c>
      <c r="G4917" t="s">
        <v>678</v>
      </c>
      <c r="H4917" t="s">
        <v>900</v>
      </c>
    </row>
    <row r="4918" spans="6:8">
      <c r="H4918" t="s">
        <v>901</v>
      </c>
    </row>
    <row r="4919" spans="6:8">
      <c r="H4919" t="s">
        <v>1934</v>
      </c>
    </row>
    <row r="4920" spans="6:8">
      <c r="H4920" t="s">
        <v>903</v>
      </c>
    </row>
    <row r="4921" spans="6:8">
      <c r="H4921" t="s">
        <v>904</v>
      </c>
    </row>
    <row r="4922" spans="6:8">
      <c r="H4922" t="s">
        <v>3005</v>
      </c>
    </row>
    <row r="4923" spans="6:8">
      <c r="H4923" t="s">
        <v>3006</v>
      </c>
    </row>
    <row r="4924" spans="6:8">
      <c r="H4924" t="s">
        <v>3007</v>
      </c>
    </row>
    <row r="4925" spans="6:8">
      <c r="H4925" t="s">
        <v>3008</v>
      </c>
    </row>
    <row r="4926" spans="6:8">
      <c r="H4926" t="s">
        <v>3009</v>
      </c>
    </row>
    <row r="4927" spans="6:8">
      <c r="H4927" t="s">
        <v>3010</v>
      </c>
    </row>
    <row r="4928" spans="6:8">
      <c r="H4928" t="s">
        <v>3011</v>
      </c>
    </row>
    <row r="4929" spans="8:8">
      <c r="H4929" t="s">
        <v>3012</v>
      </c>
    </row>
    <row r="4930" spans="8:8">
      <c r="H4930" t="s">
        <v>3013</v>
      </c>
    </row>
    <row r="4931" spans="8:8">
      <c r="H4931" t="s">
        <v>3014</v>
      </c>
    </row>
    <row r="4932" spans="8:8">
      <c r="H4932" t="s">
        <v>3015</v>
      </c>
    </row>
    <row r="4933" spans="8:8">
      <c r="H4933" t="s">
        <v>3016</v>
      </c>
    </row>
    <row r="4934" spans="8:8">
      <c r="H4934" t="s">
        <v>3017</v>
      </c>
    </row>
    <row r="4935" spans="8:8">
      <c r="H4935" t="s">
        <v>3018</v>
      </c>
    </row>
    <row r="4936" spans="8:8">
      <c r="H4936" t="s">
        <v>3019</v>
      </c>
    </row>
    <row r="4937" spans="8:8">
      <c r="H4937" t="s">
        <v>3020</v>
      </c>
    </row>
    <row r="4938" spans="8:8">
      <c r="H4938" t="s">
        <v>3021</v>
      </c>
    </row>
    <row r="4939" spans="8:8">
      <c r="H4939" t="s">
        <v>3022</v>
      </c>
    </row>
    <row r="4940" spans="8:8">
      <c r="H4940" t="s">
        <v>3023</v>
      </c>
    </row>
    <row r="4941" spans="8:8">
      <c r="H4941" t="s">
        <v>3024</v>
      </c>
    </row>
    <row r="4942" spans="8:8">
      <c r="H4942" t="s">
        <v>3025</v>
      </c>
    </row>
    <row r="4943" spans="8:8">
      <c r="H4943" t="s">
        <v>3026</v>
      </c>
    </row>
    <row r="4944" spans="8:8">
      <c r="H4944" t="s">
        <v>3027</v>
      </c>
    </row>
    <row r="4945" spans="8:8">
      <c r="H4945" t="s">
        <v>3028</v>
      </c>
    </row>
    <row r="4946" spans="8:8">
      <c r="H4946" t="s">
        <v>3029</v>
      </c>
    </row>
    <row r="4947" spans="8:8">
      <c r="H4947" t="s">
        <v>3030</v>
      </c>
    </row>
    <row r="4948" spans="8:8">
      <c r="H4948" t="s">
        <v>3031</v>
      </c>
    </row>
    <row r="4949" spans="8:8">
      <c r="H4949" t="s">
        <v>3032</v>
      </c>
    </row>
    <row r="4950" spans="8:8">
      <c r="H4950" t="s">
        <v>3033</v>
      </c>
    </row>
    <row r="4951" spans="8:8">
      <c r="H4951" t="s">
        <v>3034</v>
      </c>
    </row>
    <row r="4952" spans="8:8">
      <c r="H4952" t="s">
        <v>3035</v>
      </c>
    </row>
    <row r="4953" spans="8:8">
      <c r="H4953" t="s">
        <v>3036</v>
      </c>
    </row>
    <row r="4954" spans="8:8">
      <c r="H4954" t="s">
        <v>3037</v>
      </c>
    </row>
    <row r="4955" spans="8:8">
      <c r="H4955" t="s">
        <v>3038</v>
      </c>
    </row>
    <row r="4956" spans="8:8">
      <c r="H4956" t="s">
        <v>3039</v>
      </c>
    </row>
    <row r="4957" spans="8:8">
      <c r="H4957" t="s">
        <v>3040</v>
      </c>
    </row>
    <row r="4958" spans="8:8">
      <c r="H4958" t="s">
        <v>3041</v>
      </c>
    </row>
    <row r="4959" spans="8:8">
      <c r="H4959" t="s">
        <v>3042</v>
      </c>
    </row>
    <row r="4960" spans="8:8">
      <c r="H4960" t="s">
        <v>3043</v>
      </c>
    </row>
    <row r="4961" spans="6:8">
      <c r="H4961" t="s">
        <v>3044</v>
      </c>
    </row>
    <row r="4962" spans="6:8">
      <c r="H4962" t="s">
        <v>3045</v>
      </c>
    </row>
    <row r="4963" spans="6:8">
      <c r="H4963" t="s">
        <v>3046</v>
      </c>
    </row>
    <row r="4964" spans="6:8">
      <c r="H4964" t="s">
        <v>3047</v>
      </c>
    </row>
    <row r="4965" spans="6:8">
      <c r="H4965" t="s">
        <v>3048</v>
      </c>
    </row>
    <row r="4966" spans="6:8">
      <c r="H4966" t="s">
        <v>1083</v>
      </c>
    </row>
    <row r="4967" spans="6:8">
      <c r="H4967" t="s">
        <v>3049</v>
      </c>
    </row>
    <row r="4968" spans="6:8">
      <c r="H4968" t="s">
        <v>1083</v>
      </c>
    </row>
    <row r="4969" spans="6:8">
      <c r="H4969" t="s">
        <v>3050</v>
      </c>
    </row>
    <row r="4970" spans="6:8">
      <c r="H4970" t="s">
        <v>1083</v>
      </c>
    </row>
    <row r="4971" spans="6:8">
      <c r="F4971" t="s">
        <v>527</v>
      </c>
      <c r="G4971" t="s">
        <v>811</v>
      </c>
      <c r="H4971" t="s">
        <v>900</v>
      </c>
    </row>
    <row r="4972" spans="6:8">
      <c r="H4972" t="s">
        <v>901</v>
      </c>
    </row>
    <row r="4973" spans="6:8">
      <c r="H4973" t="s">
        <v>1935</v>
      </c>
    </row>
    <row r="4974" spans="6:8">
      <c r="H4974" t="s">
        <v>903</v>
      </c>
    </row>
    <row r="4975" spans="6:8">
      <c r="H4975" t="s">
        <v>904</v>
      </c>
    </row>
    <row r="4976" spans="6:8">
      <c r="H4976" t="s">
        <v>1016</v>
      </c>
    </row>
    <row r="4977" spans="8:8">
      <c r="H4977" t="s">
        <v>1694</v>
      </c>
    </row>
    <row r="4978" spans="8:8">
      <c r="H4978" t="s">
        <v>1695</v>
      </c>
    </row>
    <row r="4979" spans="8:8">
      <c r="H4979" t="s">
        <v>1696</v>
      </c>
    </row>
    <row r="4980" spans="8:8">
      <c r="H4980" t="s">
        <v>1018</v>
      </c>
    </row>
    <row r="4981" spans="8:8">
      <c r="H4981" t="s">
        <v>1019</v>
      </c>
    </row>
    <row r="4982" spans="8:8">
      <c r="H4982" t="s">
        <v>1020</v>
      </c>
    </row>
    <row r="4983" spans="8:8">
      <c r="H4983" t="s">
        <v>1021</v>
      </c>
    </row>
    <row r="4984" spans="8:8">
      <c r="H4984" t="s">
        <v>1022</v>
      </c>
    </row>
    <row r="4985" spans="8:8">
      <c r="H4985" t="s">
        <v>1023</v>
      </c>
    </row>
    <row r="4986" spans="8:8">
      <c r="H4986" t="s">
        <v>992</v>
      </c>
    </row>
    <row r="4987" spans="8:8">
      <c r="H4987" t="s">
        <v>3051</v>
      </c>
    </row>
    <row r="4988" spans="8:8">
      <c r="H4988" t="s">
        <v>3052</v>
      </c>
    </row>
    <row r="4989" spans="8:8">
      <c r="H4989" t="s">
        <v>3053</v>
      </c>
    </row>
    <row r="4990" spans="8:8">
      <c r="H4990" t="s">
        <v>3054</v>
      </c>
    </row>
    <row r="4991" spans="8:8">
      <c r="H4991" t="s">
        <v>3055</v>
      </c>
    </row>
    <row r="4992" spans="8:8">
      <c r="H4992" t="s">
        <v>3056</v>
      </c>
    </row>
    <row r="4993" spans="8:8">
      <c r="H4993" t="s">
        <v>3057</v>
      </c>
    </row>
    <row r="4994" spans="8:8">
      <c r="H4994" t="s">
        <v>3058</v>
      </c>
    </row>
    <row r="4995" spans="8:8">
      <c r="H4995" t="s">
        <v>3059</v>
      </c>
    </row>
    <row r="4996" spans="8:8">
      <c r="H4996" t="s">
        <v>3060</v>
      </c>
    </row>
    <row r="4997" spans="8:8">
      <c r="H4997" t="s">
        <v>3061</v>
      </c>
    </row>
    <row r="4998" spans="8:8">
      <c r="H4998" t="s">
        <v>3062</v>
      </c>
    </row>
    <row r="4999" spans="8:8">
      <c r="H4999" t="s">
        <v>3063</v>
      </c>
    </row>
    <row r="5000" spans="8:8">
      <c r="H5000" t="s">
        <v>3064</v>
      </c>
    </row>
    <row r="5001" spans="8:8">
      <c r="H5001" t="s">
        <v>3065</v>
      </c>
    </row>
    <row r="5002" spans="8:8">
      <c r="H5002" t="s">
        <v>3066</v>
      </c>
    </row>
    <row r="5003" spans="8:8">
      <c r="H5003" t="s">
        <v>3067</v>
      </c>
    </row>
    <row r="5004" spans="8:8">
      <c r="H5004" t="s">
        <v>3068</v>
      </c>
    </row>
    <row r="5005" spans="8:8">
      <c r="H5005" t="s">
        <v>3069</v>
      </c>
    </row>
    <row r="5006" spans="8:8">
      <c r="H5006" t="s">
        <v>3070</v>
      </c>
    </row>
    <row r="5007" spans="8:8">
      <c r="H5007" t="s">
        <v>2123</v>
      </c>
    </row>
    <row r="5008" spans="8:8">
      <c r="H5008" t="s">
        <v>2124</v>
      </c>
    </row>
    <row r="5009" spans="8:8">
      <c r="H5009" t="s">
        <v>3071</v>
      </c>
    </row>
    <row r="5010" spans="8:8">
      <c r="H5010" t="s">
        <v>3072</v>
      </c>
    </row>
    <row r="5011" spans="8:8">
      <c r="H5011" t="s">
        <v>2125</v>
      </c>
    </row>
    <row r="5012" spans="8:8">
      <c r="H5012" t="s">
        <v>2126</v>
      </c>
    </row>
    <row r="5013" spans="8:8">
      <c r="H5013" t="s">
        <v>2127</v>
      </c>
    </row>
    <row r="5014" spans="8:8">
      <c r="H5014" t="s">
        <v>2128</v>
      </c>
    </row>
    <row r="5015" spans="8:8">
      <c r="H5015" t="s">
        <v>3073</v>
      </c>
    </row>
    <row r="5016" spans="8:8">
      <c r="H5016" t="s">
        <v>3074</v>
      </c>
    </row>
    <row r="5017" spans="8:8">
      <c r="H5017" t="s">
        <v>3075</v>
      </c>
    </row>
    <row r="5018" spans="8:8">
      <c r="H5018" t="s">
        <v>3076</v>
      </c>
    </row>
    <row r="5019" spans="8:8">
      <c r="H5019" t="s">
        <v>3077</v>
      </c>
    </row>
    <row r="5020" spans="8:8">
      <c r="H5020" t="s">
        <v>3078</v>
      </c>
    </row>
    <row r="5021" spans="8:8">
      <c r="H5021" t="s">
        <v>3079</v>
      </c>
    </row>
    <row r="5022" spans="8:8">
      <c r="H5022" t="s">
        <v>3080</v>
      </c>
    </row>
    <row r="5023" spans="8:8">
      <c r="H5023" t="s">
        <v>3081</v>
      </c>
    </row>
    <row r="5024" spans="8:8">
      <c r="H5024" t="s">
        <v>3082</v>
      </c>
    </row>
    <row r="5025" spans="8:8">
      <c r="H5025" t="s">
        <v>3083</v>
      </c>
    </row>
    <row r="5026" spans="8:8">
      <c r="H5026" t="s">
        <v>3084</v>
      </c>
    </row>
    <row r="5027" spans="8:8">
      <c r="H5027" t="s">
        <v>2134</v>
      </c>
    </row>
    <row r="5028" spans="8:8">
      <c r="H5028" t="s">
        <v>2141</v>
      </c>
    </row>
    <row r="5029" spans="8:8">
      <c r="H5029" t="s">
        <v>2705</v>
      </c>
    </row>
    <row r="5030" spans="8:8">
      <c r="H5030" t="s">
        <v>2706</v>
      </c>
    </row>
    <row r="5031" spans="8:8">
      <c r="H5031" t="s">
        <v>1002</v>
      </c>
    </row>
    <row r="5032" spans="8:8">
      <c r="H5032" t="s">
        <v>1195</v>
      </c>
    </row>
    <row r="5033" spans="8:8">
      <c r="H5033" t="s">
        <v>3085</v>
      </c>
    </row>
    <row r="5034" spans="8:8">
      <c r="H5034" t="s">
        <v>3086</v>
      </c>
    </row>
    <row r="5035" spans="8:8">
      <c r="H5035" t="s">
        <v>3087</v>
      </c>
    </row>
    <row r="5036" spans="8:8">
      <c r="H5036" t="s">
        <v>3088</v>
      </c>
    </row>
    <row r="5037" spans="8:8">
      <c r="H5037" t="s">
        <v>3089</v>
      </c>
    </row>
    <row r="5038" spans="8:8">
      <c r="H5038" t="s">
        <v>3090</v>
      </c>
    </row>
    <row r="5039" spans="8:8">
      <c r="H5039" t="s">
        <v>3091</v>
      </c>
    </row>
    <row r="5040" spans="8:8">
      <c r="H5040" t="s">
        <v>3092</v>
      </c>
    </row>
    <row r="5041" spans="6:8">
      <c r="H5041" t="s">
        <v>2106</v>
      </c>
    </row>
    <row r="5042" spans="6:8">
      <c r="H5042" t="s">
        <v>2413</v>
      </c>
    </row>
    <row r="5043" spans="6:8">
      <c r="H5043" t="s">
        <v>2107</v>
      </c>
    </row>
    <row r="5044" spans="6:8">
      <c r="H5044" t="s">
        <v>3093</v>
      </c>
    </row>
    <row r="5045" spans="6:8">
      <c r="H5045" t="s">
        <v>3093</v>
      </c>
    </row>
    <row r="5046" spans="6:8">
      <c r="H5046" t="s">
        <v>3094</v>
      </c>
    </row>
    <row r="5047" spans="6:8">
      <c r="H5047" t="s">
        <v>3093</v>
      </c>
    </row>
    <row r="5048" spans="6:8">
      <c r="H5048" t="s">
        <v>3095</v>
      </c>
    </row>
    <row r="5049" spans="6:8">
      <c r="H5049" t="s">
        <v>1729</v>
      </c>
    </row>
    <row r="5050" spans="6:8">
      <c r="F5050" t="s">
        <v>528</v>
      </c>
      <c r="G5050" t="s">
        <v>812</v>
      </c>
      <c r="H5050" t="s">
        <v>900</v>
      </c>
    </row>
    <row r="5051" spans="6:8">
      <c r="H5051" t="s">
        <v>901</v>
      </c>
    </row>
    <row r="5052" spans="6:8">
      <c r="H5052" t="s">
        <v>1936</v>
      </c>
    </row>
    <row r="5053" spans="6:8">
      <c r="H5053" t="s">
        <v>903</v>
      </c>
    </row>
    <row r="5054" spans="6:8">
      <c r="H5054" t="s">
        <v>904</v>
      </c>
    </row>
    <row r="5055" spans="6:8">
      <c r="H5055" t="s">
        <v>1004</v>
      </c>
    </row>
    <row r="5056" spans="6:8">
      <c r="H5056" t="s">
        <v>3096</v>
      </c>
    </row>
    <row r="5057" spans="8:8">
      <c r="H5057" t="s">
        <v>3097</v>
      </c>
    </row>
    <row r="5058" spans="8:8">
      <c r="H5058" t="s">
        <v>3098</v>
      </c>
    </row>
    <row r="5059" spans="8:8">
      <c r="H5059" t="s">
        <v>3099</v>
      </c>
    </row>
    <row r="5060" spans="8:8">
      <c r="H5060" t="s">
        <v>3100</v>
      </c>
    </row>
    <row r="5061" spans="8:8">
      <c r="H5061" t="s">
        <v>3101</v>
      </c>
    </row>
    <row r="5062" spans="8:8">
      <c r="H5062" t="s">
        <v>3102</v>
      </c>
    </row>
    <row r="5063" spans="8:8">
      <c r="H5063" t="s">
        <v>3103</v>
      </c>
    </row>
    <row r="5064" spans="8:8">
      <c r="H5064" t="s">
        <v>3104</v>
      </c>
    </row>
    <row r="5065" spans="8:8">
      <c r="H5065" t="s">
        <v>3105</v>
      </c>
    </row>
    <row r="5066" spans="8:8">
      <c r="H5066" t="s">
        <v>3106</v>
      </c>
    </row>
    <row r="5067" spans="8:8">
      <c r="H5067" t="s">
        <v>3107</v>
      </c>
    </row>
    <row r="5068" spans="8:8">
      <c r="H5068" t="s">
        <v>3108</v>
      </c>
    </row>
    <row r="5069" spans="8:8">
      <c r="H5069" t="s">
        <v>3109</v>
      </c>
    </row>
    <row r="5070" spans="8:8">
      <c r="H5070" t="s">
        <v>3110</v>
      </c>
    </row>
    <row r="5071" spans="8:8">
      <c r="H5071" t="s">
        <v>3111</v>
      </c>
    </row>
    <row r="5072" spans="8:8">
      <c r="H5072" t="s">
        <v>3112</v>
      </c>
    </row>
    <row r="5073" spans="6:8">
      <c r="H5073" t="s">
        <v>3113</v>
      </c>
    </row>
    <row r="5074" spans="6:8">
      <c r="H5074" t="s">
        <v>3114</v>
      </c>
    </row>
    <row r="5075" spans="6:8">
      <c r="H5075" t="s">
        <v>3115</v>
      </c>
    </row>
    <row r="5076" spans="6:8">
      <c r="H5076" t="s">
        <v>3115</v>
      </c>
    </row>
    <row r="5077" spans="6:8">
      <c r="F5077" t="s">
        <v>529</v>
      </c>
      <c r="G5077" t="s">
        <v>793</v>
      </c>
      <c r="H5077" t="s">
        <v>900</v>
      </c>
    </row>
    <row r="5078" spans="6:8">
      <c r="H5078" t="s">
        <v>901</v>
      </c>
    </row>
    <row r="5079" spans="6:8">
      <c r="H5079" t="s">
        <v>1937</v>
      </c>
    </row>
    <row r="5080" spans="6:8">
      <c r="H5080" t="s">
        <v>903</v>
      </c>
    </row>
    <row r="5081" spans="6:8">
      <c r="H5081" t="s">
        <v>904</v>
      </c>
    </row>
    <row r="5082" spans="6:8">
      <c r="H5082" t="s">
        <v>3116</v>
      </c>
    </row>
    <row r="5083" spans="6:8">
      <c r="H5083" t="s">
        <v>3117</v>
      </c>
    </row>
    <row r="5084" spans="6:8">
      <c r="H5084" t="s">
        <v>3118</v>
      </c>
    </row>
    <row r="5085" spans="6:8">
      <c r="F5085" t="s">
        <v>530</v>
      </c>
      <c r="G5085" t="s">
        <v>813</v>
      </c>
      <c r="H5085" t="s">
        <v>900</v>
      </c>
    </row>
    <row r="5086" spans="6:8">
      <c r="H5086" t="s">
        <v>901</v>
      </c>
    </row>
    <row r="5087" spans="6:8">
      <c r="H5087" t="s">
        <v>1938</v>
      </c>
    </row>
    <row r="5088" spans="6:8">
      <c r="H5088" t="s">
        <v>903</v>
      </c>
    </row>
    <row r="5089" spans="8:8">
      <c r="H5089" t="s">
        <v>904</v>
      </c>
    </row>
    <row r="5090" spans="8:8">
      <c r="H5090" t="s">
        <v>1701</v>
      </c>
    </row>
    <row r="5091" spans="8:8">
      <c r="H5091" t="s">
        <v>1702</v>
      </c>
    </row>
    <row r="5092" spans="8:8">
      <c r="H5092" t="s">
        <v>1703</v>
      </c>
    </row>
    <row r="5093" spans="8:8">
      <c r="H5093" t="s">
        <v>1704</v>
      </c>
    </row>
    <row r="5094" spans="8:8">
      <c r="H5094" t="s">
        <v>1705</v>
      </c>
    </row>
    <row r="5095" spans="8:8">
      <c r="H5095" t="s">
        <v>1706</v>
      </c>
    </row>
    <row r="5096" spans="8:8">
      <c r="H5096" t="s">
        <v>2739</v>
      </c>
    </row>
    <row r="5097" spans="8:8">
      <c r="H5097" t="s">
        <v>2740</v>
      </c>
    </row>
    <row r="5098" spans="8:8">
      <c r="H5098" t="s">
        <v>1707</v>
      </c>
    </row>
    <row r="5099" spans="8:8">
      <c r="H5099" t="s">
        <v>1708</v>
      </c>
    </row>
    <row r="5100" spans="8:8">
      <c r="H5100" t="s">
        <v>1709</v>
      </c>
    </row>
    <row r="5101" spans="8:8">
      <c r="H5101" t="s">
        <v>1710</v>
      </c>
    </row>
    <row r="5102" spans="8:8">
      <c r="H5102" t="s">
        <v>1711</v>
      </c>
    </row>
    <row r="5103" spans="8:8">
      <c r="H5103" t="s">
        <v>1712</v>
      </c>
    </row>
    <row r="5104" spans="8:8">
      <c r="H5104" t="s">
        <v>1713</v>
      </c>
    </row>
    <row r="5105" spans="6:8">
      <c r="H5105" t="s">
        <v>1714</v>
      </c>
    </row>
    <row r="5106" spans="6:8">
      <c r="H5106" t="s">
        <v>1729</v>
      </c>
    </row>
    <row r="5107" spans="6:8">
      <c r="F5107" t="s">
        <v>531</v>
      </c>
      <c r="G5107" t="s">
        <v>761</v>
      </c>
      <c r="H5107" t="s">
        <v>900</v>
      </c>
    </row>
    <row r="5108" spans="6:8">
      <c r="H5108" t="s">
        <v>901</v>
      </c>
    </row>
    <row r="5109" spans="6:8">
      <c r="H5109" t="s">
        <v>1939</v>
      </c>
    </row>
    <row r="5110" spans="6:8">
      <c r="H5110" t="s">
        <v>903</v>
      </c>
    </row>
    <row r="5111" spans="6:8">
      <c r="H5111" t="s">
        <v>904</v>
      </c>
    </row>
    <row r="5112" spans="6:8">
      <c r="H5112" t="s">
        <v>1186</v>
      </c>
    </row>
    <row r="5113" spans="6:8">
      <c r="H5113" t="s">
        <v>1313</v>
      </c>
    </row>
    <row r="5114" spans="6:8">
      <c r="H5114" t="s">
        <v>1314</v>
      </c>
    </row>
    <row r="5115" spans="6:8">
      <c r="H5115" t="s">
        <v>3119</v>
      </c>
    </row>
    <row r="5116" spans="6:8">
      <c r="H5116" t="s">
        <v>3120</v>
      </c>
    </row>
    <row r="5117" spans="6:8">
      <c r="H5117" t="s">
        <v>3121</v>
      </c>
    </row>
    <row r="5118" spans="6:8">
      <c r="H5118" t="s">
        <v>3122</v>
      </c>
    </row>
    <row r="5119" spans="6:8">
      <c r="H5119" t="s">
        <v>3123</v>
      </c>
    </row>
    <row r="5120" spans="6:8">
      <c r="H5120" t="s">
        <v>3124</v>
      </c>
    </row>
    <row r="5121" spans="8:8">
      <c r="H5121" t="s">
        <v>3125</v>
      </c>
    </row>
    <row r="5122" spans="8:8">
      <c r="H5122" t="s">
        <v>3126</v>
      </c>
    </row>
    <row r="5123" spans="8:8">
      <c r="H5123" t="s">
        <v>3127</v>
      </c>
    </row>
    <row r="5124" spans="8:8">
      <c r="H5124" t="s">
        <v>3128</v>
      </c>
    </row>
    <row r="5125" spans="8:8">
      <c r="H5125" t="s">
        <v>3129</v>
      </c>
    </row>
    <row r="5126" spans="8:8">
      <c r="H5126" t="s">
        <v>3130</v>
      </c>
    </row>
    <row r="5127" spans="8:8">
      <c r="H5127" t="s">
        <v>3131</v>
      </c>
    </row>
    <row r="5128" spans="8:8">
      <c r="H5128" t="s">
        <v>3132</v>
      </c>
    </row>
    <row r="5129" spans="8:8">
      <c r="H5129" t="s">
        <v>3133</v>
      </c>
    </row>
    <row r="5130" spans="8:8">
      <c r="H5130" t="s">
        <v>3134</v>
      </c>
    </row>
    <row r="5131" spans="8:8">
      <c r="H5131" t="s">
        <v>1039</v>
      </c>
    </row>
    <row r="5132" spans="8:8">
      <c r="H5132" t="s">
        <v>3135</v>
      </c>
    </row>
    <row r="5133" spans="8:8">
      <c r="H5133" t="s">
        <v>3136</v>
      </c>
    </row>
    <row r="5134" spans="8:8">
      <c r="H5134" t="s">
        <v>3137</v>
      </c>
    </row>
    <row r="5135" spans="8:8">
      <c r="H5135" t="s">
        <v>3138</v>
      </c>
    </row>
    <row r="5136" spans="8:8">
      <c r="H5136" t="s">
        <v>3139</v>
      </c>
    </row>
    <row r="5137" spans="8:8">
      <c r="H5137" t="s">
        <v>3140</v>
      </c>
    </row>
    <row r="5138" spans="8:8">
      <c r="H5138" t="s">
        <v>1329</v>
      </c>
    </row>
    <row r="5139" spans="8:8">
      <c r="H5139" t="s">
        <v>1330</v>
      </c>
    </row>
    <row r="5140" spans="8:8">
      <c r="H5140" t="s">
        <v>1331</v>
      </c>
    </row>
    <row r="5141" spans="8:8">
      <c r="H5141" t="s">
        <v>1332</v>
      </c>
    </row>
    <row r="5142" spans="8:8">
      <c r="H5142" t="s">
        <v>1333</v>
      </c>
    </row>
    <row r="5143" spans="8:8">
      <c r="H5143" t="s">
        <v>1334</v>
      </c>
    </row>
    <row r="5144" spans="8:8">
      <c r="H5144" t="s">
        <v>1335</v>
      </c>
    </row>
    <row r="5145" spans="8:8">
      <c r="H5145" t="s">
        <v>1336</v>
      </c>
    </row>
    <row r="5146" spans="8:8">
      <c r="H5146" t="s">
        <v>1337</v>
      </c>
    </row>
    <row r="5147" spans="8:8">
      <c r="H5147" t="s">
        <v>1339</v>
      </c>
    </row>
    <row r="5148" spans="8:8">
      <c r="H5148" t="s">
        <v>1340</v>
      </c>
    </row>
    <row r="5149" spans="8:8">
      <c r="H5149" t="s">
        <v>990</v>
      </c>
    </row>
    <row r="5150" spans="8:8">
      <c r="H5150" t="s">
        <v>991</v>
      </c>
    </row>
    <row r="5151" spans="8:8">
      <c r="H5151" t="s">
        <v>1022</v>
      </c>
    </row>
    <row r="5152" spans="8:8">
      <c r="H5152" t="s">
        <v>3141</v>
      </c>
    </row>
    <row r="5153" spans="6:8">
      <c r="F5153" t="s">
        <v>532</v>
      </c>
      <c r="G5153" t="s">
        <v>707</v>
      </c>
      <c r="H5153" t="s">
        <v>900</v>
      </c>
    </row>
    <row r="5154" spans="6:8">
      <c r="H5154" t="s">
        <v>901</v>
      </c>
    </row>
    <row r="5155" spans="6:8">
      <c r="H5155" t="s">
        <v>1940</v>
      </c>
    </row>
    <row r="5156" spans="6:8">
      <c r="H5156" t="s">
        <v>903</v>
      </c>
    </row>
    <row r="5157" spans="6:8">
      <c r="H5157" t="s">
        <v>904</v>
      </c>
    </row>
    <row r="5158" spans="6:8">
      <c r="H5158" t="s">
        <v>1186</v>
      </c>
    </row>
    <row r="5159" spans="6:8">
      <c r="H5159" t="s">
        <v>1408</v>
      </c>
    </row>
    <row r="5160" spans="6:8">
      <c r="H5160" t="s">
        <v>1189</v>
      </c>
    </row>
    <row r="5161" spans="6:8">
      <c r="H5161" t="s">
        <v>2086</v>
      </c>
    </row>
    <row r="5162" spans="6:8">
      <c r="H5162" t="s">
        <v>3142</v>
      </c>
    </row>
    <row r="5163" spans="6:8">
      <c r="H5163" t="s">
        <v>1022</v>
      </c>
    </row>
    <row r="5164" spans="6:8">
      <c r="H5164" t="s">
        <v>3141</v>
      </c>
    </row>
    <row r="5165" spans="6:8">
      <c r="H5165" t="s">
        <v>1016</v>
      </c>
    </row>
    <row r="5166" spans="6:8">
      <c r="H5166" t="s">
        <v>1023</v>
      </c>
    </row>
    <row r="5167" spans="6:8">
      <c r="H5167" t="s">
        <v>3143</v>
      </c>
    </row>
    <row r="5168" spans="6:8">
      <c r="H5168" t="s">
        <v>1195</v>
      </c>
    </row>
    <row r="5169" spans="8:8">
      <c r="H5169" t="s">
        <v>995</v>
      </c>
    </row>
    <row r="5170" spans="8:8">
      <c r="H5170" t="s">
        <v>3144</v>
      </c>
    </row>
    <row r="5171" spans="8:8">
      <c r="H5171" t="s">
        <v>3145</v>
      </c>
    </row>
    <row r="5172" spans="8:8">
      <c r="H5172" t="s">
        <v>2088</v>
      </c>
    </row>
    <row r="5173" spans="8:8">
      <c r="H5173" t="s">
        <v>2089</v>
      </c>
    </row>
    <row r="5174" spans="8:8">
      <c r="H5174" t="s">
        <v>2940</v>
      </c>
    </row>
    <row r="5175" spans="8:8">
      <c r="H5175" t="s">
        <v>3146</v>
      </c>
    </row>
    <row r="5176" spans="8:8">
      <c r="H5176" t="s">
        <v>3147</v>
      </c>
    </row>
    <row r="5177" spans="8:8">
      <c r="H5177" t="s">
        <v>3148</v>
      </c>
    </row>
    <row r="5178" spans="8:8">
      <c r="H5178" t="s">
        <v>3149</v>
      </c>
    </row>
    <row r="5179" spans="8:8">
      <c r="H5179" t="s">
        <v>3150</v>
      </c>
    </row>
    <row r="5180" spans="8:8">
      <c r="H5180" t="s">
        <v>3151</v>
      </c>
    </row>
    <row r="5181" spans="8:8">
      <c r="H5181" t="s">
        <v>3152</v>
      </c>
    </row>
    <row r="5182" spans="8:8">
      <c r="H5182" t="s">
        <v>3153</v>
      </c>
    </row>
    <row r="5183" spans="8:8">
      <c r="H5183" t="s">
        <v>3154</v>
      </c>
    </row>
    <row r="5184" spans="8:8">
      <c r="H5184" t="s">
        <v>2123</v>
      </c>
    </row>
    <row r="5185" spans="8:8">
      <c r="H5185" t="s">
        <v>2124</v>
      </c>
    </row>
    <row r="5186" spans="8:8">
      <c r="H5186" t="s">
        <v>3071</v>
      </c>
    </row>
    <row r="5187" spans="8:8">
      <c r="H5187" t="s">
        <v>3072</v>
      </c>
    </row>
    <row r="5188" spans="8:8">
      <c r="H5188" t="s">
        <v>2125</v>
      </c>
    </row>
    <row r="5189" spans="8:8">
      <c r="H5189" t="s">
        <v>2126</v>
      </c>
    </row>
    <row r="5190" spans="8:8">
      <c r="H5190" t="s">
        <v>2127</v>
      </c>
    </row>
    <row r="5191" spans="8:8">
      <c r="H5191" t="s">
        <v>2128</v>
      </c>
    </row>
    <row r="5192" spans="8:8">
      <c r="H5192" t="s">
        <v>3155</v>
      </c>
    </row>
    <row r="5193" spans="8:8">
      <c r="H5193" t="s">
        <v>3156</v>
      </c>
    </row>
    <row r="5194" spans="8:8">
      <c r="H5194" t="s">
        <v>3157</v>
      </c>
    </row>
    <row r="5195" spans="8:8">
      <c r="H5195" t="s">
        <v>3158</v>
      </c>
    </row>
    <row r="5196" spans="8:8">
      <c r="H5196" t="s">
        <v>3159</v>
      </c>
    </row>
    <row r="5197" spans="8:8">
      <c r="H5197" t="s">
        <v>3160</v>
      </c>
    </row>
    <row r="5198" spans="8:8">
      <c r="H5198" t="s">
        <v>3161</v>
      </c>
    </row>
    <row r="5199" spans="8:8">
      <c r="H5199" t="s">
        <v>1897</v>
      </c>
    </row>
    <row r="5200" spans="8:8">
      <c r="H5200" t="s">
        <v>3162</v>
      </c>
    </row>
    <row r="5201" spans="8:8">
      <c r="H5201" t="s">
        <v>3163</v>
      </c>
    </row>
    <row r="5202" spans="8:8">
      <c r="H5202" t="s">
        <v>1906</v>
      </c>
    </row>
    <row r="5203" spans="8:8">
      <c r="H5203" t="s">
        <v>3164</v>
      </c>
    </row>
    <row r="5204" spans="8:8">
      <c r="H5204" t="s">
        <v>3165</v>
      </c>
    </row>
    <row r="5205" spans="8:8">
      <c r="H5205" t="s">
        <v>1898</v>
      </c>
    </row>
    <row r="5206" spans="8:8">
      <c r="H5206" t="s">
        <v>3166</v>
      </c>
    </row>
    <row r="5207" spans="8:8">
      <c r="H5207" t="s">
        <v>3167</v>
      </c>
    </row>
    <row r="5208" spans="8:8">
      <c r="H5208" t="s">
        <v>1899</v>
      </c>
    </row>
    <row r="5209" spans="8:8">
      <c r="H5209" t="s">
        <v>3168</v>
      </c>
    </row>
    <row r="5210" spans="8:8">
      <c r="H5210" t="s">
        <v>3169</v>
      </c>
    </row>
    <row r="5211" spans="8:8">
      <c r="H5211" t="s">
        <v>2494</v>
      </c>
    </row>
    <row r="5212" spans="8:8">
      <c r="H5212" t="s">
        <v>3170</v>
      </c>
    </row>
    <row r="5213" spans="8:8">
      <c r="H5213" t="s">
        <v>3171</v>
      </c>
    </row>
    <row r="5214" spans="8:8">
      <c r="H5214" t="s">
        <v>1900</v>
      </c>
    </row>
    <row r="5215" spans="8:8">
      <c r="H5215" t="s">
        <v>3172</v>
      </c>
    </row>
    <row r="5216" spans="8:8">
      <c r="H5216" t="s">
        <v>3173</v>
      </c>
    </row>
    <row r="5217" spans="8:8">
      <c r="H5217" t="s">
        <v>3174</v>
      </c>
    </row>
    <row r="5218" spans="8:8">
      <c r="H5218" t="s">
        <v>3175</v>
      </c>
    </row>
    <row r="5219" spans="8:8">
      <c r="H5219" t="s">
        <v>3176</v>
      </c>
    </row>
    <row r="5220" spans="8:8">
      <c r="H5220" t="s">
        <v>3177</v>
      </c>
    </row>
    <row r="5221" spans="8:8">
      <c r="H5221" t="s">
        <v>3178</v>
      </c>
    </row>
    <row r="5222" spans="8:8">
      <c r="H5222" t="s">
        <v>3179</v>
      </c>
    </row>
    <row r="5223" spans="8:8">
      <c r="H5223" t="s">
        <v>3180</v>
      </c>
    </row>
    <row r="5224" spans="8:8">
      <c r="H5224" t="s">
        <v>3181</v>
      </c>
    </row>
    <row r="5225" spans="8:8">
      <c r="H5225" t="s">
        <v>3182</v>
      </c>
    </row>
    <row r="5226" spans="8:8">
      <c r="H5226" t="s">
        <v>3183</v>
      </c>
    </row>
    <row r="5227" spans="8:8">
      <c r="H5227" t="s">
        <v>3184</v>
      </c>
    </row>
    <row r="5228" spans="8:8">
      <c r="H5228" t="s">
        <v>3185</v>
      </c>
    </row>
    <row r="5229" spans="8:8">
      <c r="H5229" t="s">
        <v>3186</v>
      </c>
    </row>
    <row r="5230" spans="8:8">
      <c r="H5230" t="s">
        <v>3187</v>
      </c>
    </row>
    <row r="5231" spans="8:8">
      <c r="H5231" t="s">
        <v>3188</v>
      </c>
    </row>
    <row r="5232" spans="8:8">
      <c r="H5232" t="s">
        <v>3189</v>
      </c>
    </row>
    <row r="5233" spans="6:8">
      <c r="F5233" t="s">
        <v>533</v>
      </c>
      <c r="G5233" t="s">
        <v>701</v>
      </c>
      <c r="H5233" t="s">
        <v>900</v>
      </c>
    </row>
    <row r="5234" spans="6:8">
      <c r="H5234" t="s">
        <v>901</v>
      </c>
    </row>
    <row r="5235" spans="6:8">
      <c r="H5235" t="s">
        <v>1941</v>
      </c>
    </row>
    <row r="5236" spans="6:8">
      <c r="H5236" t="s">
        <v>903</v>
      </c>
    </row>
    <row r="5237" spans="6:8">
      <c r="H5237" t="s">
        <v>904</v>
      </c>
    </row>
    <row r="5238" spans="6:8">
      <c r="H5238" t="s">
        <v>2485</v>
      </c>
    </row>
    <row r="5239" spans="6:8">
      <c r="H5239" t="s">
        <v>1168</v>
      </c>
    </row>
    <row r="5240" spans="6:8">
      <c r="H5240" t="s">
        <v>1216</v>
      </c>
    </row>
    <row r="5241" spans="6:8">
      <c r="H5241" t="s">
        <v>1674</v>
      </c>
    </row>
    <row r="5242" spans="6:8">
      <c r="H5242" t="s">
        <v>2943</v>
      </c>
    </row>
    <row r="5243" spans="6:8">
      <c r="H5243" t="s">
        <v>1426</v>
      </c>
    </row>
    <row r="5244" spans="6:8">
      <c r="H5244" t="s">
        <v>1427</v>
      </c>
    </row>
    <row r="5245" spans="6:8">
      <c r="H5245" t="s">
        <v>1428</v>
      </c>
    </row>
    <row r="5246" spans="6:8">
      <c r="H5246" t="s">
        <v>1429</v>
      </c>
    </row>
    <row r="5247" spans="6:8">
      <c r="H5247" t="s">
        <v>2944</v>
      </c>
    </row>
    <row r="5248" spans="6:8">
      <c r="H5248" t="s">
        <v>2945</v>
      </c>
    </row>
    <row r="5249" spans="8:8">
      <c r="H5249" t="s">
        <v>2946</v>
      </c>
    </row>
    <row r="5250" spans="8:8">
      <c r="H5250" t="s">
        <v>2947</v>
      </c>
    </row>
    <row r="5251" spans="8:8">
      <c r="H5251" t="s">
        <v>2948</v>
      </c>
    </row>
    <row r="5252" spans="8:8">
      <c r="H5252" t="s">
        <v>2949</v>
      </c>
    </row>
    <row r="5253" spans="8:8">
      <c r="H5253" t="s">
        <v>2950</v>
      </c>
    </row>
    <row r="5254" spans="8:8">
      <c r="H5254" t="s">
        <v>1221</v>
      </c>
    </row>
    <row r="5255" spans="8:8">
      <c r="H5255" t="s">
        <v>1222</v>
      </c>
    </row>
    <row r="5256" spans="8:8">
      <c r="H5256" t="s">
        <v>1430</v>
      </c>
    </row>
    <row r="5257" spans="8:8">
      <c r="H5257" t="s">
        <v>1431</v>
      </c>
    </row>
    <row r="5258" spans="8:8">
      <c r="H5258" t="s">
        <v>1432</v>
      </c>
    </row>
    <row r="5259" spans="8:8">
      <c r="H5259" t="s">
        <v>1226</v>
      </c>
    </row>
    <row r="5260" spans="8:8">
      <c r="H5260" t="s">
        <v>1227</v>
      </c>
    </row>
    <row r="5261" spans="8:8">
      <c r="H5261" t="s">
        <v>1433</v>
      </c>
    </row>
    <row r="5262" spans="8:8">
      <c r="H5262" t="s">
        <v>1434</v>
      </c>
    </row>
    <row r="5263" spans="8:8">
      <c r="H5263" t="s">
        <v>1435</v>
      </c>
    </row>
    <row r="5264" spans="8:8">
      <c r="H5264" t="s">
        <v>1671</v>
      </c>
    </row>
    <row r="5265" spans="8:8">
      <c r="H5265" t="s">
        <v>1841</v>
      </c>
    </row>
    <row r="5266" spans="8:8">
      <c r="H5266" t="s">
        <v>1842</v>
      </c>
    </row>
    <row r="5267" spans="8:8">
      <c r="H5267" t="s">
        <v>2951</v>
      </c>
    </row>
    <row r="5268" spans="8:8">
      <c r="H5268" t="s">
        <v>2952</v>
      </c>
    </row>
    <row r="5269" spans="8:8">
      <c r="H5269" t="s">
        <v>1231</v>
      </c>
    </row>
    <row r="5270" spans="8:8">
      <c r="H5270" t="s">
        <v>1232</v>
      </c>
    </row>
    <row r="5271" spans="8:8">
      <c r="H5271" t="s">
        <v>1233</v>
      </c>
    </row>
    <row r="5272" spans="8:8">
      <c r="H5272" t="s">
        <v>1234</v>
      </c>
    </row>
    <row r="5273" spans="8:8">
      <c r="H5273" t="s">
        <v>1308</v>
      </c>
    </row>
    <row r="5274" spans="8:8">
      <c r="H5274" t="s">
        <v>1436</v>
      </c>
    </row>
    <row r="5275" spans="8:8">
      <c r="H5275" t="s">
        <v>1437</v>
      </c>
    </row>
    <row r="5276" spans="8:8">
      <c r="H5276" t="s">
        <v>1438</v>
      </c>
    </row>
    <row r="5277" spans="8:8">
      <c r="H5277" t="s">
        <v>1439</v>
      </c>
    </row>
    <row r="5278" spans="8:8">
      <c r="H5278" t="s">
        <v>1440</v>
      </c>
    </row>
    <row r="5279" spans="8:8">
      <c r="H5279" t="s">
        <v>3190</v>
      </c>
    </row>
    <row r="5280" spans="8:8">
      <c r="H5280" t="s">
        <v>3191</v>
      </c>
    </row>
    <row r="5281" spans="8:8">
      <c r="H5281" t="s">
        <v>3192</v>
      </c>
    </row>
    <row r="5282" spans="8:8">
      <c r="H5282" t="s">
        <v>3193</v>
      </c>
    </row>
    <row r="5283" spans="8:8">
      <c r="H5283" t="s">
        <v>3194</v>
      </c>
    </row>
    <row r="5284" spans="8:8">
      <c r="H5284" t="s">
        <v>3195</v>
      </c>
    </row>
    <row r="5285" spans="8:8">
      <c r="H5285" t="s">
        <v>3196</v>
      </c>
    </row>
    <row r="5286" spans="8:8">
      <c r="H5286" t="s">
        <v>3197</v>
      </c>
    </row>
    <row r="5287" spans="8:8">
      <c r="H5287" t="s">
        <v>3198</v>
      </c>
    </row>
    <row r="5288" spans="8:8">
      <c r="H5288" t="s">
        <v>3199</v>
      </c>
    </row>
    <row r="5289" spans="8:8">
      <c r="H5289" t="s">
        <v>3200</v>
      </c>
    </row>
    <row r="5290" spans="8:8">
      <c r="H5290" t="s">
        <v>3201</v>
      </c>
    </row>
    <row r="5291" spans="8:8">
      <c r="H5291" t="s">
        <v>3202</v>
      </c>
    </row>
    <row r="5292" spans="8:8">
      <c r="H5292" t="s">
        <v>3203</v>
      </c>
    </row>
    <row r="5293" spans="8:8">
      <c r="H5293" t="s">
        <v>3204</v>
      </c>
    </row>
    <row r="5294" spans="8:8">
      <c r="H5294" t="s">
        <v>3205</v>
      </c>
    </row>
    <row r="5295" spans="8:8">
      <c r="H5295" t="s">
        <v>3206</v>
      </c>
    </row>
    <row r="5296" spans="8:8">
      <c r="H5296" t="s">
        <v>3207</v>
      </c>
    </row>
    <row r="5297" spans="8:8">
      <c r="H5297" t="s">
        <v>1179</v>
      </c>
    </row>
    <row r="5298" spans="8:8">
      <c r="H5298" t="s">
        <v>1180</v>
      </c>
    </row>
    <row r="5299" spans="8:8">
      <c r="H5299" t="s">
        <v>2953</v>
      </c>
    </row>
    <row r="5300" spans="8:8">
      <c r="H5300" t="s">
        <v>2954</v>
      </c>
    </row>
    <row r="5301" spans="8:8">
      <c r="H5301" t="s">
        <v>2670</v>
      </c>
    </row>
    <row r="5302" spans="8:8">
      <c r="H5302" t="s">
        <v>2671</v>
      </c>
    </row>
    <row r="5303" spans="8:8">
      <c r="H5303" t="s">
        <v>3208</v>
      </c>
    </row>
    <row r="5304" spans="8:8">
      <c r="H5304" t="s">
        <v>3209</v>
      </c>
    </row>
    <row r="5305" spans="8:8">
      <c r="H5305" t="s">
        <v>1240</v>
      </c>
    </row>
    <row r="5306" spans="8:8">
      <c r="H5306" t="s">
        <v>1241</v>
      </c>
    </row>
    <row r="5307" spans="8:8">
      <c r="H5307" t="s">
        <v>1242</v>
      </c>
    </row>
    <row r="5308" spans="8:8">
      <c r="H5308" t="s">
        <v>1243</v>
      </c>
    </row>
    <row r="5309" spans="8:8">
      <c r="H5309" t="s">
        <v>1441</v>
      </c>
    </row>
    <row r="5310" spans="8:8">
      <c r="H5310" t="s">
        <v>1442</v>
      </c>
    </row>
    <row r="5311" spans="8:8">
      <c r="H5311" t="s">
        <v>1443</v>
      </c>
    </row>
    <row r="5312" spans="8:8">
      <c r="H5312" t="s">
        <v>1444</v>
      </c>
    </row>
    <row r="5313" spans="6:8">
      <c r="H5313" t="s">
        <v>3210</v>
      </c>
    </row>
    <row r="5314" spans="6:8">
      <c r="H5314" t="s">
        <v>3211</v>
      </c>
    </row>
    <row r="5315" spans="6:8">
      <c r="H5315" t="s">
        <v>3212</v>
      </c>
    </row>
    <row r="5316" spans="6:8">
      <c r="H5316" t="s">
        <v>3213</v>
      </c>
    </row>
    <row r="5317" spans="6:8">
      <c r="H5317" t="s">
        <v>3214</v>
      </c>
    </row>
    <row r="5318" spans="6:8">
      <c r="H5318" t="s">
        <v>3215</v>
      </c>
    </row>
    <row r="5319" spans="6:8">
      <c r="H5319" t="s">
        <v>3216</v>
      </c>
    </row>
    <row r="5320" spans="6:8">
      <c r="H5320" t="s">
        <v>3217</v>
      </c>
    </row>
    <row r="5321" spans="6:8">
      <c r="H5321" t="s">
        <v>3218</v>
      </c>
    </row>
    <row r="5322" spans="6:8">
      <c r="H5322" t="s">
        <v>3219</v>
      </c>
    </row>
    <row r="5323" spans="6:8">
      <c r="H5323" t="s">
        <v>3220</v>
      </c>
    </row>
    <row r="5324" spans="6:8">
      <c r="H5324" t="s">
        <v>3221</v>
      </c>
    </row>
    <row r="5325" spans="6:8">
      <c r="H5325" t="s">
        <v>3222</v>
      </c>
    </row>
    <row r="5326" spans="6:8">
      <c r="F5326" t="s">
        <v>534</v>
      </c>
      <c r="G5326" t="s">
        <v>787</v>
      </c>
      <c r="H5326" t="s">
        <v>900</v>
      </c>
    </row>
    <row r="5327" spans="6:8">
      <c r="H5327" t="s">
        <v>901</v>
      </c>
    </row>
    <row r="5328" spans="6:8">
      <c r="H5328" t="s">
        <v>1942</v>
      </c>
    </row>
    <row r="5329" spans="8:8">
      <c r="H5329" t="s">
        <v>903</v>
      </c>
    </row>
    <row r="5330" spans="8:8">
      <c r="H5330" t="s">
        <v>904</v>
      </c>
    </row>
    <row r="5331" spans="8:8">
      <c r="H5331" t="s">
        <v>2485</v>
      </c>
    </row>
    <row r="5332" spans="8:8">
      <c r="H5332" t="s">
        <v>3223</v>
      </c>
    </row>
    <row r="5333" spans="8:8">
      <c r="H5333" t="s">
        <v>3224</v>
      </c>
    </row>
    <row r="5334" spans="8:8">
      <c r="H5334" t="s">
        <v>3225</v>
      </c>
    </row>
    <row r="5335" spans="8:8">
      <c r="H5335" t="s">
        <v>3226</v>
      </c>
    </row>
    <row r="5336" spans="8:8">
      <c r="H5336" t="s">
        <v>3227</v>
      </c>
    </row>
    <row r="5337" spans="8:8">
      <c r="H5337" t="s">
        <v>3228</v>
      </c>
    </row>
    <row r="5338" spans="8:8">
      <c r="H5338" t="s">
        <v>1189</v>
      </c>
    </row>
    <row r="5339" spans="8:8">
      <c r="H5339" t="s">
        <v>1695</v>
      </c>
    </row>
    <row r="5340" spans="8:8">
      <c r="H5340" t="s">
        <v>1408</v>
      </c>
    </row>
    <row r="5341" spans="8:8">
      <c r="H5341" t="s">
        <v>2492</v>
      </c>
    </row>
    <row r="5342" spans="8:8">
      <c r="H5342" t="s">
        <v>2493</v>
      </c>
    </row>
    <row r="5343" spans="8:8">
      <c r="H5343" t="s">
        <v>995</v>
      </c>
    </row>
    <row r="5344" spans="8:8">
      <c r="H5344" t="s">
        <v>1195</v>
      </c>
    </row>
    <row r="5345" spans="6:8">
      <c r="H5345" t="s">
        <v>1897</v>
      </c>
    </row>
    <row r="5346" spans="6:8">
      <c r="H5346" t="s">
        <v>1906</v>
      </c>
    </row>
    <row r="5347" spans="6:8">
      <c r="H5347" t="s">
        <v>1898</v>
      </c>
    </row>
    <row r="5348" spans="6:8">
      <c r="H5348" t="s">
        <v>1899</v>
      </c>
    </row>
    <row r="5349" spans="6:8">
      <c r="H5349" t="s">
        <v>1900</v>
      </c>
    </row>
    <row r="5350" spans="6:8">
      <c r="H5350" t="s">
        <v>2495</v>
      </c>
    </row>
    <row r="5351" spans="6:8">
      <c r="H5351" t="s">
        <v>3229</v>
      </c>
    </row>
    <row r="5352" spans="6:8">
      <c r="H5352" t="s">
        <v>2497</v>
      </c>
    </row>
    <row r="5353" spans="6:8">
      <c r="H5353" t="s">
        <v>3230</v>
      </c>
    </row>
    <row r="5354" spans="6:8">
      <c r="H5354" t="s">
        <v>2499</v>
      </c>
    </row>
    <row r="5355" spans="6:8">
      <c r="H5355" t="s">
        <v>2500</v>
      </c>
    </row>
    <row r="5356" spans="6:8">
      <c r="H5356" t="s">
        <v>2501</v>
      </c>
    </row>
    <row r="5357" spans="6:8">
      <c r="H5357" t="s">
        <v>2502</v>
      </c>
    </row>
    <row r="5358" spans="6:8">
      <c r="F5358" t="s">
        <v>535</v>
      </c>
      <c r="G5358" t="s">
        <v>814</v>
      </c>
      <c r="H5358" t="s">
        <v>1943</v>
      </c>
    </row>
    <row r="5359" spans="6:8">
      <c r="H5359" t="s">
        <v>900</v>
      </c>
    </row>
    <row r="5360" spans="6:8">
      <c r="H5360" t="s">
        <v>901</v>
      </c>
    </row>
    <row r="5361" spans="8:8">
      <c r="H5361" t="s">
        <v>1944</v>
      </c>
    </row>
    <row r="5362" spans="8:8">
      <c r="H5362" t="s">
        <v>903</v>
      </c>
    </row>
    <row r="5363" spans="8:8">
      <c r="H5363" t="s">
        <v>904</v>
      </c>
    </row>
    <row r="5364" spans="8:8">
      <c r="H5364" t="s">
        <v>1186</v>
      </c>
    </row>
    <row r="5365" spans="8:8">
      <c r="H5365" t="s">
        <v>1945</v>
      </c>
    </row>
    <row r="5366" spans="8:8">
      <c r="H5366" t="s">
        <v>1946</v>
      </c>
    </row>
    <row r="5367" spans="8:8">
      <c r="H5367" t="s">
        <v>1947</v>
      </c>
    </row>
    <row r="5368" spans="8:8">
      <c r="H5368" t="s">
        <v>1948</v>
      </c>
    </row>
    <row r="5369" spans="8:8">
      <c r="H5369" t="s">
        <v>1949</v>
      </c>
    </row>
    <row r="5370" spans="8:8">
      <c r="H5370" t="s">
        <v>1950</v>
      </c>
    </row>
    <row r="5371" spans="8:8">
      <c r="H5371" t="s">
        <v>1951</v>
      </c>
    </row>
    <row r="5372" spans="8:8">
      <c r="H5372" t="s">
        <v>1952</v>
      </c>
    </row>
    <row r="5373" spans="8:8">
      <c r="H5373" t="s">
        <v>1953</v>
      </c>
    </row>
    <row r="5374" spans="8:8">
      <c r="H5374" t="s">
        <v>1954</v>
      </c>
    </row>
    <row r="5375" spans="8:8">
      <c r="H5375" t="s">
        <v>1955</v>
      </c>
    </row>
    <row r="5376" spans="8:8">
      <c r="H5376" t="s">
        <v>1956</v>
      </c>
    </row>
    <row r="5377" spans="6:8">
      <c r="H5377" t="s">
        <v>1957</v>
      </c>
    </row>
    <row r="5378" spans="6:8">
      <c r="H5378" t="s">
        <v>1958</v>
      </c>
    </row>
    <row r="5379" spans="6:8">
      <c r="H5379" t="s">
        <v>1959</v>
      </c>
    </row>
    <row r="5380" spans="6:8">
      <c r="H5380" t="s">
        <v>1960</v>
      </c>
    </row>
    <row r="5381" spans="6:8">
      <c r="H5381" t="s">
        <v>1961</v>
      </c>
    </row>
    <row r="5382" spans="6:8">
      <c r="H5382" t="s">
        <v>1962</v>
      </c>
    </row>
    <row r="5383" spans="6:8">
      <c r="H5383" t="s">
        <v>1963</v>
      </c>
    </row>
    <row r="5384" spans="6:8">
      <c r="H5384" t="s">
        <v>1964</v>
      </c>
    </row>
    <row r="5385" spans="6:8">
      <c r="H5385" t="s">
        <v>1965</v>
      </c>
    </row>
    <row r="5386" spans="6:8">
      <c r="H5386" t="s">
        <v>1966</v>
      </c>
    </row>
    <row r="5387" spans="6:8">
      <c r="H5387" t="s">
        <v>1967</v>
      </c>
    </row>
    <row r="5388" spans="6:8">
      <c r="H5388" t="s">
        <v>1968</v>
      </c>
    </row>
    <row r="5389" spans="6:8">
      <c r="F5389" t="s">
        <v>536</v>
      </c>
      <c r="G5389" t="s">
        <v>771</v>
      </c>
      <c r="H5389" t="s">
        <v>900</v>
      </c>
    </row>
    <row r="5390" spans="6:8">
      <c r="H5390" t="s">
        <v>901</v>
      </c>
    </row>
    <row r="5391" spans="6:8">
      <c r="H5391" t="s">
        <v>1969</v>
      </c>
    </row>
    <row r="5392" spans="6:8">
      <c r="H5392" t="s">
        <v>903</v>
      </c>
    </row>
    <row r="5393" spans="8:8">
      <c r="H5393" t="s">
        <v>904</v>
      </c>
    </row>
    <row r="5394" spans="8:8">
      <c r="H5394" t="s">
        <v>1016</v>
      </c>
    </row>
    <row r="5395" spans="8:8">
      <c r="H5395" t="s">
        <v>1694</v>
      </c>
    </row>
    <row r="5396" spans="8:8">
      <c r="H5396" t="s">
        <v>1695</v>
      </c>
    </row>
    <row r="5397" spans="8:8">
      <c r="H5397" t="s">
        <v>1696</v>
      </c>
    </row>
    <row r="5398" spans="8:8">
      <c r="H5398" t="s">
        <v>1018</v>
      </c>
    </row>
    <row r="5399" spans="8:8">
      <c r="H5399" t="s">
        <v>1019</v>
      </c>
    </row>
    <row r="5400" spans="8:8">
      <c r="H5400" t="s">
        <v>1020</v>
      </c>
    </row>
    <row r="5401" spans="8:8">
      <c r="H5401" t="s">
        <v>1021</v>
      </c>
    </row>
    <row r="5402" spans="8:8">
      <c r="H5402" t="s">
        <v>1022</v>
      </c>
    </row>
    <row r="5403" spans="8:8">
      <c r="H5403" t="s">
        <v>1023</v>
      </c>
    </row>
    <row r="5404" spans="8:8">
      <c r="H5404" t="s">
        <v>1343</v>
      </c>
    </row>
    <row r="5405" spans="8:8">
      <c r="H5405" t="s">
        <v>1697</v>
      </c>
    </row>
    <row r="5406" spans="8:8">
      <c r="H5406" t="s">
        <v>1698</v>
      </c>
    </row>
    <row r="5407" spans="8:8">
      <c r="H5407" t="s">
        <v>992</v>
      </c>
    </row>
    <row r="5408" spans="8:8">
      <c r="H5408" t="s">
        <v>3051</v>
      </c>
    </row>
    <row r="5409" spans="8:8">
      <c r="H5409" t="s">
        <v>3052</v>
      </c>
    </row>
    <row r="5410" spans="8:8">
      <c r="H5410" t="s">
        <v>3053</v>
      </c>
    </row>
    <row r="5411" spans="8:8">
      <c r="H5411" t="s">
        <v>3054</v>
      </c>
    </row>
    <row r="5412" spans="8:8">
      <c r="H5412" t="s">
        <v>3055</v>
      </c>
    </row>
    <row r="5413" spans="8:8">
      <c r="H5413" t="s">
        <v>3056</v>
      </c>
    </row>
    <row r="5414" spans="8:8">
      <c r="H5414" t="s">
        <v>2123</v>
      </c>
    </row>
    <row r="5415" spans="8:8">
      <c r="H5415" t="s">
        <v>2124</v>
      </c>
    </row>
    <row r="5416" spans="8:8">
      <c r="H5416" t="s">
        <v>3071</v>
      </c>
    </row>
    <row r="5417" spans="8:8">
      <c r="H5417" t="s">
        <v>3072</v>
      </c>
    </row>
    <row r="5418" spans="8:8">
      <c r="H5418" t="s">
        <v>2125</v>
      </c>
    </row>
    <row r="5419" spans="8:8">
      <c r="H5419" t="s">
        <v>2126</v>
      </c>
    </row>
    <row r="5420" spans="8:8">
      <c r="H5420" t="s">
        <v>2127</v>
      </c>
    </row>
    <row r="5421" spans="8:8">
      <c r="H5421" t="s">
        <v>2128</v>
      </c>
    </row>
    <row r="5422" spans="8:8">
      <c r="H5422" t="s">
        <v>3073</v>
      </c>
    </row>
    <row r="5423" spans="8:8">
      <c r="H5423" t="s">
        <v>3074</v>
      </c>
    </row>
    <row r="5424" spans="8:8">
      <c r="H5424" t="s">
        <v>3075</v>
      </c>
    </row>
    <row r="5425" spans="8:8">
      <c r="H5425" t="s">
        <v>3076</v>
      </c>
    </row>
    <row r="5426" spans="8:8">
      <c r="H5426" t="s">
        <v>2134</v>
      </c>
    </row>
    <row r="5427" spans="8:8">
      <c r="H5427" t="s">
        <v>2420</v>
      </c>
    </row>
    <row r="5428" spans="8:8">
      <c r="H5428" t="s">
        <v>2421</v>
      </c>
    </row>
    <row r="5429" spans="8:8">
      <c r="H5429" t="s">
        <v>2422</v>
      </c>
    </row>
    <row r="5430" spans="8:8">
      <c r="H5430" t="s">
        <v>2423</v>
      </c>
    </row>
    <row r="5431" spans="8:8">
      <c r="H5431" t="s">
        <v>2141</v>
      </c>
    </row>
    <row r="5432" spans="8:8">
      <c r="H5432" t="s">
        <v>2424</v>
      </c>
    </row>
    <row r="5433" spans="8:8">
      <c r="H5433" t="s">
        <v>2425</v>
      </c>
    </row>
    <row r="5434" spans="8:8">
      <c r="H5434" t="s">
        <v>2426</v>
      </c>
    </row>
    <row r="5435" spans="8:8">
      <c r="H5435" t="s">
        <v>2427</v>
      </c>
    </row>
    <row r="5436" spans="8:8">
      <c r="H5436" t="s">
        <v>2416</v>
      </c>
    </row>
    <row r="5437" spans="8:8">
      <c r="H5437" t="s">
        <v>3231</v>
      </c>
    </row>
    <row r="5438" spans="8:8">
      <c r="H5438" t="s">
        <v>2787</v>
      </c>
    </row>
    <row r="5439" spans="8:8">
      <c r="H5439" t="s">
        <v>2788</v>
      </c>
    </row>
    <row r="5440" spans="8:8">
      <c r="H5440" t="s">
        <v>2705</v>
      </c>
    </row>
    <row r="5441" spans="6:8">
      <c r="H5441" t="s">
        <v>2706</v>
      </c>
    </row>
    <row r="5442" spans="6:8">
      <c r="H5442" t="s">
        <v>2104</v>
      </c>
    </row>
    <row r="5443" spans="6:8">
      <c r="H5443" t="s">
        <v>1002</v>
      </c>
    </row>
    <row r="5444" spans="6:8">
      <c r="H5444" t="s">
        <v>1195</v>
      </c>
    </row>
    <row r="5445" spans="6:8">
      <c r="H5445" t="s">
        <v>995</v>
      </c>
    </row>
    <row r="5446" spans="6:8">
      <c r="H5446" t="s">
        <v>2106</v>
      </c>
    </row>
    <row r="5447" spans="6:8">
      <c r="H5447" t="s">
        <v>2413</v>
      </c>
    </row>
    <row r="5448" spans="6:8">
      <c r="H5448" t="s">
        <v>2107</v>
      </c>
    </row>
    <row r="5449" spans="6:8">
      <c r="H5449" t="s">
        <v>1729</v>
      </c>
    </row>
    <row r="5450" spans="6:8">
      <c r="F5450" t="s">
        <v>537</v>
      </c>
      <c r="G5450" t="s">
        <v>765</v>
      </c>
      <c r="H5450" t="s">
        <v>900</v>
      </c>
    </row>
    <row r="5451" spans="6:8">
      <c r="H5451" t="s">
        <v>901</v>
      </c>
    </row>
    <row r="5452" spans="6:8">
      <c r="H5452" t="s">
        <v>1970</v>
      </c>
    </row>
    <row r="5453" spans="6:8">
      <c r="H5453" t="s">
        <v>903</v>
      </c>
    </row>
    <row r="5454" spans="6:8">
      <c r="H5454" t="s">
        <v>904</v>
      </c>
    </row>
    <row r="5455" spans="6:8">
      <c r="H5455" t="s">
        <v>2789</v>
      </c>
    </row>
    <row r="5456" spans="6:8">
      <c r="H5456" t="s">
        <v>2707</v>
      </c>
    </row>
    <row r="5457" spans="8:8">
      <c r="H5457" t="s">
        <v>2061</v>
      </c>
    </row>
    <row r="5458" spans="8:8">
      <c r="H5458" t="s">
        <v>3232</v>
      </c>
    </row>
    <row r="5459" spans="8:8">
      <c r="H5459" t="s">
        <v>3233</v>
      </c>
    </row>
    <row r="5460" spans="8:8">
      <c r="H5460" t="s">
        <v>2793</v>
      </c>
    </row>
    <row r="5461" spans="8:8">
      <c r="H5461" t="s">
        <v>1004</v>
      </c>
    </row>
    <row r="5462" spans="8:8">
      <c r="H5462" t="s">
        <v>2146</v>
      </c>
    </row>
    <row r="5463" spans="8:8">
      <c r="H5463" t="s">
        <v>2147</v>
      </c>
    </row>
    <row r="5464" spans="8:8">
      <c r="H5464" t="s">
        <v>1005</v>
      </c>
    </row>
    <row r="5465" spans="8:8">
      <c r="H5465" t="s">
        <v>1673</v>
      </c>
    </row>
    <row r="5466" spans="8:8">
      <c r="H5466" t="s">
        <v>1216</v>
      </c>
    </row>
    <row r="5467" spans="8:8">
      <c r="H5467" t="s">
        <v>1674</v>
      </c>
    </row>
    <row r="5468" spans="8:8">
      <c r="H5468" t="s">
        <v>1675</v>
      </c>
    </row>
    <row r="5469" spans="8:8">
      <c r="H5469" t="s">
        <v>1676</v>
      </c>
    </row>
    <row r="5470" spans="8:8">
      <c r="H5470" t="s">
        <v>1677</v>
      </c>
    </row>
    <row r="5471" spans="8:8">
      <c r="H5471" t="s">
        <v>1240</v>
      </c>
    </row>
    <row r="5472" spans="8:8">
      <c r="H5472" t="s">
        <v>1241</v>
      </c>
    </row>
    <row r="5473" spans="8:8">
      <c r="H5473" t="s">
        <v>1678</v>
      </c>
    </row>
    <row r="5474" spans="8:8">
      <c r="H5474" t="s">
        <v>3234</v>
      </c>
    </row>
    <row r="5475" spans="8:8">
      <c r="H5475" t="s">
        <v>2428</v>
      </c>
    </row>
    <row r="5476" spans="8:8">
      <c r="H5476" t="s">
        <v>2067</v>
      </c>
    </row>
    <row r="5477" spans="8:8">
      <c r="H5477" t="s">
        <v>2068</v>
      </c>
    </row>
    <row r="5478" spans="8:8">
      <c r="H5478" t="s">
        <v>2069</v>
      </c>
    </row>
    <row r="5479" spans="8:8">
      <c r="H5479" t="s">
        <v>1832</v>
      </c>
    </row>
    <row r="5480" spans="8:8">
      <c r="H5480" t="s">
        <v>2429</v>
      </c>
    </row>
    <row r="5481" spans="8:8">
      <c r="H5481" t="s">
        <v>2431</v>
      </c>
    </row>
    <row r="5482" spans="8:8">
      <c r="H5482" t="s">
        <v>2432</v>
      </c>
    </row>
    <row r="5483" spans="8:8">
      <c r="H5483" t="s">
        <v>2708</v>
      </c>
    </row>
    <row r="5484" spans="8:8">
      <c r="H5484" t="s">
        <v>2709</v>
      </c>
    </row>
    <row r="5485" spans="8:8">
      <c r="H5485" t="s">
        <v>1680</v>
      </c>
    </row>
    <row r="5486" spans="8:8">
      <c r="H5486" t="s">
        <v>3235</v>
      </c>
    </row>
    <row r="5487" spans="8:8">
      <c r="H5487" t="s">
        <v>1681</v>
      </c>
    </row>
    <row r="5488" spans="8:8">
      <c r="H5488" t="s">
        <v>1682</v>
      </c>
    </row>
    <row r="5489" spans="6:8">
      <c r="H5489" t="s">
        <v>1683</v>
      </c>
    </row>
    <row r="5490" spans="6:8">
      <c r="H5490" t="s">
        <v>1685</v>
      </c>
    </row>
    <row r="5491" spans="6:8">
      <c r="H5491" t="s">
        <v>1686</v>
      </c>
    </row>
    <row r="5492" spans="6:8">
      <c r="H5492" t="s">
        <v>1687</v>
      </c>
    </row>
    <row r="5493" spans="6:8">
      <c r="H5493" t="s">
        <v>1688</v>
      </c>
    </row>
    <row r="5494" spans="6:8">
      <c r="H5494" t="s">
        <v>1689</v>
      </c>
    </row>
    <row r="5495" spans="6:8">
      <c r="H5495" t="s">
        <v>1690</v>
      </c>
    </row>
    <row r="5496" spans="6:8">
      <c r="H5496" t="s">
        <v>1691</v>
      </c>
    </row>
    <row r="5497" spans="6:8">
      <c r="H5497" t="s">
        <v>1692</v>
      </c>
    </row>
    <row r="5498" spans="6:8">
      <c r="H5498" t="s">
        <v>1693</v>
      </c>
    </row>
    <row r="5499" spans="6:8">
      <c r="F5499" t="s">
        <v>538</v>
      </c>
      <c r="G5499" t="s">
        <v>815</v>
      </c>
      <c r="H5499" t="s">
        <v>900</v>
      </c>
    </row>
    <row r="5500" spans="6:8">
      <c r="H5500" t="s">
        <v>901</v>
      </c>
    </row>
    <row r="5501" spans="6:8">
      <c r="H5501" t="s">
        <v>1971</v>
      </c>
    </row>
    <row r="5502" spans="6:8">
      <c r="H5502" t="s">
        <v>903</v>
      </c>
    </row>
    <row r="5503" spans="6:8">
      <c r="H5503" t="s">
        <v>904</v>
      </c>
    </row>
    <row r="5504" spans="6:8">
      <c r="H5504" t="s">
        <v>1701</v>
      </c>
    </row>
    <row r="5505" spans="8:8">
      <c r="H5505" t="s">
        <v>1702</v>
      </c>
    </row>
    <row r="5506" spans="8:8">
      <c r="H5506" t="s">
        <v>1703</v>
      </c>
    </row>
    <row r="5507" spans="8:8">
      <c r="H5507" t="s">
        <v>3236</v>
      </c>
    </row>
    <row r="5508" spans="8:8">
      <c r="H5508" t="s">
        <v>1704</v>
      </c>
    </row>
    <row r="5509" spans="8:8">
      <c r="H5509" t="s">
        <v>1705</v>
      </c>
    </row>
    <row r="5510" spans="8:8">
      <c r="H5510" t="s">
        <v>1706</v>
      </c>
    </row>
    <row r="5511" spans="8:8">
      <c r="H5511" t="s">
        <v>2739</v>
      </c>
    </row>
    <row r="5512" spans="8:8">
      <c r="H5512" t="s">
        <v>2740</v>
      </c>
    </row>
    <row r="5513" spans="8:8">
      <c r="H5513" t="s">
        <v>1707</v>
      </c>
    </row>
    <row r="5514" spans="8:8">
      <c r="H5514" t="s">
        <v>1708</v>
      </c>
    </row>
    <row r="5515" spans="8:8">
      <c r="H5515" t="s">
        <v>1709</v>
      </c>
    </row>
    <row r="5516" spans="8:8">
      <c r="H5516" t="s">
        <v>1710</v>
      </c>
    </row>
    <row r="5517" spans="8:8">
      <c r="H5517" t="s">
        <v>3237</v>
      </c>
    </row>
    <row r="5518" spans="8:8">
      <c r="H5518" t="s">
        <v>1711</v>
      </c>
    </row>
    <row r="5519" spans="8:8">
      <c r="H5519" t="s">
        <v>1712</v>
      </c>
    </row>
    <row r="5520" spans="8:8">
      <c r="H5520" t="s">
        <v>1713</v>
      </c>
    </row>
    <row r="5521" spans="8:8">
      <c r="H5521" t="s">
        <v>1714</v>
      </c>
    </row>
    <row r="5522" spans="8:8">
      <c r="H5522" t="s">
        <v>1715</v>
      </c>
    </row>
    <row r="5523" spans="8:8">
      <c r="H5523" t="s">
        <v>1716</v>
      </c>
    </row>
    <row r="5524" spans="8:8">
      <c r="H5524" t="s">
        <v>1717</v>
      </c>
    </row>
    <row r="5525" spans="8:8">
      <c r="H5525" t="s">
        <v>3238</v>
      </c>
    </row>
    <row r="5526" spans="8:8">
      <c r="H5526" t="s">
        <v>1718</v>
      </c>
    </row>
    <row r="5527" spans="8:8">
      <c r="H5527" t="s">
        <v>1719</v>
      </c>
    </row>
    <row r="5528" spans="8:8">
      <c r="H5528" t="s">
        <v>1720</v>
      </c>
    </row>
    <row r="5529" spans="8:8">
      <c r="H5529" t="s">
        <v>1721</v>
      </c>
    </row>
    <row r="5530" spans="8:8">
      <c r="H5530" t="s">
        <v>1722</v>
      </c>
    </row>
    <row r="5531" spans="8:8">
      <c r="H5531" t="s">
        <v>1723</v>
      </c>
    </row>
    <row r="5532" spans="8:8">
      <c r="H5532" t="s">
        <v>1724</v>
      </c>
    </row>
    <row r="5533" spans="8:8">
      <c r="H5533" t="s">
        <v>3239</v>
      </c>
    </row>
    <row r="5534" spans="8:8">
      <c r="H5534" t="s">
        <v>1725</v>
      </c>
    </row>
    <row r="5535" spans="8:8">
      <c r="H5535" t="s">
        <v>1726</v>
      </c>
    </row>
    <row r="5536" spans="8:8">
      <c r="H5536" t="s">
        <v>1727</v>
      </c>
    </row>
    <row r="5537" spans="6:8">
      <c r="H5537" t="s">
        <v>1728</v>
      </c>
    </row>
    <row r="5538" spans="6:8">
      <c r="H5538" t="s">
        <v>1729</v>
      </c>
    </row>
    <row r="5539" spans="6:8">
      <c r="F5539" t="s">
        <v>539</v>
      </c>
      <c r="G5539" t="s">
        <v>788</v>
      </c>
      <c r="H5539" t="s">
        <v>900</v>
      </c>
    </row>
    <row r="5540" spans="6:8">
      <c r="H5540" t="s">
        <v>901</v>
      </c>
    </row>
    <row r="5541" spans="6:8">
      <c r="H5541" t="s">
        <v>1972</v>
      </c>
    </row>
    <row r="5542" spans="6:8">
      <c r="H5542" t="s">
        <v>903</v>
      </c>
    </row>
    <row r="5543" spans="6:8">
      <c r="H5543" t="s">
        <v>904</v>
      </c>
    </row>
    <row r="5544" spans="6:8">
      <c r="H5544" t="s">
        <v>2485</v>
      </c>
    </row>
    <row r="5545" spans="6:8">
      <c r="H5545" t="s">
        <v>3240</v>
      </c>
    </row>
    <row r="5546" spans="6:8">
      <c r="H5546" t="s">
        <v>3241</v>
      </c>
    </row>
    <row r="5547" spans="6:8">
      <c r="H5547" t="s">
        <v>3242</v>
      </c>
    </row>
    <row r="5548" spans="6:8">
      <c r="H5548" t="s">
        <v>3243</v>
      </c>
    </row>
    <row r="5549" spans="6:8">
      <c r="H5549" t="s">
        <v>3244</v>
      </c>
    </row>
    <row r="5550" spans="6:8">
      <c r="H5550" t="s">
        <v>3245</v>
      </c>
    </row>
    <row r="5551" spans="6:8">
      <c r="H5551" t="s">
        <v>1189</v>
      </c>
    </row>
    <row r="5552" spans="6:8">
      <c r="H5552" t="s">
        <v>1695</v>
      </c>
    </row>
    <row r="5553" spans="8:8">
      <c r="H5553" t="s">
        <v>1408</v>
      </c>
    </row>
    <row r="5554" spans="8:8">
      <c r="H5554" t="s">
        <v>2492</v>
      </c>
    </row>
    <row r="5555" spans="8:8">
      <c r="H5555" t="s">
        <v>2493</v>
      </c>
    </row>
    <row r="5556" spans="8:8">
      <c r="H5556" t="s">
        <v>995</v>
      </c>
    </row>
    <row r="5557" spans="8:8">
      <c r="H5557" t="s">
        <v>1195</v>
      </c>
    </row>
    <row r="5558" spans="8:8">
      <c r="H5558" t="s">
        <v>1906</v>
      </c>
    </row>
    <row r="5559" spans="8:8">
      <c r="H5559" t="s">
        <v>1898</v>
      </c>
    </row>
    <row r="5560" spans="8:8">
      <c r="H5560" t="s">
        <v>1899</v>
      </c>
    </row>
    <row r="5561" spans="8:8">
      <c r="H5561" t="s">
        <v>2494</v>
      </c>
    </row>
    <row r="5562" spans="8:8">
      <c r="H5562" t="s">
        <v>1900</v>
      </c>
    </row>
    <row r="5563" spans="8:8">
      <c r="H5563" t="s">
        <v>2495</v>
      </c>
    </row>
    <row r="5564" spans="8:8">
      <c r="H5564" t="s">
        <v>3246</v>
      </c>
    </row>
    <row r="5565" spans="8:8">
      <c r="H5565" t="s">
        <v>2497</v>
      </c>
    </row>
    <row r="5566" spans="8:8">
      <c r="H5566" t="s">
        <v>3247</v>
      </c>
    </row>
    <row r="5567" spans="8:8">
      <c r="H5567" t="s">
        <v>2499</v>
      </c>
    </row>
    <row r="5568" spans="8:8">
      <c r="H5568" t="s">
        <v>2500</v>
      </c>
    </row>
    <row r="5569" spans="6:8">
      <c r="H5569" t="s">
        <v>2501</v>
      </c>
    </row>
    <row r="5570" spans="6:8">
      <c r="H5570" t="s">
        <v>2502</v>
      </c>
    </row>
    <row r="5571" spans="6:8">
      <c r="F5571" t="s">
        <v>540</v>
      </c>
      <c r="G5571" t="s">
        <v>772</v>
      </c>
      <c r="H5571" t="s">
        <v>900</v>
      </c>
    </row>
    <row r="5572" spans="6:8">
      <c r="H5572" t="s">
        <v>901</v>
      </c>
    </row>
    <row r="5573" spans="6:8">
      <c r="H5573" t="s">
        <v>1973</v>
      </c>
    </row>
    <row r="5574" spans="6:8">
      <c r="H5574" t="s">
        <v>903</v>
      </c>
    </row>
    <row r="5575" spans="6:8">
      <c r="H5575" t="s">
        <v>904</v>
      </c>
    </row>
    <row r="5576" spans="6:8">
      <c r="H5576" t="s">
        <v>1016</v>
      </c>
    </row>
    <row r="5577" spans="6:8">
      <c r="H5577" t="s">
        <v>1694</v>
      </c>
    </row>
    <row r="5578" spans="6:8">
      <c r="H5578" t="s">
        <v>1695</v>
      </c>
    </row>
    <row r="5579" spans="6:8">
      <c r="H5579" t="s">
        <v>1696</v>
      </c>
    </row>
    <row r="5580" spans="6:8">
      <c r="H5580" t="s">
        <v>1018</v>
      </c>
    </row>
    <row r="5581" spans="6:8">
      <c r="H5581" t="s">
        <v>1019</v>
      </c>
    </row>
    <row r="5582" spans="6:8">
      <c r="H5582" t="s">
        <v>1020</v>
      </c>
    </row>
    <row r="5583" spans="6:8">
      <c r="H5583" t="s">
        <v>1021</v>
      </c>
    </row>
    <row r="5584" spans="6:8">
      <c r="H5584" t="s">
        <v>1022</v>
      </c>
    </row>
    <row r="5585" spans="8:8">
      <c r="H5585" t="s">
        <v>1023</v>
      </c>
    </row>
    <row r="5586" spans="8:8">
      <c r="H5586" t="s">
        <v>1343</v>
      </c>
    </row>
    <row r="5587" spans="8:8">
      <c r="H5587" t="s">
        <v>1697</v>
      </c>
    </row>
    <row r="5588" spans="8:8">
      <c r="H5588" t="s">
        <v>1698</v>
      </c>
    </row>
    <row r="5589" spans="8:8">
      <c r="H5589" t="s">
        <v>992</v>
      </c>
    </row>
    <row r="5590" spans="8:8">
      <c r="H5590" t="s">
        <v>3248</v>
      </c>
    </row>
    <row r="5591" spans="8:8">
      <c r="H5591" t="s">
        <v>3249</v>
      </c>
    </row>
    <row r="5592" spans="8:8">
      <c r="H5592" t="s">
        <v>3250</v>
      </c>
    </row>
    <row r="5593" spans="8:8">
      <c r="H5593" t="s">
        <v>3054</v>
      </c>
    </row>
    <row r="5594" spans="8:8">
      <c r="H5594" t="s">
        <v>3055</v>
      </c>
    </row>
    <row r="5595" spans="8:8">
      <c r="H5595" t="s">
        <v>3056</v>
      </c>
    </row>
    <row r="5596" spans="8:8">
      <c r="H5596" t="s">
        <v>3251</v>
      </c>
    </row>
    <row r="5597" spans="8:8">
      <c r="H5597" t="s">
        <v>2123</v>
      </c>
    </row>
    <row r="5598" spans="8:8">
      <c r="H5598" t="s">
        <v>2124</v>
      </c>
    </row>
    <row r="5599" spans="8:8">
      <c r="H5599" t="s">
        <v>3071</v>
      </c>
    </row>
    <row r="5600" spans="8:8">
      <c r="H5600" t="s">
        <v>3072</v>
      </c>
    </row>
    <row r="5601" spans="8:8">
      <c r="H5601" t="s">
        <v>2125</v>
      </c>
    </row>
    <row r="5602" spans="8:8">
      <c r="H5602" t="s">
        <v>2126</v>
      </c>
    </row>
    <row r="5603" spans="8:8">
      <c r="H5603" t="s">
        <v>2127</v>
      </c>
    </row>
    <row r="5604" spans="8:8">
      <c r="H5604" t="s">
        <v>2128</v>
      </c>
    </row>
    <row r="5605" spans="8:8">
      <c r="H5605" t="s">
        <v>3073</v>
      </c>
    </row>
    <row r="5606" spans="8:8">
      <c r="H5606" t="s">
        <v>2134</v>
      </c>
    </row>
    <row r="5607" spans="8:8">
      <c r="H5607" t="s">
        <v>2135</v>
      </c>
    </row>
    <row r="5608" spans="8:8">
      <c r="H5608" t="s">
        <v>2136</v>
      </c>
    </row>
    <row r="5609" spans="8:8">
      <c r="H5609" t="s">
        <v>2138</v>
      </c>
    </row>
    <row r="5610" spans="8:8">
      <c r="H5610" t="s">
        <v>2141</v>
      </c>
    </row>
    <row r="5611" spans="8:8">
      <c r="H5611" t="s">
        <v>2142</v>
      </c>
    </row>
    <row r="5612" spans="8:8">
      <c r="H5612" t="s">
        <v>2143</v>
      </c>
    </row>
    <row r="5613" spans="8:8">
      <c r="H5613" t="s">
        <v>2145</v>
      </c>
    </row>
    <row r="5614" spans="8:8">
      <c r="H5614" t="s">
        <v>2117</v>
      </c>
    </row>
    <row r="5615" spans="8:8">
      <c r="H5615" t="s">
        <v>1863</v>
      </c>
    </row>
    <row r="5616" spans="8:8">
      <c r="H5616" t="s">
        <v>1864</v>
      </c>
    </row>
    <row r="5617" spans="8:8">
      <c r="H5617" t="s">
        <v>1865</v>
      </c>
    </row>
    <row r="5618" spans="8:8">
      <c r="H5618" t="s">
        <v>2760</v>
      </c>
    </row>
    <row r="5619" spans="8:8">
      <c r="H5619" t="s">
        <v>2761</v>
      </c>
    </row>
    <row r="5620" spans="8:8">
      <c r="H5620" t="s">
        <v>2762</v>
      </c>
    </row>
    <row r="5621" spans="8:8">
      <c r="H5621" t="s">
        <v>3252</v>
      </c>
    </row>
    <row r="5622" spans="8:8">
      <c r="H5622" t="s">
        <v>3253</v>
      </c>
    </row>
    <row r="5623" spans="8:8">
      <c r="H5623" t="s">
        <v>3254</v>
      </c>
    </row>
    <row r="5624" spans="8:8">
      <c r="H5624" t="s">
        <v>3255</v>
      </c>
    </row>
    <row r="5625" spans="8:8">
      <c r="H5625" t="s">
        <v>3256</v>
      </c>
    </row>
    <row r="5626" spans="8:8">
      <c r="H5626" t="s">
        <v>1776</v>
      </c>
    </row>
    <row r="5627" spans="8:8">
      <c r="H5627" t="s">
        <v>2772</v>
      </c>
    </row>
    <row r="5628" spans="8:8">
      <c r="H5628" t="s">
        <v>2773</v>
      </c>
    </row>
    <row r="5629" spans="8:8">
      <c r="H5629" t="s">
        <v>2705</v>
      </c>
    </row>
    <row r="5630" spans="8:8">
      <c r="H5630" t="s">
        <v>2706</v>
      </c>
    </row>
    <row r="5631" spans="8:8">
      <c r="H5631" t="s">
        <v>2118</v>
      </c>
    </row>
    <row r="5632" spans="8:8">
      <c r="H5632" t="s">
        <v>2774</v>
      </c>
    </row>
    <row r="5633" spans="6:8">
      <c r="H5633" t="s">
        <v>2775</v>
      </c>
    </row>
    <row r="5634" spans="6:8">
      <c r="H5634" t="s">
        <v>2104</v>
      </c>
    </row>
    <row r="5635" spans="6:8">
      <c r="H5635" t="s">
        <v>1002</v>
      </c>
    </row>
    <row r="5636" spans="6:8">
      <c r="H5636" t="s">
        <v>1195</v>
      </c>
    </row>
    <row r="5637" spans="6:8">
      <c r="H5637" t="s">
        <v>995</v>
      </c>
    </row>
    <row r="5638" spans="6:8">
      <c r="H5638" t="s">
        <v>2106</v>
      </c>
    </row>
    <row r="5639" spans="6:8">
      <c r="H5639" t="s">
        <v>2413</v>
      </c>
    </row>
    <row r="5640" spans="6:8">
      <c r="H5640" t="s">
        <v>2107</v>
      </c>
    </row>
    <row r="5641" spans="6:8">
      <c r="H5641" t="s">
        <v>1729</v>
      </c>
    </row>
    <row r="5642" spans="6:8">
      <c r="F5642" t="s">
        <v>541</v>
      </c>
      <c r="G5642" t="s">
        <v>766</v>
      </c>
      <c r="H5642" t="s">
        <v>900</v>
      </c>
    </row>
    <row r="5643" spans="6:8">
      <c r="H5643" t="s">
        <v>901</v>
      </c>
    </row>
    <row r="5644" spans="6:8">
      <c r="H5644" t="s">
        <v>1974</v>
      </c>
    </row>
    <row r="5645" spans="6:8">
      <c r="H5645" t="s">
        <v>903</v>
      </c>
    </row>
    <row r="5646" spans="6:8">
      <c r="H5646" t="s">
        <v>904</v>
      </c>
    </row>
    <row r="5647" spans="6:8">
      <c r="H5647" t="s">
        <v>2707</v>
      </c>
    </row>
    <row r="5648" spans="6:8">
      <c r="H5648" t="s">
        <v>2061</v>
      </c>
    </row>
    <row r="5649" spans="8:8">
      <c r="H5649" t="s">
        <v>1004</v>
      </c>
    </row>
    <row r="5650" spans="8:8">
      <c r="H5650" t="s">
        <v>2146</v>
      </c>
    </row>
    <row r="5651" spans="8:8">
      <c r="H5651" t="s">
        <v>2147</v>
      </c>
    </row>
    <row r="5652" spans="8:8">
      <c r="H5652" t="s">
        <v>1005</v>
      </c>
    </row>
    <row r="5653" spans="8:8">
      <c r="H5653" t="s">
        <v>1673</v>
      </c>
    </row>
    <row r="5654" spans="8:8">
      <c r="H5654" t="s">
        <v>1216</v>
      </c>
    </row>
    <row r="5655" spans="8:8">
      <c r="H5655" t="s">
        <v>1674</v>
      </c>
    </row>
    <row r="5656" spans="8:8">
      <c r="H5656" t="s">
        <v>1675</v>
      </c>
    </row>
    <row r="5657" spans="8:8">
      <c r="H5657" t="s">
        <v>1676</v>
      </c>
    </row>
    <row r="5658" spans="8:8">
      <c r="H5658" t="s">
        <v>1677</v>
      </c>
    </row>
    <row r="5659" spans="8:8">
      <c r="H5659" t="s">
        <v>1008</v>
      </c>
    </row>
    <row r="5660" spans="8:8">
      <c r="H5660" t="s">
        <v>1678</v>
      </c>
    </row>
    <row r="5661" spans="8:8">
      <c r="H5661" t="s">
        <v>2428</v>
      </c>
    </row>
    <row r="5662" spans="8:8">
      <c r="H5662" t="s">
        <v>2067</v>
      </c>
    </row>
    <row r="5663" spans="8:8">
      <c r="H5663" t="s">
        <v>2068</v>
      </c>
    </row>
    <row r="5664" spans="8:8">
      <c r="H5664" t="s">
        <v>2069</v>
      </c>
    </row>
    <row r="5665" spans="6:8">
      <c r="H5665" t="s">
        <v>1832</v>
      </c>
    </row>
    <row r="5666" spans="6:8">
      <c r="H5666" t="s">
        <v>2431</v>
      </c>
    </row>
    <row r="5667" spans="6:8">
      <c r="H5667" t="s">
        <v>2432</v>
      </c>
    </row>
    <row r="5668" spans="6:8">
      <c r="H5668" t="s">
        <v>2708</v>
      </c>
    </row>
    <row r="5669" spans="6:8">
      <c r="H5669" t="s">
        <v>2709</v>
      </c>
    </row>
    <row r="5670" spans="6:8">
      <c r="H5670" t="s">
        <v>1680</v>
      </c>
    </row>
    <row r="5671" spans="6:8">
      <c r="H5671" t="s">
        <v>1681</v>
      </c>
    </row>
    <row r="5672" spans="6:8">
      <c r="H5672" t="s">
        <v>1682</v>
      </c>
    </row>
    <row r="5673" spans="6:8">
      <c r="H5673" t="s">
        <v>1683</v>
      </c>
    </row>
    <row r="5674" spans="6:8">
      <c r="H5674" t="s">
        <v>1688</v>
      </c>
    </row>
    <row r="5675" spans="6:8">
      <c r="H5675" t="s">
        <v>1689</v>
      </c>
    </row>
    <row r="5676" spans="6:8">
      <c r="H5676" t="s">
        <v>1690</v>
      </c>
    </row>
    <row r="5677" spans="6:8">
      <c r="F5677" t="s">
        <v>542</v>
      </c>
      <c r="G5677" t="s">
        <v>764</v>
      </c>
      <c r="H5677" t="s">
        <v>900</v>
      </c>
    </row>
    <row r="5678" spans="6:8">
      <c r="H5678" t="s">
        <v>901</v>
      </c>
    </row>
    <row r="5679" spans="6:8">
      <c r="H5679" t="s">
        <v>1975</v>
      </c>
    </row>
    <row r="5680" spans="6:8">
      <c r="H5680" t="s">
        <v>903</v>
      </c>
    </row>
    <row r="5681" spans="8:8">
      <c r="H5681" t="s">
        <v>904</v>
      </c>
    </row>
    <row r="5682" spans="8:8">
      <c r="H5682" t="s">
        <v>1731</v>
      </c>
    </row>
    <row r="5683" spans="8:8">
      <c r="H5683" t="s">
        <v>1055</v>
      </c>
    </row>
    <row r="5684" spans="8:8">
      <c r="H5684" t="s">
        <v>1732</v>
      </c>
    </row>
    <row r="5685" spans="8:8">
      <c r="H5685" t="s">
        <v>1733</v>
      </c>
    </row>
    <row r="5686" spans="8:8">
      <c r="H5686" t="s">
        <v>1734</v>
      </c>
    </row>
    <row r="5687" spans="8:8">
      <c r="H5687" t="s">
        <v>1735</v>
      </c>
    </row>
    <row r="5688" spans="8:8">
      <c r="H5688" t="s">
        <v>1736</v>
      </c>
    </row>
    <row r="5689" spans="8:8">
      <c r="H5689" t="s">
        <v>1056</v>
      </c>
    </row>
    <row r="5690" spans="8:8">
      <c r="H5690" t="s">
        <v>1057</v>
      </c>
    </row>
    <row r="5691" spans="8:8">
      <c r="H5691" t="s">
        <v>1058</v>
      </c>
    </row>
    <row r="5692" spans="8:8">
      <c r="H5692" t="s">
        <v>1059</v>
      </c>
    </row>
    <row r="5693" spans="8:8">
      <c r="H5693" t="s">
        <v>1060</v>
      </c>
    </row>
    <row r="5694" spans="8:8">
      <c r="H5694" t="s">
        <v>1061</v>
      </c>
    </row>
    <row r="5695" spans="8:8">
      <c r="H5695" t="s">
        <v>1062</v>
      </c>
    </row>
    <row r="5696" spans="8:8">
      <c r="H5696" t="s">
        <v>1063</v>
      </c>
    </row>
    <row r="5697" spans="6:8">
      <c r="H5697" t="s">
        <v>1064</v>
      </c>
    </row>
    <row r="5698" spans="6:8">
      <c r="H5698" t="s">
        <v>1065</v>
      </c>
    </row>
    <row r="5699" spans="6:8">
      <c r="H5699" t="s">
        <v>1066</v>
      </c>
    </row>
    <row r="5700" spans="6:8">
      <c r="H5700" t="s">
        <v>1067</v>
      </c>
    </row>
    <row r="5701" spans="6:8">
      <c r="H5701" t="s">
        <v>1068</v>
      </c>
    </row>
    <row r="5702" spans="6:8">
      <c r="H5702" t="s">
        <v>2181</v>
      </c>
    </row>
    <row r="5703" spans="6:8">
      <c r="H5703" t="s">
        <v>2182</v>
      </c>
    </row>
    <row r="5704" spans="6:8">
      <c r="H5704" t="s">
        <v>1069</v>
      </c>
    </row>
    <row r="5705" spans="6:8">
      <c r="H5705" t="s">
        <v>2733</v>
      </c>
    </row>
    <row r="5706" spans="6:8">
      <c r="H5706" t="s">
        <v>2734</v>
      </c>
    </row>
    <row r="5707" spans="6:8">
      <c r="H5707" t="s">
        <v>2191</v>
      </c>
    </row>
    <row r="5708" spans="6:8">
      <c r="H5708" t="s">
        <v>2192</v>
      </c>
    </row>
    <row r="5709" spans="6:8">
      <c r="H5709" t="s">
        <v>1729</v>
      </c>
    </row>
    <row r="5710" spans="6:8">
      <c r="F5710" t="s">
        <v>543</v>
      </c>
      <c r="G5710" t="s">
        <v>789</v>
      </c>
      <c r="H5710" t="s">
        <v>900</v>
      </c>
    </row>
    <row r="5711" spans="6:8">
      <c r="H5711" t="s">
        <v>901</v>
      </c>
    </row>
    <row r="5712" spans="6:8">
      <c r="H5712" t="s">
        <v>1976</v>
      </c>
    </row>
    <row r="5713" spans="8:8">
      <c r="H5713" t="s">
        <v>903</v>
      </c>
    </row>
    <row r="5714" spans="8:8">
      <c r="H5714" t="s">
        <v>904</v>
      </c>
    </row>
    <row r="5715" spans="8:8">
      <c r="H5715" t="s">
        <v>2485</v>
      </c>
    </row>
    <row r="5716" spans="8:8">
      <c r="H5716" t="s">
        <v>3257</v>
      </c>
    </row>
    <row r="5717" spans="8:8">
      <c r="H5717" t="s">
        <v>3258</v>
      </c>
    </row>
    <row r="5718" spans="8:8">
      <c r="H5718" t="s">
        <v>3259</v>
      </c>
    </row>
    <row r="5719" spans="8:8">
      <c r="H5719" t="s">
        <v>3260</v>
      </c>
    </row>
    <row r="5720" spans="8:8">
      <c r="H5720" t="s">
        <v>3261</v>
      </c>
    </row>
    <row r="5721" spans="8:8">
      <c r="H5721" t="s">
        <v>1189</v>
      </c>
    </row>
    <row r="5722" spans="8:8">
      <c r="H5722" t="s">
        <v>1695</v>
      </c>
    </row>
    <row r="5723" spans="8:8">
      <c r="H5723" t="s">
        <v>1408</v>
      </c>
    </row>
    <row r="5724" spans="8:8">
      <c r="H5724" t="s">
        <v>2492</v>
      </c>
    </row>
    <row r="5725" spans="8:8">
      <c r="H5725" t="s">
        <v>2493</v>
      </c>
    </row>
    <row r="5726" spans="8:8">
      <c r="H5726" t="s">
        <v>995</v>
      </c>
    </row>
    <row r="5727" spans="8:8">
      <c r="H5727" t="s">
        <v>1195</v>
      </c>
    </row>
    <row r="5728" spans="8:8">
      <c r="H5728" t="s">
        <v>2495</v>
      </c>
    </row>
    <row r="5729" spans="6:8">
      <c r="H5729" t="s">
        <v>3262</v>
      </c>
    </row>
    <row r="5730" spans="6:8">
      <c r="H5730" t="s">
        <v>2497</v>
      </c>
    </row>
    <row r="5731" spans="6:8">
      <c r="H5731" t="s">
        <v>3263</v>
      </c>
    </row>
    <row r="5732" spans="6:8">
      <c r="H5732" t="s">
        <v>2499</v>
      </c>
    </row>
    <row r="5733" spans="6:8">
      <c r="H5733" t="s">
        <v>2500</v>
      </c>
    </row>
    <row r="5734" spans="6:8">
      <c r="H5734" t="s">
        <v>2501</v>
      </c>
    </row>
    <row r="5735" spans="6:8">
      <c r="H5735" t="s">
        <v>2502</v>
      </c>
    </row>
    <row r="5736" spans="6:8">
      <c r="F5736" t="s">
        <v>544</v>
      </c>
      <c r="G5736" t="s">
        <v>684</v>
      </c>
      <c r="H5736" t="s">
        <v>1070</v>
      </c>
    </row>
    <row r="5737" spans="6:8">
      <c r="H5737" t="s">
        <v>901</v>
      </c>
    </row>
    <row r="5738" spans="6:8">
      <c r="H5738" t="s">
        <v>900</v>
      </c>
    </row>
    <row r="5739" spans="6:8">
      <c r="F5739" t="s">
        <v>545</v>
      </c>
      <c r="G5739" t="s">
        <v>719</v>
      </c>
      <c r="H5739" t="s">
        <v>900</v>
      </c>
    </row>
    <row r="5740" spans="6:8">
      <c r="H5740" t="s">
        <v>901</v>
      </c>
    </row>
    <row r="5741" spans="6:8">
      <c r="H5741" t="s">
        <v>1525</v>
      </c>
    </row>
    <row r="5742" spans="6:8">
      <c r="H5742" t="s">
        <v>903</v>
      </c>
    </row>
    <row r="5743" spans="6:8">
      <c r="H5743" t="s">
        <v>904</v>
      </c>
    </row>
    <row r="5744" spans="6:8">
      <c r="H5744" t="s">
        <v>3264</v>
      </c>
    </row>
    <row r="5745" spans="6:8">
      <c r="H5745" t="s">
        <v>3265</v>
      </c>
    </row>
    <row r="5746" spans="6:8">
      <c r="H5746" t="s">
        <v>3266</v>
      </c>
    </row>
    <row r="5747" spans="6:8">
      <c r="H5747" t="s">
        <v>3267</v>
      </c>
    </row>
    <row r="5748" spans="6:8">
      <c r="H5748" t="s">
        <v>3268</v>
      </c>
    </row>
    <row r="5749" spans="6:8">
      <c r="H5749" t="s">
        <v>3269</v>
      </c>
    </row>
    <row r="5750" spans="6:8">
      <c r="H5750" t="s">
        <v>995</v>
      </c>
    </row>
    <row r="5751" spans="6:8">
      <c r="H5751" t="s">
        <v>3270</v>
      </c>
    </row>
    <row r="5752" spans="6:8">
      <c r="H5752" t="s">
        <v>3271</v>
      </c>
    </row>
    <row r="5753" spans="6:8">
      <c r="H5753" t="s">
        <v>3272</v>
      </c>
    </row>
    <row r="5754" spans="6:8">
      <c r="H5754" t="s">
        <v>3273</v>
      </c>
    </row>
    <row r="5755" spans="6:8">
      <c r="H5755" t="s">
        <v>1539</v>
      </c>
    </row>
    <row r="5756" spans="6:8">
      <c r="H5756" t="s">
        <v>3274</v>
      </c>
    </row>
    <row r="5757" spans="6:8">
      <c r="H5757" t="s">
        <v>3275</v>
      </c>
    </row>
    <row r="5758" spans="6:8">
      <c r="F5758" t="s">
        <v>546</v>
      </c>
      <c r="G5758" t="s">
        <v>816</v>
      </c>
      <c r="H5758" t="s">
        <v>900</v>
      </c>
    </row>
    <row r="5759" spans="6:8">
      <c r="H5759" t="s">
        <v>901</v>
      </c>
    </row>
    <row r="5760" spans="6:8">
      <c r="H5760" t="s">
        <v>1977</v>
      </c>
    </row>
    <row r="5761" spans="8:8">
      <c r="H5761" t="s">
        <v>903</v>
      </c>
    </row>
    <row r="5762" spans="8:8">
      <c r="H5762" t="s">
        <v>904</v>
      </c>
    </row>
    <row r="5763" spans="8:8">
      <c r="H5763" t="s">
        <v>3264</v>
      </c>
    </row>
    <row r="5764" spans="8:8">
      <c r="H5764" t="s">
        <v>3265</v>
      </c>
    </row>
    <row r="5765" spans="8:8">
      <c r="H5765" t="s">
        <v>3266</v>
      </c>
    </row>
    <row r="5766" spans="8:8">
      <c r="H5766" t="s">
        <v>3267</v>
      </c>
    </row>
    <row r="5767" spans="8:8">
      <c r="H5767" t="s">
        <v>3268</v>
      </c>
    </row>
    <row r="5768" spans="8:8">
      <c r="H5768" t="s">
        <v>3269</v>
      </c>
    </row>
    <row r="5769" spans="8:8">
      <c r="H5769" t="s">
        <v>995</v>
      </c>
    </row>
    <row r="5770" spans="8:8">
      <c r="H5770" t="s">
        <v>3270</v>
      </c>
    </row>
    <row r="5771" spans="8:8">
      <c r="H5771" t="s">
        <v>3271</v>
      </c>
    </row>
    <row r="5772" spans="8:8">
      <c r="H5772" t="s">
        <v>3272</v>
      </c>
    </row>
    <row r="5773" spans="8:8">
      <c r="H5773" t="s">
        <v>3273</v>
      </c>
    </row>
    <row r="5774" spans="8:8">
      <c r="H5774" t="s">
        <v>1539</v>
      </c>
    </row>
    <row r="5775" spans="8:8">
      <c r="H5775" t="s">
        <v>3275</v>
      </c>
    </row>
    <row r="5776" spans="8:8">
      <c r="H5776" t="s">
        <v>3276</v>
      </c>
    </row>
    <row r="5777" spans="6:8">
      <c r="H5777" t="s">
        <v>3277</v>
      </c>
    </row>
    <row r="5778" spans="6:8">
      <c r="H5778" t="s">
        <v>3278</v>
      </c>
    </row>
    <row r="5779" spans="6:8">
      <c r="H5779" t="s">
        <v>3279</v>
      </c>
    </row>
    <row r="5780" spans="6:8">
      <c r="F5780" t="s">
        <v>547</v>
      </c>
      <c r="G5780" t="s">
        <v>817</v>
      </c>
      <c r="H5780" t="s">
        <v>900</v>
      </c>
    </row>
    <row r="5781" spans="6:8">
      <c r="H5781" t="s">
        <v>901</v>
      </c>
    </row>
    <row r="5782" spans="6:8">
      <c r="H5782" t="s">
        <v>1978</v>
      </c>
    </row>
    <row r="5783" spans="6:8">
      <c r="H5783" t="s">
        <v>903</v>
      </c>
    </row>
    <row r="5784" spans="6:8">
      <c r="H5784" t="s">
        <v>904</v>
      </c>
    </row>
    <row r="5785" spans="6:8">
      <c r="H5785" t="s">
        <v>3264</v>
      </c>
    </row>
    <row r="5786" spans="6:8">
      <c r="H5786" t="s">
        <v>3265</v>
      </c>
    </row>
    <row r="5787" spans="6:8">
      <c r="H5787" t="s">
        <v>3266</v>
      </c>
    </row>
    <row r="5788" spans="6:8">
      <c r="H5788" t="s">
        <v>3267</v>
      </c>
    </row>
    <row r="5789" spans="6:8">
      <c r="H5789" t="s">
        <v>3268</v>
      </c>
    </row>
    <row r="5790" spans="6:8">
      <c r="H5790" t="s">
        <v>3269</v>
      </c>
    </row>
    <row r="5791" spans="6:8">
      <c r="H5791" t="s">
        <v>995</v>
      </c>
    </row>
    <row r="5792" spans="6:8">
      <c r="H5792" t="s">
        <v>3270</v>
      </c>
    </row>
    <row r="5793" spans="6:8">
      <c r="H5793" t="s">
        <v>3271</v>
      </c>
    </row>
    <row r="5794" spans="6:8">
      <c r="H5794" t="s">
        <v>3272</v>
      </c>
    </row>
    <row r="5795" spans="6:8">
      <c r="H5795" t="s">
        <v>3273</v>
      </c>
    </row>
    <row r="5796" spans="6:8">
      <c r="H5796" t="s">
        <v>1539</v>
      </c>
    </row>
    <row r="5797" spans="6:8">
      <c r="H5797" t="s">
        <v>3275</v>
      </c>
    </row>
    <row r="5798" spans="6:8">
      <c r="H5798" t="s">
        <v>3276</v>
      </c>
    </row>
    <row r="5799" spans="6:8">
      <c r="H5799" t="s">
        <v>3277</v>
      </c>
    </row>
    <row r="5800" spans="6:8">
      <c r="H5800" t="s">
        <v>3278</v>
      </c>
    </row>
    <row r="5801" spans="6:8">
      <c r="H5801" t="s">
        <v>3279</v>
      </c>
    </row>
    <row r="5802" spans="6:8">
      <c r="F5802" t="s">
        <v>548</v>
      </c>
      <c r="G5802" t="s">
        <v>679</v>
      </c>
      <c r="H5802" t="s">
        <v>900</v>
      </c>
    </row>
    <row r="5803" spans="6:8">
      <c r="H5803" t="s">
        <v>901</v>
      </c>
    </row>
    <row r="5804" spans="6:8">
      <c r="H5804" t="s">
        <v>1979</v>
      </c>
    </row>
    <row r="5805" spans="6:8">
      <c r="H5805" t="s">
        <v>903</v>
      </c>
    </row>
    <row r="5806" spans="6:8">
      <c r="H5806" t="s">
        <v>904</v>
      </c>
    </row>
    <row r="5807" spans="6:8">
      <c r="H5807" t="s">
        <v>3264</v>
      </c>
    </row>
    <row r="5808" spans="6:8">
      <c r="H5808" t="s">
        <v>3265</v>
      </c>
    </row>
    <row r="5809" spans="8:8">
      <c r="H5809" t="s">
        <v>3266</v>
      </c>
    </row>
    <row r="5810" spans="8:8">
      <c r="H5810" t="s">
        <v>3280</v>
      </c>
    </row>
    <row r="5811" spans="8:8">
      <c r="H5811" t="s">
        <v>3281</v>
      </c>
    </row>
    <row r="5812" spans="8:8">
      <c r="H5812" t="s">
        <v>3282</v>
      </c>
    </row>
    <row r="5813" spans="8:8">
      <c r="H5813" t="s">
        <v>3267</v>
      </c>
    </row>
    <row r="5814" spans="8:8">
      <c r="H5814" t="s">
        <v>3268</v>
      </c>
    </row>
    <row r="5815" spans="8:8">
      <c r="H5815" t="s">
        <v>3269</v>
      </c>
    </row>
    <row r="5816" spans="8:8">
      <c r="H5816" t="s">
        <v>995</v>
      </c>
    </row>
    <row r="5817" spans="8:8">
      <c r="H5817" t="s">
        <v>3270</v>
      </c>
    </row>
    <row r="5818" spans="8:8">
      <c r="H5818" t="s">
        <v>3271</v>
      </c>
    </row>
    <row r="5819" spans="8:8">
      <c r="H5819" t="s">
        <v>3272</v>
      </c>
    </row>
    <row r="5820" spans="8:8">
      <c r="H5820" t="s">
        <v>3283</v>
      </c>
    </row>
    <row r="5821" spans="8:8">
      <c r="H5821" t="s">
        <v>3284</v>
      </c>
    </row>
    <row r="5822" spans="8:8">
      <c r="H5822" t="s">
        <v>3285</v>
      </c>
    </row>
    <row r="5823" spans="8:8">
      <c r="H5823" t="s">
        <v>3286</v>
      </c>
    </row>
    <row r="5824" spans="8:8">
      <c r="H5824" t="s">
        <v>3287</v>
      </c>
    </row>
    <row r="5825" spans="6:8">
      <c r="H5825" t="s">
        <v>3288</v>
      </c>
    </row>
    <row r="5826" spans="6:8">
      <c r="H5826" t="s">
        <v>3289</v>
      </c>
    </row>
    <row r="5827" spans="6:8">
      <c r="H5827" t="s">
        <v>3290</v>
      </c>
    </row>
    <row r="5828" spans="6:8">
      <c r="H5828" t="s">
        <v>3291</v>
      </c>
    </row>
    <row r="5829" spans="6:8">
      <c r="H5829" t="s">
        <v>3292</v>
      </c>
    </row>
    <row r="5830" spans="6:8">
      <c r="H5830" t="s">
        <v>3293</v>
      </c>
    </row>
    <row r="5831" spans="6:8">
      <c r="H5831" t="s">
        <v>3294</v>
      </c>
    </row>
    <row r="5832" spans="6:8">
      <c r="H5832" t="s">
        <v>3295</v>
      </c>
    </row>
    <row r="5833" spans="6:8">
      <c r="H5833" t="s">
        <v>3296</v>
      </c>
    </row>
    <row r="5834" spans="6:8">
      <c r="F5834" t="s">
        <v>549</v>
      </c>
      <c r="G5834" t="s">
        <v>818</v>
      </c>
      <c r="H5834" t="s">
        <v>900</v>
      </c>
    </row>
    <row r="5835" spans="6:8">
      <c r="H5835" t="s">
        <v>901</v>
      </c>
    </row>
    <row r="5836" spans="6:8">
      <c r="H5836" t="s">
        <v>1980</v>
      </c>
    </row>
    <row r="5837" spans="6:8">
      <c r="H5837" t="s">
        <v>903</v>
      </c>
    </row>
    <row r="5838" spans="6:8">
      <c r="H5838" t="s">
        <v>904</v>
      </c>
    </row>
    <row r="5839" spans="6:8">
      <c r="H5839" t="s">
        <v>3264</v>
      </c>
    </row>
    <row r="5840" spans="6:8">
      <c r="H5840" t="s">
        <v>3265</v>
      </c>
    </row>
    <row r="5841" spans="6:8">
      <c r="H5841" t="s">
        <v>3266</v>
      </c>
    </row>
    <row r="5842" spans="6:8">
      <c r="H5842" t="s">
        <v>3297</v>
      </c>
    </row>
    <row r="5843" spans="6:8">
      <c r="H5843" t="s">
        <v>3267</v>
      </c>
    </row>
    <row r="5844" spans="6:8">
      <c r="H5844" t="s">
        <v>3268</v>
      </c>
    </row>
    <row r="5845" spans="6:8">
      <c r="H5845" t="s">
        <v>3269</v>
      </c>
    </row>
    <row r="5846" spans="6:8">
      <c r="H5846" t="s">
        <v>995</v>
      </c>
    </row>
    <row r="5847" spans="6:8">
      <c r="H5847" t="s">
        <v>3270</v>
      </c>
    </row>
    <row r="5848" spans="6:8">
      <c r="H5848" t="s">
        <v>3271</v>
      </c>
    </row>
    <row r="5849" spans="6:8">
      <c r="H5849" t="s">
        <v>3272</v>
      </c>
    </row>
    <row r="5850" spans="6:8">
      <c r="H5850" t="s">
        <v>3295</v>
      </c>
    </row>
    <row r="5851" spans="6:8">
      <c r="F5851" t="s">
        <v>550</v>
      </c>
      <c r="G5851" t="s">
        <v>819</v>
      </c>
      <c r="H5851" t="s">
        <v>900</v>
      </c>
    </row>
    <row r="5852" spans="6:8">
      <c r="H5852" t="s">
        <v>901</v>
      </c>
    </row>
    <row r="5853" spans="6:8">
      <c r="H5853" t="s">
        <v>1981</v>
      </c>
    </row>
    <row r="5854" spans="6:8">
      <c r="H5854" t="s">
        <v>903</v>
      </c>
    </row>
    <row r="5855" spans="6:8">
      <c r="H5855" t="s">
        <v>904</v>
      </c>
    </row>
    <row r="5856" spans="6:8">
      <c r="H5856" t="s">
        <v>3264</v>
      </c>
    </row>
    <row r="5857" spans="8:8">
      <c r="H5857" t="s">
        <v>3265</v>
      </c>
    </row>
    <row r="5858" spans="8:8">
      <c r="H5858" t="s">
        <v>3266</v>
      </c>
    </row>
    <row r="5859" spans="8:8">
      <c r="H5859" t="s">
        <v>3267</v>
      </c>
    </row>
    <row r="5860" spans="8:8">
      <c r="H5860" t="s">
        <v>3268</v>
      </c>
    </row>
    <row r="5861" spans="8:8">
      <c r="H5861" t="s">
        <v>3269</v>
      </c>
    </row>
    <row r="5862" spans="8:8">
      <c r="H5862" t="s">
        <v>995</v>
      </c>
    </row>
    <row r="5863" spans="8:8">
      <c r="H5863" t="s">
        <v>3270</v>
      </c>
    </row>
    <row r="5864" spans="8:8">
      <c r="H5864" t="s">
        <v>3271</v>
      </c>
    </row>
    <row r="5865" spans="8:8">
      <c r="H5865" t="s">
        <v>3272</v>
      </c>
    </row>
    <row r="5866" spans="8:8">
      <c r="H5866" t="s">
        <v>3298</v>
      </c>
    </row>
    <row r="5867" spans="8:8">
      <c r="H5867" t="s">
        <v>3299</v>
      </c>
    </row>
    <row r="5868" spans="8:8">
      <c r="H5868" t="s">
        <v>3286</v>
      </c>
    </row>
    <row r="5869" spans="8:8">
      <c r="H5869" t="s">
        <v>1250</v>
      </c>
    </row>
    <row r="5870" spans="8:8">
      <c r="H5870" t="s">
        <v>3293</v>
      </c>
    </row>
    <row r="5871" spans="8:8">
      <c r="H5871" t="s">
        <v>3294</v>
      </c>
    </row>
    <row r="5872" spans="8:8">
      <c r="H5872" t="s">
        <v>3300</v>
      </c>
    </row>
    <row r="5873" spans="6:8">
      <c r="H5873" t="s">
        <v>3295</v>
      </c>
    </row>
    <row r="5874" spans="6:8">
      <c r="F5874" t="s">
        <v>551</v>
      </c>
      <c r="G5874" t="s">
        <v>820</v>
      </c>
      <c r="H5874" t="s">
        <v>900</v>
      </c>
    </row>
    <row r="5875" spans="6:8">
      <c r="H5875" t="s">
        <v>901</v>
      </c>
    </row>
    <row r="5876" spans="6:8">
      <c r="H5876" t="s">
        <v>1982</v>
      </c>
    </row>
    <row r="5877" spans="6:8">
      <c r="H5877" t="s">
        <v>903</v>
      </c>
    </row>
    <row r="5878" spans="6:8">
      <c r="H5878" t="s">
        <v>904</v>
      </c>
    </row>
    <row r="5879" spans="6:8">
      <c r="H5879" t="s">
        <v>3264</v>
      </c>
    </row>
    <row r="5880" spans="6:8">
      <c r="H5880" t="s">
        <v>3265</v>
      </c>
    </row>
    <row r="5881" spans="6:8">
      <c r="H5881" t="s">
        <v>3266</v>
      </c>
    </row>
    <row r="5882" spans="6:8">
      <c r="H5882" t="s">
        <v>3267</v>
      </c>
    </row>
    <row r="5883" spans="6:8">
      <c r="H5883" t="s">
        <v>3268</v>
      </c>
    </row>
    <row r="5884" spans="6:8">
      <c r="H5884" t="s">
        <v>3269</v>
      </c>
    </row>
    <row r="5885" spans="6:8">
      <c r="H5885" t="s">
        <v>995</v>
      </c>
    </row>
    <row r="5886" spans="6:8">
      <c r="H5886" t="s">
        <v>3270</v>
      </c>
    </row>
    <row r="5887" spans="6:8">
      <c r="H5887" t="s">
        <v>3271</v>
      </c>
    </row>
    <row r="5888" spans="6:8">
      <c r="H5888" t="s">
        <v>3272</v>
      </c>
    </row>
    <row r="5889" spans="6:8">
      <c r="H5889" t="s">
        <v>3273</v>
      </c>
    </row>
    <row r="5890" spans="6:8">
      <c r="H5890" t="s">
        <v>1539</v>
      </c>
    </row>
    <row r="5891" spans="6:8">
      <c r="H5891" t="s">
        <v>3301</v>
      </c>
    </row>
    <row r="5892" spans="6:8">
      <c r="H5892" t="s">
        <v>3275</v>
      </c>
    </row>
    <row r="5893" spans="6:8">
      <c r="H5893" t="s">
        <v>3302</v>
      </c>
    </row>
    <row r="5894" spans="6:8">
      <c r="H5894" t="s">
        <v>3303</v>
      </c>
    </row>
    <row r="5895" spans="6:8">
      <c r="H5895" t="s">
        <v>3304</v>
      </c>
    </row>
    <row r="5896" spans="6:8">
      <c r="H5896" t="s">
        <v>3277</v>
      </c>
    </row>
    <row r="5897" spans="6:8">
      <c r="H5897" t="s">
        <v>3305</v>
      </c>
    </row>
    <row r="5898" spans="6:8">
      <c r="H5898" t="s">
        <v>3306</v>
      </c>
    </row>
    <row r="5899" spans="6:8">
      <c r="H5899" t="s">
        <v>3307</v>
      </c>
    </row>
    <row r="5900" spans="6:8">
      <c r="H5900" t="s">
        <v>3308</v>
      </c>
    </row>
    <row r="5901" spans="6:8">
      <c r="F5901" t="s">
        <v>552</v>
      </c>
      <c r="G5901" t="s">
        <v>821</v>
      </c>
      <c r="H5901" t="s">
        <v>900</v>
      </c>
    </row>
    <row r="5902" spans="6:8">
      <c r="H5902" t="s">
        <v>901</v>
      </c>
    </row>
    <row r="5903" spans="6:8">
      <c r="H5903" t="s">
        <v>1983</v>
      </c>
    </row>
    <row r="5904" spans="6:8">
      <c r="H5904" t="s">
        <v>903</v>
      </c>
    </row>
    <row r="5905" spans="6:8">
      <c r="H5905" t="s">
        <v>904</v>
      </c>
    </row>
    <row r="5906" spans="6:8">
      <c r="H5906" t="s">
        <v>3264</v>
      </c>
    </row>
    <row r="5907" spans="6:8">
      <c r="H5907" t="s">
        <v>3265</v>
      </c>
    </row>
    <row r="5908" spans="6:8">
      <c r="H5908" t="s">
        <v>3266</v>
      </c>
    </row>
    <row r="5909" spans="6:8">
      <c r="H5909" t="s">
        <v>3297</v>
      </c>
    </row>
    <row r="5910" spans="6:8">
      <c r="H5910" t="s">
        <v>3267</v>
      </c>
    </row>
    <row r="5911" spans="6:8">
      <c r="H5911" t="s">
        <v>3268</v>
      </c>
    </row>
    <row r="5912" spans="6:8">
      <c r="H5912" t="s">
        <v>3269</v>
      </c>
    </row>
    <row r="5913" spans="6:8">
      <c r="H5913" t="s">
        <v>995</v>
      </c>
    </row>
    <row r="5914" spans="6:8">
      <c r="H5914" t="s">
        <v>3270</v>
      </c>
    </row>
    <row r="5915" spans="6:8">
      <c r="H5915" t="s">
        <v>3271</v>
      </c>
    </row>
    <row r="5916" spans="6:8">
      <c r="H5916" t="s">
        <v>3272</v>
      </c>
    </row>
    <row r="5917" spans="6:8">
      <c r="F5917" t="s">
        <v>553</v>
      </c>
      <c r="G5917" t="s">
        <v>822</v>
      </c>
      <c r="H5917" t="s">
        <v>900</v>
      </c>
    </row>
    <row r="5918" spans="6:8">
      <c r="H5918" t="s">
        <v>901</v>
      </c>
    </row>
    <row r="5919" spans="6:8">
      <c r="H5919" t="s">
        <v>1984</v>
      </c>
    </row>
    <row r="5920" spans="6:8">
      <c r="H5920" t="s">
        <v>903</v>
      </c>
    </row>
    <row r="5921" spans="6:8">
      <c r="H5921" t="s">
        <v>904</v>
      </c>
    </row>
    <row r="5922" spans="6:8">
      <c r="H5922" t="s">
        <v>3309</v>
      </c>
    </row>
    <row r="5923" spans="6:8">
      <c r="H5923" t="s">
        <v>3310</v>
      </c>
    </row>
    <row r="5924" spans="6:8">
      <c r="H5924" t="s">
        <v>3311</v>
      </c>
    </row>
    <row r="5925" spans="6:8">
      <c r="H5925" t="s">
        <v>3312</v>
      </c>
    </row>
    <row r="5926" spans="6:8">
      <c r="H5926" t="s">
        <v>3313</v>
      </c>
    </row>
    <row r="5927" spans="6:8">
      <c r="H5927" t="s">
        <v>2329</v>
      </c>
    </row>
    <row r="5928" spans="6:8">
      <c r="H5928" t="s">
        <v>3314</v>
      </c>
    </row>
    <row r="5929" spans="6:8">
      <c r="H5929" t="s">
        <v>3315</v>
      </c>
    </row>
    <row r="5930" spans="6:8">
      <c r="H5930" t="s">
        <v>3316</v>
      </c>
    </row>
    <row r="5931" spans="6:8">
      <c r="H5931" t="s">
        <v>3317</v>
      </c>
    </row>
    <row r="5932" spans="6:8">
      <c r="F5932" t="s">
        <v>554</v>
      </c>
      <c r="G5932" t="s">
        <v>681</v>
      </c>
      <c r="H5932" t="s">
        <v>900</v>
      </c>
    </row>
    <row r="5933" spans="6:8">
      <c r="H5933" t="s">
        <v>2058</v>
      </c>
    </row>
    <row r="5934" spans="6:8">
      <c r="H5934" t="s">
        <v>2059</v>
      </c>
    </row>
    <row r="5935" spans="6:8">
      <c r="H5935" t="s">
        <v>1035</v>
      </c>
    </row>
    <row r="5936" spans="6:8">
      <c r="H5936" t="s">
        <v>1036</v>
      </c>
    </row>
    <row r="5937" spans="8:8">
      <c r="H5937" t="s">
        <v>1037</v>
      </c>
    </row>
    <row r="5938" spans="8:8">
      <c r="H5938" t="s">
        <v>1038</v>
      </c>
    </row>
    <row r="5939" spans="8:8">
      <c r="H5939" t="s">
        <v>1039</v>
      </c>
    </row>
    <row r="5940" spans="8:8">
      <c r="H5940" t="s">
        <v>1039</v>
      </c>
    </row>
    <row r="5941" spans="8:8">
      <c r="H5941" t="s">
        <v>1040</v>
      </c>
    </row>
    <row r="5942" spans="8:8">
      <c r="H5942" t="s">
        <v>1041</v>
      </c>
    </row>
    <row r="5943" spans="8:8">
      <c r="H5943" t="s">
        <v>1042</v>
      </c>
    </row>
    <row r="5944" spans="8:8">
      <c r="H5944" t="s">
        <v>1042</v>
      </c>
    </row>
    <row r="5945" spans="8:8">
      <c r="H5945" t="s">
        <v>1043</v>
      </c>
    </row>
    <row r="5946" spans="8:8">
      <c r="H5946" t="s">
        <v>1044</v>
      </c>
    </row>
    <row r="5947" spans="8:8">
      <c r="H5947" t="s">
        <v>1045</v>
      </c>
    </row>
    <row r="5948" spans="8:8">
      <c r="H5948" t="s">
        <v>1045</v>
      </c>
    </row>
    <row r="5949" spans="8:8">
      <c r="H5949" t="s">
        <v>1046</v>
      </c>
    </row>
    <row r="5950" spans="8:8">
      <c r="H5950" t="s">
        <v>1046</v>
      </c>
    </row>
    <row r="5951" spans="8:8">
      <c r="H5951" t="s">
        <v>1032</v>
      </c>
    </row>
    <row r="5952" spans="8:8">
      <c r="H5952" t="s">
        <v>1033</v>
      </c>
    </row>
    <row r="5953" spans="6:8">
      <c r="F5953" t="s">
        <v>555</v>
      </c>
      <c r="G5953" t="s">
        <v>684</v>
      </c>
      <c r="H5953" t="s">
        <v>1070</v>
      </c>
    </row>
    <row r="5954" spans="6:8">
      <c r="H5954" t="s">
        <v>901</v>
      </c>
    </row>
    <row r="5955" spans="6:8">
      <c r="H5955" t="s">
        <v>900</v>
      </c>
    </row>
    <row r="5956" spans="6:8">
      <c r="F5956" t="s">
        <v>556</v>
      </c>
      <c r="G5956" t="s">
        <v>679</v>
      </c>
      <c r="H5956" t="s">
        <v>3318</v>
      </c>
    </row>
    <row r="5957" spans="6:8">
      <c r="H5957" t="s">
        <v>3319</v>
      </c>
    </row>
    <row r="5958" spans="6:8">
      <c r="H5958" t="s">
        <v>3320</v>
      </c>
    </row>
    <row r="5959" spans="6:8">
      <c r="H5959" t="s">
        <v>1979</v>
      </c>
    </row>
    <row r="5960" spans="6:8">
      <c r="H5960" t="s">
        <v>2283</v>
      </c>
    </row>
    <row r="5961" spans="6:8">
      <c r="H5961" t="s">
        <v>2402</v>
      </c>
    </row>
    <row r="5962" spans="6:8">
      <c r="H5962" t="s">
        <v>2403</v>
      </c>
    </row>
    <row r="5963" spans="6:8">
      <c r="H5963" t="s">
        <v>3321</v>
      </c>
    </row>
    <row r="5964" spans="6:8">
      <c r="H5964" t="s">
        <v>3322</v>
      </c>
    </row>
    <row r="5965" spans="6:8">
      <c r="H5965" t="s">
        <v>3323</v>
      </c>
    </row>
    <row r="5966" spans="6:8">
      <c r="H5966" t="s">
        <v>3324</v>
      </c>
    </row>
    <row r="5967" spans="6:8">
      <c r="H5967" t="s">
        <v>3325</v>
      </c>
    </row>
    <row r="5968" spans="6:8">
      <c r="H5968" t="s">
        <v>3326</v>
      </c>
    </row>
    <row r="5969" spans="8:8">
      <c r="H5969" t="s">
        <v>3327</v>
      </c>
    </row>
    <row r="5970" spans="8:8">
      <c r="H5970" t="s">
        <v>3328</v>
      </c>
    </row>
    <row r="5971" spans="8:8">
      <c r="H5971" t="s">
        <v>3329</v>
      </c>
    </row>
    <row r="5972" spans="8:8">
      <c r="H5972" t="s">
        <v>3330</v>
      </c>
    </row>
    <row r="5973" spans="8:8">
      <c r="H5973" t="s">
        <v>1347</v>
      </c>
    </row>
    <row r="5974" spans="8:8">
      <c r="H5974" t="s">
        <v>3331</v>
      </c>
    </row>
    <row r="5975" spans="8:8">
      <c r="H5975" t="s">
        <v>1346</v>
      </c>
    </row>
    <row r="5976" spans="8:8">
      <c r="H5976" t="s">
        <v>3332</v>
      </c>
    </row>
    <row r="5977" spans="8:8">
      <c r="H5977" t="s">
        <v>3333</v>
      </c>
    </row>
    <row r="5978" spans="8:8">
      <c r="H5978" t="s">
        <v>3334</v>
      </c>
    </row>
    <row r="5979" spans="8:8">
      <c r="H5979" t="s">
        <v>3335</v>
      </c>
    </row>
    <row r="5980" spans="8:8">
      <c r="H5980" t="s">
        <v>3336</v>
      </c>
    </row>
    <row r="5981" spans="8:8">
      <c r="H5981" t="s">
        <v>3337</v>
      </c>
    </row>
    <row r="5982" spans="8:8">
      <c r="H5982" t="s">
        <v>3338</v>
      </c>
    </row>
    <row r="5983" spans="8:8">
      <c r="H5983" t="s">
        <v>3339</v>
      </c>
    </row>
    <row r="5984" spans="8:8">
      <c r="H5984" t="s">
        <v>3340</v>
      </c>
    </row>
    <row r="5985" spans="6:8">
      <c r="H5985" t="s">
        <v>3341</v>
      </c>
    </row>
    <row r="5986" spans="6:8">
      <c r="H5986" t="s">
        <v>3342</v>
      </c>
    </row>
    <row r="5987" spans="6:8">
      <c r="H5987" t="s">
        <v>3343</v>
      </c>
    </row>
    <row r="5988" spans="6:8">
      <c r="H5988" t="s">
        <v>3344</v>
      </c>
    </row>
    <row r="5989" spans="6:8">
      <c r="H5989" t="s">
        <v>3345</v>
      </c>
    </row>
    <row r="5990" spans="6:8">
      <c r="H5990" t="s">
        <v>3346</v>
      </c>
    </row>
    <row r="5991" spans="6:8">
      <c r="H5991" t="s">
        <v>3347</v>
      </c>
    </row>
    <row r="5992" spans="6:8">
      <c r="F5992" t="s">
        <v>557</v>
      </c>
      <c r="G5992" t="s">
        <v>850</v>
      </c>
      <c r="H5992" t="s">
        <v>3348</v>
      </c>
    </row>
    <row r="5993" spans="6:8">
      <c r="H5993" t="s">
        <v>3349</v>
      </c>
    </row>
    <row r="5994" spans="6:8">
      <c r="H5994" t="s">
        <v>3350</v>
      </c>
    </row>
    <row r="5995" spans="6:8">
      <c r="F5995" t="s">
        <v>558</v>
      </c>
      <c r="G5995" t="s">
        <v>664</v>
      </c>
      <c r="H5995" t="s">
        <v>3351</v>
      </c>
    </row>
    <row r="5996" spans="6:8">
      <c r="H5996" t="s">
        <v>2076</v>
      </c>
    </row>
    <row r="5997" spans="6:8">
      <c r="H5997" t="s">
        <v>2082</v>
      </c>
    </row>
    <row r="5998" spans="6:8">
      <c r="H5998" t="s">
        <v>3350</v>
      </c>
    </row>
    <row r="5999" spans="6:8">
      <c r="H5999" t="s">
        <v>3352</v>
      </c>
    </row>
    <row r="6000" spans="6:8">
      <c r="H6000" t="s">
        <v>1543</v>
      </c>
    </row>
    <row r="6001" spans="6:8">
      <c r="H6001" t="s">
        <v>1544</v>
      </c>
    </row>
    <row r="6002" spans="6:8">
      <c r="H6002" t="s">
        <v>1544</v>
      </c>
    </row>
    <row r="6003" spans="6:8">
      <c r="H6003" t="s">
        <v>3353</v>
      </c>
    </row>
    <row r="6004" spans="6:8">
      <c r="F6004" t="s">
        <v>559</v>
      </c>
      <c r="G6004" t="s">
        <v>665</v>
      </c>
      <c r="H6004" t="s">
        <v>3354</v>
      </c>
    </row>
    <row r="6005" spans="6:8">
      <c r="H6005" t="s">
        <v>2076</v>
      </c>
    </row>
    <row r="6006" spans="6:8">
      <c r="H6006" t="s">
        <v>2082</v>
      </c>
    </row>
    <row r="6007" spans="6:8">
      <c r="H6007" t="s">
        <v>3350</v>
      </c>
    </row>
    <row r="6008" spans="6:8">
      <c r="H6008" t="s">
        <v>3352</v>
      </c>
    </row>
    <row r="6009" spans="6:8">
      <c r="H6009" t="s">
        <v>1543</v>
      </c>
    </row>
    <row r="6010" spans="6:8">
      <c r="H6010" t="s">
        <v>1544</v>
      </c>
    </row>
    <row r="6011" spans="6:8">
      <c r="H6011" t="s">
        <v>3353</v>
      </c>
    </row>
    <row r="6012" spans="6:8">
      <c r="F6012" t="s">
        <v>560</v>
      </c>
      <c r="G6012" t="s">
        <v>666</v>
      </c>
      <c r="H6012" t="s">
        <v>3355</v>
      </c>
    </row>
    <row r="6013" spans="6:8">
      <c r="H6013" t="s">
        <v>2076</v>
      </c>
    </row>
    <row r="6014" spans="6:8">
      <c r="H6014" t="s">
        <v>2082</v>
      </c>
    </row>
    <row r="6015" spans="6:8">
      <c r="H6015" t="s">
        <v>3350</v>
      </c>
    </row>
    <row r="6016" spans="6:8">
      <c r="H6016" t="s">
        <v>3352</v>
      </c>
    </row>
    <row r="6017" spans="6:8">
      <c r="H6017" t="s">
        <v>1543</v>
      </c>
    </row>
    <row r="6018" spans="6:8">
      <c r="H6018" t="s">
        <v>1544</v>
      </c>
    </row>
    <row r="6019" spans="6:8">
      <c r="H6019" t="s">
        <v>1544</v>
      </c>
    </row>
    <row r="6020" spans="6:8">
      <c r="H6020" t="s">
        <v>3353</v>
      </c>
    </row>
    <row r="6021" spans="6:8">
      <c r="F6021" t="s">
        <v>561</v>
      </c>
      <c r="G6021" t="s">
        <v>667</v>
      </c>
      <c r="H6021" t="s">
        <v>3356</v>
      </c>
    </row>
    <row r="6022" spans="6:8">
      <c r="H6022" t="s">
        <v>2076</v>
      </c>
    </row>
    <row r="6023" spans="6:8">
      <c r="H6023" t="s">
        <v>2082</v>
      </c>
    </row>
    <row r="6024" spans="6:8">
      <c r="H6024" t="s">
        <v>3350</v>
      </c>
    </row>
    <row r="6025" spans="6:8">
      <c r="H6025" t="s">
        <v>3357</v>
      </c>
    </row>
    <row r="6026" spans="6:8">
      <c r="H6026" t="s">
        <v>3358</v>
      </c>
    </row>
    <row r="6027" spans="6:8">
      <c r="H6027" t="s">
        <v>3359</v>
      </c>
    </row>
    <row r="6028" spans="6:8">
      <c r="H6028" t="s">
        <v>3352</v>
      </c>
    </row>
    <row r="6029" spans="6:8">
      <c r="H6029" t="s">
        <v>1543</v>
      </c>
    </row>
    <row r="6030" spans="6:8">
      <c r="H6030" t="s">
        <v>1544</v>
      </c>
    </row>
    <row r="6031" spans="6:8">
      <c r="H6031" t="s">
        <v>3353</v>
      </c>
    </row>
    <row r="6032" spans="6:8">
      <c r="F6032" t="s">
        <v>562</v>
      </c>
      <c r="G6032" t="s">
        <v>668</v>
      </c>
      <c r="H6032" t="s">
        <v>3360</v>
      </c>
    </row>
    <row r="6033" spans="6:8">
      <c r="H6033" t="s">
        <v>2076</v>
      </c>
    </row>
    <row r="6034" spans="6:8">
      <c r="H6034" t="s">
        <v>2082</v>
      </c>
    </row>
    <row r="6035" spans="6:8">
      <c r="H6035" t="s">
        <v>3350</v>
      </c>
    </row>
    <row r="6036" spans="6:8">
      <c r="H6036" t="s">
        <v>3352</v>
      </c>
    </row>
    <row r="6037" spans="6:8">
      <c r="H6037" t="s">
        <v>1543</v>
      </c>
    </row>
    <row r="6038" spans="6:8">
      <c r="H6038" t="s">
        <v>1544</v>
      </c>
    </row>
    <row r="6039" spans="6:8">
      <c r="H6039" t="s">
        <v>1544</v>
      </c>
    </row>
    <row r="6040" spans="6:8">
      <c r="H6040" t="s">
        <v>3353</v>
      </c>
    </row>
    <row r="6041" spans="6:8">
      <c r="F6041" t="s">
        <v>563</v>
      </c>
      <c r="G6041" t="s">
        <v>669</v>
      </c>
      <c r="H6041" t="s">
        <v>3361</v>
      </c>
    </row>
    <row r="6042" spans="6:8">
      <c r="H6042" t="s">
        <v>2076</v>
      </c>
    </row>
    <row r="6043" spans="6:8">
      <c r="H6043" t="s">
        <v>2082</v>
      </c>
    </row>
    <row r="6044" spans="6:8">
      <c r="H6044" t="s">
        <v>3350</v>
      </c>
    </row>
    <row r="6045" spans="6:8">
      <c r="H6045" t="s">
        <v>3357</v>
      </c>
    </row>
    <row r="6046" spans="6:8">
      <c r="H6046" t="s">
        <v>3358</v>
      </c>
    </row>
    <row r="6047" spans="6:8">
      <c r="H6047" t="s">
        <v>3359</v>
      </c>
    </row>
    <row r="6048" spans="6:8">
      <c r="H6048" t="s">
        <v>3352</v>
      </c>
    </row>
    <row r="6049" spans="6:8">
      <c r="H6049" t="s">
        <v>1543</v>
      </c>
    </row>
    <row r="6050" spans="6:8">
      <c r="H6050" t="s">
        <v>1544</v>
      </c>
    </row>
    <row r="6051" spans="6:8">
      <c r="H6051" t="s">
        <v>3353</v>
      </c>
    </row>
    <row r="6052" spans="6:8">
      <c r="F6052" t="s">
        <v>564</v>
      </c>
      <c r="G6052" t="s">
        <v>670</v>
      </c>
      <c r="H6052" t="s">
        <v>3362</v>
      </c>
    </row>
    <row r="6053" spans="6:8">
      <c r="H6053" t="s">
        <v>2076</v>
      </c>
    </row>
    <row r="6054" spans="6:8">
      <c r="H6054" t="s">
        <v>2082</v>
      </c>
    </row>
    <row r="6055" spans="6:8">
      <c r="H6055" t="s">
        <v>3350</v>
      </c>
    </row>
    <row r="6056" spans="6:8">
      <c r="H6056" t="s">
        <v>3357</v>
      </c>
    </row>
    <row r="6057" spans="6:8">
      <c r="H6057" t="s">
        <v>3358</v>
      </c>
    </row>
    <row r="6058" spans="6:8">
      <c r="H6058" t="s">
        <v>3359</v>
      </c>
    </row>
    <row r="6059" spans="6:8">
      <c r="H6059" t="s">
        <v>3352</v>
      </c>
    </row>
    <row r="6060" spans="6:8">
      <c r="H6060" t="s">
        <v>1543</v>
      </c>
    </row>
    <row r="6061" spans="6:8">
      <c r="H6061" t="s">
        <v>1544</v>
      </c>
    </row>
    <row r="6062" spans="6:8">
      <c r="H6062" t="s">
        <v>3353</v>
      </c>
    </row>
    <row r="6063" spans="6:8">
      <c r="F6063" t="s">
        <v>565</v>
      </c>
      <c r="G6063" t="s">
        <v>818</v>
      </c>
      <c r="H6063" t="s">
        <v>1980</v>
      </c>
    </row>
    <row r="6064" spans="6:8">
      <c r="H6064" t="s">
        <v>1980</v>
      </c>
    </row>
    <row r="6065" spans="6:8">
      <c r="H6065" t="s">
        <v>1505</v>
      </c>
    </row>
    <row r="6066" spans="6:8">
      <c r="H6066" t="s">
        <v>3363</v>
      </c>
    </row>
    <row r="6067" spans="6:8">
      <c r="H6067" t="s">
        <v>3364</v>
      </c>
    </row>
    <row r="6068" spans="6:8">
      <c r="H6068" t="s">
        <v>3365</v>
      </c>
    </row>
    <row r="6069" spans="6:8">
      <c r="H6069" t="s">
        <v>3366</v>
      </c>
    </row>
    <row r="6070" spans="6:8">
      <c r="H6070" t="s">
        <v>3367</v>
      </c>
    </row>
    <row r="6071" spans="6:8">
      <c r="H6071" t="s">
        <v>3368</v>
      </c>
    </row>
    <row r="6072" spans="6:8">
      <c r="H6072" t="s">
        <v>3369</v>
      </c>
    </row>
    <row r="6073" spans="6:8">
      <c r="H6073" t="s">
        <v>3370</v>
      </c>
    </row>
    <row r="6074" spans="6:8">
      <c r="F6074" t="s">
        <v>566</v>
      </c>
      <c r="G6074" t="s">
        <v>821</v>
      </c>
      <c r="H6074" t="s">
        <v>1983</v>
      </c>
    </row>
    <row r="6075" spans="6:8">
      <c r="H6075" t="s">
        <v>1983</v>
      </c>
    </row>
    <row r="6076" spans="6:8">
      <c r="H6076" t="s">
        <v>3325</v>
      </c>
    </row>
    <row r="6077" spans="6:8">
      <c r="H6077" t="s">
        <v>3330</v>
      </c>
    </row>
    <row r="6078" spans="6:8">
      <c r="H6078" t="s">
        <v>3331</v>
      </c>
    </row>
    <row r="6079" spans="6:8">
      <c r="H6079" t="s">
        <v>3332</v>
      </c>
    </row>
    <row r="6080" spans="6:8">
      <c r="H6080" t="s">
        <v>1505</v>
      </c>
    </row>
    <row r="6081" spans="6:8">
      <c r="H6081" t="s">
        <v>3363</v>
      </c>
    </row>
    <row r="6082" spans="6:8">
      <c r="H6082" t="s">
        <v>3364</v>
      </c>
    </row>
    <row r="6083" spans="6:8">
      <c r="H6083" t="s">
        <v>3365</v>
      </c>
    </row>
    <row r="6084" spans="6:8">
      <c r="H6084" t="s">
        <v>3366</v>
      </c>
    </row>
    <row r="6085" spans="6:8">
      <c r="H6085" t="s">
        <v>3367</v>
      </c>
    </row>
    <row r="6086" spans="6:8">
      <c r="H6086" t="s">
        <v>3368</v>
      </c>
    </row>
    <row r="6087" spans="6:8">
      <c r="H6087" t="s">
        <v>3369</v>
      </c>
    </row>
    <row r="6088" spans="6:8">
      <c r="H6088" t="s">
        <v>3370</v>
      </c>
    </row>
    <row r="6089" spans="6:8">
      <c r="F6089" t="s">
        <v>567</v>
      </c>
      <c r="G6089" t="s">
        <v>851</v>
      </c>
      <c r="H6089" t="s">
        <v>3371</v>
      </c>
    </row>
    <row r="6090" spans="6:8">
      <c r="H6090" t="s">
        <v>899</v>
      </c>
    </row>
    <row r="6091" spans="6:8">
      <c r="F6091" t="s">
        <v>568</v>
      </c>
      <c r="G6091" t="s">
        <v>671</v>
      </c>
      <c r="H6091" t="s">
        <v>3372</v>
      </c>
    </row>
    <row r="6092" spans="6:8">
      <c r="H6092" t="s">
        <v>2076</v>
      </c>
    </row>
    <row r="6093" spans="6:8">
      <c r="H6093" t="s">
        <v>3350</v>
      </c>
    </row>
    <row r="6094" spans="6:8">
      <c r="F6094" t="s">
        <v>569</v>
      </c>
      <c r="G6094" t="s">
        <v>672</v>
      </c>
      <c r="H6094" t="s">
        <v>3373</v>
      </c>
    </row>
    <row r="6095" spans="6:8">
      <c r="H6095" t="s">
        <v>3374</v>
      </c>
    </row>
    <row r="6096" spans="6:8">
      <c r="H6096" t="s">
        <v>3350</v>
      </c>
    </row>
    <row r="6097" spans="6:8">
      <c r="H6097" t="s">
        <v>1543</v>
      </c>
    </row>
    <row r="6098" spans="6:8">
      <c r="H6098" t="s">
        <v>1544</v>
      </c>
    </row>
    <row r="6099" spans="6:8">
      <c r="F6099" t="s">
        <v>570</v>
      </c>
      <c r="G6099" t="s">
        <v>673</v>
      </c>
      <c r="H6099" t="s">
        <v>3375</v>
      </c>
    </row>
    <row r="6100" spans="6:8">
      <c r="H6100" t="s">
        <v>3374</v>
      </c>
    </row>
    <row r="6101" spans="6:8">
      <c r="H6101" t="s">
        <v>3350</v>
      </c>
    </row>
    <row r="6102" spans="6:8">
      <c r="H6102" t="s">
        <v>1543</v>
      </c>
    </row>
    <row r="6103" spans="6:8">
      <c r="H6103" t="s">
        <v>1544</v>
      </c>
    </row>
    <row r="6104" spans="6:8">
      <c r="F6104" t="s">
        <v>571</v>
      </c>
      <c r="G6104" t="s">
        <v>684</v>
      </c>
      <c r="H6104" t="s">
        <v>1070</v>
      </c>
    </row>
    <row r="6105" spans="6:8">
      <c r="H6105" t="s">
        <v>901</v>
      </c>
    </row>
    <row r="6106" spans="6:8">
      <c r="H6106" t="s">
        <v>900</v>
      </c>
    </row>
    <row r="6107" spans="6:8">
      <c r="F6107" t="s">
        <v>572</v>
      </c>
      <c r="G6107" t="s">
        <v>767</v>
      </c>
      <c r="H6107" t="s">
        <v>900</v>
      </c>
    </row>
    <row r="6108" spans="6:8">
      <c r="H6108" t="s">
        <v>901</v>
      </c>
    </row>
    <row r="6109" spans="6:8">
      <c r="H6109" t="s">
        <v>1985</v>
      </c>
    </row>
    <row r="6110" spans="6:8">
      <c r="H6110" t="s">
        <v>903</v>
      </c>
    </row>
    <row r="6111" spans="6:8">
      <c r="H6111" t="s">
        <v>1986</v>
      </c>
    </row>
    <row r="6112" spans="6:8">
      <c r="H6112" t="s">
        <v>3376</v>
      </c>
    </row>
    <row r="6113" spans="6:8">
      <c r="H6113" t="s">
        <v>3377</v>
      </c>
    </row>
    <row r="6114" spans="6:8">
      <c r="H6114" t="s">
        <v>3378</v>
      </c>
    </row>
    <row r="6115" spans="6:8">
      <c r="H6115" t="s">
        <v>3379</v>
      </c>
    </row>
    <row r="6116" spans="6:8">
      <c r="H6116" t="s">
        <v>3380</v>
      </c>
    </row>
    <row r="6117" spans="6:8">
      <c r="H6117" t="s">
        <v>3381</v>
      </c>
    </row>
    <row r="6118" spans="6:8">
      <c r="H6118" t="s">
        <v>995</v>
      </c>
    </row>
    <row r="6119" spans="6:8">
      <c r="F6119" t="s">
        <v>573</v>
      </c>
      <c r="G6119" t="s">
        <v>709</v>
      </c>
      <c r="H6119" t="s">
        <v>1880</v>
      </c>
    </row>
    <row r="6120" spans="6:8">
      <c r="H6120" t="s">
        <v>1881</v>
      </c>
    </row>
    <row r="6121" spans="6:8">
      <c r="H6121" t="s">
        <v>1881</v>
      </c>
    </row>
    <row r="6122" spans="6:8">
      <c r="H6122" t="s">
        <v>900</v>
      </c>
    </row>
    <row r="6123" spans="6:8">
      <c r="H6123" t="s">
        <v>901</v>
      </c>
    </row>
    <row r="6124" spans="6:8">
      <c r="H6124" t="s">
        <v>1987</v>
      </c>
    </row>
    <row r="6125" spans="6:8">
      <c r="H6125" t="s">
        <v>1986</v>
      </c>
    </row>
    <row r="6126" spans="6:8">
      <c r="H6126" t="s">
        <v>3382</v>
      </c>
    </row>
    <row r="6127" spans="6:8">
      <c r="H6127" t="s">
        <v>3383</v>
      </c>
    </row>
    <row r="6128" spans="6:8">
      <c r="H6128" t="s">
        <v>3384</v>
      </c>
    </row>
    <row r="6129" spans="8:8">
      <c r="H6129" t="s">
        <v>3385</v>
      </c>
    </row>
    <row r="6130" spans="8:8">
      <c r="H6130" t="s">
        <v>3386</v>
      </c>
    </row>
    <row r="6131" spans="8:8">
      <c r="H6131" t="s">
        <v>3387</v>
      </c>
    </row>
    <row r="6132" spans="8:8">
      <c r="H6132" t="s">
        <v>3388</v>
      </c>
    </row>
    <row r="6133" spans="8:8">
      <c r="H6133" t="s">
        <v>3389</v>
      </c>
    </row>
    <row r="6134" spans="8:8">
      <c r="H6134" t="s">
        <v>3390</v>
      </c>
    </row>
    <row r="6135" spans="8:8">
      <c r="H6135" t="s">
        <v>1988</v>
      </c>
    </row>
    <row r="6136" spans="8:8">
      <c r="H6136" t="s">
        <v>3391</v>
      </c>
    </row>
    <row r="6137" spans="8:8">
      <c r="H6137" t="s">
        <v>3392</v>
      </c>
    </row>
    <row r="6138" spans="8:8">
      <c r="H6138" t="s">
        <v>3393</v>
      </c>
    </row>
    <row r="6139" spans="8:8">
      <c r="H6139" t="s">
        <v>1989</v>
      </c>
    </row>
    <row r="6140" spans="8:8">
      <c r="H6140" t="s">
        <v>3394</v>
      </c>
    </row>
    <row r="6141" spans="8:8">
      <c r="H6141" t="s">
        <v>3395</v>
      </c>
    </row>
    <row r="6142" spans="8:8">
      <c r="H6142" t="s">
        <v>3396</v>
      </c>
    </row>
    <row r="6143" spans="8:8">
      <c r="H6143" t="s">
        <v>3397</v>
      </c>
    </row>
    <row r="6144" spans="8:8">
      <c r="H6144" t="s">
        <v>3398</v>
      </c>
    </row>
    <row r="6145" spans="8:8">
      <c r="H6145" t="s">
        <v>3399</v>
      </c>
    </row>
    <row r="6146" spans="8:8">
      <c r="H6146" t="s">
        <v>3400</v>
      </c>
    </row>
    <row r="6147" spans="8:8">
      <c r="H6147" t="s">
        <v>3401</v>
      </c>
    </row>
    <row r="6148" spans="8:8">
      <c r="H6148" t="s">
        <v>3402</v>
      </c>
    </row>
    <row r="6149" spans="8:8">
      <c r="H6149" t="s">
        <v>1990</v>
      </c>
    </row>
    <row r="6150" spans="8:8">
      <c r="H6150" t="s">
        <v>3403</v>
      </c>
    </row>
    <row r="6151" spans="8:8">
      <c r="H6151" t="s">
        <v>3404</v>
      </c>
    </row>
    <row r="6152" spans="8:8">
      <c r="H6152" t="s">
        <v>3405</v>
      </c>
    </row>
    <row r="6153" spans="8:8">
      <c r="H6153" t="s">
        <v>1991</v>
      </c>
    </row>
    <row r="6154" spans="8:8">
      <c r="H6154" t="s">
        <v>3406</v>
      </c>
    </row>
    <row r="6155" spans="8:8">
      <c r="H6155" t="s">
        <v>3407</v>
      </c>
    </row>
    <row r="6156" spans="8:8">
      <c r="H6156" t="s">
        <v>3408</v>
      </c>
    </row>
    <row r="6157" spans="8:8">
      <c r="H6157" t="s">
        <v>3409</v>
      </c>
    </row>
    <row r="6158" spans="8:8">
      <c r="H6158" t="s">
        <v>3410</v>
      </c>
    </row>
    <row r="6159" spans="8:8">
      <c r="H6159" t="s">
        <v>3411</v>
      </c>
    </row>
    <row r="6160" spans="8:8">
      <c r="H6160" t="s">
        <v>1992</v>
      </c>
    </row>
    <row r="6161" spans="8:8">
      <c r="H6161" t="s">
        <v>3412</v>
      </c>
    </row>
    <row r="6162" spans="8:8">
      <c r="H6162" t="s">
        <v>3413</v>
      </c>
    </row>
    <row r="6163" spans="8:8">
      <c r="H6163" t="s">
        <v>3414</v>
      </c>
    </row>
    <row r="6164" spans="8:8">
      <c r="H6164" t="s">
        <v>1993</v>
      </c>
    </row>
    <row r="6165" spans="8:8">
      <c r="H6165" t="s">
        <v>3415</v>
      </c>
    </row>
    <row r="6166" spans="8:8">
      <c r="H6166" t="s">
        <v>3416</v>
      </c>
    </row>
    <row r="6167" spans="8:8">
      <c r="H6167" t="s">
        <v>3417</v>
      </c>
    </row>
    <row r="6168" spans="8:8">
      <c r="H6168" t="s">
        <v>3418</v>
      </c>
    </row>
    <row r="6169" spans="8:8">
      <c r="H6169" t="s">
        <v>3419</v>
      </c>
    </row>
    <row r="6170" spans="8:8">
      <c r="H6170" t="s">
        <v>3420</v>
      </c>
    </row>
    <row r="6171" spans="8:8">
      <c r="H6171" t="s">
        <v>1994</v>
      </c>
    </row>
    <row r="6172" spans="8:8">
      <c r="H6172" t="s">
        <v>3421</v>
      </c>
    </row>
    <row r="6173" spans="8:8">
      <c r="H6173" t="s">
        <v>3422</v>
      </c>
    </row>
    <row r="6174" spans="8:8">
      <c r="H6174" t="s">
        <v>3423</v>
      </c>
    </row>
    <row r="6175" spans="8:8">
      <c r="H6175" t="s">
        <v>1995</v>
      </c>
    </row>
    <row r="6176" spans="8:8">
      <c r="H6176" t="s">
        <v>3424</v>
      </c>
    </row>
    <row r="6177" spans="6:8">
      <c r="H6177" t="s">
        <v>3425</v>
      </c>
    </row>
    <row r="6178" spans="6:8">
      <c r="H6178" t="s">
        <v>3426</v>
      </c>
    </row>
    <row r="6179" spans="6:8">
      <c r="H6179" t="s">
        <v>3427</v>
      </c>
    </row>
    <row r="6180" spans="6:8">
      <c r="H6180" t="s">
        <v>3428</v>
      </c>
    </row>
    <row r="6181" spans="6:8">
      <c r="H6181" t="s">
        <v>3429</v>
      </c>
    </row>
    <row r="6182" spans="6:8">
      <c r="H6182" t="s">
        <v>1996</v>
      </c>
    </row>
    <row r="6183" spans="6:8">
      <c r="H6183" t="s">
        <v>3430</v>
      </c>
    </row>
    <row r="6184" spans="6:8">
      <c r="H6184" t="s">
        <v>3431</v>
      </c>
    </row>
    <row r="6185" spans="6:8">
      <c r="H6185" t="s">
        <v>3432</v>
      </c>
    </row>
    <row r="6186" spans="6:8">
      <c r="H6186" t="s">
        <v>1997</v>
      </c>
    </row>
    <row r="6187" spans="6:8">
      <c r="H6187" t="s">
        <v>995</v>
      </c>
    </row>
    <row r="6188" spans="6:8">
      <c r="F6188" t="s">
        <v>574</v>
      </c>
      <c r="G6188" t="s">
        <v>823</v>
      </c>
      <c r="H6188" t="s">
        <v>3433</v>
      </c>
    </row>
    <row r="6189" spans="6:8">
      <c r="H6189" t="s">
        <v>3433</v>
      </c>
    </row>
    <row r="6190" spans="6:8">
      <c r="H6190" t="s">
        <v>3433</v>
      </c>
    </row>
    <row r="6191" spans="6:8">
      <c r="H6191" t="s">
        <v>3433</v>
      </c>
    </row>
    <row r="6192" spans="6:8">
      <c r="H6192" t="s">
        <v>3433</v>
      </c>
    </row>
    <row r="6193" spans="6:8">
      <c r="H6193" t="s">
        <v>3433</v>
      </c>
    </row>
    <row r="6194" spans="6:8">
      <c r="H6194" t="s">
        <v>900</v>
      </c>
    </row>
    <row r="6195" spans="6:8">
      <c r="H6195" t="s">
        <v>901</v>
      </c>
    </row>
    <row r="6196" spans="6:8">
      <c r="H6196" t="s">
        <v>1998</v>
      </c>
    </row>
    <row r="6197" spans="6:8">
      <c r="H6197" t="s">
        <v>1875</v>
      </c>
    </row>
    <row r="6198" spans="6:8">
      <c r="H6198" t="s">
        <v>3434</v>
      </c>
    </row>
    <row r="6199" spans="6:8">
      <c r="H6199" t="s">
        <v>3435</v>
      </c>
    </row>
    <row r="6200" spans="6:8">
      <c r="H6200" t="s">
        <v>3436</v>
      </c>
    </row>
    <row r="6201" spans="6:8">
      <c r="H6201" t="s">
        <v>3437</v>
      </c>
    </row>
    <row r="6202" spans="6:8">
      <c r="H6202" t="s">
        <v>3438</v>
      </c>
    </row>
    <row r="6203" spans="6:8">
      <c r="H6203" t="s">
        <v>3439</v>
      </c>
    </row>
    <row r="6204" spans="6:8">
      <c r="H6204" t="s">
        <v>3440</v>
      </c>
    </row>
    <row r="6205" spans="6:8">
      <c r="H6205" t="s">
        <v>3441</v>
      </c>
    </row>
    <row r="6206" spans="6:8">
      <c r="F6206" t="s">
        <v>575</v>
      </c>
      <c r="G6206" t="s">
        <v>768</v>
      </c>
      <c r="H6206" t="s">
        <v>900</v>
      </c>
    </row>
    <row r="6207" spans="6:8">
      <c r="H6207" t="s">
        <v>901</v>
      </c>
    </row>
    <row r="6208" spans="6:8">
      <c r="H6208" t="s">
        <v>1999</v>
      </c>
    </row>
    <row r="6209" spans="6:8">
      <c r="H6209" t="s">
        <v>903</v>
      </c>
    </row>
    <row r="6210" spans="6:8">
      <c r="H6210" t="s">
        <v>1986</v>
      </c>
    </row>
    <row r="6211" spans="6:8">
      <c r="H6211" t="s">
        <v>3376</v>
      </c>
    </row>
    <row r="6212" spans="6:8">
      <c r="H6212" t="s">
        <v>3377</v>
      </c>
    </row>
    <row r="6213" spans="6:8">
      <c r="H6213" t="s">
        <v>3378</v>
      </c>
    </row>
    <row r="6214" spans="6:8">
      <c r="H6214" t="s">
        <v>3380</v>
      </c>
    </row>
    <row r="6215" spans="6:8">
      <c r="H6215" t="s">
        <v>3381</v>
      </c>
    </row>
    <row r="6216" spans="6:8">
      <c r="H6216" t="s">
        <v>995</v>
      </c>
    </row>
    <row r="6217" spans="6:8">
      <c r="F6217" t="s">
        <v>576</v>
      </c>
      <c r="G6217" t="s">
        <v>702</v>
      </c>
      <c r="H6217" t="s">
        <v>900</v>
      </c>
    </row>
    <row r="6218" spans="6:8">
      <c r="H6218" t="s">
        <v>901</v>
      </c>
    </row>
    <row r="6219" spans="6:8">
      <c r="H6219" t="s">
        <v>2000</v>
      </c>
    </row>
    <row r="6220" spans="6:8">
      <c r="H6220" t="s">
        <v>903</v>
      </c>
    </row>
    <row r="6221" spans="6:8">
      <c r="H6221" t="s">
        <v>1986</v>
      </c>
    </row>
    <row r="6222" spans="6:8">
      <c r="H6222" t="s">
        <v>3376</v>
      </c>
    </row>
    <row r="6223" spans="6:8">
      <c r="H6223" t="s">
        <v>3377</v>
      </c>
    </row>
    <row r="6224" spans="6:8">
      <c r="H6224" t="s">
        <v>3378</v>
      </c>
    </row>
    <row r="6225" spans="6:8">
      <c r="H6225" t="s">
        <v>3380</v>
      </c>
    </row>
    <row r="6226" spans="6:8">
      <c r="H6226" t="s">
        <v>3381</v>
      </c>
    </row>
    <row r="6227" spans="6:8">
      <c r="H6227" t="s">
        <v>1606</v>
      </c>
    </row>
    <row r="6228" spans="6:8">
      <c r="H6228" t="s">
        <v>995</v>
      </c>
    </row>
    <row r="6229" spans="6:8">
      <c r="F6229" t="s">
        <v>577</v>
      </c>
      <c r="G6229" t="s">
        <v>703</v>
      </c>
      <c r="H6229" t="s">
        <v>900</v>
      </c>
    </row>
    <row r="6230" spans="6:8">
      <c r="H6230" t="s">
        <v>901</v>
      </c>
    </row>
    <row r="6231" spans="6:8">
      <c r="H6231" t="s">
        <v>2001</v>
      </c>
    </row>
    <row r="6232" spans="6:8">
      <c r="H6232" t="s">
        <v>903</v>
      </c>
    </row>
    <row r="6233" spans="6:8">
      <c r="H6233" t="s">
        <v>904</v>
      </c>
    </row>
    <row r="6234" spans="6:8">
      <c r="H6234" t="s">
        <v>1986</v>
      </c>
    </row>
    <row r="6235" spans="6:8">
      <c r="H6235" t="s">
        <v>3376</v>
      </c>
    </row>
    <row r="6236" spans="6:8">
      <c r="H6236" t="s">
        <v>3377</v>
      </c>
    </row>
    <row r="6237" spans="6:8">
      <c r="H6237" t="s">
        <v>3378</v>
      </c>
    </row>
    <row r="6238" spans="6:8">
      <c r="H6238" t="s">
        <v>3380</v>
      </c>
    </row>
    <row r="6239" spans="6:8">
      <c r="H6239" t="s">
        <v>3381</v>
      </c>
    </row>
    <row r="6240" spans="6:8">
      <c r="H6240" t="s">
        <v>1606</v>
      </c>
    </row>
    <row r="6241" spans="6:8">
      <c r="H6241" t="s">
        <v>1632</v>
      </c>
    </row>
    <row r="6242" spans="6:8">
      <c r="H6242" t="s">
        <v>1445</v>
      </c>
    </row>
    <row r="6243" spans="6:8">
      <c r="H6243" t="s">
        <v>3442</v>
      </c>
    </row>
    <row r="6244" spans="6:8">
      <c r="H6244" t="s">
        <v>3443</v>
      </c>
    </row>
    <row r="6245" spans="6:8">
      <c r="H6245" t="s">
        <v>3444</v>
      </c>
    </row>
    <row r="6246" spans="6:8">
      <c r="H6246" t="s">
        <v>995</v>
      </c>
    </row>
    <row r="6247" spans="6:8">
      <c r="F6247" t="s">
        <v>578</v>
      </c>
      <c r="G6247" t="s">
        <v>704</v>
      </c>
      <c r="H6247" t="s">
        <v>900</v>
      </c>
    </row>
    <row r="6248" spans="6:8">
      <c r="H6248" t="s">
        <v>901</v>
      </c>
    </row>
    <row r="6249" spans="6:8">
      <c r="H6249" t="s">
        <v>2002</v>
      </c>
    </row>
    <row r="6250" spans="6:8">
      <c r="H6250" t="s">
        <v>903</v>
      </c>
    </row>
    <row r="6251" spans="6:8">
      <c r="H6251" t="s">
        <v>1986</v>
      </c>
    </row>
    <row r="6252" spans="6:8">
      <c r="H6252" t="s">
        <v>3376</v>
      </c>
    </row>
    <row r="6253" spans="6:8">
      <c r="H6253" t="s">
        <v>1606</v>
      </c>
    </row>
    <row r="6254" spans="6:8">
      <c r="H6254" t="s">
        <v>1632</v>
      </c>
    </row>
    <row r="6255" spans="6:8">
      <c r="H6255" t="s">
        <v>1445</v>
      </c>
    </row>
    <row r="6256" spans="6:8">
      <c r="H6256" t="s">
        <v>995</v>
      </c>
    </row>
    <row r="6257" spans="6:8">
      <c r="F6257" t="s">
        <v>579</v>
      </c>
      <c r="G6257" t="s">
        <v>769</v>
      </c>
      <c r="H6257" t="s">
        <v>900</v>
      </c>
    </row>
    <row r="6258" spans="6:8">
      <c r="H6258" t="s">
        <v>901</v>
      </c>
    </row>
    <row r="6259" spans="6:8">
      <c r="H6259" t="s">
        <v>2003</v>
      </c>
    </row>
    <row r="6260" spans="6:8">
      <c r="H6260" t="s">
        <v>903</v>
      </c>
    </row>
    <row r="6261" spans="6:8">
      <c r="H6261" t="s">
        <v>1986</v>
      </c>
    </row>
    <row r="6262" spans="6:8">
      <c r="H6262" t="s">
        <v>3376</v>
      </c>
    </row>
    <row r="6263" spans="6:8">
      <c r="H6263" t="s">
        <v>3377</v>
      </c>
    </row>
    <row r="6264" spans="6:8">
      <c r="H6264" t="s">
        <v>3378</v>
      </c>
    </row>
    <row r="6265" spans="6:8">
      <c r="H6265" t="s">
        <v>3379</v>
      </c>
    </row>
    <row r="6266" spans="6:8">
      <c r="H6266" t="s">
        <v>3380</v>
      </c>
    </row>
    <row r="6267" spans="6:8">
      <c r="H6267" t="s">
        <v>3381</v>
      </c>
    </row>
    <row r="6268" spans="6:8">
      <c r="H6268" t="s">
        <v>995</v>
      </c>
    </row>
    <row r="6269" spans="6:8">
      <c r="F6269" t="s">
        <v>580</v>
      </c>
      <c r="G6269" t="s">
        <v>705</v>
      </c>
      <c r="H6269" t="s">
        <v>900</v>
      </c>
    </row>
    <row r="6270" spans="6:8">
      <c r="H6270" t="s">
        <v>901</v>
      </c>
    </row>
    <row r="6271" spans="6:8">
      <c r="H6271" t="s">
        <v>2004</v>
      </c>
    </row>
    <row r="6272" spans="6:8">
      <c r="H6272" t="s">
        <v>903</v>
      </c>
    </row>
    <row r="6273" spans="6:8">
      <c r="H6273" t="s">
        <v>1986</v>
      </c>
    </row>
    <row r="6274" spans="6:8">
      <c r="H6274" t="s">
        <v>3376</v>
      </c>
    </row>
    <row r="6275" spans="6:8">
      <c r="H6275" t="s">
        <v>1606</v>
      </c>
    </row>
    <row r="6276" spans="6:8">
      <c r="H6276" t="s">
        <v>1632</v>
      </c>
    </row>
    <row r="6277" spans="6:8">
      <c r="H6277" t="s">
        <v>3445</v>
      </c>
    </row>
    <row r="6278" spans="6:8">
      <c r="H6278" t="s">
        <v>3446</v>
      </c>
    </row>
    <row r="6279" spans="6:8">
      <c r="H6279" t="s">
        <v>3442</v>
      </c>
    </row>
    <row r="6280" spans="6:8">
      <c r="H6280" t="s">
        <v>1656</v>
      </c>
    </row>
    <row r="6281" spans="6:8">
      <c r="H6281" t="s">
        <v>1657</v>
      </c>
    </row>
    <row r="6282" spans="6:8">
      <c r="H6282" t="s">
        <v>1658</v>
      </c>
    </row>
    <row r="6283" spans="6:8">
      <c r="H6283" t="s">
        <v>3447</v>
      </c>
    </row>
    <row r="6284" spans="6:8">
      <c r="H6284" t="s">
        <v>995</v>
      </c>
    </row>
    <row r="6285" spans="6:8">
      <c r="F6285" t="s">
        <v>581</v>
      </c>
      <c r="G6285" t="s">
        <v>824</v>
      </c>
      <c r="H6285" t="s">
        <v>900</v>
      </c>
    </row>
    <row r="6286" spans="6:8">
      <c r="H6286" t="s">
        <v>901</v>
      </c>
    </row>
    <row r="6287" spans="6:8">
      <c r="H6287" t="s">
        <v>2005</v>
      </c>
    </row>
    <row r="6288" spans="6:8">
      <c r="H6288" t="s">
        <v>903</v>
      </c>
    </row>
    <row r="6289" spans="6:8">
      <c r="H6289" t="s">
        <v>1986</v>
      </c>
    </row>
    <row r="6290" spans="6:8">
      <c r="H6290" t="s">
        <v>3376</v>
      </c>
    </row>
    <row r="6291" spans="6:8">
      <c r="H6291" t="s">
        <v>3378</v>
      </c>
    </row>
    <row r="6292" spans="6:8">
      <c r="H6292" t="s">
        <v>3380</v>
      </c>
    </row>
    <row r="6293" spans="6:8">
      <c r="H6293" t="s">
        <v>3381</v>
      </c>
    </row>
    <row r="6294" spans="6:8">
      <c r="H6294" t="s">
        <v>1542</v>
      </c>
    </row>
    <row r="6295" spans="6:8">
      <c r="H6295" t="s">
        <v>2072</v>
      </c>
    </row>
    <row r="6296" spans="6:8">
      <c r="H6296" t="s">
        <v>995</v>
      </c>
    </row>
    <row r="6297" spans="6:8">
      <c r="F6297" t="s">
        <v>582</v>
      </c>
      <c r="G6297" t="s">
        <v>708</v>
      </c>
      <c r="H6297" t="s">
        <v>900</v>
      </c>
    </row>
    <row r="6298" spans="6:8">
      <c r="H6298" t="s">
        <v>901</v>
      </c>
    </row>
    <row r="6299" spans="6:8">
      <c r="H6299" t="s">
        <v>2006</v>
      </c>
    </row>
    <row r="6300" spans="6:8">
      <c r="H6300" t="s">
        <v>903</v>
      </c>
    </row>
    <row r="6301" spans="6:8">
      <c r="H6301" t="s">
        <v>1986</v>
      </c>
    </row>
    <row r="6302" spans="6:8">
      <c r="H6302" t="s">
        <v>3376</v>
      </c>
    </row>
    <row r="6303" spans="6:8">
      <c r="H6303" t="s">
        <v>1632</v>
      </c>
    </row>
    <row r="6304" spans="6:8">
      <c r="H6304" t="s">
        <v>1445</v>
      </c>
    </row>
    <row r="6305" spans="6:8">
      <c r="H6305" t="s">
        <v>995</v>
      </c>
    </row>
    <row r="6306" spans="6:8">
      <c r="F6306" t="s">
        <v>583</v>
      </c>
      <c r="G6306" t="s">
        <v>706</v>
      </c>
      <c r="H6306" t="s">
        <v>900</v>
      </c>
    </row>
    <row r="6307" spans="6:8">
      <c r="H6307" t="s">
        <v>901</v>
      </c>
    </row>
    <row r="6308" spans="6:8">
      <c r="H6308" t="s">
        <v>2007</v>
      </c>
    </row>
    <row r="6309" spans="6:8">
      <c r="H6309" t="s">
        <v>903</v>
      </c>
    </row>
    <row r="6310" spans="6:8">
      <c r="H6310" t="s">
        <v>904</v>
      </c>
    </row>
    <row r="6311" spans="6:8">
      <c r="H6311" t="s">
        <v>1986</v>
      </c>
    </row>
    <row r="6312" spans="6:8">
      <c r="H6312" t="s">
        <v>3376</v>
      </c>
    </row>
    <row r="6313" spans="6:8">
      <c r="H6313" t="s">
        <v>1739</v>
      </c>
    </row>
    <row r="6314" spans="6:8">
      <c r="H6314" t="s">
        <v>1740</v>
      </c>
    </row>
    <row r="6315" spans="6:8">
      <c r="H6315" t="s">
        <v>3377</v>
      </c>
    </row>
    <row r="6316" spans="6:8">
      <c r="H6316" t="s">
        <v>3448</v>
      </c>
    </row>
    <row r="6317" spans="6:8">
      <c r="H6317" t="s">
        <v>3378</v>
      </c>
    </row>
    <row r="6318" spans="6:8">
      <c r="H6318" t="s">
        <v>3380</v>
      </c>
    </row>
    <row r="6319" spans="6:8">
      <c r="H6319" t="s">
        <v>3381</v>
      </c>
    </row>
    <row r="6320" spans="6:8">
      <c r="H6320" t="s">
        <v>3449</v>
      </c>
    </row>
    <row r="6321" spans="8:8">
      <c r="H6321" t="s">
        <v>3450</v>
      </c>
    </row>
    <row r="6322" spans="8:8">
      <c r="H6322" t="s">
        <v>3451</v>
      </c>
    </row>
    <row r="6323" spans="8:8">
      <c r="H6323" t="s">
        <v>3452</v>
      </c>
    </row>
    <row r="6324" spans="8:8">
      <c r="H6324" t="s">
        <v>3453</v>
      </c>
    </row>
    <row r="6325" spans="8:8">
      <c r="H6325" t="s">
        <v>3454</v>
      </c>
    </row>
    <row r="6326" spans="8:8">
      <c r="H6326" t="s">
        <v>3455</v>
      </c>
    </row>
    <row r="6327" spans="8:8">
      <c r="H6327" t="s">
        <v>3456</v>
      </c>
    </row>
    <row r="6328" spans="8:8">
      <c r="H6328" t="s">
        <v>3457</v>
      </c>
    </row>
    <row r="6329" spans="8:8">
      <c r="H6329" t="s">
        <v>1632</v>
      </c>
    </row>
    <row r="6330" spans="8:8">
      <c r="H6330" t="s">
        <v>3445</v>
      </c>
    </row>
    <row r="6331" spans="8:8">
      <c r="H6331" t="s">
        <v>3446</v>
      </c>
    </row>
    <row r="6332" spans="8:8">
      <c r="H6332" t="s">
        <v>3458</v>
      </c>
    </row>
    <row r="6333" spans="8:8">
      <c r="H6333" t="s">
        <v>3459</v>
      </c>
    </row>
    <row r="6334" spans="8:8">
      <c r="H6334" t="s">
        <v>3460</v>
      </c>
    </row>
    <row r="6335" spans="8:8">
      <c r="H6335" t="s">
        <v>3461</v>
      </c>
    </row>
    <row r="6336" spans="8:8">
      <c r="H6336" t="s">
        <v>3462</v>
      </c>
    </row>
    <row r="6337" spans="8:8">
      <c r="H6337" t="s">
        <v>3463</v>
      </c>
    </row>
    <row r="6338" spans="8:8">
      <c r="H6338" t="s">
        <v>3442</v>
      </c>
    </row>
    <row r="6339" spans="8:8">
      <c r="H6339" t="s">
        <v>3464</v>
      </c>
    </row>
    <row r="6340" spans="8:8">
      <c r="H6340" t="s">
        <v>3465</v>
      </c>
    </row>
    <row r="6341" spans="8:8">
      <c r="H6341" t="s">
        <v>3466</v>
      </c>
    </row>
    <row r="6342" spans="8:8">
      <c r="H6342" t="s">
        <v>3467</v>
      </c>
    </row>
    <row r="6343" spans="8:8">
      <c r="H6343" t="s">
        <v>3468</v>
      </c>
    </row>
    <row r="6344" spans="8:8">
      <c r="H6344" t="s">
        <v>3469</v>
      </c>
    </row>
    <row r="6345" spans="8:8">
      <c r="H6345" t="s">
        <v>3470</v>
      </c>
    </row>
    <row r="6346" spans="8:8">
      <c r="H6346" t="s">
        <v>3471</v>
      </c>
    </row>
    <row r="6347" spans="8:8">
      <c r="H6347" t="s">
        <v>3472</v>
      </c>
    </row>
    <row r="6348" spans="8:8">
      <c r="H6348" t="s">
        <v>3473</v>
      </c>
    </row>
    <row r="6349" spans="8:8">
      <c r="H6349" t="s">
        <v>3474</v>
      </c>
    </row>
    <row r="6350" spans="8:8">
      <c r="H6350" t="s">
        <v>3475</v>
      </c>
    </row>
    <row r="6351" spans="8:8">
      <c r="H6351" t="s">
        <v>3476</v>
      </c>
    </row>
    <row r="6352" spans="8:8">
      <c r="H6352" t="s">
        <v>995</v>
      </c>
    </row>
    <row r="6353" spans="6:8">
      <c r="F6353" t="s">
        <v>584</v>
      </c>
      <c r="G6353" t="s">
        <v>684</v>
      </c>
      <c r="H6353" t="s">
        <v>1070</v>
      </c>
    </row>
    <row r="6354" spans="6:8">
      <c r="H6354" t="s">
        <v>900</v>
      </c>
    </row>
    <row r="6355" spans="6:8">
      <c r="H6355" t="s">
        <v>901</v>
      </c>
    </row>
    <row r="6356" spans="6:8">
      <c r="F6356" t="s">
        <v>585</v>
      </c>
      <c r="G6356" t="s">
        <v>825</v>
      </c>
      <c r="H6356" t="s">
        <v>900</v>
      </c>
    </row>
    <row r="6357" spans="6:8">
      <c r="H6357" t="s">
        <v>901</v>
      </c>
    </row>
    <row r="6358" spans="6:8">
      <c r="H6358" t="s">
        <v>2008</v>
      </c>
    </row>
    <row r="6359" spans="6:8">
      <c r="H6359" t="s">
        <v>903</v>
      </c>
    </row>
    <row r="6360" spans="6:8">
      <c r="H6360" t="s">
        <v>904</v>
      </c>
    </row>
    <row r="6361" spans="6:8">
      <c r="H6361" t="s">
        <v>3477</v>
      </c>
    </row>
    <row r="6362" spans="6:8">
      <c r="H6362" t="s">
        <v>3478</v>
      </c>
    </row>
    <row r="6363" spans="6:8">
      <c r="H6363" t="s">
        <v>3479</v>
      </c>
    </row>
    <row r="6364" spans="6:8">
      <c r="H6364" t="s">
        <v>3480</v>
      </c>
    </row>
    <row r="6365" spans="6:8">
      <c r="H6365" t="s">
        <v>3481</v>
      </c>
    </row>
    <row r="6366" spans="6:8">
      <c r="H6366" t="s">
        <v>3482</v>
      </c>
    </row>
    <row r="6367" spans="6:8">
      <c r="H6367" t="s">
        <v>3483</v>
      </c>
    </row>
    <row r="6368" spans="6:8">
      <c r="H6368" t="s">
        <v>3484</v>
      </c>
    </row>
    <row r="6369" spans="8:8">
      <c r="H6369" t="s">
        <v>3485</v>
      </c>
    </row>
    <row r="6370" spans="8:8">
      <c r="H6370" t="s">
        <v>3486</v>
      </c>
    </row>
    <row r="6371" spans="8:8">
      <c r="H6371" t="s">
        <v>3487</v>
      </c>
    </row>
    <row r="6372" spans="8:8">
      <c r="H6372" t="s">
        <v>3488</v>
      </c>
    </row>
    <row r="6373" spans="8:8">
      <c r="H6373" t="s">
        <v>3489</v>
      </c>
    </row>
    <row r="6374" spans="8:8">
      <c r="H6374" t="s">
        <v>3490</v>
      </c>
    </row>
    <row r="6375" spans="8:8">
      <c r="H6375" t="s">
        <v>3491</v>
      </c>
    </row>
    <row r="6376" spans="8:8">
      <c r="H6376" t="s">
        <v>3492</v>
      </c>
    </row>
    <row r="6377" spans="8:8">
      <c r="H6377" t="s">
        <v>3493</v>
      </c>
    </row>
    <row r="6378" spans="8:8">
      <c r="H6378" t="s">
        <v>3494</v>
      </c>
    </row>
    <row r="6379" spans="8:8">
      <c r="H6379" t="s">
        <v>3495</v>
      </c>
    </row>
    <row r="6380" spans="8:8">
      <c r="H6380" t="s">
        <v>3496</v>
      </c>
    </row>
    <row r="6381" spans="8:8">
      <c r="H6381" t="s">
        <v>3497</v>
      </c>
    </row>
    <row r="6382" spans="8:8">
      <c r="H6382" t="s">
        <v>3498</v>
      </c>
    </row>
    <row r="6383" spans="8:8">
      <c r="H6383" t="s">
        <v>3499</v>
      </c>
    </row>
    <row r="6384" spans="8:8">
      <c r="H6384" t="s">
        <v>3500</v>
      </c>
    </row>
    <row r="6385" spans="8:8">
      <c r="H6385" t="s">
        <v>3501</v>
      </c>
    </row>
    <row r="6386" spans="8:8">
      <c r="H6386" t="s">
        <v>3502</v>
      </c>
    </row>
    <row r="6387" spans="8:8">
      <c r="H6387" t="s">
        <v>3503</v>
      </c>
    </row>
    <row r="6388" spans="8:8">
      <c r="H6388" t="s">
        <v>3504</v>
      </c>
    </row>
    <row r="6389" spans="8:8">
      <c r="H6389" t="s">
        <v>3505</v>
      </c>
    </row>
    <row r="6390" spans="8:8">
      <c r="H6390" t="s">
        <v>3506</v>
      </c>
    </row>
    <row r="6391" spans="8:8">
      <c r="H6391" t="s">
        <v>3507</v>
      </c>
    </row>
    <row r="6392" spans="8:8">
      <c r="H6392" t="s">
        <v>3508</v>
      </c>
    </row>
    <row r="6393" spans="8:8">
      <c r="H6393" t="s">
        <v>3509</v>
      </c>
    </row>
    <row r="6394" spans="8:8">
      <c r="H6394" t="s">
        <v>3510</v>
      </c>
    </row>
    <row r="6395" spans="8:8">
      <c r="H6395" t="s">
        <v>3511</v>
      </c>
    </row>
    <row r="6396" spans="8:8">
      <c r="H6396" t="s">
        <v>3512</v>
      </c>
    </row>
    <row r="6397" spans="8:8">
      <c r="H6397" t="s">
        <v>3513</v>
      </c>
    </row>
    <row r="6398" spans="8:8">
      <c r="H6398" t="s">
        <v>3514</v>
      </c>
    </row>
    <row r="6399" spans="8:8">
      <c r="H6399" t="s">
        <v>3515</v>
      </c>
    </row>
    <row r="6400" spans="8:8">
      <c r="H6400" t="s">
        <v>3516</v>
      </c>
    </row>
    <row r="6401" spans="8:8">
      <c r="H6401" t="s">
        <v>3517</v>
      </c>
    </row>
    <row r="6402" spans="8:8">
      <c r="H6402" t="s">
        <v>3518</v>
      </c>
    </row>
    <row r="6403" spans="8:8">
      <c r="H6403" t="s">
        <v>3519</v>
      </c>
    </row>
    <row r="6404" spans="8:8">
      <c r="H6404" t="s">
        <v>3520</v>
      </c>
    </row>
    <row r="6405" spans="8:8">
      <c r="H6405" t="s">
        <v>3521</v>
      </c>
    </row>
    <row r="6406" spans="8:8">
      <c r="H6406" t="s">
        <v>3522</v>
      </c>
    </row>
    <row r="6407" spans="8:8">
      <c r="H6407" t="s">
        <v>3523</v>
      </c>
    </row>
    <row r="6408" spans="8:8">
      <c r="H6408" t="s">
        <v>3524</v>
      </c>
    </row>
    <row r="6409" spans="8:8">
      <c r="H6409" t="s">
        <v>3525</v>
      </c>
    </row>
    <row r="6410" spans="8:8">
      <c r="H6410" t="s">
        <v>3525</v>
      </c>
    </row>
    <row r="6411" spans="8:8">
      <c r="H6411" t="s">
        <v>2076</v>
      </c>
    </row>
    <row r="6412" spans="8:8">
      <c r="H6412" t="s">
        <v>2082</v>
      </c>
    </row>
    <row r="6413" spans="8:8">
      <c r="H6413" t="s">
        <v>3526</v>
      </c>
    </row>
    <row r="6414" spans="8:8">
      <c r="H6414" t="s">
        <v>3352</v>
      </c>
    </row>
    <row r="6415" spans="8:8">
      <c r="H6415" t="s">
        <v>1543</v>
      </c>
    </row>
    <row r="6416" spans="8:8">
      <c r="H6416" t="s">
        <v>1544</v>
      </c>
    </row>
    <row r="6417" spans="8:8">
      <c r="H6417" t="s">
        <v>3353</v>
      </c>
    </row>
    <row r="6418" spans="8:8">
      <c r="H6418" t="s">
        <v>3349</v>
      </c>
    </row>
    <row r="6419" spans="8:8">
      <c r="H6419" t="s">
        <v>3527</v>
      </c>
    </row>
    <row r="6420" spans="8:8">
      <c r="H6420" t="s">
        <v>3526</v>
      </c>
    </row>
    <row r="6421" spans="8:8">
      <c r="H6421" t="s">
        <v>3352</v>
      </c>
    </row>
    <row r="6422" spans="8:8">
      <c r="H6422" t="s">
        <v>3528</v>
      </c>
    </row>
    <row r="6423" spans="8:8">
      <c r="H6423" t="s">
        <v>1345</v>
      </c>
    </row>
    <row r="6424" spans="8:8">
      <c r="H6424" t="s">
        <v>898</v>
      </c>
    </row>
    <row r="6425" spans="8:8">
      <c r="H6425" t="s">
        <v>3529</v>
      </c>
    </row>
    <row r="6426" spans="8:8">
      <c r="H6426" t="s">
        <v>2105</v>
      </c>
    </row>
    <row r="6427" spans="8:8">
      <c r="H6427" t="s">
        <v>2105</v>
      </c>
    </row>
    <row r="6428" spans="8:8">
      <c r="H6428" t="s">
        <v>3350</v>
      </c>
    </row>
    <row r="6429" spans="8:8">
      <c r="H6429" t="s">
        <v>3350</v>
      </c>
    </row>
    <row r="6430" spans="8:8">
      <c r="H6430" t="s">
        <v>3530</v>
      </c>
    </row>
    <row r="6431" spans="8:8">
      <c r="H6431" t="s">
        <v>1542</v>
      </c>
    </row>
    <row r="6432" spans="8:8">
      <c r="H6432" t="s">
        <v>2072</v>
      </c>
    </row>
    <row r="6433" spans="6:8">
      <c r="F6433" t="s">
        <v>586</v>
      </c>
      <c r="G6433" t="s">
        <v>826</v>
      </c>
      <c r="H6433" t="s">
        <v>900</v>
      </c>
    </row>
    <row r="6434" spans="6:8">
      <c r="H6434" t="s">
        <v>901</v>
      </c>
    </row>
    <row r="6435" spans="6:8">
      <c r="H6435" t="s">
        <v>2009</v>
      </c>
    </row>
    <row r="6436" spans="6:8">
      <c r="H6436" t="s">
        <v>3531</v>
      </c>
    </row>
    <row r="6437" spans="6:8">
      <c r="H6437" t="s">
        <v>3532</v>
      </c>
    </row>
    <row r="6438" spans="6:8">
      <c r="H6438" t="s">
        <v>3533</v>
      </c>
    </row>
    <row r="6439" spans="6:8">
      <c r="F6439" t="s">
        <v>587</v>
      </c>
      <c r="G6439" t="s">
        <v>827</v>
      </c>
      <c r="H6439" t="s">
        <v>900</v>
      </c>
    </row>
    <row r="6440" spans="6:8">
      <c r="H6440" t="s">
        <v>901</v>
      </c>
    </row>
    <row r="6441" spans="6:8">
      <c r="H6441" t="s">
        <v>2010</v>
      </c>
    </row>
    <row r="6442" spans="6:8">
      <c r="H6442" t="s">
        <v>903</v>
      </c>
    </row>
    <row r="6443" spans="6:8">
      <c r="H6443" t="s">
        <v>904</v>
      </c>
    </row>
    <row r="6444" spans="6:8">
      <c r="H6444" t="s">
        <v>3478</v>
      </c>
    </row>
    <row r="6445" spans="6:8">
      <c r="H6445" t="s">
        <v>3479</v>
      </c>
    </row>
    <row r="6446" spans="6:8">
      <c r="H6446" t="s">
        <v>3481</v>
      </c>
    </row>
    <row r="6447" spans="6:8">
      <c r="H6447" t="s">
        <v>3534</v>
      </c>
    </row>
    <row r="6448" spans="6:8">
      <c r="H6448" t="s">
        <v>3535</v>
      </c>
    </row>
    <row r="6449" spans="6:8">
      <c r="H6449" t="s">
        <v>3480</v>
      </c>
    </row>
    <row r="6450" spans="6:8">
      <c r="H6450" t="s">
        <v>3536</v>
      </c>
    </row>
    <row r="6451" spans="6:8">
      <c r="H6451" t="s">
        <v>3537</v>
      </c>
    </row>
    <row r="6452" spans="6:8">
      <c r="H6452" t="s">
        <v>3538</v>
      </c>
    </row>
    <row r="6453" spans="6:8">
      <c r="H6453" t="s">
        <v>3539</v>
      </c>
    </row>
    <row r="6454" spans="6:8">
      <c r="H6454" t="s">
        <v>3540</v>
      </c>
    </row>
    <row r="6455" spans="6:8">
      <c r="H6455" t="s">
        <v>3541</v>
      </c>
    </row>
    <row r="6456" spans="6:8">
      <c r="H6456" t="s">
        <v>3542</v>
      </c>
    </row>
    <row r="6457" spans="6:8">
      <c r="H6457" t="s">
        <v>3543</v>
      </c>
    </row>
    <row r="6458" spans="6:8">
      <c r="H6458" t="s">
        <v>3493</v>
      </c>
    </row>
    <row r="6459" spans="6:8">
      <c r="H6459" t="s">
        <v>3494</v>
      </c>
    </row>
    <row r="6460" spans="6:8">
      <c r="H6460" t="s">
        <v>3544</v>
      </c>
    </row>
    <row r="6461" spans="6:8">
      <c r="H6461" t="s">
        <v>3499</v>
      </c>
    </row>
    <row r="6462" spans="6:8">
      <c r="H6462" t="s">
        <v>3545</v>
      </c>
    </row>
    <row r="6463" spans="6:8">
      <c r="H6463" t="s">
        <v>1195</v>
      </c>
    </row>
    <row r="6464" spans="6:8">
      <c r="F6464" t="s">
        <v>588</v>
      </c>
      <c r="G6464" t="s">
        <v>828</v>
      </c>
      <c r="H6464" t="s">
        <v>900</v>
      </c>
    </row>
    <row r="6465" spans="8:8">
      <c r="H6465" t="s">
        <v>901</v>
      </c>
    </row>
    <row r="6466" spans="8:8">
      <c r="H6466" t="s">
        <v>2011</v>
      </c>
    </row>
    <row r="6467" spans="8:8">
      <c r="H6467" t="s">
        <v>903</v>
      </c>
    </row>
    <row r="6468" spans="8:8">
      <c r="H6468" t="s">
        <v>904</v>
      </c>
    </row>
    <row r="6469" spans="8:8">
      <c r="H6469" t="s">
        <v>3546</v>
      </c>
    </row>
    <row r="6470" spans="8:8">
      <c r="H6470" t="s">
        <v>3547</v>
      </c>
    </row>
    <row r="6471" spans="8:8">
      <c r="H6471" t="s">
        <v>3478</v>
      </c>
    </row>
    <row r="6472" spans="8:8">
      <c r="H6472" t="s">
        <v>3479</v>
      </c>
    </row>
    <row r="6473" spans="8:8">
      <c r="H6473" t="s">
        <v>3480</v>
      </c>
    </row>
    <row r="6474" spans="8:8">
      <c r="H6474" t="s">
        <v>3481</v>
      </c>
    </row>
    <row r="6475" spans="8:8">
      <c r="H6475" t="s">
        <v>3548</v>
      </c>
    </row>
    <row r="6476" spans="8:8">
      <c r="H6476" t="s">
        <v>3549</v>
      </c>
    </row>
    <row r="6477" spans="8:8">
      <c r="H6477" t="s">
        <v>3482</v>
      </c>
    </row>
    <row r="6478" spans="8:8">
      <c r="H6478" t="s">
        <v>3483</v>
      </c>
    </row>
    <row r="6479" spans="8:8">
      <c r="H6479" t="s">
        <v>3484</v>
      </c>
    </row>
    <row r="6480" spans="8:8">
      <c r="H6480" t="s">
        <v>3485</v>
      </c>
    </row>
    <row r="6481" spans="8:8">
      <c r="H6481" t="s">
        <v>3486</v>
      </c>
    </row>
    <row r="6482" spans="8:8">
      <c r="H6482" t="s">
        <v>3487</v>
      </c>
    </row>
    <row r="6483" spans="8:8">
      <c r="H6483" t="s">
        <v>3488</v>
      </c>
    </row>
    <row r="6484" spans="8:8">
      <c r="H6484" t="s">
        <v>3489</v>
      </c>
    </row>
    <row r="6485" spans="8:8">
      <c r="H6485" t="s">
        <v>3490</v>
      </c>
    </row>
    <row r="6486" spans="8:8">
      <c r="H6486" t="s">
        <v>3491</v>
      </c>
    </row>
    <row r="6487" spans="8:8">
      <c r="H6487" t="s">
        <v>3492</v>
      </c>
    </row>
    <row r="6488" spans="8:8">
      <c r="H6488" t="s">
        <v>3493</v>
      </c>
    </row>
    <row r="6489" spans="8:8">
      <c r="H6489" t="s">
        <v>3494</v>
      </c>
    </row>
    <row r="6490" spans="8:8">
      <c r="H6490" t="s">
        <v>3495</v>
      </c>
    </row>
    <row r="6491" spans="8:8">
      <c r="H6491" t="s">
        <v>3496</v>
      </c>
    </row>
    <row r="6492" spans="8:8">
      <c r="H6492" t="s">
        <v>3497</v>
      </c>
    </row>
    <row r="6493" spans="8:8">
      <c r="H6493" t="s">
        <v>3498</v>
      </c>
    </row>
    <row r="6494" spans="8:8">
      <c r="H6494" t="s">
        <v>3499</v>
      </c>
    </row>
    <row r="6495" spans="8:8">
      <c r="H6495" t="s">
        <v>3500</v>
      </c>
    </row>
    <row r="6496" spans="8:8">
      <c r="H6496" t="s">
        <v>3501</v>
      </c>
    </row>
    <row r="6497" spans="8:8">
      <c r="H6497" t="s">
        <v>3502</v>
      </c>
    </row>
    <row r="6498" spans="8:8">
      <c r="H6498" t="s">
        <v>3503</v>
      </c>
    </row>
    <row r="6499" spans="8:8">
      <c r="H6499" t="s">
        <v>3504</v>
      </c>
    </row>
    <row r="6500" spans="8:8">
      <c r="H6500" t="s">
        <v>3505</v>
      </c>
    </row>
    <row r="6501" spans="8:8">
      <c r="H6501" t="s">
        <v>3506</v>
      </c>
    </row>
    <row r="6502" spans="8:8">
      <c r="H6502" t="s">
        <v>3507</v>
      </c>
    </row>
    <row r="6503" spans="8:8">
      <c r="H6503" t="s">
        <v>3508</v>
      </c>
    </row>
    <row r="6504" spans="8:8">
      <c r="H6504" t="s">
        <v>3509</v>
      </c>
    </row>
    <row r="6505" spans="8:8">
      <c r="H6505" t="s">
        <v>3510</v>
      </c>
    </row>
    <row r="6506" spans="8:8">
      <c r="H6506" t="s">
        <v>3511</v>
      </c>
    </row>
    <row r="6507" spans="8:8">
      <c r="H6507" t="s">
        <v>3512</v>
      </c>
    </row>
    <row r="6508" spans="8:8">
      <c r="H6508" t="s">
        <v>3513</v>
      </c>
    </row>
    <row r="6509" spans="8:8">
      <c r="H6509" t="s">
        <v>3514</v>
      </c>
    </row>
    <row r="6510" spans="8:8">
      <c r="H6510" t="s">
        <v>3515</v>
      </c>
    </row>
    <row r="6511" spans="8:8">
      <c r="H6511" t="s">
        <v>3516</v>
      </c>
    </row>
    <row r="6512" spans="8:8">
      <c r="H6512" t="s">
        <v>3517</v>
      </c>
    </row>
    <row r="6513" spans="6:8">
      <c r="H6513" t="s">
        <v>3518</v>
      </c>
    </row>
    <row r="6514" spans="6:8">
      <c r="H6514" t="s">
        <v>3519</v>
      </c>
    </row>
    <row r="6515" spans="6:8">
      <c r="H6515" t="s">
        <v>3520</v>
      </c>
    </row>
    <row r="6516" spans="6:8">
      <c r="H6516" t="s">
        <v>3521</v>
      </c>
    </row>
    <row r="6517" spans="6:8">
      <c r="H6517" t="s">
        <v>3522</v>
      </c>
    </row>
    <row r="6518" spans="6:8">
      <c r="H6518" t="s">
        <v>3523</v>
      </c>
    </row>
    <row r="6519" spans="6:8">
      <c r="H6519" t="s">
        <v>3524</v>
      </c>
    </row>
    <row r="6520" spans="6:8">
      <c r="H6520" t="s">
        <v>3550</v>
      </c>
    </row>
    <row r="6521" spans="6:8">
      <c r="H6521" t="s">
        <v>3551</v>
      </c>
    </row>
    <row r="6522" spans="6:8">
      <c r="H6522" t="s">
        <v>3526</v>
      </c>
    </row>
    <row r="6523" spans="6:8">
      <c r="H6523" t="s">
        <v>3352</v>
      </c>
    </row>
    <row r="6524" spans="6:8">
      <c r="F6524" t="s">
        <v>589</v>
      </c>
      <c r="G6524" t="s">
        <v>829</v>
      </c>
      <c r="H6524" t="s">
        <v>900</v>
      </c>
    </row>
    <row r="6525" spans="6:8">
      <c r="H6525" t="s">
        <v>901</v>
      </c>
    </row>
    <row r="6526" spans="6:8">
      <c r="H6526" t="s">
        <v>2012</v>
      </c>
    </row>
    <row r="6527" spans="6:8">
      <c r="H6527" t="s">
        <v>903</v>
      </c>
    </row>
    <row r="6528" spans="6:8">
      <c r="H6528" t="s">
        <v>904</v>
      </c>
    </row>
    <row r="6529" spans="8:8">
      <c r="H6529" t="s">
        <v>3477</v>
      </c>
    </row>
    <row r="6530" spans="8:8">
      <c r="H6530" t="s">
        <v>3478</v>
      </c>
    </row>
    <row r="6531" spans="8:8">
      <c r="H6531" t="s">
        <v>3479</v>
      </c>
    </row>
    <row r="6532" spans="8:8">
      <c r="H6532" t="s">
        <v>3480</v>
      </c>
    </row>
    <row r="6533" spans="8:8">
      <c r="H6533" t="s">
        <v>3481</v>
      </c>
    </row>
    <row r="6534" spans="8:8">
      <c r="H6534" t="s">
        <v>3552</v>
      </c>
    </row>
    <row r="6535" spans="8:8">
      <c r="H6535" t="s">
        <v>3482</v>
      </c>
    </row>
    <row r="6536" spans="8:8">
      <c r="H6536" t="s">
        <v>3483</v>
      </c>
    </row>
    <row r="6537" spans="8:8">
      <c r="H6537" t="s">
        <v>3484</v>
      </c>
    </row>
    <row r="6538" spans="8:8">
      <c r="H6538" t="s">
        <v>3485</v>
      </c>
    </row>
    <row r="6539" spans="8:8">
      <c r="H6539" t="s">
        <v>3486</v>
      </c>
    </row>
    <row r="6540" spans="8:8">
      <c r="H6540" t="s">
        <v>3487</v>
      </c>
    </row>
    <row r="6541" spans="8:8">
      <c r="H6541" t="s">
        <v>3488</v>
      </c>
    </row>
    <row r="6542" spans="8:8">
      <c r="H6542" t="s">
        <v>3489</v>
      </c>
    </row>
    <row r="6543" spans="8:8">
      <c r="H6543" t="s">
        <v>3490</v>
      </c>
    </row>
    <row r="6544" spans="8:8">
      <c r="H6544" t="s">
        <v>3491</v>
      </c>
    </row>
    <row r="6545" spans="8:8">
      <c r="H6545" t="s">
        <v>3492</v>
      </c>
    </row>
    <row r="6546" spans="8:8">
      <c r="H6546" t="s">
        <v>3493</v>
      </c>
    </row>
    <row r="6547" spans="8:8">
      <c r="H6547" t="s">
        <v>3494</v>
      </c>
    </row>
    <row r="6548" spans="8:8">
      <c r="H6548" t="s">
        <v>3495</v>
      </c>
    </row>
    <row r="6549" spans="8:8">
      <c r="H6549" t="s">
        <v>3496</v>
      </c>
    </row>
    <row r="6550" spans="8:8">
      <c r="H6550" t="s">
        <v>3497</v>
      </c>
    </row>
    <row r="6551" spans="8:8">
      <c r="H6551" t="s">
        <v>3498</v>
      </c>
    </row>
    <row r="6552" spans="8:8">
      <c r="H6552" t="s">
        <v>3499</v>
      </c>
    </row>
    <row r="6553" spans="8:8">
      <c r="H6553" t="s">
        <v>3500</v>
      </c>
    </row>
    <row r="6554" spans="8:8">
      <c r="H6554" t="s">
        <v>3501</v>
      </c>
    </row>
    <row r="6555" spans="8:8">
      <c r="H6555" t="s">
        <v>3502</v>
      </c>
    </row>
    <row r="6556" spans="8:8">
      <c r="H6556" t="s">
        <v>3503</v>
      </c>
    </row>
    <row r="6557" spans="8:8">
      <c r="H6557" t="s">
        <v>3504</v>
      </c>
    </row>
    <row r="6558" spans="8:8">
      <c r="H6558" t="s">
        <v>3505</v>
      </c>
    </row>
    <row r="6559" spans="8:8">
      <c r="H6559" t="s">
        <v>3506</v>
      </c>
    </row>
    <row r="6560" spans="8:8">
      <c r="H6560" t="s">
        <v>3507</v>
      </c>
    </row>
    <row r="6561" spans="8:8">
      <c r="H6561" t="s">
        <v>3508</v>
      </c>
    </row>
    <row r="6562" spans="8:8">
      <c r="H6562" t="s">
        <v>3509</v>
      </c>
    </row>
    <row r="6563" spans="8:8">
      <c r="H6563" t="s">
        <v>3510</v>
      </c>
    </row>
    <row r="6564" spans="8:8">
      <c r="H6564" t="s">
        <v>3511</v>
      </c>
    </row>
    <row r="6565" spans="8:8">
      <c r="H6565" t="s">
        <v>3512</v>
      </c>
    </row>
    <row r="6566" spans="8:8">
      <c r="H6566" t="s">
        <v>3513</v>
      </c>
    </row>
    <row r="6567" spans="8:8">
      <c r="H6567" t="s">
        <v>3514</v>
      </c>
    </row>
    <row r="6568" spans="8:8">
      <c r="H6568" t="s">
        <v>3515</v>
      </c>
    </row>
    <row r="6569" spans="8:8">
      <c r="H6569" t="s">
        <v>3516</v>
      </c>
    </row>
    <row r="6570" spans="8:8">
      <c r="H6570" t="s">
        <v>3517</v>
      </c>
    </row>
    <row r="6571" spans="8:8">
      <c r="H6571" t="s">
        <v>3518</v>
      </c>
    </row>
    <row r="6572" spans="8:8">
      <c r="H6572" t="s">
        <v>3519</v>
      </c>
    </row>
    <row r="6573" spans="8:8">
      <c r="H6573" t="s">
        <v>3520</v>
      </c>
    </row>
    <row r="6574" spans="8:8">
      <c r="H6574" t="s">
        <v>3521</v>
      </c>
    </row>
    <row r="6575" spans="8:8">
      <c r="H6575" t="s">
        <v>3522</v>
      </c>
    </row>
    <row r="6576" spans="8:8">
      <c r="H6576" t="s">
        <v>3523</v>
      </c>
    </row>
    <row r="6577" spans="8:8">
      <c r="H6577" t="s">
        <v>3524</v>
      </c>
    </row>
    <row r="6578" spans="8:8">
      <c r="H6578" t="s">
        <v>3553</v>
      </c>
    </row>
    <row r="6579" spans="8:8">
      <c r="H6579" t="s">
        <v>3553</v>
      </c>
    </row>
    <row r="6580" spans="8:8">
      <c r="H6580" t="s">
        <v>3551</v>
      </c>
    </row>
    <row r="6581" spans="8:8">
      <c r="H6581" t="s">
        <v>3526</v>
      </c>
    </row>
    <row r="6582" spans="8:8">
      <c r="H6582" t="s">
        <v>3352</v>
      </c>
    </row>
    <row r="6583" spans="8:8">
      <c r="H6583" t="s">
        <v>3528</v>
      </c>
    </row>
    <row r="6584" spans="8:8">
      <c r="H6584" t="s">
        <v>1345</v>
      </c>
    </row>
    <row r="6585" spans="8:8">
      <c r="H6585" t="s">
        <v>898</v>
      </c>
    </row>
    <row r="6586" spans="8:8">
      <c r="H6586" t="s">
        <v>3529</v>
      </c>
    </row>
    <row r="6587" spans="8:8">
      <c r="H6587" t="s">
        <v>2105</v>
      </c>
    </row>
    <row r="6588" spans="8:8">
      <c r="H6588" t="s">
        <v>2105</v>
      </c>
    </row>
    <row r="6589" spans="8:8">
      <c r="H6589" t="s">
        <v>3350</v>
      </c>
    </row>
    <row r="6590" spans="8:8">
      <c r="H6590" t="s">
        <v>3350</v>
      </c>
    </row>
    <row r="6591" spans="8:8">
      <c r="H6591" t="s">
        <v>3530</v>
      </c>
    </row>
    <row r="6592" spans="8:8">
      <c r="H6592" t="s">
        <v>3554</v>
      </c>
    </row>
    <row r="6593" spans="8:8">
      <c r="H6593" t="s">
        <v>1345</v>
      </c>
    </row>
    <row r="6594" spans="8:8">
      <c r="H6594" t="s">
        <v>898</v>
      </c>
    </row>
    <row r="6595" spans="8:8">
      <c r="H6595" t="s">
        <v>3529</v>
      </c>
    </row>
    <row r="6596" spans="8:8">
      <c r="H6596" t="s">
        <v>2105</v>
      </c>
    </row>
    <row r="6597" spans="8:8">
      <c r="H6597" t="s">
        <v>2105</v>
      </c>
    </row>
    <row r="6598" spans="8:8">
      <c r="H6598" t="s">
        <v>3350</v>
      </c>
    </row>
    <row r="6599" spans="8:8">
      <c r="H6599" t="s">
        <v>3350</v>
      </c>
    </row>
    <row r="6600" spans="8:8">
      <c r="H6600" t="s">
        <v>3530</v>
      </c>
    </row>
    <row r="6601" spans="8:8">
      <c r="H6601" t="s">
        <v>3555</v>
      </c>
    </row>
    <row r="6602" spans="8:8">
      <c r="H6602" t="s">
        <v>1345</v>
      </c>
    </row>
    <row r="6603" spans="8:8">
      <c r="H6603" t="s">
        <v>898</v>
      </c>
    </row>
    <row r="6604" spans="8:8">
      <c r="H6604" t="s">
        <v>3529</v>
      </c>
    </row>
    <row r="6605" spans="8:8">
      <c r="H6605" t="s">
        <v>2105</v>
      </c>
    </row>
    <row r="6606" spans="8:8">
      <c r="H6606" t="s">
        <v>2105</v>
      </c>
    </row>
    <row r="6607" spans="8:8">
      <c r="H6607" t="s">
        <v>3350</v>
      </c>
    </row>
    <row r="6608" spans="8:8">
      <c r="H6608" t="s">
        <v>3350</v>
      </c>
    </row>
    <row r="6609" spans="6:8">
      <c r="H6609" t="s">
        <v>3530</v>
      </c>
    </row>
    <row r="6610" spans="6:8">
      <c r="F6610" t="s">
        <v>590</v>
      </c>
      <c r="G6610" t="s">
        <v>830</v>
      </c>
      <c r="H6610" t="s">
        <v>900</v>
      </c>
    </row>
    <row r="6611" spans="6:8">
      <c r="H6611" t="s">
        <v>901</v>
      </c>
    </row>
    <row r="6612" spans="6:8">
      <c r="H6612" t="s">
        <v>2013</v>
      </c>
    </row>
    <row r="6613" spans="6:8">
      <c r="H6613" t="s">
        <v>903</v>
      </c>
    </row>
    <row r="6614" spans="6:8">
      <c r="H6614" t="s">
        <v>904</v>
      </c>
    </row>
    <row r="6615" spans="6:8">
      <c r="H6615" t="s">
        <v>3477</v>
      </c>
    </row>
    <row r="6616" spans="6:8">
      <c r="H6616" t="s">
        <v>3478</v>
      </c>
    </row>
    <row r="6617" spans="6:8">
      <c r="H6617" t="s">
        <v>3479</v>
      </c>
    </row>
    <row r="6618" spans="6:8">
      <c r="H6618" t="s">
        <v>3480</v>
      </c>
    </row>
    <row r="6619" spans="6:8">
      <c r="H6619" t="s">
        <v>3481</v>
      </c>
    </row>
    <row r="6620" spans="6:8">
      <c r="H6620" t="s">
        <v>3548</v>
      </c>
    </row>
    <row r="6621" spans="6:8">
      <c r="H6621" t="s">
        <v>3482</v>
      </c>
    </row>
    <row r="6622" spans="6:8">
      <c r="H6622" t="s">
        <v>3483</v>
      </c>
    </row>
    <row r="6623" spans="6:8">
      <c r="H6623" t="s">
        <v>3484</v>
      </c>
    </row>
    <row r="6624" spans="6:8">
      <c r="H6624" t="s">
        <v>3485</v>
      </c>
    </row>
    <row r="6625" spans="8:8">
      <c r="H6625" t="s">
        <v>3486</v>
      </c>
    </row>
    <row r="6626" spans="8:8">
      <c r="H6626" t="s">
        <v>3487</v>
      </c>
    </row>
    <row r="6627" spans="8:8">
      <c r="H6627" t="s">
        <v>3488</v>
      </c>
    </row>
    <row r="6628" spans="8:8">
      <c r="H6628" t="s">
        <v>3489</v>
      </c>
    </row>
    <row r="6629" spans="8:8">
      <c r="H6629" t="s">
        <v>3490</v>
      </c>
    </row>
    <row r="6630" spans="8:8">
      <c r="H6630" t="s">
        <v>3491</v>
      </c>
    </row>
    <row r="6631" spans="8:8">
      <c r="H6631" t="s">
        <v>3492</v>
      </c>
    </row>
    <row r="6632" spans="8:8">
      <c r="H6632" t="s">
        <v>3493</v>
      </c>
    </row>
    <row r="6633" spans="8:8">
      <c r="H6633" t="s">
        <v>3494</v>
      </c>
    </row>
    <row r="6634" spans="8:8">
      <c r="H6634" t="s">
        <v>3495</v>
      </c>
    </row>
    <row r="6635" spans="8:8">
      <c r="H6635" t="s">
        <v>3496</v>
      </c>
    </row>
    <row r="6636" spans="8:8">
      <c r="H6636" t="s">
        <v>3497</v>
      </c>
    </row>
    <row r="6637" spans="8:8">
      <c r="H6637" t="s">
        <v>3498</v>
      </c>
    </row>
    <row r="6638" spans="8:8">
      <c r="H6638" t="s">
        <v>3499</v>
      </c>
    </row>
    <row r="6639" spans="8:8">
      <c r="H6639" t="s">
        <v>3500</v>
      </c>
    </row>
    <row r="6640" spans="8:8">
      <c r="H6640" t="s">
        <v>3501</v>
      </c>
    </row>
    <row r="6641" spans="8:8">
      <c r="H6641" t="s">
        <v>3502</v>
      </c>
    </row>
    <row r="6642" spans="8:8">
      <c r="H6642" t="s">
        <v>3503</v>
      </c>
    </row>
    <row r="6643" spans="8:8">
      <c r="H6643" t="s">
        <v>3504</v>
      </c>
    </row>
    <row r="6644" spans="8:8">
      <c r="H6644" t="s">
        <v>3505</v>
      </c>
    </row>
    <row r="6645" spans="8:8">
      <c r="H6645" t="s">
        <v>3506</v>
      </c>
    </row>
    <row r="6646" spans="8:8">
      <c r="H6646" t="s">
        <v>3507</v>
      </c>
    </row>
    <row r="6647" spans="8:8">
      <c r="H6647" t="s">
        <v>3508</v>
      </c>
    </row>
    <row r="6648" spans="8:8">
      <c r="H6648" t="s">
        <v>3509</v>
      </c>
    </row>
    <row r="6649" spans="8:8">
      <c r="H6649" t="s">
        <v>3510</v>
      </c>
    </row>
    <row r="6650" spans="8:8">
      <c r="H6650" t="s">
        <v>3511</v>
      </c>
    </row>
    <row r="6651" spans="8:8">
      <c r="H6651" t="s">
        <v>3512</v>
      </c>
    </row>
    <row r="6652" spans="8:8">
      <c r="H6652" t="s">
        <v>3513</v>
      </c>
    </row>
    <row r="6653" spans="8:8">
      <c r="H6653" t="s">
        <v>3514</v>
      </c>
    </row>
    <row r="6654" spans="8:8">
      <c r="H6654" t="s">
        <v>3515</v>
      </c>
    </row>
    <row r="6655" spans="8:8">
      <c r="H6655" t="s">
        <v>3516</v>
      </c>
    </row>
    <row r="6656" spans="8:8">
      <c r="H6656" t="s">
        <v>3517</v>
      </c>
    </row>
    <row r="6657" spans="8:8">
      <c r="H6657" t="s">
        <v>3518</v>
      </c>
    </row>
    <row r="6658" spans="8:8">
      <c r="H6658" t="s">
        <v>3519</v>
      </c>
    </row>
    <row r="6659" spans="8:8">
      <c r="H6659" t="s">
        <v>3520</v>
      </c>
    </row>
    <row r="6660" spans="8:8">
      <c r="H6660" t="s">
        <v>3521</v>
      </c>
    </row>
    <row r="6661" spans="8:8">
      <c r="H6661" t="s">
        <v>3522</v>
      </c>
    </row>
    <row r="6662" spans="8:8">
      <c r="H6662" t="s">
        <v>3523</v>
      </c>
    </row>
    <row r="6663" spans="8:8">
      <c r="H6663" t="s">
        <v>3524</v>
      </c>
    </row>
    <row r="6664" spans="8:8">
      <c r="H6664" t="s">
        <v>3556</v>
      </c>
    </row>
    <row r="6665" spans="8:8">
      <c r="H6665" t="s">
        <v>3556</v>
      </c>
    </row>
    <row r="6666" spans="8:8">
      <c r="H6666" t="s">
        <v>2076</v>
      </c>
    </row>
    <row r="6667" spans="8:8">
      <c r="H6667" t="s">
        <v>3352</v>
      </c>
    </row>
    <row r="6668" spans="8:8">
      <c r="H6668" t="s">
        <v>1544</v>
      </c>
    </row>
    <row r="6669" spans="8:8">
      <c r="H6669" t="s">
        <v>3527</v>
      </c>
    </row>
    <row r="6670" spans="8:8">
      <c r="H6670" t="s">
        <v>3526</v>
      </c>
    </row>
    <row r="6671" spans="8:8">
      <c r="H6671" t="s">
        <v>3352</v>
      </c>
    </row>
    <row r="6672" spans="8:8">
      <c r="H6672" t="s">
        <v>3528</v>
      </c>
    </row>
    <row r="6673" spans="8:8">
      <c r="H6673" t="s">
        <v>1345</v>
      </c>
    </row>
    <row r="6674" spans="8:8">
      <c r="H6674" t="s">
        <v>898</v>
      </c>
    </row>
    <row r="6675" spans="8:8">
      <c r="H6675" t="s">
        <v>3529</v>
      </c>
    </row>
    <row r="6676" spans="8:8">
      <c r="H6676" t="s">
        <v>2105</v>
      </c>
    </row>
    <row r="6677" spans="8:8">
      <c r="H6677" t="s">
        <v>2105</v>
      </c>
    </row>
    <row r="6678" spans="8:8">
      <c r="H6678" t="s">
        <v>3350</v>
      </c>
    </row>
    <row r="6679" spans="8:8">
      <c r="H6679" t="s">
        <v>3350</v>
      </c>
    </row>
    <row r="6680" spans="8:8">
      <c r="H6680" t="s">
        <v>3530</v>
      </c>
    </row>
    <row r="6681" spans="8:8">
      <c r="H6681" t="s">
        <v>3554</v>
      </c>
    </row>
    <row r="6682" spans="8:8">
      <c r="H6682" t="s">
        <v>1345</v>
      </c>
    </row>
    <row r="6683" spans="8:8">
      <c r="H6683" t="s">
        <v>898</v>
      </c>
    </row>
    <row r="6684" spans="8:8">
      <c r="H6684" t="s">
        <v>3529</v>
      </c>
    </row>
    <row r="6685" spans="8:8">
      <c r="H6685" t="s">
        <v>2105</v>
      </c>
    </row>
    <row r="6686" spans="8:8">
      <c r="H6686" t="s">
        <v>2105</v>
      </c>
    </row>
    <row r="6687" spans="8:8">
      <c r="H6687" t="s">
        <v>3350</v>
      </c>
    </row>
    <row r="6688" spans="8:8">
      <c r="H6688" t="s">
        <v>3350</v>
      </c>
    </row>
    <row r="6689" spans="6:8">
      <c r="H6689" t="s">
        <v>3530</v>
      </c>
    </row>
    <row r="6690" spans="6:8">
      <c r="H6690" t="s">
        <v>3555</v>
      </c>
    </row>
    <row r="6691" spans="6:8">
      <c r="H6691" t="s">
        <v>1345</v>
      </c>
    </row>
    <row r="6692" spans="6:8">
      <c r="H6692" t="s">
        <v>898</v>
      </c>
    </row>
    <row r="6693" spans="6:8">
      <c r="H6693" t="s">
        <v>3529</v>
      </c>
    </row>
    <row r="6694" spans="6:8">
      <c r="H6694" t="s">
        <v>2105</v>
      </c>
    </row>
    <row r="6695" spans="6:8">
      <c r="H6695" t="s">
        <v>2105</v>
      </c>
    </row>
    <row r="6696" spans="6:8">
      <c r="H6696" t="s">
        <v>3350</v>
      </c>
    </row>
    <row r="6697" spans="6:8">
      <c r="H6697" t="s">
        <v>3350</v>
      </c>
    </row>
    <row r="6698" spans="6:8">
      <c r="H6698" t="s">
        <v>3530</v>
      </c>
    </row>
    <row r="6699" spans="6:8">
      <c r="F6699" t="s">
        <v>591</v>
      </c>
      <c r="G6699" t="s">
        <v>831</v>
      </c>
      <c r="H6699" t="s">
        <v>900</v>
      </c>
    </row>
    <row r="6700" spans="6:8">
      <c r="H6700" t="s">
        <v>901</v>
      </c>
    </row>
    <row r="6701" spans="6:8">
      <c r="H6701" t="s">
        <v>2014</v>
      </c>
    </row>
    <row r="6702" spans="6:8">
      <c r="H6702" t="s">
        <v>903</v>
      </c>
    </row>
    <row r="6703" spans="6:8">
      <c r="H6703" t="s">
        <v>904</v>
      </c>
    </row>
    <row r="6704" spans="6:8">
      <c r="H6704" t="s">
        <v>3477</v>
      </c>
    </row>
    <row r="6705" spans="8:8">
      <c r="H6705" t="s">
        <v>3478</v>
      </c>
    </row>
    <row r="6706" spans="8:8">
      <c r="H6706" t="s">
        <v>3479</v>
      </c>
    </row>
    <row r="6707" spans="8:8">
      <c r="H6707" t="s">
        <v>3481</v>
      </c>
    </row>
    <row r="6708" spans="8:8">
      <c r="H6708" t="s">
        <v>3534</v>
      </c>
    </row>
    <row r="6709" spans="8:8">
      <c r="H6709" t="s">
        <v>3535</v>
      </c>
    </row>
    <row r="6710" spans="8:8">
      <c r="H6710" t="s">
        <v>3480</v>
      </c>
    </row>
    <row r="6711" spans="8:8">
      <c r="H6711" t="s">
        <v>3536</v>
      </c>
    </row>
    <row r="6712" spans="8:8">
      <c r="H6712" t="s">
        <v>3537</v>
      </c>
    </row>
    <row r="6713" spans="8:8">
      <c r="H6713" t="s">
        <v>3538</v>
      </c>
    </row>
    <row r="6714" spans="8:8">
      <c r="H6714" t="s">
        <v>3539</v>
      </c>
    </row>
    <row r="6715" spans="8:8">
      <c r="H6715" t="s">
        <v>3540</v>
      </c>
    </row>
    <row r="6716" spans="8:8">
      <c r="H6716" t="s">
        <v>3541</v>
      </c>
    </row>
    <row r="6717" spans="8:8">
      <c r="H6717" t="s">
        <v>3542</v>
      </c>
    </row>
    <row r="6718" spans="8:8">
      <c r="H6718" t="s">
        <v>3543</v>
      </c>
    </row>
    <row r="6719" spans="8:8">
      <c r="H6719" t="s">
        <v>3493</v>
      </c>
    </row>
    <row r="6720" spans="8:8">
      <c r="H6720" t="s">
        <v>3494</v>
      </c>
    </row>
    <row r="6721" spans="6:8">
      <c r="H6721" t="s">
        <v>3544</v>
      </c>
    </row>
    <row r="6722" spans="6:8">
      <c r="H6722" t="s">
        <v>3499</v>
      </c>
    </row>
    <row r="6723" spans="6:8">
      <c r="H6723" t="s">
        <v>3557</v>
      </c>
    </row>
    <row r="6724" spans="6:8">
      <c r="H6724" t="s">
        <v>3558</v>
      </c>
    </row>
    <row r="6725" spans="6:8">
      <c r="H6725" t="s">
        <v>3545</v>
      </c>
    </row>
    <row r="6726" spans="6:8">
      <c r="H6726" t="s">
        <v>1195</v>
      </c>
    </row>
    <row r="6727" spans="6:8">
      <c r="F6727" t="s">
        <v>592</v>
      </c>
      <c r="G6727" t="s">
        <v>832</v>
      </c>
      <c r="H6727" t="s">
        <v>900</v>
      </c>
    </row>
    <row r="6728" spans="6:8">
      <c r="H6728" t="s">
        <v>901</v>
      </c>
    </row>
    <row r="6729" spans="6:8">
      <c r="H6729" t="s">
        <v>2015</v>
      </c>
    </row>
    <row r="6730" spans="6:8">
      <c r="H6730" t="s">
        <v>903</v>
      </c>
    </row>
    <row r="6731" spans="6:8">
      <c r="H6731" t="s">
        <v>904</v>
      </c>
    </row>
    <row r="6732" spans="6:8">
      <c r="H6732" t="s">
        <v>3477</v>
      </c>
    </row>
    <row r="6733" spans="6:8">
      <c r="H6733" t="s">
        <v>3559</v>
      </c>
    </row>
    <row r="6734" spans="6:8">
      <c r="H6734" t="s">
        <v>3478</v>
      </c>
    </row>
    <row r="6735" spans="6:8">
      <c r="H6735" t="s">
        <v>3479</v>
      </c>
    </row>
    <row r="6736" spans="6:8">
      <c r="H6736" t="s">
        <v>3481</v>
      </c>
    </row>
    <row r="6737" spans="8:8">
      <c r="H6737" t="s">
        <v>3534</v>
      </c>
    </row>
    <row r="6738" spans="8:8">
      <c r="H6738" t="s">
        <v>3535</v>
      </c>
    </row>
    <row r="6739" spans="8:8">
      <c r="H6739" t="s">
        <v>3480</v>
      </c>
    </row>
    <row r="6740" spans="8:8">
      <c r="H6740" t="s">
        <v>3536</v>
      </c>
    </row>
    <row r="6741" spans="8:8">
      <c r="H6741" t="s">
        <v>3537</v>
      </c>
    </row>
    <row r="6742" spans="8:8">
      <c r="H6742" t="s">
        <v>3538</v>
      </c>
    </row>
    <row r="6743" spans="8:8">
      <c r="H6743" t="s">
        <v>3539</v>
      </c>
    </row>
    <row r="6744" spans="8:8">
      <c r="H6744" t="s">
        <v>3540</v>
      </c>
    </row>
    <row r="6745" spans="8:8">
      <c r="H6745" t="s">
        <v>3541</v>
      </c>
    </row>
    <row r="6746" spans="8:8">
      <c r="H6746" t="s">
        <v>3542</v>
      </c>
    </row>
    <row r="6747" spans="8:8">
      <c r="H6747" t="s">
        <v>3543</v>
      </c>
    </row>
    <row r="6748" spans="8:8">
      <c r="H6748" t="s">
        <v>3493</v>
      </c>
    </row>
    <row r="6749" spans="8:8">
      <c r="H6749" t="s">
        <v>3494</v>
      </c>
    </row>
    <row r="6750" spans="8:8">
      <c r="H6750" t="s">
        <v>3544</v>
      </c>
    </row>
    <row r="6751" spans="8:8">
      <c r="H6751" t="s">
        <v>3499</v>
      </c>
    </row>
    <row r="6752" spans="8:8">
      <c r="H6752" t="s">
        <v>3557</v>
      </c>
    </row>
    <row r="6753" spans="6:8">
      <c r="H6753" t="s">
        <v>3558</v>
      </c>
    </row>
    <row r="6754" spans="6:8">
      <c r="H6754" t="s">
        <v>3545</v>
      </c>
    </row>
    <row r="6755" spans="6:8">
      <c r="H6755" t="s">
        <v>1195</v>
      </c>
    </row>
    <row r="6756" spans="6:8">
      <c r="F6756" t="s">
        <v>593</v>
      </c>
      <c r="G6756" t="s">
        <v>833</v>
      </c>
      <c r="H6756" t="s">
        <v>901</v>
      </c>
    </row>
    <row r="6757" spans="6:8">
      <c r="H6757" t="s">
        <v>903</v>
      </c>
    </row>
    <row r="6758" spans="6:8">
      <c r="H6758" t="s">
        <v>3560</v>
      </c>
    </row>
    <row r="6759" spans="6:8">
      <c r="H6759" t="s">
        <v>3561</v>
      </c>
    </row>
    <row r="6760" spans="6:8">
      <c r="H6760" t="s">
        <v>3562</v>
      </c>
    </row>
    <row r="6761" spans="6:8">
      <c r="H6761" t="s">
        <v>3563</v>
      </c>
    </row>
    <row r="6762" spans="6:8">
      <c r="H6762" t="s">
        <v>3564</v>
      </c>
    </row>
    <row r="6763" spans="6:8">
      <c r="H6763" t="s">
        <v>3565</v>
      </c>
    </row>
    <row r="6764" spans="6:8">
      <c r="H6764" t="s">
        <v>3566</v>
      </c>
    </row>
    <row r="6765" spans="6:8">
      <c r="H6765" t="s">
        <v>995</v>
      </c>
    </row>
    <row r="6766" spans="6:8">
      <c r="F6766" t="s">
        <v>594</v>
      </c>
      <c r="G6766" t="s">
        <v>684</v>
      </c>
      <c r="H6766" t="s">
        <v>1070</v>
      </c>
    </row>
    <row r="6767" spans="6:8">
      <c r="H6767" t="s">
        <v>901</v>
      </c>
    </row>
    <row r="6768" spans="6:8">
      <c r="H6768" t="s">
        <v>900</v>
      </c>
    </row>
    <row r="6769" spans="6:8">
      <c r="F6769" t="s">
        <v>595</v>
      </c>
      <c r="G6769" t="s">
        <v>662</v>
      </c>
      <c r="H6769" t="s">
        <v>900</v>
      </c>
    </row>
    <row r="6770" spans="6:8">
      <c r="H6770" t="s">
        <v>901</v>
      </c>
    </row>
    <row r="6771" spans="6:8">
      <c r="H6771" t="s">
        <v>902</v>
      </c>
    </row>
    <row r="6772" spans="6:8">
      <c r="H6772" t="s">
        <v>903</v>
      </c>
    </row>
    <row r="6773" spans="6:8">
      <c r="H6773" t="s">
        <v>904</v>
      </c>
    </row>
    <row r="6774" spans="6:8">
      <c r="H6774" t="s">
        <v>3567</v>
      </c>
    </row>
    <row r="6775" spans="6:8">
      <c r="H6775" t="s">
        <v>3568</v>
      </c>
    </row>
    <row r="6776" spans="6:8">
      <c r="H6776" t="s">
        <v>3569</v>
      </c>
    </row>
    <row r="6777" spans="6:8">
      <c r="H6777" t="s">
        <v>3570</v>
      </c>
    </row>
    <row r="6778" spans="6:8">
      <c r="H6778" t="s">
        <v>3571</v>
      </c>
    </row>
    <row r="6779" spans="6:8">
      <c r="H6779" t="s">
        <v>3572</v>
      </c>
    </row>
    <row r="6780" spans="6:8">
      <c r="H6780" t="s">
        <v>3573</v>
      </c>
    </row>
    <row r="6781" spans="6:8">
      <c r="H6781" t="s">
        <v>3574</v>
      </c>
    </row>
    <row r="6782" spans="6:8">
      <c r="H6782" t="s">
        <v>3575</v>
      </c>
    </row>
    <row r="6783" spans="6:8">
      <c r="H6783" t="s">
        <v>3576</v>
      </c>
    </row>
    <row r="6784" spans="6:8">
      <c r="H6784" t="s">
        <v>3577</v>
      </c>
    </row>
    <row r="6785" spans="8:8">
      <c r="H6785" t="s">
        <v>3578</v>
      </c>
    </row>
    <row r="6786" spans="8:8">
      <c r="H6786" t="s">
        <v>3579</v>
      </c>
    </row>
    <row r="6787" spans="8:8">
      <c r="H6787" t="s">
        <v>3580</v>
      </c>
    </row>
    <row r="6788" spans="8:8">
      <c r="H6788" t="s">
        <v>3581</v>
      </c>
    </row>
    <row r="6789" spans="8:8">
      <c r="H6789" t="s">
        <v>3582</v>
      </c>
    </row>
    <row r="6790" spans="8:8">
      <c r="H6790" t="s">
        <v>3583</v>
      </c>
    </row>
    <row r="6791" spans="8:8">
      <c r="H6791" t="s">
        <v>3584</v>
      </c>
    </row>
    <row r="6792" spans="8:8">
      <c r="H6792" t="s">
        <v>3585</v>
      </c>
    </row>
    <row r="6793" spans="8:8">
      <c r="H6793" t="s">
        <v>3586</v>
      </c>
    </row>
    <row r="6794" spans="8:8">
      <c r="H6794" t="s">
        <v>3587</v>
      </c>
    </row>
    <row r="6795" spans="8:8">
      <c r="H6795" t="s">
        <v>3588</v>
      </c>
    </row>
    <row r="6796" spans="8:8">
      <c r="H6796" t="s">
        <v>3589</v>
      </c>
    </row>
    <row r="6797" spans="8:8">
      <c r="H6797" t="s">
        <v>3590</v>
      </c>
    </row>
    <row r="6798" spans="8:8">
      <c r="H6798" t="s">
        <v>3591</v>
      </c>
    </row>
    <row r="6799" spans="8:8">
      <c r="H6799" t="s">
        <v>3592</v>
      </c>
    </row>
    <row r="6800" spans="8:8">
      <c r="H6800" t="s">
        <v>3593</v>
      </c>
    </row>
    <row r="6801" spans="8:8">
      <c r="H6801" t="s">
        <v>3594</v>
      </c>
    </row>
    <row r="6802" spans="8:8">
      <c r="H6802" t="s">
        <v>3595</v>
      </c>
    </row>
    <row r="6803" spans="8:8">
      <c r="H6803" t="s">
        <v>3596</v>
      </c>
    </row>
    <row r="6804" spans="8:8">
      <c r="H6804" t="s">
        <v>3597</v>
      </c>
    </row>
    <row r="6805" spans="8:8">
      <c r="H6805" t="s">
        <v>3598</v>
      </c>
    </row>
    <row r="6806" spans="8:8">
      <c r="H6806" t="s">
        <v>3599</v>
      </c>
    </row>
    <row r="6807" spans="8:8">
      <c r="H6807" t="s">
        <v>3600</v>
      </c>
    </row>
    <row r="6808" spans="8:8">
      <c r="H6808" t="s">
        <v>3601</v>
      </c>
    </row>
    <row r="6809" spans="8:8">
      <c r="H6809" t="s">
        <v>3602</v>
      </c>
    </row>
    <row r="6810" spans="8:8">
      <c r="H6810" t="s">
        <v>3603</v>
      </c>
    </row>
    <row r="6811" spans="8:8">
      <c r="H6811" t="s">
        <v>3604</v>
      </c>
    </row>
    <row r="6812" spans="8:8">
      <c r="H6812" t="s">
        <v>3605</v>
      </c>
    </row>
    <row r="6813" spans="8:8">
      <c r="H6813" t="s">
        <v>3606</v>
      </c>
    </row>
    <row r="6814" spans="8:8">
      <c r="H6814" t="s">
        <v>3607</v>
      </c>
    </row>
    <row r="6815" spans="8:8">
      <c r="H6815" t="s">
        <v>3608</v>
      </c>
    </row>
    <row r="6816" spans="8:8">
      <c r="H6816" t="s">
        <v>3609</v>
      </c>
    </row>
    <row r="6817" spans="8:8">
      <c r="H6817" t="s">
        <v>3610</v>
      </c>
    </row>
    <row r="6818" spans="8:8">
      <c r="H6818" t="s">
        <v>3611</v>
      </c>
    </row>
    <row r="6819" spans="8:8">
      <c r="H6819" t="s">
        <v>3612</v>
      </c>
    </row>
    <row r="6820" spans="8:8">
      <c r="H6820" t="s">
        <v>3613</v>
      </c>
    </row>
    <row r="6821" spans="8:8">
      <c r="H6821" t="s">
        <v>3614</v>
      </c>
    </row>
    <row r="6822" spans="8:8">
      <c r="H6822" t="s">
        <v>3615</v>
      </c>
    </row>
    <row r="6823" spans="8:8">
      <c r="H6823" t="s">
        <v>3616</v>
      </c>
    </row>
    <row r="6824" spans="8:8">
      <c r="H6824" t="s">
        <v>3617</v>
      </c>
    </row>
    <row r="6825" spans="8:8">
      <c r="H6825" t="s">
        <v>3618</v>
      </c>
    </row>
    <row r="6826" spans="8:8">
      <c r="H6826" t="s">
        <v>3619</v>
      </c>
    </row>
    <row r="6827" spans="8:8">
      <c r="H6827" t="s">
        <v>3620</v>
      </c>
    </row>
    <row r="6828" spans="8:8">
      <c r="H6828" t="s">
        <v>3621</v>
      </c>
    </row>
    <row r="6829" spans="8:8">
      <c r="H6829" t="s">
        <v>3622</v>
      </c>
    </row>
    <row r="6830" spans="8:8">
      <c r="H6830" t="s">
        <v>3623</v>
      </c>
    </row>
    <row r="6831" spans="8:8">
      <c r="H6831" t="s">
        <v>3624</v>
      </c>
    </row>
    <row r="6832" spans="8:8">
      <c r="H6832" t="s">
        <v>3625</v>
      </c>
    </row>
    <row r="6833" spans="6:8">
      <c r="H6833" t="s">
        <v>3626</v>
      </c>
    </row>
    <row r="6834" spans="6:8">
      <c r="H6834" t="s">
        <v>1729</v>
      </c>
    </row>
    <row r="6835" spans="6:8">
      <c r="F6835" t="s">
        <v>596</v>
      </c>
      <c r="G6835" t="s">
        <v>834</v>
      </c>
      <c r="H6835" t="s">
        <v>900</v>
      </c>
    </row>
    <row r="6836" spans="6:8">
      <c r="H6836" t="s">
        <v>901</v>
      </c>
    </row>
    <row r="6837" spans="6:8">
      <c r="H6837" t="s">
        <v>2016</v>
      </c>
    </row>
    <row r="6838" spans="6:8">
      <c r="H6838" t="s">
        <v>903</v>
      </c>
    </row>
    <row r="6839" spans="6:8">
      <c r="H6839" t="s">
        <v>904</v>
      </c>
    </row>
    <row r="6840" spans="6:8">
      <c r="H6840" t="s">
        <v>2017</v>
      </c>
    </row>
    <row r="6841" spans="6:8">
      <c r="H6841" t="s">
        <v>2018</v>
      </c>
    </row>
    <row r="6842" spans="6:8">
      <c r="H6842" t="s">
        <v>2019</v>
      </c>
    </row>
    <row r="6843" spans="6:8">
      <c r="H6843" t="s">
        <v>2020</v>
      </c>
    </row>
    <row r="6844" spans="6:8">
      <c r="H6844" t="s">
        <v>2021</v>
      </c>
    </row>
    <row r="6845" spans="6:8">
      <c r="H6845" t="s">
        <v>2022</v>
      </c>
    </row>
    <row r="6846" spans="6:8">
      <c r="H6846" t="s">
        <v>2023</v>
      </c>
    </row>
    <row r="6847" spans="6:8">
      <c r="H6847" t="s">
        <v>2024</v>
      </c>
    </row>
    <row r="6848" spans="6:8">
      <c r="H6848" t="s">
        <v>2025</v>
      </c>
    </row>
    <row r="6849" spans="6:8">
      <c r="H6849" t="s">
        <v>2026</v>
      </c>
    </row>
    <row r="6850" spans="6:8">
      <c r="H6850" t="s">
        <v>2027</v>
      </c>
    </row>
    <row r="6851" spans="6:8">
      <c r="H6851" t="s">
        <v>2028</v>
      </c>
    </row>
    <row r="6852" spans="6:8">
      <c r="H6852" t="s">
        <v>2029</v>
      </c>
    </row>
    <row r="6853" spans="6:8">
      <c r="H6853" t="s">
        <v>2030</v>
      </c>
    </row>
    <row r="6854" spans="6:8">
      <c r="H6854" t="s">
        <v>2031</v>
      </c>
    </row>
    <row r="6855" spans="6:8">
      <c r="H6855" t="s">
        <v>2032</v>
      </c>
    </row>
    <row r="6856" spans="6:8">
      <c r="H6856" t="s">
        <v>2033</v>
      </c>
    </row>
    <row r="6857" spans="6:8">
      <c r="H6857" t="s">
        <v>2034</v>
      </c>
    </row>
    <row r="6858" spans="6:8">
      <c r="H6858" t="s">
        <v>2035</v>
      </c>
    </row>
    <row r="6859" spans="6:8">
      <c r="H6859" t="s">
        <v>2036</v>
      </c>
    </row>
    <row r="6860" spans="6:8">
      <c r="F6860" t="s">
        <v>597</v>
      </c>
      <c r="G6860" t="s">
        <v>775</v>
      </c>
      <c r="H6860" t="s">
        <v>900</v>
      </c>
    </row>
    <row r="6861" spans="6:8">
      <c r="H6861" t="s">
        <v>901</v>
      </c>
    </row>
    <row r="6862" spans="6:8">
      <c r="H6862" t="s">
        <v>2037</v>
      </c>
    </row>
    <row r="6863" spans="6:8">
      <c r="H6863" t="s">
        <v>903</v>
      </c>
    </row>
    <row r="6864" spans="6:8">
      <c r="H6864" t="s">
        <v>904</v>
      </c>
    </row>
    <row r="6865" spans="8:8">
      <c r="H6865" t="s">
        <v>3627</v>
      </c>
    </row>
    <row r="6866" spans="8:8">
      <c r="H6866" t="s">
        <v>3628</v>
      </c>
    </row>
    <row r="6867" spans="8:8">
      <c r="H6867" t="s">
        <v>3629</v>
      </c>
    </row>
    <row r="6868" spans="8:8">
      <c r="H6868" t="s">
        <v>3630</v>
      </c>
    </row>
    <row r="6869" spans="8:8">
      <c r="H6869" t="s">
        <v>3631</v>
      </c>
    </row>
    <row r="6870" spans="8:8">
      <c r="H6870" t="s">
        <v>3632</v>
      </c>
    </row>
    <row r="6871" spans="8:8">
      <c r="H6871" t="s">
        <v>3633</v>
      </c>
    </row>
    <row r="6872" spans="8:8">
      <c r="H6872" t="s">
        <v>3634</v>
      </c>
    </row>
    <row r="6873" spans="8:8">
      <c r="H6873" t="s">
        <v>3635</v>
      </c>
    </row>
    <row r="6874" spans="8:8">
      <c r="H6874" t="s">
        <v>3636</v>
      </c>
    </row>
    <row r="6875" spans="8:8">
      <c r="H6875" t="s">
        <v>3637</v>
      </c>
    </row>
    <row r="6876" spans="8:8">
      <c r="H6876" t="s">
        <v>3638</v>
      </c>
    </row>
    <row r="6877" spans="8:8">
      <c r="H6877" t="s">
        <v>3639</v>
      </c>
    </row>
    <row r="6878" spans="8:8">
      <c r="H6878" t="s">
        <v>3640</v>
      </c>
    </row>
    <row r="6879" spans="8:8">
      <c r="H6879" t="s">
        <v>3641</v>
      </c>
    </row>
    <row r="6880" spans="8:8">
      <c r="H6880" t="s">
        <v>3642</v>
      </c>
    </row>
    <row r="6881" spans="8:8">
      <c r="H6881" t="s">
        <v>3643</v>
      </c>
    </row>
    <row r="6882" spans="8:8">
      <c r="H6882" t="s">
        <v>3644</v>
      </c>
    </row>
    <row r="6883" spans="8:8">
      <c r="H6883" t="s">
        <v>3645</v>
      </c>
    </row>
    <row r="6884" spans="8:8">
      <c r="H6884" t="s">
        <v>3646</v>
      </c>
    </row>
    <row r="6885" spans="8:8">
      <c r="H6885" t="s">
        <v>3647</v>
      </c>
    </row>
    <row r="6886" spans="8:8">
      <c r="H6886" t="s">
        <v>3648</v>
      </c>
    </row>
    <row r="6887" spans="8:8">
      <c r="H6887" t="s">
        <v>3649</v>
      </c>
    </row>
    <row r="6888" spans="8:8">
      <c r="H6888" t="s">
        <v>3650</v>
      </c>
    </row>
    <row r="6889" spans="8:8">
      <c r="H6889" t="s">
        <v>3651</v>
      </c>
    </row>
    <row r="6890" spans="8:8">
      <c r="H6890" t="s">
        <v>3652</v>
      </c>
    </row>
    <row r="6891" spans="8:8">
      <c r="H6891" t="s">
        <v>3653</v>
      </c>
    </row>
    <row r="6892" spans="8:8">
      <c r="H6892" t="s">
        <v>3654</v>
      </c>
    </row>
    <row r="6893" spans="8:8">
      <c r="H6893" t="s">
        <v>3655</v>
      </c>
    </row>
    <row r="6894" spans="8:8">
      <c r="H6894" t="s">
        <v>3656</v>
      </c>
    </row>
    <row r="6895" spans="8:8">
      <c r="H6895" t="s">
        <v>3657</v>
      </c>
    </row>
    <row r="6896" spans="8:8">
      <c r="H6896" t="s">
        <v>3658</v>
      </c>
    </row>
    <row r="6897" spans="6:8">
      <c r="H6897" t="s">
        <v>3659</v>
      </c>
    </row>
    <row r="6898" spans="6:8">
      <c r="H6898" t="s">
        <v>3660</v>
      </c>
    </row>
    <row r="6899" spans="6:8">
      <c r="H6899" t="s">
        <v>3661</v>
      </c>
    </row>
    <row r="6900" spans="6:8">
      <c r="H6900" t="s">
        <v>3662</v>
      </c>
    </row>
    <row r="6901" spans="6:8">
      <c r="H6901" t="s">
        <v>3663</v>
      </c>
    </row>
    <row r="6902" spans="6:8">
      <c r="F6902" t="s">
        <v>598</v>
      </c>
      <c r="G6902" t="s">
        <v>674</v>
      </c>
      <c r="H6902" t="s">
        <v>900</v>
      </c>
    </row>
    <row r="6903" spans="6:8">
      <c r="H6903" t="s">
        <v>901</v>
      </c>
    </row>
    <row r="6904" spans="6:8">
      <c r="H6904" t="s">
        <v>914</v>
      </c>
    </row>
    <row r="6905" spans="6:8">
      <c r="H6905" t="s">
        <v>903</v>
      </c>
    </row>
    <row r="6906" spans="6:8">
      <c r="H6906" t="s">
        <v>904</v>
      </c>
    </row>
    <row r="6907" spans="6:8">
      <c r="H6907" t="s">
        <v>3664</v>
      </c>
    </row>
    <row r="6908" spans="6:8">
      <c r="H6908" t="s">
        <v>3665</v>
      </c>
    </row>
    <row r="6909" spans="6:8">
      <c r="H6909" t="s">
        <v>3666</v>
      </c>
    </row>
    <row r="6910" spans="6:8">
      <c r="H6910" t="s">
        <v>3667</v>
      </c>
    </row>
    <row r="6911" spans="6:8">
      <c r="H6911" t="s">
        <v>3668</v>
      </c>
    </row>
    <row r="6912" spans="6:8">
      <c r="H6912" t="s">
        <v>3669</v>
      </c>
    </row>
    <row r="6913" spans="6:8">
      <c r="H6913" t="s">
        <v>3670</v>
      </c>
    </row>
    <row r="6914" spans="6:8">
      <c r="H6914" t="s">
        <v>3671</v>
      </c>
    </row>
    <row r="6915" spans="6:8">
      <c r="H6915" t="s">
        <v>3672</v>
      </c>
    </row>
    <row r="6916" spans="6:8">
      <c r="H6916" t="s">
        <v>3673</v>
      </c>
    </row>
    <row r="6917" spans="6:8">
      <c r="F6917" t="s">
        <v>599</v>
      </c>
      <c r="G6917" t="s">
        <v>835</v>
      </c>
      <c r="H6917" t="s">
        <v>900</v>
      </c>
    </row>
    <row r="6918" spans="6:8">
      <c r="H6918" t="s">
        <v>901</v>
      </c>
    </row>
    <row r="6919" spans="6:8">
      <c r="H6919" t="s">
        <v>2038</v>
      </c>
    </row>
    <row r="6920" spans="6:8">
      <c r="H6920" t="s">
        <v>903</v>
      </c>
    </row>
    <row r="6921" spans="6:8">
      <c r="H6921" t="s">
        <v>904</v>
      </c>
    </row>
    <row r="6922" spans="6:8">
      <c r="H6922" t="s">
        <v>3567</v>
      </c>
    </row>
    <row r="6923" spans="6:8">
      <c r="H6923" t="s">
        <v>3674</v>
      </c>
    </row>
    <row r="6924" spans="6:8">
      <c r="H6924" t="s">
        <v>3675</v>
      </c>
    </row>
    <row r="6925" spans="6:8">
      <c r="H6925" t="s">
        <v>3676</v>
      </c>
    </row>
    <row r="6926" spans="6:8">
      <c r="H6926" t="s">
        <v>3677</v>
      </c>
    </row>
    <row r="6927" spans="6:8">
      <c r="H6927" t="s">
        <v>3678</v>
      </c>
    </row>
    <row r="6928" spans="6:8">
      <c r="H6928" t="s">
        <v>3679</v>
      </c>
    </row>
    <row r="6929" spans="8:8">
      <c r="H6929" t="s">
        <v>3680</v>
      </c>
    </row>
    <row r="6930" spans="8:8">
      <c r="H6930" t="s">
        <v>3681</v>
      </c>
    </row>
    <row r="6931" spans="8:8">
      <c r="H6931" t="s">
        <v>3682</v>
      </c>
    </row>
    <row r="6932" spans="8:8">
      <c r="H6932" t="s">
        <v>3683</v>
      </c>
    </row>
    <row r="6933" spans="8:8">
      <c r="H6933" t="s">
        <v>3684</v>
      </c>
    </row>
    <row r="6934" spans="8:8">
      <c r="H6934" t="s">
        <v>3685</v>
      </c>
    </row>
    <row r="6935" spans="8:8">
      <c r="H6935" t="s">
        <v>3686</v>
      </c>
    </row>
    <row r="6936" spans="8:8">
      <c r="H6936" t="s">
        <v>3687</v>
      </c>
    </row>
    <row r="6937" spans="8:8">
      <c r="H6937" t="s">
        <v>3688</v>
      </c>
    </row>
    <row r="6938" spans="8:8">
      <c r="H6938" t="s">
        <v>3689</v>
      </c>
    </row>
    <row r="6939" spans="8:8">
      <c r="H6939" t="s">
        <v>3690</v>
      </c>
    </row>
    <row r="6940" spans="8:8">
      <c r="H6940" t="s">
        <v>3691</v>
      </c>
    </row>
    <row r="6941" spans="8:8">
      <c r="H6941" t="s">
        <v>3692</v>
      </c>
    </row>
    <row r="6942" spans="8:8">
      <c r="H6942" t="s">
        <v>3693</v>
      </c>
    </row>
    <row r="6943" spans="8:8">
      <c r="H6943" t="s">
        <v>3694</v>
      </c>
    </row>
    <row r="6944" spans="8:8">
      <c r="H6944" t="s">
        <v>3695</v>
      </c>
    </row>
    <row r="6945" spans="8:8">
      <c r="H6945" t="s">
        <v>3696</v>
      </c>
    </row>
    <row r="6946" spans="8:8">
      <c r="H6946" t="s">
        <v>3697</v>
      </c>
    </row>
    <row r="6947" spans="8:8">
      <c r="H6947" t="s">
        <v>3698</v>
      </c>
    </row>
    <row r="6948" spans="8:8">
      <c r="H6948" t="s">
        <v>3699</v>
      </c>
    </row>
    <row r="6949" spans="8:8">
      <c r="H6949" t="s">
        <v>3700</v>
      </c>
    </row>
    <row r="6950" spans="8:8">
      <c r="H6950" t="s">
        <v>3701</v>
      </c>
    </row>
    <row r="6951" spans="8:8">
      <c r="H6951" t="s">
        <v>3702</v>
      </c>
    </row>
    <row r="6952" spans="8:8">
      <c r="H6952" t="s">
        <v>3573</v>
      </c>
    </row>
    <row r="6953" spans="8:8">
      <c r="H6953" t="s">
        <v>3703</v>
      </c>
    </row>
    <row r="6954" spans="8:8">
      <c r="H6954" t="s">
        <v>3704</v>
      </c>
    </row>
    <row r="6955" spans="8:8">
      <c r="H6955" t="s">
        <v>3576</v>
      </c>
    </row>
    <row r="6956" spans="8:8">
      <c r="H6956" t="s">
        <v>3705</v>
      </c>
    </row>
    <row r="6957" spans="8:8">
      <c r="H6957" t="s">
        <v>3706</v>
      </c>
    </row>
    <row r="6958" spans="8:8">
      <c r="H6958" t="s">
        <v>3707</v>
      </c>
    </row>
    <row r="6959" spans="8:8">
      <c r="H6959" t="s">
        <v>3708</v>
      </c>
    </row>
    <row r="6960" spans="8:8">
      <c r="H6960" t="s">
        <v>3709</v>
      </c>
    </row>
    <row r="6961" spans="6:8">
      <c r="H6961" t="s">
        <v>3710</v>
      </c>
    </row>
    <row r="6962" spans="6:8">
      <c r="H6962" t="s">
        <v>3711</v>
      </c>
    </row>
    <row r="6963" spans="6:8">
      <c r="H6963" t="s">
        <v>3712</v>
      </c>
    </row>
    <row r="6964" spans="6:8">
      <c r="H6964" t="s">
        <v>3713</v>
      </c>
    </row>
    <row r="6965" spans="6:8">
      <c r="H6965" t="s">
        <v>3714</v>
      </c>
    </row>
    <row r="6966" spans="6:8">
      <c r="H6966" t="s">
        <v>3715</v>
      </c>
    </row>
    <row r="6967" spans="6:8">
      <c r="H6967" t="s">
        <v>3716</v>
      </c>
    </row>
    <row r="6968" spans="6:8">
      <c r="F6968" t="s">
        <v>600</v>
      </c>
      <c r="G6968" t="s">
        <v>836</v>
      </c>
      <c r="H6968" t="s">
        <v>900</v>
      </c>
    </row>
    <row r="6969" spans="6:8">
      <c r="H6969" t="s">
        <v>901</v>
      </c>
    </row>
    <row r="6970" spans="6:8">
      <c r="H6970" t="s">
        <v>2039</v>
      </c>
    </row>
    <row r="6971" spans="6:8">
      <c r="H6971" t="s">
        <v>903</v>
      </c>
    </row>
    <row r="6972" spans="6:8">
      <c r="H6972" t="s">
        <v>904</v>
      </c>
    </row>
    <row r="6973" spans="6:8">
      <c r="H6973" t="s">
        <v>3717</v>
      </c>
    </row>
    <row r="6974" spans="6:8">
      <c r="H6974" t="s">
        <v>3718</v>
      </c>
    </row>
    <row r="6975" spans="6:8">
      <c r="H6975" t="s">
        <v>3719</v>
      </c>
    </row>
    <row r="6976" spans="6:8">
      <c r="H6976" t="s">
        <v>3720</v>
      </c>
    </row>
    <row r="6977" spans="8:8">
      <c r="H6977" t="s">
        <v>3721</v>
      </c>
    </row>
    <row r="6978" spans="8:8">
      <c r="H6978" t="s">
        <v>3722</v>
      </c>
    </row>
    <row r="6979" spans="8:8">
      <c r="H6979" t="s">
        <v>3723</v>
      </c>
    </row>
    <row r="6980" spans="8:8">
      <c r="H6980" t="s">
        <v>3724</v>
      </c>
    </row>
    <row r="6981" spans="8:8">
      <c r="H6981" t="s">
        <v>3725</v>
      </c>
    </row>
    <row r="6982" spans="8:8">
      <c r="H6982" t="s">
        <v>3726</v>
      </c>
    </row>
    <row r="6983" spans="8:8">
      <c r="H6983" t="s">
        <v>3727</v>
      </c>
    </row>
    <row r="6984" spans="8:8">
      <c r="H6984" t="s">
        <v>3728</v>
      </c>
    </row>
    <row r="6985" spans="8:8">
      <c r="H6985" t="s">
        <v>3729</v>
      </c>
    </row>
    <row r="6986" spans="8:8">
      <c r="H6986" t="s">
        <v>3730</v>
      </c>
    </row>
    <row r="6987" spans="8:8">
      <c r="H6987" t="s">
        <v>3731</v>
      </c>
    </row>
    <row r="6988" spans="8:8">
      <c r="H6988" t="s">
        <v>3732</v>
      </c>
    </row>
    <row r="6989" spans="8:8">
      <c r="H6989" t="s">
        <v>3733</v>
      </c>
    </row>
    <row r="6990" spans="8:8">
      <c r="H6990" t="s">
        <v>3734</v>
      </c>
    </row>
    <row r="6991" spans="8:8">
      <c r="H6991" t="s">
        <v>3735</v>
      </c>
    </row>
    <row r="6992" spans="8:8">
      <c r="H6992" t="s">
        <v>3736</v>
      </c>
    </row>
    <row r="6993" spans="8:8">
      <c r="H6993" t="s">
        <v>3737</v>
      </c>
    </row>
    <row r="6994" spans="8:8">
      <c r="H6994" t="s">
        <v>3738</v>
      </c>
    </row>
    <row r="6995" spans="8:8">
      <c r="H6995" t="s">
        <v>3739</v>
      </c>
    </row>
    <row r="6996" spans="8:8">
      <c r="H6996" t="s">
        <v>3740</v>
      </c>
    </row>
    <row r="6997" spans="8:8">
      <c r="H6997" t="s">
        <v>3741</v>
      </c>
    </row>
    <row r="6998" spans="8:8">
      <c r="H6998" t="s">
        <v>3742</v>
      </c>
    </row>
    <row r="6999" spans="8:8">
      <c r="H6999" t="s">
        <v>3743</v>
      </c>
    </row>
    <row r="7000" spans="8:8">
      <c r="H7000" t="s">
        <v>3744</v>
      </c>
    </row>
    <row r="7001" spans="8:8">
      <c r="H7001" t="s">
        <v>3745</v>
      </c>
    </row>
    <row r="7002" spans="8:8">
      <c r="H7002" t="s">
        <v>3746</v>
      </c>
    </row>
    <row r="7003" spans="8:8">
      <c r="H7003" t="s">
        <v>3747</v>
      </c>
    </row>
    <row r="7004" spans="8:8">
      <c r="H7004" t="s">
        <v>3748</v>
      </c>
    </row>
    <row r="7005" spans="8:8">
      <c r="H7005" t="s">
        <v>3749</v>
      </c>
    </row>
    <row r="7006" spans="8:8">
      <c r="H7006" t="s">
        <v>3750</v>
      </c>
    </row>
    <row r="7007" spans="8:8">
      <c r="H7007" t="s">
        <v>3751</v>
      </c>
    </row>
    <row r="7008" spans="8:8">
      <c r="H7008" t="s">
        <v>3752</v>
      </c>
    </row>
    <row r="7009" spans="6:8">
      <c r="H7009" t="s">
        <v>3753</v>
      </c>
    </row>
    <row r="7010" spans="6:8">
      <c r="H7010" t="s">
        <v>3754</v>
      </c>
    </row>
    <row r="7011" spans="6:8">
      <c r="H7011" t="s">
        <v>3755</v>
      </c>
    </row>
    <row r="7012" spans="6:8">
      <c r="H7012" t="s">
        <v>3756</v>
      </c>
    </row>
    <row r="7013" spans="6:8">
      <c r="H7013" t="s">
        <v>3756</v>
      </c>
    </row>
    <row r="7014" spans="6:8">
      <c r="F7014" t="s">
        <v>601</v>
      </c>
      <c r="G7014" t="s">
        <v>837</v>
      </c>
      <c r="H7014" t="s">
        <v>900</v>
      </c>
    </row>
    <row r="7015" spans="6:8">
      <c r="H7015" t="s">
        <v>901</v>
      </c>
    </row>
    <row r="7016" spans="6:8">
      <c r="H7016" t="s">
        <v>2040</v>
      </c>
    </row>
    <row r="7017" spans="6:8">
      <c r="H7017" t="s">
        <v>903</v>
      </c>
    </row>
    <row r="7018" spans="6:8">
      <c r="H7018" t="s">
        <v>904</v>
      </c>
    </row>
    <row r="7019" spans="6:8">
      <c r="H7019" t="s">
        <v>3757</v>
      </c>
    </row>
    <row r="7020" spans="6:8">
      <c r="H7020" t="s">
        <v>3758</v>
      </c>
    </row>
    <row r="7021" spans="6:8">
      <c r="H7021" t="s">
        <v>3759</v>
      </c>
    </row>
    <row r="7022" spans="6:8">
      <c r="H7022" t="s">
        <v>3760</v>
      </c>
    </row>
    <row r="7023" spans="6:8">
      <c r="H7023" t="s">
        <v>3761</v>
      </c>
    </row>
    <row r="7024" spans="6:8">
      <c r="H7024" t="s">
        <v>3762</v>
      </c>
    </row>
    <row r="7025" spans="8:8">
      <c r="H7025" t="s">
        <v>3763</v>
      </c>
    </row>
    <row r="7026" spans="8:8">
      <c r="H7026" t="s">
        <v>3764</v>
      </c>
    </row>
    <row r="7027" spans="8:8">
      <c r="H7027" t="s">
        <v>3765</v>
      </c>
    </row>
    <row r="7028" spans="8:8">
      <c r="H7028" t="s">
        <v>3766</v>
      </c>
    </row>
    <row r="7029" spans="8:8">
      <c r="H7029" t="s">
        <v>3767</v>
      </c>
    </row>
    <row r="7030" spans="8:8">
      <c r="H7030" t="s">
        <v>3768</v>
      </c>
    </row>
    <row r="7031" spans="8:8">
      <c r="H7031" t="s">
        <v>3769</v>
      </c>
    </row>
    <row r="7032" spans="8:8">
      <c r="H7032" t="s">
        <v>3770</v>
      </c>
    </row>
    <row r="7033" spans="8:8">
      <c r="H7033" t="s">
        <v>3771</v>
      </c>
    </row>
    <row r="7034" spans="8:8">
      <c r="H7034" t="s">
        <v>3772</v>
      </c>
    </row>
    <row r="7035" spans="8:8">
      <c r="H7035" t="s">
        <v>3773</v>
      </c>
    </row>
    <row r="7036" spans="8:8">
      <c r="H7036" t="s">
        <v>3774</v>
      </c>
    </row>
    <row r="7037" spans="8:8">
      <c r="H7037" t="s">
        <v>3775</v>
      </c>
    </row>
    <row r="7038" spans="8:8">
      <c r="H7038" t="s">
        <v>3776</v>
      </c>
    </row>
    <row r="7039" spans="8:8">
      <c r="H7039" t="s">
        <v>3777</v>
      </c>
    </row>
    <row r="7040" spans="8:8">
      <c r="H7040" t="s">
        <v>3778</v>
      </c>
    </row>
    <row r="7041" spans="8:8">
      <c r="H7041" t="s">
        <v>3779</v>
      </c>
    </row>
    <row r="7042" spans="8:8">
      <c r="H7042" t="s">
        <v>3780</v>
      </c>
    </row>
    <row r="7043" spans="8:8">
      <c r="H7043" t="s">
        <v>3781</v>
      </c>
    </row>
    <row r="7044" spans="8:8">
      <c r="H7044" t="s">
        <v>3782</v>
      </c>
    </row>
    <row r="7045" spans="8:8">
      <c r="H7045" t="s">
        <v>3783</v>
      </c>
    </row>
    <row r="7046" spans="8:8">
      <c r="H7046" t="s">
        <v>3784</v>
      </c>
    </row>
    <row r="7047" spans="8:8">
      <c r="H7047" t="s">
        <v>3785</v>
      </c>
    </row>
    <row r="7048" spans="8:8">
      <c r="H7048" t="s">
        <v>3786</v>
      </c>
    </row>
    <row r="7049" spans="8:8">
      <c r="H7049" t="s">
        <v>3787</v>
      </c>
    </row>
    <row r="7050" spans="8:8">
      <c r="H7050" t="s">
        <v>3788</v>
      </c>
    </row>
    <row r="7051" spans="8:8">
      <c r="H7051" t="s">
        <v>3789</v>
      </c>
    </row>
    <row r="7052" spans="8:8">
      <c r="H7052" t="s">
        <v>3790</v>
      </c>
    </row>
    <row r="7053" spans="8:8">
      <c r="H7053" t="s">
        <v>3791</v>
      </c>
    </row>
    <row r="7054" spans="8:8">
      <c r="H7054" t="s">
        <v>3792</v>
      </c>
    </row>
    <row r="7055" spans="8:8">
      <c r="H7055" t="s">
        <v>3793</v>
      </c>
    </row>
    <row r="7056" spans="8:8">
      <c r="H7056" t="s">
        <v>3794</v>
      </c>
    </row>
    <row r="7057" spans="6:8">
      <c r="H7057" t="s">
        <v>3795</v>
      </c>
    </row>
    <row r="7058" spans="6:8">
      <c r="H7058" t="s">
        <v>3796</v>
      </c>
    </row>
    <row r="7059" spans="6:8">
      <c r="F7059" t="s">
        <v>602</v>
      </c>
      <c r="G7059" t="s">
        <v>838</v>
      </c>
      <c r="H7059" t="s">
        <v>900</v>
      </c>
    </row>
    <row r="7060" spans="6:8">
      <c r="H7060" t="s">
        <v>901</v>
      </c>
    </row>
    <row r="7061" spans="6:8">
      <c r="H7061" t="s">
        <v>2041</v>
      </c>
    </row>
    <row r="7062" spans="6:8">
      <c r="H7062" t="s">
        <v>903</v>
      </c>
    </row>
    <row r="7063" spans="6:8">
      <c r="H7063" t="s">
        <v>904</v>
      </c>
    </row>
    <row r="7064" spans="6:8">
      <c r="H7064" t="s">
        <v>3567</v>
      </c>
    </row>
    <row r="7065" spans="6:8">
      <c r="H7065" t="s">
        <v>2062</v>
      </c>
    </row>
    <row r="7066" spans="6:8">
      <c r="H7066" t="s">
        <v>3797</v>
      </c>
    </row>
    <row r="7067" spans="6:8">
      <c r="H7067" t="s">
        <v>3798</v>
      </c>
    </row>
    <row r="7068" spans="6:8">
      <c r="H7068" t="s">
        <v>3799</v>
      </c>
    </row>
    <row r="7069" spans="6:8">
      <c r="H7069" t="s">
        <v>3800</v>
      </c>
    </row>
    <row r="7070" spans="6:8">
      <c r="F7070" t="s">
        <v>603</v>
      </c>
      <c r="G7070" t="s">
        <v>839</v>
      </c>
      <c r="H7070" t="s">
        <v>900</v>
      </c>
    </row>
    <row r="7071" spans="6:8">
      <c r="H7071" t="s">
        <v>901</v>
      </c>
    </row>
    <row r="7072" spans="6:8">
      <c r="H7072" t="s">
        <v>2042</v>
      </c>
    </row>
    <row r="7073" spans="8:8">
      <c r="H7073" t="s">
        <v>903</v>
      </c>
    </row>
    <row r="7074" spans="8:8">
      <c r="H7074" t="s">
        <v>904</v>
      </c>
    </row>
    <row r="7075" spans="8:8">
      <c r="H7075" t="s">
        <v>3801</v>
      </c>
    </row>
    <row r="7076" spans="8:8">
      <c r="H7076" t="s">
        <v>3802</v>
      </c>
    </row>
    <row r="7077" spans="8:8">
      <c r="H7077" t="s">
        <v>3803</v>
      </c>
    </row>
    <row r="7078" spans="8:8">
      <c r="H7078" t="s">
        <v>3804</v>
      </c>
    </row>
    <row r="7079" spans="8:8">
      <c r="H7079" t="s">
        <v>3805</v>
      </c>
    </row>
    <row r="7080" spans="8:8">
      <c r="H7080" t="s">
        <v>3806</v>
      </c>
    </row>
    <row r="7081" spans="8:8">
      <c r="H7081" t="s">
        <v>3807</v>
      </c>
    </row>
    <row r="7082" spans="8:8">
      <c r="H7082" t="s">
        <v>3808</v>
      </c>
    </row>
    <row r="7083" spans="8:8">
      <c r="H7083" t="s">
        <v>3809</v>
      </c>
    </row>
    <row r="7084" spans="8:8">
      <c r="H7084" t="s">
        <v>3810</v>
      </c>
    </row>
    <row r="7085" spans="8:8">
      <c r="H7085" t="s">
        <v>3811</v>
      </c>
    </row>
    <row r="7086" spans="8:8">
      <c r="H7086" t="s">
        <v>3812</v>
      </c>
    </row>
    <row r="7087" spans="8:8">
      <c r="H7087" t="s">
        <v>3813</v>
      </c>
    </row>
    <row r="7088" spans="8:8">
      <c r="H7088" t="s">
        <v>3814</v>
      </c>
    </row>
    <row r="7089" spans="6:8">
      <c r="H7089" t="s">
        <v>3815</v>
      </c>
    </row>
    <row r="7090" spans="6:8">
      <c r="F7090" t="s">
        <v>604</v>
      </c>
      <c r="G7090" t="s">
        <v>840</v>
      </c>
      <c r="H7090" t="s">
        <v>900</v>
      </c>
    </row>
    <row r="7091" spans="6:8">
      <c r="H7091" t="s">
        <v>901</v>
      </c>
    </row>
    <row r="7092" spans="6:8">
      <c r="H7092" t="s">
        <v>2043</v>
      </c>
    </row>
    <row r="7093" spans="6:8">
      <c r="H7093" t="s">
        <v>903</v>
      </c>
    </row>
    <row r="7094" spans="6:8">
      <c r="H7094" t="s">
        <v>904</v>
      </c>
    </row>
    <row r="7095" spans="6:8">
      <c r="H7095" t="s">
        <v>3567</v>
      </c>
    </row>
    <row r="7096" spans="6:8">
      <c r="H7096" t="s">
        <v>2062</v>
      </c>
    </row>
    <row r="7097" spans="6:8">
      <c r="H7097" t="s">
        <v>2063</v>
      </c>
    </row>
    <row r="7098" spans="6:8">
      <c r="H7098" t="s">
        <v>2064</v>
      </c>
    </row>
    <row r="7099" spans="6:8">
      <c r="H7099" t="s">
        <v>2065</v>
      </c>
    </row>
    <row r="7100" spans="6:8">
      <c r="H7100" t="s">
        <v>2066</v>
      </c>
    </row>
    <row r="7101" spans="6:8">
      <c r="F7101" t="s">
        <v>605</v>
      </c>
      <c r="G7101" t="s">
        <v>841</v>
      </c>
      <c r="H7101" t="s">
        <v>900</v>
      </c>
    </row>
    <row r="7102" spans="6:8">
      <c r="H7102" t="s">
        <v>901</v>
      </c>
    </row>
    <row r="7103" spans="6:8">
      <c r="H7103" t="s">
        <v>2044</v>
      </c>
    </row>
    <row r="7104" spans="6:8">
      <c r="H7104" t="s">
        <v>903</v>
      </c>
    </row>
    <row r="7105" spans="6:8">
      <c r="H7105" t="s">
        <v>904</v>
      </c>
    </row>
    <row r="7106" spans="6:8">
      <c r="H7106" t="s">
        <v>3801</v>
      </c>
    </row>
    <row r="7107" spans="6:8">
      <c r="H7107" t="s">
        <v>3816</v>
      </c>
    </row>
    <row r="7108" spans="6:8">
      <c r="F7108" t="s">
        <v>606</v>
      </c>
      <c r="G7108" t="s">
        <v>842</v>
      </c>
      <c r="H7108" t="s">
        <v>900</v>
      </c>
    </row>
    <row r="7109" spans="6:8">
      <c r="H7109" t="s">
        <v>901</v>
      </c>
    </row>
    <row r="7110" spans="6:8">
      <c r="H7110" t="s">
        <v>2045</v>
      </c>
    </row>
    <row r="7111" spans="6:8">
      <c r="H7111" t="s">
        <v>903</v>
      </c>
    </row>
    <row r="7112" spans="6:8">
      <c r="H7112" t="s">
        <v>904</v>
      </c>
    </row>
    <row r="7113" spans="6:8">
      <c r="H7113" t="s">
        <v>3627</v>
      </c>
    </row>
    <row r="7114" spans="6:8">
      <c r="H7114" t="s">
        <v>3631</v>
      </c>
    </row>
    <row r="7115" spans="6:8">
      <c r="H7115" t="s">
        <v>3632</v>
      </c>
    </row>
    <row r="7116" spans="6:8">
      <c r="H7116" t="s">
        <v>3817</v>
      </c>
    </row>
    <row r="7117" spans="6:8">
      <c r="H7117" t="s">
        <v>3818</v>
      </c>
    </row>
    <row r="7118" spans="6:8">
      <c r="H7118" t="s">
        <v>3639</v>
      </c>
    </row>
    <row r="7119" spans="6:8">
      <c r="H7119" t="s">
        <v>3819</v>
      </c>
    </row>
    <row r="7120" spans="6:8">
      <c r="H7120" t="s">
        <v>3820</v>
      </c>
    </row>
    <row r="7121" spans="6:8">
      <c r="H7121" t="s">
        <v>3821</v>
      </c>
    </row>
    <row r="7122" spans="6:8">
      <c r="H7122" t="s">
        <v>3654</v>
      </c>
    </row>
    <row r="7123" spans="6:8">
      <c r="F7123" t="s">
        <v>607</v>
      </c>
      <c r="G7123" t="s">
        <v>757</v>
      </c>
      <c r="H7123" t="s">
        <v>900</v>
      </c>
    </row>
    <row r="7124" spans="6:8">
      <c r="H7124" t="s">
        <v>901</v>
      </c>
    </row>
    <row r="7125" spans="6:8">
      <c r="H7125" t="s">
        <v>2046</v>
      </c>
    </row>
    <row r="7126" spans="6:8">
      <c r="H7126" t="s">
        <v>903</v>
      </c>
    </row>
    <row r="7127" spans="6:8">
      <c r="H7127" t="s">
        <v>904</v>
      </c>
    </row>
    <row r="7128" spans="6:8">
      <c r="H7128" t="s">
        <v>3822</v>
      </c>
    </row>
    <row r="7129" spans="6:8">
      <c r="H7129" t="s">
        <v>3823</v>
      </c>
    </row>
    <row r="7130" spans="6:8">
      <c r="H7130" t="s">
        <v>3824</v>
      </c>
    </row>
    <row r="7131" spans="6:8">
      <c r="H7131" t="s">
        <v>3825</v>
      </c>
    </row>
    <row r="7132" spans="6:8">
      <c r="H7132" t="s">
        <v>3826</v>
      </c>
    </row>
    <row r="7133" spans="6:8">
      <c r="H7133" t="s">
        <v>3827</v>
      </c>
    </row>
    <row r="7134" spans="6:8">
      <c r="H7134" t="s">
        <v>3828</v>
      </c>
    </row>
    <row r="7135" spans="6:8">
      <c r="H7135" t="s">
        <v>3829</v>
      </c>
    </row>
    <row r="7136" spans="6:8">
      <c r="H7136" t="s">
        <v>3830</v>
      </c>
    </row>
    <row r="7137" spans="8:8">
      <c r="H7137" t="s">
        <v>3831</v>
      </c>
    </row>
    <row r="7138" spans="8:8">
      <c r="H7138" t="s">
        <v>3832</v>
      </c>
    </row>
    <row r="7139" spans="8:8">
      <c r="H7139" t="s">
        <v>3833</v>
      </c>
    </row>
    <row r="7140" spans="8:8">
      <c r="H7140" t="s">
        <v>3834</v>
      </c>
    </row>
    <row r="7141" spans="8:8">
      <c r="H7141" t="s">
        <v>3835</v>
      </c>
    </row>
    <row r="7142" spans="8:8">
      <c r="H7142" t="s">
        <v>3836</v>
      </c>
    </row>
    <row r="7143" spans="8:8">
      <c r="H7143" t="s">
        <v>3837</v>
      </c>
    </row>
    <row r="7144" spans="8:8">
      <c r="H7144" t="s">
        <v>3838</v>
      </c>
    </row>
    <row r="7145" spans="8:8">
      <c r="H7145" t="s">
        <v>3839</v>
      </c>
    </row>
    <row r="7146" spans="8:8">
      <c r="H7146" t="s">
        <v>3840</v>
      </c>
    </row>
    <row r="7147" spans="8:8">
      <c r="H7147" t="s">
        <v>3841</v>
      </c>
    </row>
    <row r="7148" spans="8:8">
      <c r="H7148" t="s">
        <v>3842</v>
      </c>
    </row>
    <row r="7149" spans="8:8">
      <c r="H7149" t="s">
        <v>3843</v>
      </c>
    </row>
    <row r="7150" spans="8:8">
      <c r="H7150" t="s">
        <v>3844</v>
      </c>
    </row>
    <row r="7151" spans="8:8">
      <c r="H7151" t="s">
        <v>3845</v>
      </c>
    </row>
    <row r="7152" spans="8:8">
      <c r="H7152" t="s">
        <v>3846</v>
      </c>
    </row>
    <row r="7153" spans="8:8">
      <c r="H7153" t="s">
        <v>3847</v>
      </c>
    </row>
    <row r="7154" spans="8:8">
      <c r="H7154" t="s">
        <v>3848</v>
      </c>
    </row>
    <row r="7155" spans="8:8">
      <c r="H7155" t="s">
        <v>3849</v>
      </c>
    </row>
    <row r="7156" spans="8:8">
      <c r="H7156" t="s">
        <v>3850</v>
      </c>
    </row>
    <row r="7157" spans="8:8">
      <c r="H7157" t="s">
        <v>3851</v>
      </c>
    </row>
    <row r="7158" spans="8:8">
      <c r="H7158" t="s">
        <v>3852</v>
      </c>
    </row>
    <row r="7159" spans="8:8">
      <c r="H7159" t="s">
        <v>3853</v>
      </c>
    </row>
    <row r="7160" spans="8:8">
      <c r="H7160" t="s">
        <v>3854</v>
      </c>
    </row>
    <row r="7161" spans="8:8">
      <c r="H7161" t="s">
        <v>3855</v>
      </c>
    </row>
    <row r="7162" spans="8:8">
      <c r="H7162" t="s">
        <v>3856</v>
      </c>
    </row>
    <row r="7163" spans="8:8">
      <c r="H7163" t="s">
        <v>3857</v>
      </c>
    </row>
    <row r="7164" spans="8:8">
      <c r="H7164" t="s">
        <v>3858</v>
      </c>
    </row>
    <row r="7165" spans="8:8">
      <c r="H7165" t="s">
        <v>3859</v>
      </c>
    </row>
    <row r="7166" spans="8:8">
      <c r="H7166" t="s">
        <v>3860</v>
      </c>
    </row>
    <row r="7167" spans="8:8">
      <c r="H7167" t="s">
        <v>3861</v>
      </c>
    </row>
    <row r="7168" spans="8:8">
      <c r="H7168" t="s">
        <v>3862</v>
      </c>
    </row>
    <row r="7169" spans="6:8">
      <c r="H7169" t="s">
        <v>3863</v>
      </c>
    </row>
    <row r="7170" spans="6:8">
      <c r="H7170" t="s">
        <v>3864</v>
      </c>
    </row>
    <row r="7171" spans="6:8">
      <c r="H7171" t="s">
        <v>3865</v>
      </c>
    </row>
    <row r="7172" spans="6:8">
      <c r="H7172" t="s">
        <v>3866</v>
      </c>
    </row>
    <row r="7173" spans="6:8">
      <c r="H7173" t="s">
        <v>3867</v>
      </c>
    </row>
    <row r="7174" spans="6:8">
      <c r="H7174" t="s">
        <v>3868</v>
      </c>
    </row>
    <row r="7175" spans="6:8">
      <c r="H7175" t="s">
        <v>3869</v>
      </c>
    </row>
    <row r="7176" spans="6:8">
      <c r="H7176" t="s">
        <v>3870</v>
      </c>
    </row>
    <row r="7177" spans="6:8">
      <c r="H7177" t="s">
        <v>3871</v>
      </c>
    </row>
    <row r="7178" spans="6:8">
      <c r="H7178" t="s">
        <v>3872</v>
      </c>
    </row>
    <row r="7179" spans="6:8">
      <c r="H7179" t="s">
        <v>3873</v>
      </c>
    </row>
    <row r="7180" spans="6:8">
      <c r="H7180" t="s">
        <v>3874</v>
      </c>
    </row>
    <row r="7181" spans="6:8">
      <c r="F7181" t="s">
        <v>608</v>
      </c>
      <c r="G7181" t="s">
        <v>843</v>
      </c>
      <c r="H7181" t="s">
        <v>900</v>
      </c>
    </row>
    <row r="7182" spans="6:8">
      <c r="H7182" t="s">
        <v>901</v>
      </c>
    </row>
    <row r="7183" spans="6:8">
      <c r="H7183" t="s">
        <v>2047</v>
      </c>
    </row>
    <row r="7184" spans="6:8">
      <c r="H7184" t="s">
        <v>903</v>
      </c>
    </row>
    <row r="7185" spans="6:8">
      <c r="H7185" t="s">
        <v>904</v>
      </c>
    </row>
    <row r="7186" spans="6:8">
      <c r="H7186" t="s">
        <v>3875</v>
      </c>
    </row>
    <row r="7187" spans="6:8">
      <c r="H7187" t="s">
        <v>3876</v>
      </c>
    </row>
    <row r="7188" spans="6:8">
      <c r="H7188" t="s">
        <v>3877</v>
      </c>
    </row>
    <row r="7189" spans="6:8">
      <c r="H7189" t="s">
        <v>3878</v>
      </c>
    </row>
    <row r="7190" spans="6:8">
      <c r="H7190" t="s">
        <v>3879</v>
      </c>
    </row>
    <row r="7191" spans="6:8">
      <c r="F7191" t="s">
        <v>609</v>
      </c>
      <c r="G7191" t="s">
        <v>684</v>
      </c>
      <c r="H7191" t="s">
        <v>1070</v>
      </c>
    </row>
    <row r="7192" spans="6:8">
      <c r="H7192" t="s">
        <v>901</v>
      </c>
    </row>
    <row r="7193" spans="6:8">
      <c r="H7193" t="s">
        <v>900</v>
      </c>
    </row>
    <row r="7194" spans="6:8">
      <c r="F7194" t="s">
        <v>610</v>
      </c>
      <c r="G7194" t="s">
        <v>844</v>
      </c>
      <c r="H7194" t="s">
        <v>900</v>
      </c>
    </row>
    <row r="7195" spans="6:8">
      <c r="H7195" t="s">
        <v>901</v>
      </c>
    </row>
    <row r="7196" spans="6:8">
      <c r="H7196" t="s">
        <v>3880</v>
      </c>
    </row>
    <row r="7197" spans="6:8">
      <c r="H7197" t="s">
        <v>3881</v>
      </c>
    </row>
    <row r="7198" spans="6:8">
      <c r="H7198" t="s">
        <v>2048</v>
      </c>
    </row>
    <row r="7199" spans="6:8">
      <c r="H7199" t="s">
        <v>903</v>
      </c>
    </row>
    <row r="7200" spans="6:8">
      <c r="H7200" t="s">
        <v>904</v>
      </c>
    </row>
    <row r="7201" spans="6:8">
      <c r="H7201" t="s">
        <v>3882</v>
      </c>
    </row>
    <row r="7202" spans="6:8">
      <c r="H7202" t="s">
        <v>3883</v>
      </c>
    </row>
    <row r="7203" spans="6:8">
      <c r="H7203" t="s">
        <v>3883</v>
      </c>
    </row>
    <row r="7204" spans="6:8">
      <c r="H7204" t="s">
        <v>3884</v>
      </c>
    </row>
    <row r="7205" spans="6:8">
      <c r="H7205" t="s">
        <v>3884</v>
      </c>
    </row>
    <row r="7206" spans="6:8">
      <c r="H7206" t="s">
        <v>1195</v>
      </c>
    </row>
    <row r="7207" spans="6:8">
      <c r="H7207" t="s">
        <v>1195</v>
      </c>
    </row>
    <row r="7208" spans="6:8">
      <c r="H7208" t="s">
        <v>2049</v>
      </c>
    </row>
    <row r="7209" spans="6:8">
      <c r="F7209" t="s">
        <v>611</v>
      </c>
      <c r="G7209" t="s">
        <v>845</v>
      </c>
      <c r="H7209" t="s">
        <v>900</v>
      </c>
    </row>
    <row r="7210" spans="6:8">
      <c r="H7210" t="s">
        <v>901</v>
      </c>
    </row>
    <row r="7211" spans="6:8">
      <c r="H7211" t="s">
        <v>2050</v>
      </c>
    </row>
    <row r="7212" spans="6:8">
      <c r="H7212" t="s">
        <v>903</v>
      </c>
    </row>
    <row r="7213" spans="6:8">
      <c r="H7213" t="s">
        <v>904</v>
      </c>
    </row>
    <row r="7214" spans="6:8">
      <c r="H7214" t="s">
        <v>2051</v>
      </c>
    </row>
    <row r="7215" spans="6:8">
      <c r="H7215" t="s">
        <v>2052</v>
      </c>
    </row>
    <row r="7216" spans="6:8">
      <c r="H7216" t="s">
        <v>2053</v>
      </c>
    </row>
    <row r="7217" spans="6:8">
      <c r="H7217" t="s">
        <v>2054</v>
      </c>
    </row>
    <row r="7218" spans="6:8">
      <c r="H7218" t="s">
        <v>2055</v>
      </c>
    </row>
    <row r="7219" spans="6:8">
      <c r="F7219" t="s">
        <v>612</v>
      </c>
      <c r="G7219" t="s">
        <v>790</v>
      </c>
      <c r="H7219" t="s">
        <v>900</v>
      </c>
    </row>
    <row r="7220" spans="6:8">
      <c r="H7220" t="s">
        <v>901</v>
      </c>
    </row>
    <row r="7221" spans="6:8">
      <c r="H7221" t="s">
        <v>2056</v>
      </c>
    </row>
    <row r="7222" spans="6:8">
      <c r="H7222" t="s">
        <v>903</v>
      </c>
    </row>
    <row r="7223" spans="6:8">
      <c r="H7223" t="s">
        <v>904</v>
      </c>
    </row>
    <row r="7224" spans="6:8">
      <c r="H7224" t="s">
        <v>990</v>
      </c>
    </row>
    <row r="7225" spans="6:8">
      <c r="H7225" t="s">
        <v>991</v>
      </c>
    </row>
    <row r="7226" spans="6:8">
      <c r="H7226" t="s">
        <v>3885</v>
      </c>
    </row>
    <row r="7227" spans="6:8">
      <c r="H7227" t="s">
        <v>3886</v>
      </c>
    </row>
    <row r="7228" spans="6:8">
      <c r="H7228" t="s">
        <v>1493</v>
      </c>
    </row>
    <row r="7229" spans="6:8">
      <c r="F7229" t="s">
        <v>613</v>
      </c>
      <c r="G7229" t="s">
        <v>846</v>
      </c>
      <c r="H7229" t="s">
        <v>900</v>
      </c>
    </row>
    <row r="7230" spans="6:8">
      <c r="H7230" t="s">
        <v>901</v>
      </c>
    </row>
    <row r="7231" spans="6:8">
      <c r="H7231" t="s">
        <v>2057</v>
      </c>
    </row>
    <row r="7232" spans="6:8">
      <c r="H7232" t="s">
        <v>1875</v>
      </c>
    </row>
    <row r="7233" spans="6:8">
      <c r="H7233" t="s">
        <v>2281</v>
      </c>
    </row>
    <row r="7234" spans="6:8">
      <c r="H7234" t="s">
        <v>3887</v>
      </c>
    </row>
    <row r="7235" spans="6:8">
      <c r="F7235" t="s">
        <v>614</v>
      </c>
      <c r="G7235" t="s">
        <v>849</v>
      </c>
      <c r="H7235" t="s">
        <v>900</v>
      </c>
    </row>
    <row r="7236" spans="6:8">
      <c r="F7236" t="s">
        <v>347</v>
      </c>
      <c r="G7236" t="s">
        <v>758</v>
      </c>
      <c r="H7236" t="s">
        <v>3888</v>
      </c>
    </row>
    <row r="7237" spans="6:8">
      <c r="H7237" t="s">
        <v>3889</v>
      </c>
    </row>
    <row r="7238" spans="6:8">
      <c r="H7238" t="s">
        <v>1020</v>
      </c>
    </row>
    <row r="7239" spans="6:8">
      <c r="H7239" t="s">
        <v>1021</v>
      </c>
    </row>
    <row r="7240" spans="6:8">
      <c r="H7240" t="s">
        <v>1018</v>
      </c>
    </row>
    <row r="7241" spans="6:8">
      <c r="H7241" t="s">
        <v>1695</v>
      </c>
    </row>
    <row r="7242" spans="6:8">
      <c r="H7242" t="s">
        <v>1696</v>
      </c>
    </row>
    <row r="7243" spans="6:8">
      <c r="H7243" t="s">
        <v>2070</v>
      </c>
    </row>
    <row r="7244" spans="6:8">
      <c r="H7244" t="s">
        <v>2071</v>
      </c>
    </row>
    <row r="7245" spans="6:8">
      <c r="H7245" t="s">
        <v>1542</v>
      </c>
    </row>
    <row r="7246" spans="6:8">
      <c r="H7246" t="s">
        <v>2072</v>
      </c>
    </row>
    <row r="7247" spans="6:8">
      <c r="H7247" t="s">
        <v>2073</v>
      </c>
    </row>
    <row r="7248" spans="6:8">
      <c r="H7248" t="s">
        <v>2074</v>
      </c>
    </row>
    <row r="7249" spans="6:8">
      <c r="H7249" t="s">
        <v>1343</v>
      </c>
    </row>
    <row r="7250" spans="6:8">
      <c r="H7250" t="s">
        <v>1542</v>
      </c>
    </row>
    <row r="7251" spans="6:8">
      <c r="H7251" t="s">
        <v>2075</v>
      </c>
    </row>
    <row r="7252" spans="6:8">
      <c r="H7252" t="s">
        <v>2076</v>
      </c>
    </row>
    <row r="7253" spans="6:8">
      <c r="H7253" t="s">
        <v>1542</v>
      </c>
    </row>
    <row r="7254" spans="6:8">
      <c r="H7254" t="s">
        <v>2075</v>
      </c>
    </row>
    <row r="7255" spans="6:8">
      <c r="H7255" t="s">
        <v>2076</v>
      </c>
    </row>
    <row r="7256" spans="6:8">
      <c r="H7256" t="s">
        <v>1542</v>
      </c>
    </row>
    <row r="7257" spans="6:8">
      <c r="H7257" t="s">
        <v>2076</v>
      </c>
    </row>
    <row r="7258" spans="6:8">
      <c r="H7258" t="s">
        <v>2075</v>
      </c>
    </row>
    <row r="7259" spans="6:8">
      <c r="F7259" t="s">
        <v>350</v>
      </c>
      <c r="G7259" t="s">
        <v>759</v>
      </c>
      <c r="H7259" t="s">
        <v>3888</v>
      </c>
    </row>
    <row r="7260" spans="6:8">
      <c r="H7260" t="s">
        <v>3889</v>
      </c>
    </row>
    <row r="7261" spans="6:8">
      <c r="H7261" t="s">
        <v>2077</v>
      </c>
    </row>
    <row r="7262" spans="6:8">
      <c r="H7262" t="s">
        <v>2071</v>
      </c>
    </row>
    <row r="7263" spans="6:8">
      <c r="H7263" t="s">
        <v>1542</v>
      </c>
    </row>
    <row r="7264" spans="6:8">
      <c r="H7264" t="s">
        <v>2072</v>
      </c>
    </row>
    <row r="7265" spans="6:8">
      <c r="H7265" t="s">
        <v>2078</v>
      </c>
    </row>
    <row r="7266" spans="6:8">
      <c r="H7266" t="s">
        <v>2079</v>
      </c>
    </row>
    <row r="7267" spans="6:8">
      <c r="H7267" t="s">
        <v>2080</v>
      </c>
    </row>
    <row r="7268" spans="6:8">
      <c r="H7268" t="s">
        <v>2081</v>
      </c>
    </row>
    <row r="7269" spans="6:8">
      <c r="H7269" t="s">
        <v>2082</v>
      </c>
    </row>
    <row r="7270" spans="6:8">
      <c r="F7270" t="s">
        <v>351</v>
      </c>
      <c r="G7270" t="s">
        <v>796</v>
      </c>
      <c r="H7270" t="s">
        <v>3888</v>
      </c>
    </row>
    <row r="7271" spans="6:8">
      <c r="H7271" t="s">
        <v>3889</v>
      </c>
    </row>
    <row r="7272" spans="6:8">
      <c r="H7272" t="s">
        <v>2083</v>
      </c>
    </row>
    <row r="7273" spans="6:8">
      <c r="H7273" t="s">
        <v>2084</v>
      </c>
    </row>
    <row r="7274" spans="6:8">
      <c r="H7274" t="s">
        <v>2085</v>
      </c>
    </row>
    <row r="7275" spans="6:8">
      <c r="H7275" t="s">
        <v>2086</v>
      </c>
    </row>
    <row r="7276" spans="6:8">
      <c r="H7276" t="s">
        <v>2087</v>
      </c>
    </row>
    <row r="7277" spans="6:8">
      <c r="H7277" t="s">
        <v>1022</v>
      </c>
    </row>
    <row r="7278" spans="6:8">
      <c r="H7278" t="s">
        <v>1016</v>
      </c>
    </row>
    <row r="7279" spans="6:8">
      <c r="H7279" t="s">
        <v>1023</v>
      </c>
    </row>
    <row r="7280" spans="6:8">
      <c r="H7280" t="s">
        <v>992</v>
      </c>
    </row>
    <row r="7281" spans="6:8">
      <c r="H7281" t="s">
        <v>2088</v>
      </c>
    </row>
    <row r="7282" spans="6:8">
      <c r="H7282" t="s">
        <v>2089</v>
      </c>
    </row>
    <row r="7283" spans="6:8">
      <c r="H7283" t="s">
        <v>2090</v>
      </c>
    </row>
    <row r="7284" spans="6:8">
      <c r="H7284" t="s">
        <v>2091</v>
      </c>
    </row>
    <row r="7285" spans="6:8">
      <c r="H7285" t="s">
        <v>2092</v>
      </c>
    </row>
    <row r="7286" spans="6:8">
      <c r="H7286" t="s">
        <v>2092</v>
      </c>
    </row>
    <row r="7287" spans="6:8">
      <c r="H7287" t="s">
        <v>2093</v>
      </c>
    </row>
    <row r="7288" spans="6:8">
      <c r="H7288" t="s">
        <v>2094</v>
      </c>
    </row>
    <row r="7289" spans="6:8">
      <c r="H7289" t="s">
        <v>2095</v>
      </c>
    </row>
    <row r="7290" spans="6:8">
      <c r="H7290" t="s">
        <v>2073</v>
      </c>
    </row>
    <row r="7291" spans="6:8">
      <c r="H7291" t="s">
        <v>2074</v>
      </c>
    </row>
    <row r="7292" spans="6:8">
      <c r="F7292" t="s">
        <v>352</v>
      </c>
      <c r="G7292" t="s">
        <v>756</v>
      </c>
      <c r="H7292" t="s">
        <v>3888</v>
      </c>
    </row>
    <row r="7293" spans="6:8">
      <c r="H7293" t="s">
        <v>3889</v>
      </c>
    </row>
    <row r="7294" spans="6:8">
      <c r="H7294" t="s">
        <v>1186</v>
      </c>
    </row>
    <row r="7295" spans="6:8">
      <c r="H7295" t="s">
        <v>1597</v>
      </c>
    </row>
    <row r="7296" spans="6:8">
      <c r="H7296" t="s">
        <v>1598</v>
      </c>
    </row>
    <row r="7297" spans="8:8">
      <c r="H7297" t="s">
        <v>1599</v>
      </c>
    </row>
    <row r="7298" spans="8:8">
      <c r="H7298" t="s">
        <v>1600</v>
      </c>
    </row>
    <row r="7299" spans="8:8">
      <c r="H7299" t="s">
        <v>1601</v>
      </c>
    </row>
    <row r="7300" spans="8:8">
      <c r="H7300" t="s">
        <v>1602</v>
      </c>
    </row>
    <row r="7301" spans="8:8">
      <c r="H7301" t="s">
        <v>1849</v>
      </c>
    </row>
    <row r="7302" spans="8:8">
      <c r="H7302" t="s">
        <v>1850</v>
      </c>
    </row>
    <row r="7303" spans="8:8">
      <c r="H7303" t="s">
        <v>1851</v>
      </c>
    </row>
    <row r="7304" spans="8:8">
      <c r="H7304" t="s">
        <v>1852</v>
      </c>
    </row>
    <row r="7305" spans="8:8">
      <c r="H7305" t="s">
        <v>1853</v>
      </c>
    </row>
    <row r="7306" spans="8:8">
      <c r="H7306" t="s">
        <v>1854</v>
      </c>
    </row>
    <row r="7307" spans="8:8">
      <c r="H7307" t="s">
        <v>1855</v>
      </c>
    </row>
    <row r="7308" spans="8:8">
      <c r="H7308" t="s">
        <v>1856</v>
      </c>
    </row>
    <row r="7309" spans="8:8">
      <c r="H7309" t="s">
        <v>1857</v>
      </c>
    </row>
    <row r="7310" spans="8:8">
      <c r="H7310" t="s">
        <v>1858</v>
      </c>
    </row>
    <row r="7311" spans="8:8">
      <c r="H7311" t="s">
        <v>1859</v>
      </c>
    </row>
    <row r="7312" spans="8:8">
      <c r="H7312" t="s">
        <v>1860</v>
      </c>
    </row>
    <row r="7313" spans="6:8">
      <c r="H7313" t="s">
        <v>2096</v>
      </c>
    </row>
    <row r="7314" spans="6:8">
      <c r="H7314" t="s">
        <v>2097</v>
      </c>
    </row>
    <row r="7315" spans="6:8">
      <c r="H7315" t="s">
        <v>2098</v>
      </c>
    </row>
    <row r="7316" spans="6:8">
      <c r="H7316" t="s">
        <v>2099</v>
      </c>
    </row>
    <row r="7317" spans="6:8">
      <c r="H7317" t="s">
        <v>2100</v>
      </c>
    </row>
    <row r="7318" spans="6:8">
      <c r="H7318" t="s">
        <v>995</v>
      </c>
    </row>
    <row r="7319" spans="6:8">
      <c r="F7319" t="s">
        <v>353</v>
      </c>
      <c r="G7319" t="s">
        <v>712</v>
      </c>
      <c r="H7319" t="s">
        <v>3888</v>
      </c>
    </row>
    <row r="7320" spans="6:8">
      <c r="H7320" t="s">
        <v>3889</v>
      </c>
    </row>
    <row r="7321" spans="6:8">
      <c r="H7321" t="s">
        <v>1186</v>
      </c>
    </row>
    <row r="7322" spans="6:8">
      <c r="H7322" t="s">
        <v>2101</v>
      </c>
    </row>
    <row r="7323" spans="6:8">
      <c r="H7323" t="s">
        <v>2102</v>
      </c>
    </row>
    <row r="7324" spans="6:8">
      <c r="H7324" t="s">
        <v>2103</v>
      </c>
    </row>
    <row r="7325" spans="6:8">
      <c r="H7325" t="s">
        <v>2104</v>
      </c>
    </row>
    <row r="7326" spans="6:8">
      <c r="H7326" t="s">
        <v>1023</v>
      </c>
    </row>
    <row r="7327" spans="6:8">
      <c r="H7327" t="s">
        <v>1505</v>
      </c>
    </row>
    <row r="7328" spans="6:8">
      <c r="H7328" t="s">
        <v>2105</v>
      </c>
    </row>
    <row r="7329" spans="8:8">
      <c r="H7329" t="s">
        <v>1343</v>
      </c>
    </row>
    <row r="7330" spans="8:8">
      <c r="H7330" t="s">
        <v>992</v>
      </c>
    </row>
    <row r="7331" spans="8:8">
      <c r="H7331" t="s">
        <v>1192</v>
      </c>
    </row>
    <row r="7332" spans="8:8">
      <c r="H7332" t="s">
        <v>1193</v>
      </c>
    </row>
    <row r="7333" spans="8:8">
      <c r="H7333" t="s">
        <v>1194</v>
      </c>
    </row>
    <row r="7334" spans="8:8">
      <c r="H7334" t="s">
        <v>995</v>
      </c>
    </row>
    <row r="7335" spans="8:8">
      <c r="H7335" t="s">
        <v>2106</v>
      </c>
    </row>
    <row r="7336" spans="8:8">
      <c r="H7336" t="s">
        <v>1747</v>
      </c>
    </row>
    <row r="7337" spans="8:8">
      <c r="H7337" t="s">
        <v>2107</v>
      </c>
    </row>
    <row r="7338" spans="8:8">
      <c r="H7338" t="s">
        <v>1101</v>
      </c>
    </row>
    <row r="7339" spans="8:8">
      <c r="H7339" t="s">
        <v>1748</v>
      </c>
    </row>
    <row r="7340" spans="8:8">
      <c r="H7340" t="s">
        <v>2108</v>
      </c>
    </row>
    <row r="7341" spans="8:8">
      <c r="H7341" t="s">
        <v>2109</v>
      </c>
    </row>
    <row r="7342" spans="8:8">
      <c r="H7342" t="s">
        <v>2110</v>
      </c>
    </row>
    <row r="7343" spans="8:8">
      <c r="H7343" t="s">
        <v>2111</v>
      </c>
    </row>
    <row r="7344" spans="8:8">
      <c r="H7344" t="s">
        <v>2112</v>
      </c>
    </row>
    <row r="7345" spans="8:8">
      <c r="H7345" t="s">
        <v>2113</v>
      </c>
    </row>
    <row r="7346" spans="8:8">
      <c r="H7346" t="s">
        <v>2114</v>
      </c>
    </row>
    <row r="7347" spans="8:8">
      <c r="H7347" t="s">
        <v>2115</v>
      </c>
    </row>
    <row r="7348" spans="8:8">
      <c r="H7348" t="s">
        <v>1667</v>
      </c>
    </row>
    <row r="7349" spans="8:8">
      <c r="H7349" t="s">
        <v>1668</v>
      </c>
    </row>
    <row r="7350" spans="8:8">
      <c r="H7350" t="s">
        <v>2116</v>
      </c>
    </row>
    <row r="7351" spans="8:8">
      <c r="H7351" t="s">
        <v>2117</v>
      </c>
    </row>
    <row r="7352" spans="8:8">
      <c r="H7352" t="s">
        <v>2118</v>
      </c>
    </row>
    <row r="7353" spans="8:8">
      <c r="H7353" t="s">
        <v>2119</v>
      </c>
    </row>
    <row r="7354" spans="8:8">
      <c r="H7354" t="s">
        <v>2120</v>
      </c>
    </row>
    <row r="7355" spans="8:8">
      <c r="H7355" t="s">
        <v>2121</v>
      </c>
    </row>
    <row r="7356" spans="8:8">
      <c r="H7356" t="s">
        <v>2122</v>
      </c>
    </row>
    <row r="7357" spans="8:8">
      <c r="H7357" t="s">
        <v>2123</v>
      </c>
    </row>
    <row r="7358" spans="8:8">
      <c r="H7358" t="s">
        <v>2124</v>
      </c>
    </row>
    <row r="7359" spans="8:8">
      <c r="H7359" t="s">
        <v>2125</v>
      </c>
    </row>
    <row r="7360" spans="8:8">
      <c r="H7360" t="s">
        <v>2126</v>
      </c>
    </row>
    <row r="7361" spans="8:8">
      <c r="H7361" t="s">
        <v>2127</v>
      </c>
    </row>
    <row r="7362" spans="8:8">
      <c r="H7362" t="s">
        <v>2128</v>
      </c>
    </row>
    <row r="7363" spans="8:8">
      <c r="H7363" t="s">
        <v>2129</v>
      </c>
    </row>
    <row r="7364" spans="8:8">
      <c r="H7364" t="s">
        <v>2130</v>
      </c>
    </row>
    <row r="7365" spans="8:8">
      <c r="H7365" t="s">
        <v>2131</v>
      </c>
    </row>
    <row r="7366" spans="8:8">
      <c r="H7366" t="s">
        <v>2132</v>
      </c>
    </row>
    <row r="7367" spans="8:8">
      <c r="H7367" t="s">
        <v>2133</v>
      </c>
    </row>
    <row r="7368" spans="8:8">
      <c r="H7368" t="s">
        <v>2134</v>
      </c>
    </row>
    <row r="7369" spans="8:8">
      <c r="H7369" t="s">
        <v>2135</v>
      </c>
    </row>
    <row r="7370" spans="8:8">
      <c r="H7370" t="s">
        <v>2136</v>
      </c>
    </row>
    <row r="7371" spans="8:8">
      <c r="H7371" t="s">
        <v>2137</v>
      </c>
    </row>
    <row r="7372" spans="8:8">
      <c r="H7372" t="s">
        <v>2138</v>
      </c>
    </row>
    <row r="7373" spans="8:8">
      <c r="H7373" t="s">
        <v>2139</v>
      </c>
    </row>
    <row r="7374" spans="8:8">
      <c r="H7374" t="s">
        <v>2140</v>
      </c>
    </row>
    <row r="7375" spans="8:8">
      <c r="H7375" t="s">
        <v>2141</v>
      </c>
    </row>
    <row r="7376" spans="8:8">
      <c r="H7376" t="s">
        <v>2142</v>
      </c>
    </row>
    <row r="7377" spans="6:8">
      <c r="H7377" t="s">
        <v>2143</v>
      </c>
    </row>
    <row r="7378" spans="6:8">
      <c r="H7378" t="s">
        <v>2144</v>
      </c>
    </row>
    <row r="7379" spans="6:8">
      <c r="H7379" t="s">
        <v>2145</v>
      </c>
    </row>
    <row r="7380" spans="6:8">
      <c r="H7380" t="s">
        <v>1002</v>
      </c>
    </row>
    <row r="7381" spans="6:8">
      <c r="H7381" t="s">
        <v>1729</v>
      </c>
    </row>
    <row r="7382" spans="6:8">
      <c r="F7382" t="s">
        <v>354</v>
      </c>
      <c r="G7382" t="s">
        <v>797</v>
      </c>
      <c r="H7382" t="s">
        <v>3888</v>
      </c>
    </row>
    <row r="7383" spans="6:8">
      <c r="H7383" t="s">
        <v>3889</v>
      </c>
    </row>
    <row r="7384" spans="6:8">
      <c r="H7384" t="s">
        <v>1186</v>
      </c>
    </row>
    <row r="7385" spans="6:8">
      <c r="H7385" t="s">
        <v>1004</v>
      </c>
    </row>
    <row r="7386" spans="6:8">
      <c r="H7386" t="s">
        <v>2146</v>
      </c>
    </row>
    <row r="7387" spans="6:8">
      <c r="H7387" t="s">
        <v>2147</v>
      </c>
    </row>
    <row r="7388" spans="6:8">
      <c r="H7388" t="s">
        <v>1005</v>
      </c>
    </row>
    <row r="7389" spans="6:8">
      <c r="H7389" t="s">
        <v>1673</v>
      </c>
    </row>
    <row r="7390" spans="6:8">
      <c r="H7390" t="s">
        <v>1216</v>
      </c>
    </row>
    <row r="7391" spans="6:8">
      <c r="H7391" t="s">
        <v>1674</v>
      </c>
    </row>
    <row r="7392" spans="6:8">
      <c r="H7392" t="s">
        <v>2148</v>
      </c>
    </row>
    <row r="7393" spans="8:8">
      <c r="H7393" t="s">
        <v>2149</v>
      </c>
    </row>
    <row r="7394" spans="8:8">
      <c r="H7394" t="s">
        <v>2150</v>
      </c>
    </row>
    <row r="7395" spans="8:8">
      <c r="H7395" t="s">
        <v>1675</v>
      </c>
    </row>
    <row r="7396" spans="8:8">
      <c r="H7396" t="s">
        <v>1676</v>
      </c>
    </row>
    <row r="7397" spans="8:8">
      <c r="H7397" t="s">
        <v>1677</v>
      </c>
    </row>
    <row r="7398" spans="8:8">
      <c r="H7398" t="s">
        <v>1008</v>
      </c>
    </row>
    <row r="7399" spans="8:8">
      <c r="H7399" t="s">
        <v>2151</v>
      </c>
    </row>
    <row r="7400" spans="8:8">
      <c r="H7400" t="s">
        <v>1678</v>
      </c>
    </row>
    <row r="7401" spans="8:8">
      <c r="H7401" t="s">
        <v>1679</v>
      </c>
    </row>
    <row r="7402" spans="8:8">
      <c r="H7402" t="s">
        <v>2152</v>
      </c>
    </row>
    <row r="7403" spans="8:8">
      <c r="H7403" t="s">
        <v>2153</v>
      </c>
    </row>
    <row r="7404" spans="8:8">
      <c r="H7404" t="s">
        <v>2154</v>
      </c>
    </row>
    <row r="7405" spans="8:8">
      <c r="H7405" t="s">
        <v>2155</v>
      </c>
    </row>
    <row r="7406" spans="8:8">
      <c r="H7406" t="s">
        <v>2156</v>
      </c>
    </row>
    <row r="7407" spans="8:8">
      <c r="H7407" t="s">
        <v>2157</v>
      </c>
    </row>
    <row r="7408" spans="8:8">
      <c r="H7408" t="s">
        <v>1680</v>
      </c>
    </row>
    <row r="7409" spans="6:8">
      <c r="H7409" t="s">
        <v>2158</v>
      </c>
    </row>
    <row r="7410" spans="6:8">
      <c r="H7410" t="s">
        <v>1681</v>
      </c>
    </row>
    <row r="7411" spans="6:8">
      <c r="H7411" t="s">
        <v>1682</v>
      </c>
    </row>
    <row r="7412" spans="6:8">
      <c r="H7412" t="s">
        <v>1683</v>
      </c>
    </row>
    <row r="7413" spans="6:8">
      <c r="H7413" t="s">
        <v>1684</v>
      </c>
    </row>
    <row r="7414" spans="6:8">
      <c r="H7414" t="s">
        <v>1688</v>
      </c>
    </row>
    <row r="7415" spans="6:8">
      <c r="H7415" t="s">
        <v>2159</v>
      </c>
    </row>
    <row r="7416" spans="6:8">
      <c r="H7416" t="s">
        <v>2160</v>
      </c>
    </row>
    <row r="7417" spans="6:8">
      <c r="H7417" t="s">
        <v>1689</v>
      </c>
    </row>
    <row r="7418" spans="6:8">
      <c r="H7418" t="s">
        <v>1690</v>
      </c>
    </row>
    <row r="7419" spans="6:8">
      <c r="F7419" t="s">
        <v>355</v>
      </c>
      <c r="G7419" t="s">
        <v>798</v>
      </c>
      <c r="H7419" t="s">
        <v>3888</v>
      </c>
    </row>
    <row r="7420" spans="6:8">
      <c r="H7420" t="s">
        <v>3889</v>
      </c>
    </row>
    <row r="7421" spans="6:8">
      <c r="H7421" t="s">
        <v>1186</v>
      </c>
    </row>
    <row r="7422" spans="6:8">
      <c r="H7422" t="s">
        <v>2161</v>
      </c>
    </row>
    <row r="7423" spans="6:8">
      <c r="H7423" t="s">
        <v>2162</v>
      </c>
    </row>
    <row r="7424" spans="6:8">
      <c r="H7424" t="s">
        <v>2163</v>
      </c>
    </row>
    <row r="7425" spans="8:8">
      <c r="H7425" t="s">
        <v>2164</v>
      </c>
    </row>
    <row r="7426" spans="8:8">
      <c r="H7426" t="s">
        <v>2165</v>
      </c>
    </row>
    <row r="7427" spans="8:8">
      <c r="H7427" t="s">
        <v>1731</v>
      </c>
    </row>
    <row r="7428" spans="8:8">
      <c r="H7428" t="s">
        <v>2166</v>
      </c>
    </row>
    <row r="7429" spans="8:8">
      <c r="H7429" t="s">
        <v>2167</v>
      </c>
    </row>
    <row r="7430" spans="8:8">
      <c r="H7430" t="s">
        <v>2168</v>
      </c>
    </row>
    <row r="7431" spans="8:8">
      <c r="H7431" t="s">
        <v>2169</v>
      </c>
    </row>
    <row r="7432" spans="8:8">
      <c r="H7432" t="s">
        <v>2170</v>
      </c>
    </row>
    <row r="7433" spans="8:8">
      <c r="H7433" t="s">
        <v>2171</v>
      </c>
    </row>
    <row r="7434" spans="8:8">
      <c r="H7434" t="s">
        <v>2172</v>
      </c>
    </row>
    <row r="7435" spans="8:8">
      <c r="H7435" t="s">
        <v>2173</v>
      </c>
    </row>
    <row r="7436" spans="8:8">
      <c r="H7436" t="s">
        <v>2174</v>
      </c>
    </row>
    <row r="7437" spans="8:8">
      <c r="H7437" t="s">
        <v>2175</v>
      </c>
    </row>
    <row r="7438" spans="8:8">
      <c r="H7438" t="s">
        <v>2176</v>
      </c>
    </row>
    <row r="7439" spans="8:8">
      <c r="H7439" t="s">
        <v>2177</v>
      </c>
    </row>
    <row r="7440" spans="8:8">
      <c r="H7440" t="s">
        <v>2178</v>
      </c>
    </row>
    <row r="7441" spans="6:8">
      <c r="H7441" t="s">
        <v>2179</v>
      </c>
    </row>
    <row r="7442" spans="6:8">
      <c r="H7442" t="s">
        <v>2180</v>
      </c>
    </row>
    <row r="7443" spans="6:8">
      <c r="H7443" t="s">
        <v>2181</v>
      </c>
    </row>
    <row r="7444" spans="6:8">
      <c r="H7444" t="s">
        <v>2182</v>
      </c>
    </row>
    <row r="7445" spans="6:8">
      <c r="H7445" t="s">
        <v>2183</v>
      </c>
    </row>
    <row r="7446" spans="6:8">
      <c r="H7446" t="s">
        <v>2184</v>
      </c>
    </row>
    <row r="7447" spans="6:8">
      <c r="H7447" t="s">
        <v>2185</v>
      </c>
    </row>
    <row r="7448" spans="6:8">
      <c r="H7448" t="s">
        <v>2186</v>
      </c>
    </row>
    <row r="7449" spans="6:8">
      <c r="H7449" t="s">
        <v>2187</v>
      </c>
    </row>
    <row r="7450" spans="6:8">
      <c r="H7450" t="s">
        <v>2188</v>
      </c>
    </row>
    <row r="7451" spans="6:8">
      <c r="H7451" t="s">
        <v>2189</v>
      </c>
    </row>
    <row r="7452" spans="6:8">
      <c r="H7452" t="s">
        <v>2190</v>
      </c>
    </row>
    <row r="7453" spans="6:8">
      <c r="H7453" t="s">
        <v>2191</v>
      </c>
    </row>
    <row r="7454" spans="6:8">
      <c r="H7454" t="s">
        <v>2192</v>
      </c>
    </row>
    <row r="7455" spans="6:8">
      <c r="F7455" t="s">
        <v>356</v>
      </c>
      <c r="G7455" t="s">
        <v>799</v>
      </c>
      <c r="H7455" t="s">
        <v>3888</v>
      </c>
    </row>
    <row r="7456" spans="6:8">
      <c r="H7456" t="s">
        <v>3889</v>
      </c>
    </row>
    <row r="7457" spans="8:8">
      <c r="H7457" t="s">
        <v>2193</v>
      </c>
    </row>
    <row r="7458" spans="8:8">
      <c r="H7458" t="s">
        <v>2194</v>
      </c>
    </row>
    <row r="7459" spans="8:8">
      <c r="H7459" t="s">
        <v>2195</v>
      </c>
    </row>
    <row r="7460" spans="8:8">
      <c r="H7460" t="s">
        <v>2196</v>
      </c>
    </row>
    <row r="7461" spans="8:8">
      <c r="H7461" t="s">
        <v>2197</v>
      </c>
    </row>
    <row r="7462" spans="8:8">
      <c r="H7462" t="s">
        <v>1023</v>
      </c>
    </row>
    <row r="7463" spans="8:8">
      <c r="H7463" t="s">
        <v>2198</v>
      </c>
    </row>
    <row r="7464" spans="8:8">
      <c r="H7464" t="s">
        <v>2199</v>
      </c>
    </row>
    <row r="7465" spans="8:8">
      <c r="H7465" t="s">
        <v>2200</v>
      </c>
    </row>
    <row r="7466" spans="8:8">
      <c r="H7466" t="s">
        <v>2201</v>
      </c>
    </row>
    <row r="7467" spans="8:8">
      <c r="H7467" t="s">
        <v>2202</v>
      </c>
    </row>
    <row r="7468" spans="8:8">
      <c r="H7468" t="s">
        <v>1039</v>
      </c>
    </row>
    <row r="7469" spans="8:8">
      <c r="H7469" t="s">
        <v>2203</v>
      </c>
    </row>
    <row r="7470" spans="8:8">
      <c r="H7470" t="s">
        <v>2204</v>
      </c>
    </row>
    <row r="7471" spans="8:8">
      <c r="H7471" t="s">
        <v>2205</v>
      </c>
    </row>
    <row r="7472" spans="8:8">
      <c r="H7472" t="s">
        <v>2206</v>
      </c>
    </row>
    <row r="7473" spans="8:8">
      <c r="H7473" t="s">
        <v>2207</v>
      </c>
    </row>
    <row r="7474" spans="8:8">
      <c r="H7474" t="s">
        <v>2208</v>
      </c>
    </row>
    <row r="7475" spans="8:8">
      <c r="H7475" t="s">
        <v>2209</v>
      </c>
    </row>
    <row r="7476" spans="8:8">
      <c r="H7476" t="s">
        <v>2210</v>
      </c>
    </row>
    <row r="7477" spans="8:8">
      <c r="H7477" t="s">
        <v>2211</v>
      </c>
    </row>
    <row r="7478" spans="8:8">
      <c r="H7478" t="s">
        <v>1129</v>
      </c>
    </row>
    <row r="7479" spans="8:8">
      <c r="H7479" t="s">
        <v>2212</v>
      </c>
    </row>
    <row r="7480" spans="8:8">
      <c r="H7480" t="s">
        <v>2213</v>
      </c>
    </row>
    <row r="7481" spans="8:8">
      <c r="H7481" t="s">
        <v>2214</v>
      </c>
    </row>
    <row r="7482" spans="8:8">
      <c r="H7482" t="s">
        <v>2215</v>
      </c>
    </row>
    <row r="7483" spans="8:8">
      <c r="H7483" t="s">
        <v>2216</v>
      </c>
    </row>
    <row r="7484" spans="8:8">
      <c r="H7484" t="s">
        <v>2217</v>
      </c>
    </row>
    <row r="7485" spans="8:8">
      <c r="H7485" t="s">
        <v>2218</v>
      </c>
    </row>
    <row r="7486" spans="8:8">
      <c r="H7486" t="s">
        <v>2219</v>
      </c>
    </row>
    <row r="7487" spans="8:8">
      <c r="H7487" t="s">
        <v>2220</v>
      </c>
    </row>
    <row r="7488" spans="8:8">
      <c r="H7488" t="s">
        <v>2221</v>
      </c>
    </row>
    <row r="7489" spans="6:8">
      <c r="H7489" t="s">
        <v>2222</v>
      </c>
    </row>
    <row r="7490" spans="6:8">
      <c r="H7490" t="s">
        <v>2223</v>
      </c>
    </row>
    <row r="7491" spans="6:8">
      <c r="H7491" t="s">
        <v>2224</v>
      </c>
    </row>
    <row r="7492" spans="6:8">
      <c r="H7492" t="s">
        <v>2225</v>
      </c>
    </row>
    <row r="7493" spans="6:8">
      <c r="H7493" t="s">
        <v>2226</v>
      </c>
    </row>
    <row r="7494" spans="6:8">
      <c r="H7494" t="s">
        <v>2227</v>
      </c>
    </row>
    <row r="7495" spans="6:8">
      <c r="H7495" t="s">
        <v>2228</v>
      </c>
    </row>
    <row r="7496" spans="6:8">
      <c r="H7496" t="s">
        <v>2229</v>
      </c>
    </row>
    <row r="7497" spans="6:8">
      <c r="H7497" t="s">
        <v>2230</v>
      </c>
    </row>
    <row r="7498" spans="6:8">
      <c r="F7498" t="s">
        <v>357</v>
      </c>
      <c r="G7498" t="s">
        <v>800</v>
      </c>
      <c r="H7498" t="s">
        <v>1004</v>
      </c>
    </row>
    <row r="7499" spans="6:8">
      <c r="H7499" t="s">
        <v>2231</v>
      </c>
    </row>
    <row r="7500" spans="6:8">
      <c r="H7500" t="s">
        <v>2232</v>
      </c>
    </row>
    <row r="7501" spans="6:8">
      <c r="H7501" t="s">
        <v>2233</v>
      </c>
    </row>
    <row r="7502" spans="6:8">
      <c r="H7502" t="s">
        <v>2234</v>
      </c>
    </row>
    <row r="7503" spans="6:8">
      <c r="H7503" t="s">
        <v>2235</v>
      </c>
    </row>
    <row r="7504" spans="6:8">
      <c r="F7504" t="s">
        <v>358</v>
      </c>
      <c r="G7504" t="s">
        <v>770</v>
      </c>
      <c r="H7504" t="s">
        <v>3888</v>
      </c>
    </row>
    <row r="7505" spans="8:8">
      <c r="H7505" t="s">
        <v>3889</v>
      </c>
    </row>
    <row r="7506" spans="8:8">
      <c r="H7506" t="s">
        <v>2236</v>
      </c>
    </row>
    <row r="7507" spans="8:8">
      <c r="H7507" t="s">
        <v>2237</v>
      </c>
    </row>
    <row r="7508" spans="8:8">
      <c r="H7508" t="s">
        <v>2238</v>
      </c>
    </row>
    <row r="7509" spans="8:8">
      <c r="H7509" t="s">
        <v>2239</v>
      </c>
    </row>
    <row r="7510" spans="8:8">
      <c r="H7510" t="s">
        <v>2240</v>
      </c>
    </row>
    <row r="7511" spans="8:8">
      <c r="H7511" t="s">
        <v>2241</v>
      </c>
    </row>
    <row r="7512" spans="8:8">
      <c r="H7512" t="s">
        <v>2242</v>
      </c>
    </row>
    <row r="7513" spans="8:8">
      <c r="H7513" t="s">
        <v>2243</v>
      </c>
    </row>
    <row r="7514" spans="8:8">
      <c r="H7514" t="s">
        <v>2244</v>
      </c>
    </row>
    <row r="7515" spans="8:8">
      <c r="H7515" t="s">
        <v>2245</v>
      </c>
    </row>
    <row r="7516" spans="8:8">
      <c r="H7516" t="s">
        <v>2246</v>
      </c>
    </row>
    <row r="7517" spans="8:8">
      <c r="H7517" t="s">
        <v>2247</v>
      </c>
    </row>
    <row r="7518" spans="8:8">
      <c r="H7518" t="s">
        <v>2248</v>
      </c>
    </row>
    <row r="7519" spans="8:8">
      <c r="H7519" t="s">
        <v>2249</v>
      </c>
    </row>
    <row r="7520" spans="8:8">
      <c r="H7520" t="s">
        <v>2250</v>
      </c>
    </row>
    <row r="7521" spans="6:8">
      <c r="H7521" t="s">
        <v>2251</v>
      </c>
    </row>
    <row r="7522" spans="6:8">
      <c r="H7522" t="s">
        <v>2252</v>
      </c>
    </row>
    <row r="7523" spans="6:8">
      <c r="H7523" t="s">
        <v>2253</v>
      </c>
    </row>
    <row r="7524" spans="6:8">
      <c r="H7524" t="s">
        <v>2254</v>
      </c>
    </row>
    <row r="7525" spans="6:8">
      <c r="H7525" t="s">
        <v>2255</v>
      </c>
    </row>
    <row r="7526" spans="6:8">
      <c r="H7526" t="s">
        <v>2256</v>
      </c>
    </row>
    <row r="7527" spans="6:8">
      <c r="H7527" t="s">
        <v>2257</v>
      </c>
    </row>
    <row r="7528" spans="6:8">
      <c r="H7528" t="s">
        <v>2258</v>
      </c>
    </row>
    <row r="7529" spans="6:8">
      <c r="H7529" t="s">
        <v>1768</v>
      </c>
    </row>
    <row r="7530" spans="6:8">
      <c r="F7530" t="s">
        <v>359</v>
      </c>
      <c r="G7530" t="s">
        <v>762</v>
      </c>
      <c r="H7530" t="s">
        <v>3888</v>
      </c>
    </row>
    <row r="7531" spans="6:8">
      <c r="H7531" t="s">
        <v>3889</v>
      </c>
    </row>
    <row r="7532" spans="6:8">
      <c r="H7532" t="s">
        <v>1186</v>
      </c>
    </row>
    <row r="7533" spans="6:8">
      <c r="H7533" t="s">
        <v>2259</v>
      </c>
    </row>
    <row r="7534" spans="6:8">
      <c r="H7534" t="s">
        <v>2260</v>
      </c>
    </row>
    <row r="7535" spans="6:8">
      <c r="H7535" t="s">
        <v>2261</v>
      </c>
    </row>
    <row r="7536" spans="6:8">
      <c r="H7536" t="s">
        <v>2262</v>
      </c>
    </row>
    <row r="7537" spans="6:8">
      <c r="H7537" t="s">
        <v>2263</v>
      </c>
    </row>
    <row r="7538" spans="6:8">
      <c r="H7538" t="s">
        <v>2264</v>
      </c>
    </row>
    <row r="7539" spans="6:8">
      <c r="H7539" t="s">
        <v>2265</v>
      </c>
    </row>
    <row r="7540" spans="6:8">
      <c r="H7540" t="s">
        <v>2266</v>
      </c>
    </row>
    <row r="7541" spans="6:8">
      <c r="H7541" t="s">
        <v>2267</v>
      </c>
    </row>
    <row r="7542" spans="6:8">
      <c r="H7542" t="s">
        <v>2268</v>
      </c>
    </row>
    <row r="7543" spans="6:8">
      <c r="H7543" t="s">
        <v>2269</v>
      </c>
    </row>
    <row r="7544" spans="6:8">
      <c r="H7544" t="s">
        <v>2270</v>
      </c>
    </row>
    <row r="7545" spans="6:8">
      <c r="H7545" t="s">
        <v>2271</v>
      </c>
    </row>
    <row r="7546" spans="6:8">
      <c r="H7546" t="s">
        <v>2272</v>
      </c>
    </row>
    <row r="7547" spans="6:8">
      <c r="H7547" t="s">
        <v>2273</v>
      </c>
    </row>
    <row r="7548" spans="6:8">
      <c r="F7548" t="s">
        <v>360</v>
      </c>
      <c r="G7548" t="s">
        <v>773</v>
      </c>
      <c r="H7548" t="s">
        <v>3888</v>
      </c>
    </row>
    <row r="7549" spans="6:8">
      <c r="H7549" t="s">
        <v>3889</v>
      </c>
    </row>
    <row r="7550" spans="6:8">
      <c r="H7550" t="s">
        <v>2274</v>
      </c>
    </row>
    <row r="7551" spans="6:8">
      <c r="H7551" t="s">
        <v>2275</v>
      </c>
    </row>
    <row r="7552" spans="6:8">
      <c r="H7552" t="s">
        <v>2276</v>
      </c>
    </row>
    <row r="7553" spans="8:8">
      <c r="H7553" t="s">
        <v>2277</v>
      </c>
    </row>
    <row r="7554" spans="8:8">
      <c r="H7554" t="s">
        <v>2278</v>
      </c>
    </row>
    <row r="7555" spans="8:8">
      <c r="H7555" t="s">
        <v>2279</v>
      </c>
    </row>
    <row r="7556" spans="8:8">
      <c r="H7556" t="s">
        <v>2280</v>
      </c>
    </row>
    <row r="7557" spans="8:8">
      <c r="H7557" t="s">
        <v>2281</v>
      </c>
    </row>
    <row r="7558" spans="8:8">
      <c r="H7558" t="s">
        <v>2282</v>
      </c>
    </row>
    <row r="7559" spans="8:8">
      <c r="H7559" t="s">
        <v>2283</v>
      </c>
    </row>
    <row r="7560" spans="8:8">
      <c r="H7560" t="s">
        <v>2282</v>
      </c>
    </row>
    <row r="7561" spans="8:8">
      <c r="H7561" t="s">
        <v>2283</v>
      </c>
    </row>
    <row r="7562" spans="8:8">
      <c r="H7562" t="s">
        <v>2282</v>
      </c>
    </row>
    <row r="7563" spans="8:8">
      <c r="H7563" t="s">
        <v>2283</v>
      </c>
    </row>
    <row r="7564" spans="8:8">
      <c r="H7564" t="s">
        <v>2282</v>
      </c>
    </row>
    <row r="7565" spans="8:8">
      <c r="H7565" t="s">
        <v>2283</v>
      </c>
    </row>
    <row r="7566" spans="8:8">
      <c r="H7566" t="s">
        <v>2282</v>
      </c>
    </row>
    <row r="7567" spans="8:8">
      <c r="H7567" t="s">
        <v>2283</v>
      </c>
    </row>
    <row r="7568" spans="8:8">
      <c r="H7568" t="s">
        <v>1890</v>
      </c>
    </row>
    <row r="7569" spans="8:8">
      <c r="H7569" t="s">
        <v>2284</v>
      </c>
    </row>
    <row r="7570" spans="8:8">
      <c r="H7570" t="s">
        <v>1076</v>
      </c>
    </row>
    <row r="7571" spans="8:8">
      <c r="H7571" t="s">
        <v>1004</v>
      </c>
    </row>
    <row r="7572" spans="8:8">
      <c r="H7572" t="s">
        <v>2285</v>
      </c>
    </row>
    <row r="7573" spans="8:8">
      <c r="H7573" t="s">
        <v>2286</v>
      </c>
    </row>
    <row r="7574" spans="8:8">
      <c r="H7574" t="s">
        <v>2287</v>
      </c>
    </row>
    <row r="7575" spans="8:8">
      <c r="H7575" t="s">
        <v>2288</v>
      </c>
    </row>
    <row r="7576" spans="8:8">
      <c r="H7576" t="s">
        <v>2289</v>
      </c>
    </row>
    <row r="7577" spans="8:8">
      <c r="H7577" t="s">
        <v>2290</v>
      </c>
    </row>
    <row r="7578" spans="8:8">
      <c r="H7578" t="s">
        <v>2291</v>
      </c>
    </row>
    <row r="7579" spans="8:8">
      <c r="H7579" t="s">
        <v>2292</v>
      </c>
    </row>
    <row r="7580" spans="8:8">
      <c r="H7580" t="s">
        <v>2293</v>
      </c>
    </row>
    <row r="7581" spans="8:8">
      <c r="H7581" t="s">
        <v>1492</v>
      </c>
    </row>
    <row r="7582" spans="8:8">
      <c r="H7582" t="s">
        <v>1493</v>
      </c>
    </row>
    <row r="7583" spans="8:8">
      <c r="H7583" t="s">
        <v>1494</v>
      </c>
    </row>
    <row r="7584" spans="8:8">
      <c r="H7584" t="s">
        <v>1495</v>
      </c>
    </row>
    <row r="7585" spans="8:8">
      <c r="H7585" t="s">
        <v>1496</v>
      </c>
    </row>
    <row r="7586" spans="8:8">
      <c r="H7586" t="s">
        <v>1497</v>
      </c>
    </row>
    <row r="7587" spans="8:8">
      <c r="H7587" t="s">
        <v>1498</v>
      </c>
    </row>
    <row r="7588" spans="8:8">
      <c r="H7588" t="s">
        <v>2294</v>
      </c>
    </row>
    <row r="7589" spans="8:8">
      <c r="H7589" t="s">
        <v>2295</v>
      </c>
    </row>
    <row r="7590" spans="8:8">
      <c r="H7590" t="s">
        <v>2296</v>
      </c>
    </row>
    <row r="7591" spans="8:8">
      <c r="H7591" t="s">
        <v>2297</v>
      </c>
    </row>
    <row r="7592" spans="8:8">
      <c r="H7592" t="s">
        <v>2298</v>
      </c>
    </row>
    <row r="7593" spans="8:8">
      <c r="H7593" t="s">
        <v>2299</v>
      </c>
    </row>
    <row r="7594" spans="8:8">
      <c r="H7594" t="s">
        <v>2300</v>
      </c>
    </row>
    <row r="7595" spans="8:8">
      <c r="H7595" t="s">
        <v>2301</v>
      </c>
    </row>
    <row r="7596" spans="8:8">
      <c r="H7596" t="s">
        <v>2302</v>
      </c>
    </row>
    <row r="7597" spans="8:8">
      <c r="H7597" t="s">
        <v>1837</v>
      </c>
    </row>
    <row r="7598" spans="8:8">
      <c r="H7598" t="s">
        <v>1023</v>
      </c>
    </row>
    <row r="7599" spans="8:8">
      <c r="H7599" t="s">
        <v>995</v>
      </c>
    </row>
    <row r="7600" spans="8:8">
      <c r="H7600" t="s">
        <v>2303</v>
      </c>
    </row>
    <row r="7601" spans="6:8">
      <c r="H7601" t="s">
        <v>2304</v>
      </c>
    </row>
    <row r="7602" spans="6:8">
      <c r="H7602" t="s">
        <v>2305</v>
      </c>
    </row>
    <row r="7603" spans="6:8">
      <c r="H7603" t="s">
        <v>2306</v>
      </c>
    </row>
    <row r="7604" spans="6:8">
      <c r="H7604" t="s">
        <v>2307</v>
      </c>
    </row>
    <row r="7605" spans="6:8">
      <c r="F7605" t="s">
        <v>361</v>
      </c>
      <c r="G7605" t="s">
        <v>794</v>
      </c>
      <c r="H7605" t="s">
        <v>3888</v>
      </c>
    </row>
    <row r="7606" spans="6:8">
      <c r="H7606" t="s">
        <v>3889</v>
      </c>
    </row>
    <row r="7607" spans="6:8">
      <c r="H7607" t="s">
        <v>2308</v>
      </c>
    </row>
    <row r="7608" spans="6:8">
      <c r="H7608" t="s">
        <v>2309</v>
      </c>
    </row>
    <row r="7609" spans="6:8">
      <c r="H7609" t="s">
        <v>2310</v>
      </c>
    </row>
    <row r="7610" spans="6:8">
      <c r="H7610" t="s">
        <v>2311</v>
      </c>
    </row>
    <row r="7611" spans="6:8">
      <c r="H7611" t="s">
        <v>2312</v>
      </c>
    </row>
    <row r="7612" spans="6:8">
      <c r="H7612" t="s">
        <v>2313</v>
      </c>
    </row>
    <row r="7613" spans="6:8">
      <c r="H7613" t="s">
        <v>2314</v>
      </c>
    </row>
    <row r="7614" spans="6:8">
      <c r="H7614" t="s">
        <v>2315</v>
      </c>
    </row>
    <row r="7615" spans="6:8">
      <c r="H7615" t="s">
        <v>2316</v>
      </c>
    </row>
    <row r="7616" spans="6:8">
      <c r="H7616" t="s">
        <v>2317</v>
      </c>
    </row>
    <row r="7617" spans="8:8">
      <c r="H7617" t="s">
        <v>2318</v>
      </c>
    </row>
    <row r="7618" spans="8:8">
      <c r="H7618" t="s">
        <v>2319</v>
      </c>
    </row>
    <row r="7619" spans="8:8">
      <c r="H7619" t="s">
        <v>2320</v>
      </c>
    </row>
    <row r="7620" spans="8:8">
      <c r="H7620" t="s">
        <v>2321</v>
      </c>
    </row>
    <row r="7621" spans="8:8">
      <c r="H7621" t="s">
        <v>2322</v>
      </c>
    </row>
    <row r="7622" spans="8:8">
      <c r="H7622" t="s">
        <v>2323</v>
      </c>
    </row>
    <row r="7623" spans="8:8">
      <c r="H7623" t="s">
        <v>2324</v>
      </c>
    </row>
    <row r="7624" spans="8:8">
      <c r="H7624" t="s">
        <v>1861</v>
      </c>
    </row>
    <row r="7625" spans="8:8">
      <c r="H7625" t="s">
        <v>2325</v>
      </c>
    </row>
    <row r="7626" spans="8:8">
      <c r="H7626" t="s">
        <v>2326</v>
      </c>
    </row>
    <row r="7627" spans="8:8">
      <c r="H7627" t="s">
        <v>2327</v>
      </c>
    </row>
    <row r="7628" spans="8:8">
      <c r="H7628" t="s">
        <v>2328</v>
      </c>
    </row>
    <row r="7629" spans="8:8">
      <c r="H7629" t="s">
        <v>2329</v>
      </c>
    </row>
    <row r="7630" spans="8:8">
      <c r="H7630" t="s">
        <v>2330</v>
      </c>
    </row>
    <row r="7631" spans="8:8">
      <c r="H7631" t="s">
        <v>2331</v>
      </c>
    </row>
    <row r="7632" spans="8:8">
      <c r="H7632" t="s">
        <v>2332</v>
      </c>
    </row>
    <row r="7633" spans="8:8">
      <c r="H7633" t="s">
        <v>2333</v>
      </c>
    </row>
    <row r="7634" spans="8:8">
      <c r="H7634" t="s">
        <v>2334</v>
      </c>
    </row>
    <row r="7635" spans="8:8">
      <c r="H7635" t="s">
        <v>2335</v>
      </c>
    </row>
    <row r="7636" spans="8:8">
      <c r="H7636" t="s">
        <v>2336</v>
      </c>
    </row>
    <row r="7637" spans="8:8">
      <c r="H7637" t="s">
        <v>2337</v>
      </c>
    </row>
    <row r="7638" spans="8:8">
      <c r="H7638" t="s">
        <v>2338</v>
      </c>
    </row>
    <row r="7639" spans="8:8">
      <c r="H7639" t="s">
        <v>2339</v>
      </c>
    </row>
    <row r="7640" spans="8:8">
      <c r="H7640" t="s">
        <v>2340</v>
      </c>
    </row>
    <row r="7641" spans="8:8">
      <c r="H7641" t="s">
        <v>2341</v>
      </c>
    </row>
    <row r="7642" spans="8:8">
      <c r="H7642" t="s">
        <v>2342</v>
      </c>
    </row>
    <row r="7643" spans="8:8">
      <c r="H7643" t="s">
        <v>2343</v>
      </c>
    </row>
    <row r="7644" spans="8:8">
      <c r="H7644" t="s">
        <v>2344</v>
      </c>
    </row>
    <row r="7645" spans="8:8">
      <c r="H7645" t="s">
        <v>2345</v>
      </c>
    </row>
    <row r="7646" spans="8:8">
      <c r="H7646" t="s">
        <v>2346</v>
      </c>
    </row>
    <row r="7647" spans="8:8">
      <c r="H7647" t="s">
        <v>1862</v>
      </c>
    </row>
    <row r="7648" spans="8:8">
      <c r="H7648" t="s">
        <v>2347</v>
      </c>
    </row>
    <row r="7649" spans="8:8">
      <c r="H7649" t="s">
        <v>2348</v>
      </c>
    </row>
    <row r="7650" spans="8:8">
      <c r="H7650" t="s">
        <v>2349</v>
      </c>
    </row>
    <row r="7651" spans="8:8">
      <c r="H7651" t="s">
        <v>2350</v>
      </c>
    </row>
    <row r="7652" spans="8:8">
      <c r="H7652" t="s">
        <v>2351</v>
      </c>
    </row>
    <row r="7653" spans="8:8">
      <c r="H7653" t="s">
        <v>2352</v>
      </c>
    </row>
    <row r="7654" spans="8:8">
      <c r="H7654" t="s">
        <v>2353</v>
      </c>
    </row>
    <row r="7655" spans="8:8">
      <c r="H7655" t="s">
        <v>2354</v>
      </c>
    </row>
    <row r="7656" spans="8:8">
      <c r="H7656" t="s">
        <v>2355</v>
      </c>
    </row>
    <row r="7657" spans="8:8">
      <c r="H7657" t="s">
        <v>2356</v>
      </c>
    </row>
    <row r="7658" spans="8:8">
      <c r="H7658" t="s">
        <v>2357</v>
      </c>
    </row>
    <row r="7659" spans="8:8">
      <c r="H7659" t="s">
        <v>2358</v>
      </c>
    </row>
    <row r="7660" spans="8:8">
      <c r="H7660" t="s">
        <v>2359</v>
      </c>
    </row>
    <row r="7661" spans="8:8">
      <c r="H7661" t="s">
        <v>2360</v>
      </c>
    </row>
    <row r="7662" spans="8:8">
      <c r="H7662" t="s">
        <v>2361</v>
      </c>
    </row>
    <row r="7663" spans="8:8">
      <c r="H7663" t="s">
        <v>2362</v>
      </c>
    </row>
    <row r="7664" spans="8:8">
      <c r="H7664" t="s">
        <v>2363</v>
      </c>
    </row>
    <row r="7665" spans="8:8">
      <c r="H7665" t="s">
        <v>2364</v>
      </c>
    </row>
    <row r="7666" spans="8:8">
      <c r="H7666" t="s">
        <v>2365</v>
      </c>
    </row>
    <row r="7667" spans="8:8">
      <c r="H7667" t="s">
        <v>2366</v>
      </c>
    </row>
    <row r="7668" spans="8:8">
      <c r="H7668" t="s">
        <v>2367</v>
      </c>
    </row>
    <row r="7669" spans="8:8">
      <c r="H7669" t="s">
        <v>2368</v>
      </c>
    </row>
    <row r="7670" spans="8:8">
      <c r="H7670" t="s">
        <v>2369</v>
      </c>
    </row>
    <row r="7671" spans="8:8">
      <c r="H7671" t="s">
        <v>2370</v>
      </c>
    </row>
    <row r="7672" spans="8:8">
      <c r="H7672" t="s">
        <v>2371</v>
      </c>
    </row>
    <row r="7673" spans="8:8">
      <c r="H7673" t="s">
        <v>2372</v>
      </c>
    </row>
    <row r="7674" spans="8:8">
      <c r="H7674" t="s">
        <v>2373</v>
      </c>
    </row>
    <row r="7675" spans="8:8">
      <c r="H7675" t="s">
        <v>2374</v>
      </c>
    </row>
    <row r="7676" spans="8:8">
      <c r="H7676" t="s">
        <v>2375</v>
      </c>
    </row>
    <row r="7677" spans="8:8">
      <c r="H7677" t="s">
        <v>2376</v>
      </c>
    </row>
    <row r="7678" spans="8:8">
      <c r="H7678" t="s">
        <v>2377</v>
      </c>
    </row>
    <row r="7679" spans="8:8">
      <c r="H7679" t="s">
        <v>2378</v>
      </c>
    </row>
    <row r="7680" spans="8:8">
      <c r="H7680" t="s">
        <v>2379</v>
      </c>
    </row>
    <row r="7681" spans="8:8">
      <c r="H7681" t="s">
        <v>2380</v>
      </c>
    </row>
    <row r="7682" spans="8:8">
      <c r="H7682" t="s">
        <v>2381</v>
      </c>
    </row>
    <row r="7683" spans="8:8">
      <c r="H7683" t="s">
        <v>2382</v>
      </c>
    </row>
    <row r="7684" spans="8:8">
      <c r="H7684" t="s">
        <v>2383</v>
      </c>
    </row>
    <row r="7685" spans="8:8">
      <c r="H7685" t="s">
        <v>2384</v>
      </c>
    </row>
    <row r="7686" spans="8:8">
      <c r="H7686" t="s">
        <v>2385</v>
      </c>
    </row>
    <row r="7687" spans="8:8">
      <c r="H7687" t="s">
        <v>2386</v>
      </c>
    </row>
    <row r="7688" spans="8:8">
      <c r="H7688" t="s">
        <v>2387</v>
      </c>
    </row>
    <row r="7689" spans="8:8">
      <c r="H7689" t="s">
        <v>2388</v>
      </c>
    </row>
    <row r="7690" spans="8:8">
      <c r="H7690" t="s">
        <v>2389</v>
      </c>
    </row>
    <row r="7691" spans="8:8">
      <c r="H7691" t="s">
        <v>2390</v>
      </c>
    </row>
    <row r="7692" spans="8:8">
      <c r="H7692" t="s">
        <v>2391</v>
      </c>
    </row>
    <row r="7693" spans="8:8">
      <c r="H7693" t="s">
        <v>2392</v>
      </c>
    </row>
    <row r="7694" spans="8:8">
      <c r="H7694" t="s">
        <v>2393</v>
      </c>
    </row>
    <row r="7695" spans="8:8">
      <c r="H7695" t="s">
        <v>2394</v>
      </c>
    </row>
    <row r="7696" spans="8:8">
      <c r="H7696" t="s">
        <v>2395</v>
      </c>
    </row>
    <row r="7697" spans="6:8">
      <c r="H7697" t="s">
        <v>2396</v>
      </c>
    </row>
    <row r="7698" spans="6:8">
      <c r="H7698" t="s">
        <v>2397</v>
      </c>
    </row>
    <row r="7699" spans="6:8">
      <c r="H7699" t="s">
        <v>2398</v>
      </c>
    </row>
    <row r="7700" spans="6:8">
      <c r="H7700" t="s">
        <v>2399</v>
      </c>
    </row>
    <row r="7701" spans="6:8">
      <c r="H7701" t="s">
        <v>2400</v>
      </c>
    </row>
    <row r="7702" spans="6:8">
      <c r="H7702" t="s">
        <v>2400</v>
      </c>
    </row>
    <row r="7703" spans="6:8">
      <c r="F7703" t="s">
        <v>362</v>
      </c>
      <c r="G7703" t="s">
        <v>713</v>
      </c>
      <c r="H7703" t="s">
        <v>3888</v>
      </c>
    </row>
    <row r="7704" spans="6:8">
      <c r="H7704" t="s">
        <v>3889</v>
      </c>
    </row>
    <row r="7705" spans="6:8">
      <c r="H7705" t="s">
        <v>1186</v>
      </c>
    </row>
    <row r="7706" spans="6:8">
      <c r="H7706" t="s">
        <v>2101</v>
      </c>
    </row>
    <row r="7707" spans="6:8">
      <c r="H7707" t="s">
        <v>2102</v>
      </c>
    </row>
    <row r="7708" spans="6:8">
      <c r="H7708" t="s">
        <v>2401</v>
      </c>
    </row>
    <row r="7709" spans="6:8">
      <c r="H7709" t="s">
        <v>2103</v>
      </c>
    </row>
    <row r="7710" spans="6:8">
      <c r="H7710" t="s">
        <v>2104</v>
      </c>
    </row>
    <row r="7711" spans="6:8">
      <c r="H7711" t="s">
        <v>1023</v>
      </c>
    </row>
    <row r="7712" spans="6:8">
      <c r="H7712" t="s">
        <v>1505</v>
      </c>
    </row>
    <row r="7713" spans="8:8">
      <c r="H7713" t="s">
        <v>2105</v>
      </c>
    </row>
    <row r="7714" spans="8:8">
      <c r="H7714" t="s">
        <v>1343</v>
      </c>
    </row>
    <row r="7715" spans="8:8">
      <c r="H7715" t="s">
        <v>1498</v>
      </c>
    </row>
    <row r="7716" spans="8:8">
      <c r="H7716" t="s">
        <v>2283</v>
      </c>
    </row>
    <row r="7717" spans="8:8">
      <c r="H7717" t="s">
        <v>2402</v>
      </c>
    </row>
    <row r="7718" spans="8:8">
      <c r="H7718" t="s">
        <v>2403</v>
      </c>
    </row>
    <row r="7719" spans="8:8">
      <c r="H7719" t="s">
        <v>1505</v>
      </c>
    </row>
    <row r="7720" spans="8:8">
      <c r="H7720" t="s">
        <v>992</v>
      </c>
    </row>
    <row r="7721" spans="8:8">
      <c r="H7721" t="s">
        <v>2404</v>
      </c>
    </row>
    <row r="7722" spans="8:8">
      <c r="H7722" t="s">
        <v>2405</v>
      </c>
    </row>
    <row r="7723" spans="8:8">
      <c r="H7723" t="s">
        <v>2406</v>
      </c>
    </row>
    <row r="7724" spans="8:8">
      <c r="H7724" t="s">
        <v>2407</v>
      </c>
    </row>
    <row r="7725" spans="8:8">
      <c r="H7725" t="s">
        <v>2408</v>
      </c>
    </row>
    <row r="7726" spans="8:8">
      <c r="H7726" t="s">
        <v>2409</v>
      </c>
    </row>
    <row r="7727" spans="8:8">
      <c r="H7727" t="s">
        <v>2410</v>
      </c>
    </row>
    <row r="7728" spans="8:8">
      <c r="H7728" t="s">
        <v>2411</v>
      </c>
    </row>
    <row r="7729" spans="8:8">
      <c r="H7729" t="s">
        <v>2412</v>
      </c>
    </row>
    <row r="7730" spans="8:8">
      <c r="H7730" t="s">
        <v>995</v>
      </c>
    </row>
    <row r="7731" spans="8:8">
      <c r="H7731" t="s">
        <v>2106</v>
      </c>
    </row>
    <row r="7732" spans="8:8">
      <c r="H7732" t="s">
        <v>2413</v>
      </c>
    </row>
    <row r="7733" spans="8:8">
      <c r="H7733" t="s">
        <v>2107</v>
      </c>
    </row>
    <row r="7734" spans="8:8">
      <c r="H7734" t="s">
        <v>1101</v>
      </c>
    </row>
    <row r="7735" spans="8:8">
      <c r="H7735" t="s">
        <v>1748</v>
      </c>
    </row>
    <row r="7736" spans="8:8">
      <c r="H7736" t="s">
        <v>2108</v>
      </c>
    </row>
    <row r="7737" spans="8:8">
      <c r="H7737" t="s">
        <v>2109</v>
      </c>
    </row>
    <row r="7738" spans="8:8">
      <c r="H7738" t="s">
        <v>2110</v>
      </c>
    </row>
    <row r="7739" spans="8:8">
      <c r="H7739" t="s">
        <v>2111</v>
      </c>
    </row>
    <row r="7740" spans="8:8">
      <c r="H7740" t="s">
        <v>2112</v>
      </c>
    </row>
    <row r="7741" spans="8:8">
      <c r="H7741" t="s">
        <v>2113</v>
      </c>
    </row>
    <row r="7742" spans="8:8">
      <c r="H7742" t="s">
        <v>2114</v>
      </c>
    </row>
    <row r="7743" spans="8:8">
      <c r="H7743" t="s">
        <v>2115</v>
      </c>
    </row>
    <row r="7744" spans="8:8">
      <c r="H7744" t="s">
        <v>1667</v>
      </c>
    </row>
    <row r="7745" spans="8:8">
      <c r="H7745" t="s">
        <v>1668</v>
      </c>
    </row>
    <row r="7746" spans="8:8">
      <c r="H7746" t="s">
        <v>1776</v>
      </c>
    </row>
    <row r="7747" spans="8:8">
      <c r="H7747" t="s">
        <v>2116</v>
      </c>
    </row>
    <row r="7748" spans="8:8">
      <c r="H7748" t="s">
        <v>2414</v>
      </c>
    </row>
    <row r="7749" spans="8:8">
      <c r="H7749" t="s">
        <v>2415</v>
      </c>
    </row>
    <row r="7750" spans="8:8">
      <c r="H7750" t="s">
        <v>2117</v>
      </c>
    </row>
    <row r="7751" spans="8:8">
      <c r="H7751" t="s">
        <v>2416</v>
      </c>
    </row>
    <row r="7752" spans="8:8">
      <c r="H7752" t="s">
        <v>2119</v>
      </c>
    </row>
    <row r="7753" spans="8:8">
      <c r="H7753" t="s">
        <v>2120</v>
      </c>
    </row>
    <row r="7754" spans="8:8">
      <c r="H7754" t="s">
        <v>2417</v>
      </c>
    </row>
    <row r="7755" spans="8:8">
      <c r="H7755" t="s">
        <v>2121</v>
      </c>
    </row>
    <row r="7756" spans="8:8">
      <c r="H7756" t="s">
        <v>2418</v>
      </c>
    </row>
    <row r="7757" spans="8:8">
      <c r="H7757" t="s">
        <v>2419</v>
      </c>
    </row>
    <row r="7758" spans="8:8">
      <c r="H7758" t="s">
        <v>2122</v>
      </c>
    </row>
    <row r="7759" spans="8:8">
      <c r="H7759" t="s">
        <v>2123</v>
      </c>
    </row>
    <row r="7760" spans="8:8">
      <c r="H7760" t="s">
        <v>2124</v>
      </c>
    </row>
    <row r="7761" spans="8:8">
      <c r="H7761" t="s">
        <v>2125</v>
      </c>
    </row>
    <row r="7762" spans="8:8">
      <c r="H7762" t="s">
        <v>2126</v>
      </c>
    </row>
    <row r="7763" spans="8:8">
      <c r="H7763" t="s">
        <v>2127</v>
      </c>
    </row>
    <row r="7764" spans="8:8">
      <c r="H7764" t="s">
        <v>2128</v>
      </c>
    </row>
    <row r="7765" spans="8:8">
      <c r="H7765" t="s">
        <v>2129</v>
      </c>
    </row>
    <row r="7766" spans="8:8">
      <c r="H7766" t="s">
        <v>2130</v>
      </c>
    </row>
    <row r="7767" spans="8:8">
      <c r="H7767" t="s">
        <v>2131</v>
      </c>
    </row>
    <row r="7768" spans="8:8">
      <c r="H7768" t="s">
        <v>2132</v>
      </c>
    </row>
    <row r="7769" spans="8:8">
      <c r="H7769" t="s">
        <v>2133</v>
      </c>
    </row>
    <row r="7770" spans="8:8">
      <c r="H7770" t="s">
        <v>2134</v>
      </c>
    </row>
    <row r="7771" spans="8:8">
      <c r="H7771" t="s">
        <v>2135</v>
      </c>
    </row>
    <row r="7772" spans="8:8">
      <c r="H7772" t="s">
        <v>2136</v>
      </c>
    </row>
    <row r="7773" spans="8:8">
      <c r="H7773" t="s">
        <v>2137</v>
      </c>
    </row>
    <row r="7774" spans="8:8">
      <c r="H7774" t="s">
        <v>2138</v>
      </c>
    </row>
    <row r="7775" spans="8:8">
      <c r="H7775" t="s">
        <v>2420</v>
      </c>
    </row>
    <row r="7776" spans="8:8">
      <c r="H7776" t="s">
        <v>2421</v>
      </c>
    </row>
    <row r="7777" spans="6:8">
      <c r="H7777" t="s">
        <v>2422</v>
      </c>
    </row>
    <row r="7778" spans="6:8">
      <c r="H7778" t="s">
        <v>2423</v>
      </c>
    </row>
    <row r="7779" spans="6:8">
      <c r="H7779" t="s">
        <v>2139</v>
      </c>
    </row>
    <row r="7780" spans="6:8">
      <c r="H7780" t="s">
        <v>2140</v>
      </c>
    </row>
    <row r="7781" spans="6:8">
      <c r="H7781" t="s">
        <v>2141</v>
      </c>
    </row>
    <row r="7782" spans="6:8">
      <c r="H7782" t="s">
        <v>2142</v>
      </c>
    </row>
    <row r="7783" spans="6:8">
      <c r="H7783" t="s">
        <v>2143</v>
      </c>
    </row>
    <row r="7784" spans="6:8">
      <c r="H7784" t="s">
        <v>2144</v>
      </c>
    </row>
    <row r="7785" spans="6:8">
      <c r="H7785" t="s">
        <v>2145</v>
      </c>
    </row>
    <row r="7786" spans="6:8">
      <c r="H7786" t="s">
        <v>2424</v>
      </c>
    </row>
    <row r="7787" spans="6:8">
      <c r="H7787" t="s">
        <v>2425</v>
      </c>
    </row>
    <row r="7788" spans="6:8">
      <c r="H7788" t="s">
        <v>2426</v>
      </c>
    </row>
    <row r="7789" spans="6:8">
      <c r="H7789" t="s">
        <v>2427</v>
      </c>
    </row>
    <row r="7790" spans="6:8">
      <c r="H7790" t="s">
        <v>1002</v>
      </c>
    </row>
    <row r="7791" spans="6:8">
      <c r="H7791" t="s">
        <v>1729</v>
      </c>
    </row>
    <row r="7792" spans="6:8">
      <c r="F7792" t="s">
        <v>363</v>
      </c>
      <c r="G7792" t="s">
        <v>801</v>
      </c>
      <c r="H7792" t="s">
        <v>3888</v>
      </c>
    </row>
    <row r="7793" spans="8:8">
      <c r="H7793" t="s">
        <v>3889</v>
      </c>
    </row>
    <row r="7794" spans="8:8">
      <c r="H7794" t="s">
        <v>1186</v>
      </c>
    </row>
    <row r="7795" spans="8:8">
      <c r="H7795" t="s">
        <v>1004</v>
      </c>
    </row>
    <row r="7796" spans="8:8">
      <c r="H7796" t="s">
        <v>2146</v>
      </c>
    </row>
    <row r="7797" spans="8:8">
      <c r="H7797" t="s">
        <v>2147</v>
      </c>
    </row>
    <row r="7798" spans="8:8">
      <c r="H7798" t="s">
        <v>1005</v>
      </c>
    </row>
    <row r="7799" spans="8:8">
      <c r="H7799" t="s">
        <v>1673</v>
      </c>
    </row>
    <row r="7800" spans="8:8">
      <c r="H7800" t="s">
        <v>1216</v>
      </c>
    </row>
    <row r="7801" spans="8:8">
      <c r="H7801" t="s">
        <v>1674</v>
      </c>
    </row>
    <row r="7802" spans="8:8">
      <c r="H7802" t="s">
        <v>2148</v>
      </c>
    </row>
    <row r="7803" spans="8:8">
      <c r="H7803" t="s">
        <v>2149</v>
      </c>
    </row>
    <row r="7804" spans="8:8">
      <c r="H7804" t="s">
        <v>2150</v>
      </c>
    </row>
    <row r="7805" spans="8:8">
      <c r="H7805" t="s">
        <v>1675</v>
      </c>
    </row>
    <row r="7806" spans="8:8">
      <c r="H7806" t="s">
        <v>1676</v>
      </c>
    </row>
    <row r="7807" spans="8:8">
      <c r="H7807" t="s">
        <v>1677</v>
      </c>
    </row>
    <row r="7808" spans="8:8">
      <c r="H7808" t="s">
        <v>1008</v>
      </c>
    </row>
    <row r="7809" spans="8:8">
      <c r="H7809" t="s">
        <v>2151</v>
      </c>
    </row>
    <row r="7810" spans="8:8">
      <c r="H7810" t="s">
        <v>1678</v>
      </c>
    </row>
    <row r="7811" spans="8:8">
      <c r="H7811" t="s">
        <v>1679</v>
      </c>
    </row>
    <row r="7812" spans="8:8">
      <c r="H7812" t="s">
        <v>2428</v>
      </c>
    </row>
    <row r="7813" spans="8:8">
      <c r="H7813" t="s">
        <v>2067</v>
      </c>
    </row>
    <row r="7814" spans="8:8">
      <c r="H7814" t="s">
        <v>2068</v>
      </c>
    </row>
    <row r="7815" spans="8:8">
      <c r="H7815" t="s">
        <v>2069</v>
      </c>
    </row>
    <row r="7816" spans="8:8">
      <c r="H7816" t="s">
        <v>1832</v>
      </c>
    </row>
    <row r="7817" spans="8:8">
      <c r="H7817" t="s">
        <v>2429</v>
      </c>
    </row>
    <row r="7818" spans="8:8">
      <c r="H7818" t="s">
        <v>2430</v>
      </c>
    </row>
    <row r="7819" spans="8:8">
      <c r="H7819" t="s">
        <v>2431</v>
      </c>
    </row>
    <row r="7820" spans="8:8">
      <c r="H7820" t="s">
        <v>2432</v>
      </c>
    </row>
    <row r="7821" spans="8:8">
      <c r="H7821" t="s">
        <v>2152</v>
      </c>
    </row>
    <row r="7822" spans="8:8">
      <c r="H7822" t="s">
        <v>2153</v>
      </c>
    </row>
    <row r="7823" spans="8:8">
      <c r="H7823" t="s">
        <v>2154</v>
      </c>
    </row>
    <row r="7824" spans="8:8">
      <c r="H7824" t="s">
        <v>2155</v>
      </c>
    </row>
    <row r="7825" spans="6:8">
      <c r="H7825" t="s">
        <v>2156</v>
      </c>
    </row>
    <row r="7826" spans="6:8">
      <c r="H7826" t="s">
        <v>2157</v>
      </c>
    </row>
    <row r="7827" spans="6:8">
      <c r="H7827" t="s">
        <v>1680</v>
      </c>
    </row>
    <row r="7828" spans="6:8">
      <c r="H7828" t="s">
        <v>2158</v>
      </c>
    </row>
    <row r="7829" spans="6:8">
      <c r="H7829" t="s">
        <v>1681</v>
      </c>
    </row>
    <row r="7830" spans="6:8">
      <c r="H7830" t="s">
        <v>1682</v>
      </c>
    </row>
    <row r="7831" spans="6:8">
      <c r="H7831" t="s">
        <v>1683</v>
      </c>
    </row>
    <row r="7832" spans="6:8">
      <c r="H7832" t="s">
        <v>1684</v>
      </c>
    </row>
    <row r="7833" spans="6:8">
      <c r="H7833" t="s">
        <v>2433</v>
      </c>
    </row>
    <row r="7834" spans="6:8">
      <c r="H7834" t="s">
        <v>2434</v>
      </c>
    </row>
    <row r="7835" spans="6:8">
      <c r="H7835" t="s">
        <v>2435</v>
      </c>
    </row>
    <row r="7836" spans="6:8">
      <c r="H7836" t="s">
        <v>2436</v>
      </c>
    </row>
    <row r="7837" spans="6:8">
      <c r="H7837" t="s">
        <v>2437</v>
      </c>
    </row>
    <row r="7838" spans="6:8">
      <c r="F7838" t="s">
        <v>364</v>
      </c>
      <c r="G7838" t="s">
        <v>682</v>
      </c>
      <c r="H7838" t="s">
        <v>3888</v>
      </c>
    </row>
    <row r="7839" spans="6:8">
      <c r="H7839" t="s">
        <v>3889</v>
      </c>
    </row>
    <row r="7840" spans="6:8">
      <c r="H7840" t="s">
        <v>1186</v>
      </c>
    </row>
    <row r="7841" spans="8:8">
      <c r="H7841" t="s">
        <v>2161</v>
      </c>
    </row>
    <row r="7842" spans="8:8">
      <c r="H7842" t="s">
        <v>2162</v>
      </c>
    </row>
    <row r="7843" spans="8:8">
      <c r="H7843" t="s">
        <v>2163</v>
      </c>
    </row>
    <row r="7844" spans="8:8">
      <c r="H7844" t="s">
        <v>2164</v>
      </c>
    </row>
    <row r="7845" spans="8:8">
      <c r="H7845" t="s">
        <v>2165</v>
      </c>
    </row>
    <row r="7846" spans="8:8">
      <c r="H7846" t="s">
        <v>1731</v>
      </c>
    </row>
    <row r="7847" spans="8:8">
      <c r="H7847" t="s">
        <v>2438</v>
      </c>
    </row>
    <row r="7848" spans="8:8">
      <c r="H7848" t="s">
        <v>1732</v>
      </c>
    </row>
    <row r="7849" spans="8:8">
      <c r="H7849" t="s">
        <v>1733</v>
      </c>
    </row>
    <row r="7850" spans="8:8">
      <c r="H7850" t="s">
        <v>1734</v>
      </c>
    </row>
    <row r="7851" spans="8:8">
      <c r="H7851" t="s">
        <v>1735</v>
      </c>
    </row>
    <row r="7852" spans="8:8">
      <c r="H7852" t="s">
        <v>1736</v>
      </c>
    </row>
    <row r="7853" spans="8:8">
      <c r="H7853" t="s">
        <v>2439</v>
      </c>
    </row>
    <row r="7854" spans="8:8">
      <c r="H7854" t="s">
        <v>2440</v>
      </c>
    </row>
    <row r="7855" spans="8:8">
      <c r="H7855" t="s">
        <v>2166</v>
      </c>
    </row>
    <row r="7856" spans="8:8">
      <c r="H7856" t="s">
        <v>2441</v>
      </c>
    </row>
    <row r="7857" spans="8:8">
      <c r="H7857" t="s">
        <v>2170</v>
      </c>
    </row>
    <row r="7858" spans="8:8">
      <c r="H7858" t="s">
        <v>2172</v>
      </c>
    </row>
    <row r="7859" spans="8:8">
      <c r="H7859" t="s">
        <v>2167</v>
      </c>
    </row>
    <row r="7860" spans="8:8">
      <c r="H7860" t="s">
        <v>2168</v>
      </c>
    </row>
    <row r="7861" spans="8:8">
      <c r="H7861" t="s">
        <v>2442</v>
      </c>
    </row>
    <row r="7862" spans="8:8">
      <c r="H7862" t="s">
        <v>2180</v>
      </c>
    </row>
    <row r="7863" spans="8:8">
      <c r="H7863" t="s">
        <v>2443</v>
      </c>
    </row>
    <row r="7864" spans="8:8">
      <c r="H7864" t="s">
        <v>2444</v>
      </c>
    </row>
    <row r="7865" spans="8:8">
      <c r="H7865" t="s">
        <v>2445</v>
      </c>
    </row>
    <row r="7866" spans="8:8">
      <c r="H7866" t="s">
        <v>2446</v>
      </c>
    </row>
    <row r="7867" spans="8:8">
      <c r="H7867" t="s">
        <v>2447</v>
      </c>
    </row>
    <row r="7868" spans="8:8">
      <c r="H7868" t="s">
        <v>2181</v>
      </c>
    </row>
    <row r="7869" spans="8:8">
      <c r="H7869" t="s">
        <v>2182</v>
      </c>
    </row>
    <row r="7870" spans="8:8">
      <c r="H7870" t="s">
        <v>2448</v>
      </c>
    </row>
    <row r="7871" spans="8:8">
      <c r="H7871" t="s">
        <v>2183</v>
      </c>
    </row>
    <row r="7872" spans="8:8">
      <c r="H7872" t="s">
        <v>2449</v>
      </c>
    </row>
    <row r="7873" spans="8:8">
      <c r="H7873" t="s">
        <v>2450</v>
      </c>
    </row>
    <row r="7874" spans="8:8">
      <c r="H7874" t="s">
        <v>2451</v>
      </c>
    </row>
    <row r="7875" spans="8:8">
      <c r="H7875" t="s">
        <v>2452</v>
      </c>
    </row>
    <row r="7876" spans="8:8">
      <c r="H7876" t="s">
        <v>2453</v>
      </c>
    </row>
    <row r="7877" spans="8:8">
      <c r="H7877" t="s">
        <v>2454</v>
      </c>
    </row>
    <row r="7878" spans="8:8">
      <c r="H7878" t="s">
        <v>2184</v>
      </c>
    </row>
    <row r="7879" spans="8:8">
      <c r="H7879" t="s">
        <v>2455</v>
      </c>
    </row>
    <row r="7880" spans="8:8">
      <c r="H7880" t="s">
        <v>2456</v>
      </c>
    </row>
    <row r="7881" spans="8:8">
      <c r="H7881" t="s">
        <v>2457</v>
      </c>
    </row>
    <row r="7882" spans="8:8">
      <c r="H7882" t="s">
        <v>2458</v>
      </c>
    </row>
    <row r="7883" spans="8:8">
      <c r="H7883" t="s">
        <v>2459</v>
      </c>
    </row>
    <row r="7884" spans="8:8">
      <c r="H7884" t="s">
        <v>2460</v>
      </c>
    </row>
    <row r="7885" spans="8:8">
      <c r="H7885" t="s">
        <v>2185</v>
      </c>
    </row>
    <row r="7886" spans="8:8">
      <c r="H7886" t="s">
        <v>2461</v>
      </c>
    </row>
    <row r="7887" spans="8:8">
      <c r="H7887" t="s">
        <v>2462</v>
      </c>
    </row>
    <row r="7888" spans="8:8">
      <c r="H7888" t="s">
        <v>2463</v>
      </c>
    </row>
    <row r="7889" spans="8:8">
      <c r="H7889" t="s">
        <v>2464</v>
      </c>
    </row>
    <row r="7890" spans="8:8">
      <c r="H7890" t="s">
        <v>2465</v>
      </c>
    </row>
    <row r="7891" spans="8:8">
      <c r="H7891" t="s">
        <v>2466</v>
      </c>
    </row>
    <row r="7892" spans="8:8">
      <c r="H7892" t="s">
        <v>2467</v>
      </c>
    </row>
    <row r="7893" spans="8:8">
      <c r="H7893" t="s">
        <v>2468</v>
      </c>
    </row>
    <row r="7894" spans="8:8">
      <c r="H7894" t="s">
        <v>2469</v>
      </c>
    </row>
    <row r="7895" spans="8:8">
      <c r="H7895" t="s">
        <v>2470</v>
      </c>
    </row>
    <row r="7896" spans="8:8">
      <c r="H7896" t="s">
        <v>2471</v>
      </c>
    </row>
    <row r="7897" spans="8:8">
      <c r="H7897" t="s">
        <v>2472</v>
      </c>
    </row>
    <row r="7898" spans="8:8">
      <c r="H7898" t="s">
        <v>2473</v>
      </c>
    </row>
    <row r="7899" spans="8:8">
      <c r="H7899" t="s">
        <v>2474</v>
      </c>
    </row>
    <row r="7900" spans="8:8">
      <c r="H7900" t="s">
        <v>2475</v>
      </c>
    </row>
    <row r="7901" spans="8:8">
      <c r="H7901" t="s">
        <v>2476</v>
      </c>
    </row>
    <row r="7902" spans="8:8">
      <c r="H7902" t="s">
        <v>2477</v>
      </c>
    </row>
    <row r="7903" spans="8:8">
      <c r="H7903" t="s">
        <v>2478</v>
      </c>
    </row>
    <row r="7904" spans="8:8">
      <c r="H7904" t="s">
        <v>2479</v>
      </c>
    </row>
    <row r="7905" spans="6:8">
      <c r="H7905" t="s">
        <v>2480</v>
      </c>
    </row>
    <row r="7906" spans="6:8">
      <c r="H7906" t="s">
        <v>2186</v>
      </c>
    </row>
    <row r="7907" spans="6:8">
      <c r="H7907" t="s">
        <v>2187</v>
      </c>
    </row>
    <row r="7908" spans="6:8">
      <c r="H7908" t="s">
        <v>2188</v>
      </c>
    </row>
    <row r="7909" spans="6:8">
      <c r="H7909" t="s">
        <v>2189</v>
      </c>
    </row>
    <row r="7910" spans="6:8">
      <c r="H7910" t="s">
        <v>2190</v>
      </c>
    </row>
    <row r="7911" spans="6:8">
      <c r="H7911" t="s">
        <v>2481</v>
      </c>
    </row>
    <row r="7912" spans="6:8">
      <c r="H7912" t="s">
        <v>2482</v>
      </c>
    </row>
    <row r="7913" spans="6:8">
      <c r="H7913" t="s">
        <v>2483</v>
      </c>
    </row>
    <row r="7914" spans="6:8">
      <c r="H7914" t="s">
        <v>2484</v>
      </c>
    </row>
    <row r="7915" spans="6:8">
      <c r="H7915" t="s">
        <v>2191</v>
      </c>
    </row>
    <row r="7916" spans="6:8">
      <c r="H7916" t="s">
        <v>2192</v>
      </c>
    </row>
    <row r="7917" spans="6:8">
      <c r="F7917" t="s">
        <v>365</v>
      </c>
      <c r="G7917" t="s">
        <v>783</v>
      </c>
      <c r="H7917" t="s">
        <v>3888</v>
      </c>
    </row>
    <row r="7918" spans="6:8">
      <c r="H7918" t="s">
        <v>3889</v>
      </c>
    </row>
    <row r="7919" spans="6:8">
      <c r="H7919" t="s">
        <v>2485</v>
      </c>
    </row>
    <row r="7920" spans="6:8">
      <c r="H7920" t="s">
        <v>2486</v>
      </c>
    </row>
    <row r="7921" spans="8:8">
      <c r="H7921" t="s">
        <v>2487</v>
      </c>
    </row>
    <row r="7922" spans="8:8">
      <c r="H7922" t="s">
        <v>2488</v>
      </c>
    </row>
    <row r="7923" spans="8:8">
      <c r="H7923" t="s">
        <v>2489</v>
      </c>
    </row>
    <row r="7924" spans="8:8">
      <c r="H7924" t="s">
        <v>2490</v>
      </c>
    </row>
    <row r="7925" spans="8:8">
      <c r="H7925" t="s">
        <v>2491</v>
      </c>
    </row>
    <row r="7926" spans="8:8">
      <c r="H7926" t="s">
        <v>1189</v>
      </c>
    </row>
    <row r="7927" spans="8:8">
      <c r="H7927" t="s">
        <v>1695</v>
      </c>
    </row>
    <row r="7928" spans="8:8">
      <c r="H7928" t="s">
        <v>1408</v>
      </c>
    </row>
    <row r="7929" spans="8:8">
      <c r="H7929" t="s">
        <v>2492</v>
      </c>
    </row>
    <row r="7930" spans="8:8">
      <c r="H7930" t="s">
        <v>2493</v>
      </c>
    </row>
    <row r="7931" spans="8:8">
      <c r="H7931" t="s">
        <v>995</v>
      </c>
    </row>
    <row r="7932" spans="8:8">
      <c r="H7932" t="s">
        <v>1897</v>
      </c>
    </row>
    <row r="7933" spans="8:8">
      <c r="H7933" t="s">
        <v>1898</v>
      </c>
    </row>
    <row r="7934" spans="8:8">
      <c r="H7934" t="s">
        <v>1899</v>
      </c>
    </row>
    <row r="7935" spans="8:8">
      <c r="H7935" t="s">
        <v>2494</v>
      </c>
    </row>
    <row r="7936" spans="8:8">
      <c r="H7936" t="s">
        <v>1900</v>
      </c>
    </row>
    <row r="7937" spans="6:8">
      <c r="H7937" t="s">
        <v>2495</v>
      </c>
    </row>
    <row r="7938" spans="6:8">
      <c r="H7938" t="s">
        <v>2496</v>
      </c>
    </row>
    <row r="7939" spans="6:8">
      <c r="H7939" t="s">
        <v>2497</v>
      </c>
    </row>
    <row r="7940" spans="6:8">
      <c r="H7940" t="s">
        <v>2498</v>
      </c>
    </row>
    <row r="7941" spans="6:8">
      <c r="H7941" t="s">
        <v>2499</v>
      </c>
    </row>
    <row r="7942" spans="6:8">
      <c r="H7942" t="s">
        <v>2500</v>
      </c>
    </row>
    <row r="7943" spans="6:8">
      <c r="H7943" t="s">
        <v>2501</v>
      </c>
    </row>
    <row r="7944" spans="6:8">
      <c r="H7944" t="s">
        <v>2502</v>
      </c>
    </row>
    <row r="7945" spans="6:8">
      <c r="F7945" t="s">
        <v>366</v>
      </c>
      <c r="G7945" t="s">
        <v>802</v>
      </c>
      <c r="H7945" t="s">
        <v>3888</v>
      </c>
    </row>
    <row r="7946" spans="6:8">
      <c r="H7946" t="s">
        <v>3889</v>
      </c>
    </row>
    <row r="7947" spans="6:8">
      <c r="H7947" t="s">
        <v>2503</v>
      </c>
    </row>
    <row r="7948" spans="6:8">
      <c r="F7948" t="s">
        <v>367</v>
      </c>
      <c r="G7948" t="s">
        <v>803</v>
      </c>
      <c r="H7948" t="s">
        <v>3888</v>
      </c>
    </row>
    <row r="7949" spans="6:8">
      <c r="H7949" t="s">
        <v>3889</v>
      </c>
    </row>
    <row r="7950" spans="6:8">
      <c r="H7950" t="s">
        <v>2504</v>
      </c>
    </row>
    <row r="7951" spans="6:8">
      <c r="H7951" t="s">
        <v>2505</v>
      </c>
    </row>
    <row r="7952" spans="6:8">
      <c r="H7952" t="s">
        <v>2506</v>
      </c>
    </row>
    <row r="7953" spans="6:8">
      <c r="H7953" t="s">
        <v>2507</v>
      </c>
    </row>
    <row r="7954" spans="6:8">
      <c r="H7954" t="s">
        <v>2508</v>
      </c>
    </row>
    <row r="7955" spans="6:8">
      <c r="H7955" t="s">
        <v>2509</v>
      </c>
    </row>
    <row r="7956" spans="6:8">
      <c r="H7956" t="s">
        <v>2510</v>
      </c>
    </row>
    <row r="7957" spans="6:8">
      <c r="H7957" t="s">
        <v>2511</v>
      </c>
    </row>
    <row r="7958" spans="6:8">
      <c r="H7958" t="s">
        <v>2512</v>
      </c>
    </row>
    <row r="7959" spans="6:8">
      <c r="H7959" t="s">
        <v>2513</v>
      </c>
    </row>
    <row r="7960" spans="6:8">
      <c r="H7960" t="s">
        <v>2514</v>
      </c>
    </row>
    <row r="7961" spans="6:8">
      <c r="H7961" t="s">
        <v>2515</v>
      </c>
    </row>
    <row r="7962" spans="6:8">
      <c r="H7962" t="s">
        <v>1768</v>
      </c>
    </row>
    <row r="7963" spans="6:8">
      <c r="F7963" t="s">
        <v>368</v>
      </c>
      <c r="G7963" t="s">
        <v>693</v>
      </c>
      <c r="H7963" t="s">
        <v>3888</v>
      </c>
    </row>
    <row r="7964" spans="6:8">
      <c r="H7964" t="s">
        <v>3889</v>
      </c>
    </row>
    <row r="7965" spans="6:8">
      <c r="H7965" t="s">
        <v>1186</v>
      </c>
    </row>
    <row r="7966" spans="6:8">
      <c r="H7966" t="s">
        <v>974</v>
      </c>
    </row>
    <row r="7967" spans="6:8">
      <c r="H7967" t="s">
        <v>1023</v>
      </c>
    </row>
    <row r="7968" spans="6:8">
      <c r="H7968" t="s">
        <v>2516</v>
      </c>
    </row>
    <row r="7969" spans="8:8">
      <c r="H7969" t="s">
        <v>2105</v>
      </c>
    </row>
    <row r="7970" spans="8:8">
      <c r="H7970" t="s">
        <v>992</v>
      </c>
    </row>
    <row r="7971" spans="8:8">
      <c r="H7971" t="s">
        <v>1192</v>
      </c>
    </row>
    <row r="7972" spans="8:8">
      <c r="H7972" t="s">
        <v>1193</v>
      </c>
    </row>
    <row r="7973" spans="8:8">
      <c r="H7973" t="s">
        <v>1194</v>
      </c>
    </row>
    <row r="7974" spans="8:8">
      <c r="H7974" t="s">
        <v>2517</v>
      </c>
    </row>
    <row r="7975" spans="8:8">
      <c r="H7975" t="s">
        <v>995</v>
      </c>
    </row>
    <row r="7976" spans="8:8">
      <c r="H7976" t="s">
        <v>2518</v>
      </c>
    </row>
    <row r="7977" spans="8:8">
      <c r="H7977" t="s">
        <v>2519</v>
      </c>
    </row>
    <row r="7978" spans="8:8">
      <c r="H7978" t="s">
        <v>2494</v>
      </c>
    </row>
    <row r="7979" spans="8:8">
      <c r="H7979" t="s">
        <v>2520</v>
      </c>
    </row>
    <row r="7980" spans="8:8">
      <c r="H7980" t="s">
        <v>2088</v>
      </c>
    </row>
    <row r="7981" spans="8:8">
      <c r="H7981" t="s">
        <v>2521</v>
      </c>
    </row>
    <row r="7982" spans="8:8">
      <c r="H7982" t="s">
        <v>2522</v>
      </c>
    </row>
    <row r="7983" spans="8:8">
      <c r="H7983" t="s">
        <v>2523</v>
      </c>
    </row>
    <row r="7984" spans="8:8">
      <c r="H7984" t="s">
        <v>2524</v>
      </c>
    </row>
    <row r="7985" spans="8:8">
      <c r="H7985" t="s">
        <v>2525</v>
      </c>
    </row>
    <row r="7986" spans="8:8">
      <c r="H7986" t="s">
        <v>2526</v>
      </c>
    </row>
    <row r="7987" spans="8:8">
      <c r="H7987" t="s">
        <v>2527</v>
      </c>
    </row>
    <row r="7988" spans="8:8">
      <c r="H7988" t="s">
        <v>2528</v>
      </c>
    </row>
    <row r="7989" spans="8:8">
      <c r="H7989" t="s">
        <v>2529</v>
      </c>
    </row>
    <row r="7990" spans="8:8">
      <c r="H7990" t="s">
        <v>2530</v>
      </c>
    </row>
    <row r="7991" spans="8:8">
      <c r="H7991" t="s">
        <v>2531</v>
      </c>
    </row>
    <row r="7992" spans="8:8">
      <c r="H7992" t="s">
        <v>2532</v>
      </c>
    </row>
    <row r="7993" spans="8:8">
      <c r="H7993" t="s">
        <v>2533</v>
      </c>
    </row>
    <row r="7994" spans="8:8">
      <c r="H7994" t="s">
        <v>2534</v>
      </c>
    </row>
    <row r="7995" spans="8:8">
      <c r="H7995" t="s">
        <v>2535</v>
      </c>
    </row>
    <row r="7996" spans="8:8">
      <c r="H7996" t="s">
        <v>2536</v>
      </c>
    </row>
    <row r="7997" spans="8:8">
      <c r="H7997" t="s">
        <v>2537</v>
      </c>
    </row>
    <row r="7998" spans="8:8">
      <c r="H7998" t="s">
        <v>2538</v>
      </c>
    </row>
    <row r="7999" spans="8:8">
      <c r="H7999" t="s">
        <v>2539</v>
      </c>
    </row>
    <row r="8000" spans="8:8">
      <c r="H8000" t="s">
        <v>2540</v>
      </c>
    </row>
    <row r="8001" spans="6:8">
      <c r="H8001" t="s">
        <v>2541</v>
      </c>
    </row>
    <row r="8002" spans="6:8">
      <c r="H8002" t="s">
        <v>2542</v>
      </c>
    </row>
    <row r="8003" spans="6:8">
      <c r="H8003" t="s">
        <v>2543</v>
      </c>
    </row>
    <row r="8004" spans="6:8">
      <c r="H8004" t="s">
        <v>2544</v>
      </c>
    </row>
    <row r="8005" spans="6:8">
      <c r="H8005" t="s">
        <v>2545</v>
      </c>
    </row>
    <row r="8006" spans="6:8">
      <c r="H8006" t="s">
        <v>2546</v>
      </c>
    </row>
    <row r="8007" spans="6:8">
      <c r="H8007" t="s">
        <v>2547</v>
      </c>
    </row>
    <row r="8008" spans="6:8">
      <c r="H8008" t="s">
        <v>2548</v>
      </c>
    </row>
    <row r="8009" spans="6:8">
      <c r="H8009" t="s">
        <v>2549</v>
      </c>
    </row>
    <row r="8010" spans="6:8">
      <c r="H8010" t="s">
        <v>2550</v>
      </c>
    </row>
    <row r="8011" spans="6:8">
      <c r="H8011" t="s">
        <v>2551</v>
      </c>
    </row>
    <row r="8012" spans="6:8">
      <c r="H8012" t="s">
        <v>2552</v>
      </c>
    </row>
    <row r="8013" spans="6:8">
      <c r="H8013" t="s">
        <v>2553</v>
      </c>
    </row>
    <row r="8014" spans="6:8">
      <c r="H8014" t="s">
        <v>1190</v>
      </c>
    </row>
    <row r="8015" spans="6:8">
      <c r="H8015" t="s">
        <v>1454</v>
      </c>
    </row>
    <row r="8016" spans="6:8">
      <c r="F8016" t="s">
        <v>369</v>
      </c>
      <c r="G8016" t="s">
        <v>694</v>
      </c>
      <c r="H8016" t="s">
        <v>3888</v>
      </c>
    </row>
    <row r="8017" spans="8:8">
      <c r="H8017" t="s">
        <v>3889</v>
      </c>
    </row>
    <row r="8018" spans="8:8">
      <c r="H8018" t="s">
        <v>1307</v>
      </c>
    </row>
    <row r="8019" spans="8:8">
      <c r="H8019" t="s">
        <v>2554</v>
      </c>
    </row>
    <row r="8020" spans="8:8">
      <c r="H8020" t="s">
        <v>2555</v>
      </c>
    </row>
    <row r="8021" spans="8:8">
      <c r="H8021" t="s">
        <v>2556</v>
      </c>
    </row>
    <row r="8022" spans="8:8">
      <c r="H8022" t="s">
        <v>2557</v>
      </c>
    </row>
    <row r="8023" spans="8:8">
      <c r="H8023" t="s">
        <v>1216</v>
      </c>
    </row>
    <row r="8024" spans="8:8">
      <c r="H8024" t="s">
        <v>1226</v>
      </c>
    </row>
    <row r="8025" spans="8:8">
      <c r="H8025" t="s">
        <v>1231</v>
      </c>
    </row>
    <row r="8026" spans="8:8">
      <c r="H8026" t="s">
        <v>1232</v>
      </c>
    </row>
    <row r="8027" spans="8:8">
      <c r="H8027" t="s">
        <v>1233</v>
      </c>
    </row>
    <row r="8028" spans="8:8">
      <c r="H8028" t="s">
        <v>1234</v>
      </c>
    </row>
    <row r="8029" spans="8:8">
      <c r="H8029" t="s">
        <v>1240</v>
      </c>
    </row>
    <row r="8030" spans="8:8">
      <c r="H8030" t="s">
        <v>1241</v>
      </c>
    </row>
    <row r="8031" spans="8:8">
      <c r="H8031" t="s">
        <v>1242</v>
      </c>
    </row>
    <row r="8032" spans="8:8">
      <c r="H8032" t="s">
        <v>1243</v>
      </c>
    </row>
    <row r="8033" spans="6:8">
      <c r="H8033" t="s">
        <v>1309</v>
      </c>
    </row>
    <row r="8034" spans="6:8">
      <c r="F8034" t="s">
        <v>370</v>
      </c>
      <c r="G8034" t="s">
        <v>784</v>
      </c>
      <c r="H8034" t="s">
        <v>3888</v>
      </c>
    </row>
    <row r="8035" spans="6:8">
      <c r="H8035" t="s">
        <v>3889</v>
      </c>
    </row>
    <row r="8036" spans="6:8">
      <c r="H8036" t="s">
        <v>2485</v>
      </c>
    </row>
    <row r="8037" spans="6:8">
      <c r="H8037" t="s">
        <v>2558</v>
      </c>
    </row>
    <row r="8038" spans="6:8">
      <c r="H8038" t="s">
        <v>2559</v>
      </c>
    </row>
    <row r="8039" spans="6:8">
      <c r="H8039" t="s">
        <v>2560</v>
      </c>
    </row>
    <row r="8040" spans="6:8">
      <c r="H8040" t="s">
        <v>2561</v>
      </c>
    </row>
    <row r="8041" spans="6:8">
      <c r="H8041" t="s">
        <v>2562</v>
      </c>
    </row>
    <row r="8042" spans="6:8">
      <c r="H8042" t="s">
        <v>2563</v>
      </c>
    </row>
    <row r="8043" spans="6:8">
      <c r="H8043" t="s">
        <v>1189</v>
      </c>
    </row>
    <row r="8044" spans="6:8">
      <c r="H8044" t="s">
        <v>1695</v>
      </c>
    </row>
    <row r="8045" spans="6:8">
      <c r="H8045" t="s">
        <v>1408</v>
      </c>
    </row>
    <row r="8046" spans="6:8">
      <c r="H8046" t="s">
        <v>2492</v>
      </c>
    </row>
    <row r="8047" spans="6:8">
      <c r="H8047" t="s">
        <v>2493</v>
      </c>
    </row>
    <row r="8048" spans="6:8">
      <c r="H8048" t="s">
        <v>995</v>
      </c>
    </row>
    <row r="8049" spans="6:8">
      <c r="H8049" t="s">
        <v>1897</v>
      </c>
    </row>
    <row r="8050" spans="6:8">
      <c r="H8050" t="s">
        <v>1906</v>
      </c>
    </row>
    <row r="8051" spans="6:8">
      <c r="H8051" t="s">
        <v>1899</v>
      </c>
    </row>
    <row r="8052" spans="6:8">
      <c r="H8052" t="s">
        <v>2494</v>
      </c>
    </row>
    <row r="8053" spans="6:8">
      <c r="H8053" t="s">
        <v>1900</v>
      </c>
    </row>
    <row r="8054" spans="6:8">
      <c r="H8054" t="s">
        <v>2495</v>
      </c>
    </row>
    <row r="8055" spans="6:8">
      <c r="H8055" t="s">
        <v>2564</v>
      </c>
    </row>
    <row r="8056" spans="6:8">
      <c r="H8056" t="s">
        <v>2497</v>
      </c>
    </row>
    <row r="8057" spans="6:8">
      <c r="H8057" t="s">
        <v>2565</v>
      </c>
    </row>
    <row r="8058" spans="6:8">
      <c r="H8058" t="s">
        <v>2499</v>
      </c>
    </row>
    <row r="8059" spans="6:8">
      <c r="H8059" t="s">
        <v>2500</v>
      </c>
    </row>
    <row r="8060" spans="6:8">
      <c r="H8060" t="s">
        <v>2501</v>
      </c>
    </row>
    <row r="8061" spans="6:8">
      <c r="H8061" t="s">
        <v>2502</v>
      </c>
    </row>
    <row r="8062" spans="6:8">
      <c r="F8062" t="s">
        <v>371</v>
      </c>
      <c r="G8062" t="s">
        <v>804</v>
      </c>
      <c r="H8062" t="s">
        <v>2566</v>
      </c>
    </row>
    <row r="8063" spans="6:8">
      <c r="H8063" t="s">
        <v>2567</v>
      </c>
    </row>
    <row r="8064" spans="6:8">
      <c r="H8064" t="s">
        <v>2568</v>
      </c>
    </row>
    <row r="8065" spans="6:8">
      <c r="H8065" t="s">
        <v>2569</v>
      </c>
    </row>
    <row r="8066" spans="6:8">
      <c r="H8066" t="s">
        <v>2570</v>
      </c>
    </row>
    <row r="8067" spans="6:8">
      <c r="H8067" t="s">
        <v>2571</v>
      </c>
    </row>
    <row r="8068" spans="6:8">
      <c r="H8068" t="s">
        <v>2572</v>
      </c>
    </row>
    <row r="8069" spans="6:8">
      <c r="H8069" t="s">
        <v>2573</v>
      </c>
    </row>
    <row r="8070" spans="6:8">
      <c r="F8070" t="s">
        <v>372</v>
      </c>
      <c r="G8070" t="s">
        <v>714</v>
      </c>
      <c r="H8070" t="s">
        <v>3888</v>
      </c>
    </row>
    <row r="8071" spans="6:8">
      <c r="H8071" t="s">
        <v>3889</v>
      </c>
    </row>
    <row r="8072" spans="6:8">
      <c r="H8072" t="s">
        <v>1186</v>
      </c>
    </row>
    <row r="8073" spans="6:8">
      <c r="H8073" t="s">
        <v>2102</v>
      </c>
    </row>
    <row r="8074" spans="6:8">
      <c r="H8074" t="s">
        <v>2101</v>
      </c>
    </row>
    <row r="8075" spans="6:8">
      <c r="H8075" t="s">
        <v>1189</v>
      </c>
    </row>
    <row r="8076" spans="6:8">
      <c r="H8076" t="s">
        <v>1023</v>
      </c>
    </row>
    <row r="8077" spans="6:8">
      <c r="H8077" t="s">
        <v>1505</v>
      </c>
    </row>
    <row r="8078" spans="6:8">
      <c r="H8078" t="s">
        <v>2105</v>
      </c>
    </row>
    <row r="8079" spans="6:8">
      <c r="H8079" t="s">
        <v>1343</v>
      </c>
    </row>
    <row r="8080" spans="6:8">
      <c r="H8080" t="s">
        <v>992</v>
      </c>
    </row>
    <row r="8081" spans="8:8">
      <c r="H8081" t="s">
        <v>2404</v>
      </c>
    </row>
    <row r="8082" spans="8:8">
      <c r="H8082" t="s">
        <v>2405</v>
      </c>
    </row>
    <row r="8083" spans="8:8">
      <c r="H8083" t="s">
        <v>2406</v>
      </c>
    </row>
    <row r="8084" spans="8:8">
      <c r="H8084" t="s">
        <v>2407</v>
      </c>
    </row>
    <row r="8085" spans="8:8">
      <c r="H8085" t="s">
        <v>2408</v>
      </c>
    </row>
    <row r="8086" spans="8:8">
      <c r="H8086" t="s">
        <v>2409</v>
      </c>
    </row>
    <row r="8087" spans="8:8">
      <c r="H8087" t="s">
        <v>2410</v>
      </c>
    </row>
    <row r="8088" spans="8:8">
      <c r="H8088" t="s">
        <v>2411</v>
      </c>
    </row>
    <row r="8089" spans="8:8">
      <c r="H8089" t="s">
        <v>2412</v>
      </c>
    </row>
    <row r="8090" spans="8:8">
      <c r="H8090" t="s">
        <v>995</v>
      </c>
    </row>
    <row r="8091" spans="8:8">
      <c r="H8091" t="s">
        <v>1101</v>
      </c>
    </row>
    <row r="8092" spans="8:8">
      <c r="H8092" t="s">
        <v>1748</v>
      </c>
    </row>
    <row r="8093" spans="8:8">
      <c r="H8093" t="s">
        <v>2108</v>
      </c>
    </row>
    <row r="8094" spans="8:8">
      <c r="H8094" t="s">
        <v>2109</v>
      </c>
    </row>
    <row r="8095" spans="8:8">
      <c r="H8095" t="s">
        <v>2110</v>
      </c>
    </row>
    <row r="8096" spans="8:8">
      <c r="H8096" t="s">
        <v>2111</v>
      </c>
    </row>
    <row r="8097" spans="6:8">
      <c r="H8097" t="s">
        <v>2112</v>
      </c>
    </row>
    <row r="8098" spans="6:8">
      <c r="H8098" t="s">
        <v>2113</v>
      </c>
    </row>
    <row r="8099" spans="6:8">
      <c r="H8099" t="s">
        <v>2114</v>
      </c>
    </row>
    <row r="8100" spans="6:8">
      <c r="H8100" t="s">
        <v>2115</v>
      </c>
    </row>
    <row r="8101" spans="6:8">
      <c r="H8101" t="s">
        <v>2119</v>
      </c>
    </row>
    <row r="8102" spans="6:8">
      <c r="H8102" t="s">
        <v>2129</v>
      </c>
    </row>
    <row r="8103" spans="6:8">
      <c r="H8103" t="s">
        <v>2130</v>
      </c>
    </row>
    <row r="8104" spans="6:8">
      <c r="H8104" t="s">
        <v>2132</v>
      </c>
    </row>
    <row r="8105" spans="6:8">
      <c r="H8105" t="s">
        <v>2133</v>
      </c>
    </row>
    <row r="8106" spans="6:8">
      <c r="H8106" t="s">
        <v>2139</v>
      </c>
    </row>
    <row r="8107" spans="6:8">
      <c r="H8107" t="s">
        <v>2140</v>
      </c>
    </row>
    <row r="8108" spans="6:8">
      <c r="F8108" t="s">
        <v>373</v>
      </c>
      <c r="G8108" t="s">
        <v>805</v>
      </c>
      <c r="H8108" t="s">
        <v>3888</v>
      </c>
    </row>
    <row r="8109" spans="6:8">
      <c r="H8109" t="s">
        <v>3889</v>
      </c>
    </row>
    <row r="8110" spans="6:8">
      <c r="H8110" t="s">
        <v>1004</v>
      </c>
    </row>
    <row r="8111" spans="6:8">
      <c r="H8111" t="s">
        <v>1216</v>
      </c>
    </row>
    <row r="8112" spans="6:8">
      <c r="H8112" t="s">
        <v>1674</v>
      </c>
    </row>
    <row r="8113" spans="6:8">
      <c r="H8113" t="s">
        <v>1008</v>
      </c>
    </row>
    <row r="8114" spans="6:8">
      <c r="H8114" t="s">
        <v>2151</v>
      </c>
    </row>
    <row r="8115" spans="6:8">
      <c r="H8115" t="s">
        <v>1678</v>
      </c>
    </row>
    <row r="8116" spans="6:8">
      <c r="H8116" t="s">
        <v>1679</v>
      </c>
    </row>
    <row r="8117" spans="6:8">
      <c r="F8117" t="s">
        <v>374</v>
      </c>
      <c r="G8117" t="s">
        <v>710</v>
      </c>
      <c r="H8117" t="s">
        <v>3888</v>
      </c>
    </row>
    <row r="8118" spans="6:8">
      <c r="H8118" t="s">
        <v>3889</v>
      </c>
    </row>
    <row r="8119" spans="6:8">
      <c r="H8119" t="s">
        <v>1186</v>
      </c>
    </row>
    <row r="8120" spans="6:8">
      <c r="H8120" t="s">
        <v>974</v>
      </c>
    </row>
    <row r="8121" spans="6:8">
      <c r="H8121" t="s">
        <v>2574</v>
      </c>
    </row>
    <row r="8122" spans="6:8">
      <c r="H8122" t="s">
        <v>2575</v>
      </c>
    </row>
    <row r="8123" spans="6:8">
      <c r="H8123" t="s">
        <v>1023</v>
      </c>
    </row>
    <row r="8124" spans="6:8">
      <c r="H8124" t="s">
        <v>2576</v>
      </c>
    </row>
    <row r="8125" spans="6:8">
      <c r="H8125" t="s">
        <v>1343</v>
      </c>
    </row>
    <row r="8126" spans="6:8">
      <c r="H8126" t="s">
        <v>2577</v>
      </c>
    </row>
    <row r="8127" spans="6:8">
      <c r="H8127" t="s">
        <v>2578</v>
      </c>
    </row>
    <row r="8128" spans="6:8">
      <c r="H8128" t="s">
        <v>2579</v>
      </c>
    </row>
    <row r="8129" spans="8:8">
      <c r="H8129" t="s">
        <v>2580</v>
      </c>
    </row>
    <row r="8130" spans="8:8">
      <c r="H8130" t="s">
        <v>2581</v>
      </c>
    </row>
    <row r="8131" spans="8:8">
      <c r="H8131" t="s">
        <v>2582</v>
      </c>
    </row>
    <row r="8132" spans="8:8">
      <c r="H8132" t="s">
        <v>2583</v>
      </c>
    </row>
    <row r="8133" spans="8:8">
      <c r="H8133" t="s">
        <v>2584</v>
      </c>
    </row>
    <row r="8134" spans="8:8">
      <c r="H8134" t="s">
        <v>2585</v>
      </c>
    </row>
    <row r="8135" spans="8:8">
      <c r="H8135" t="s">
        <v>2586</v>
      </c>
    </row>
    <row r="8136" spans="8:8">
      <c r="H8136" t="s">
        <v>2587</v>
      </c>
    </row>
    <row r="8137" spans="8:8">
      <c r="H8137" t="s">
        <v>2588</v>
      </c>
    </row>
    <row r="8138" spans="8:8">
      <c r="H8138" t="s">
        <v>2589</v>
      </c>
    </row>
    <row r="8139" spans="8:8">
      <c r="H8139" t="s">
        <v>2590</v>
      </c>
    </row>
    <row r="8140" spans="8:8">
      <c r="H8140" t="s">
        <v>2591</v>
      </c>
    </row>
    <row r="8141" spans="8:8">
      <c r="H8141" t="s">
        <v>2592</v>
      </c>
    </row>
    <row r="8142" spans="8:8">
      <c r="H8142" t="s">
        <v>2593</v>
      </c>
    </row>
    <row r="8143" spans="8:8">
      <c r="H8143" t="s">
        <v>2594</v>
      </c>
    </row>
    <row r="8144" spans="8:8">
      <c r="H8144" t="s">
        <v>2595</v>
      </c>
    </row>
    <row r="8145" spans="8:8">
      <c r="H8145" t="s">
        <v>2596</v>
      </c>
    </row>
    <row r="8146" spans="8:8">
      <c r="H8146" t="s">
        <v>2597</v>
      </c>
    </row>
    <row r="8147" spans="8:8">
      <c r="H8147" t="s">
        <v>2598</v>
      </c>
    </row>
    <row r="8148" spans="8:8">
      <c r="H8148" t="s">
        <v>2599</v>
      </c>
    </row>
    <row r="8149" spans="8:8">
      <c r="H8149" t="s">
        <v>2600</v>
      </c>
    </row>
    <row r="8150" spans="8:8">
      <c r="H8150" t="s">
        <v>2601</v>
      </c>
    </row>
    <row r="8151" spans="8:8">
      <c r="H8151" t="s">
        <v>2602</v>
      </c>
    </row>
    <row r="8152" spans="8:8">
      <c r="H8152" t="s">
        <v>2603</v>
      </c>
    </row>
    <row r="8153" spans="8:8">
      <c r="H8153" t="s">
        <v>2604</v>
      </c>
    </row>
    <row r="8154" spans="8:8">
      <c r="H8154" t="s">
        <v>2605</v>
      </c>
    </row>
    <row r="8155" spans="8:8">
      <c r="H8155" t="s">
        <v>2407</v>
      </c>
    </row>
    <row r="8156" spans="8:8">
      <c r="H8156" t="s">
        <v>2408</v>
      </c>
    </row>
    <row r="8157" spans="8:8">
      <c r="H8157" t="s">
        <v>2409</v>
      </c>
    </row>
    <row r="8158" spans="8:8">
      <c r="H8158" t="s">
        <v>2606</v>
      </c>
    </row>
    <row r="8159" spans="8:8">
      <c r="H8159" t="s">
        <v>2607</v>
      </c>
    </row>
    <row r="8160" spans="8:8">
      <c r="H8160" t="s">
        <v>2608</v>
      </c>
    </row>
    <row r="8161" spans="8:8">
      <c r="H8161" t="s">
        <v>2410</v>
      </c>
    </row>
    <row r="8162" spans="8:8">
      <c r="H8162" t="s">
        <v>2411</v>
      </c>
    </row>
    <row r="8163" spans="8:8">
      <c r="H8163" t="s">
        <v>2412</v>
      </c>
    </row>
    <row r="8164" spans="8:8">
      <c r="H8164" t="s">
        <v>2609</v>
      </c>
    </row>
    <row r="8165" spans="8:8">
      <c r="H8165" t="s">
        <v>2610</v>
      </c>
    </row>
    <row r="8166" spans="8:8">
      <c r="H8166" t="s">
        <v>2611</v>
      </c>
    </row>
    <row r="8167" spans="8:8">
      <c r="H8167" t="s">
        <v>2612</v>
      </c>
    </row>
    <row r="8168" spans="8:8">
      <c r="H8168" t="s">
        <v>2613</v>
      </c>
    </row>
    <row r="8169" spans="8:8">
      <c r="H8169" t="s">
        <v>2088</v>
      </c>
    </row>
    <row r="8170" spans="8:8">
      <c r="H8170" t="s">
        <v>1638</v>
      </c>
    </row>
    <row r="8171" spans="8:8">
      <c r="H8171" t="s">
        <v>1610</v>
      </c>
    </row>
    <row r="8172" spans="8:8">
      <c r="H8172" t="s">
        <v>995</v>
      </c>
    </row>
    <row r="8173" spans="8:8">
      <c r="H8173" t="s">
        <v>2614</v>
      </c>
    </row>
    <row r="8174" spans="8:8">
      <c r="H8174" t="s">
        <v>2615</v>
      </c>
    </row>
    <row r="8175" spans="8:8">
      <c r="H8175" t="s">
        <v>2616</v>
      </c>
    </row>
    <row r="8176" spans="8:8">
      <c r="H8176" t="s">
        <v>2617</v>
      </c>
    </row>
    <row r="8177" spans="8:8">
      <c r="H8177" t="s">
        <v>2618</v>
      </c>
    </row>
    <row r="8178" spans="8:8">
      <c r="H8178" t="s">
        <v>2619</v>
      </c>
    </row>
    <row r="8179" spans="8:8">
      <c r="H8179" t="s">
        <v>2620</v>
      </c>
    </row>
    <row r="8180" spans="8:8">
      <c r="H8180" t="s">
        <v>2621</v>
      </c>
    </row>
    <row r="8181" spans="8:8">
      <c r="H8181" t="s">
        <v>2622</v>
      </c>
    </row>
    <row r="8182" spans="8:8">
      <c r="H8182" t="s">
        <v>2623</v>
      </c>
    </row>
    <row r="8183" spans="8:8">
      <c r="H8183" t="s">
        <v>2624</v>
      </c>
    </row>
    <row r="8184" spans="8:8">
      <c r="H8184" t="s">
        <v>2625</v>
      </c>
    </row>
    <row r="8185" spans="8:8">
      <c r="H8185" t="s">
        <v>2626</v>
      </c>
    </row>
    <row r="8186" spans="8:8">
      <c r="H8186" t="s">
        <v>2627</v>
      </c>
    </row>
    <row r="8187" spans="8:8">
      <c r="H8187" t="s">
        <v>2628</v>
      </c>
    </row>
    <row r="8188" spans="8:8">
      <c r="H8188" t="s">
        <v>2629</v>
      </c>
    </row>
    <row r="8189" spans="8:8">
      <c r="H8189" t="s">
        <v>2630</v>
      </c>
    </row>
    <row r="8190" spans="8:8">
      <c r="H8190" t="s">
        <v>2631</v>
      </c>
    </row>
    <row r="8191" spans="8:8">
      <c r="H8191" t="s">
        <v>2632</v>
      </c>
    </row>
    <row r="8192" spans="8:8">
      <c r="H8192" t="s">
        <v>2633</v>
      </c>
    </row>
    <row r="8193" spans="6:8">
      <c r="H8193" t="s">
        <v>2634</v>
      </c>
    </row>
    <row r="8194" spans="6:8">
      <c r="H8194" t="s">
        <v>2635</v>
      </c>
    </row>
    <row r="8195" spans="6:8">
      <c r="H8195" t="s">
        <v>2636</v>
      </c>
    </row>
    <row r="8196" spans="6:8">
      <c r="H8196" t="s">
        <v>2637</v>
      </c>
    </row>
    <row r="8197" spans="6:8">
      <c r="H8197" t="s">
        <v>2638</v>
      </c>
    </row>
    <row r="8198" spans="6:8">
      <c r="H8198" t="s">
        <v>2639</v>
      </c>
    </row>
    <row r="8199" spans="6:8">
      <c r="H8199" t="s">
        <v>2640</v>
      </c>
    </row>
    <row r="8200" spans="6:8">
      <c r="H8200" t="s">
        <v>2641</v>
      </c>
    </row>
    <row r="8201" spans="6:8">
      <c r="H8201" t="s">
        <v>2642</v>
      </c>
    </row>
    <row r="8202" spans="6:8">
      <c r="F8202" t="s">
        <v>375</v>
      </c>
      <c r="G8202" t="s">
        <v>697</v>
      </c>
      <c r="H8202" t="s">
        <v>3888</v>
      </c>
    </row>
    <row r="8203" spans="6:8">
      <c r="H8203" t="s">
        <v>3889</v>
      </c>
    </row>
    <row r="8204" spans="6:8">
      <c r="H8204" t="s">
        <v>1226</v>
      </c>
    </row>
    <row r="8205" spans="6:8">
      <c r="H8205" t="s">
        <v>1227</v>
      </c>
    </row>
    <row r="8206" spans="6:8">
      <c r="H8206" t="s">
        <v>2643</v>
      </c>
    </row>
    <row r="8207" spans="6:8">
      <c r="H8207" t="s">
        <v>2644</v>
      </c>
    </row>
    <row r="8208" spans="6:8">
      <c r="H8208" t="s">
        <v>2645</v>
      </c>
    </row>
    <row r="8209" spans="8:8">
      <c r="H8209" t="s">
        <v>2646</v>
      </c>
    </row>
    <row r="8210" spans="8:8">
      <c r="H8210" t="s">
        <v>2647</v>
      </c>
    </row>
    <row r="8211" spans="8:8">
      <c r="H8211" t="s">
        <v>1231</v>
      </c>
    </row>
    <row r="8212" spans="8:8">
      <c r="H8212" t="s">
        <v>1232</v>
      </c>
    </row>
    <row r="8213" spans="8:8">
      <c r="H8213" t="s">
        <v>1233</v>
      </c>
    </row>
    <row r="8214" spans="8:8">
      <c r="H8214" t="s">
        <v>1234</v>
      </c>
    </row>
    <row r="8215" spans="8:8">
      <c r="H8215" t="s">
        <v>1308</v>
      </c>
    </row>
    <row r="8216" spans="8:8">
      <c r="H8216" t="s">
        <v>2648</v>
      </c>
    </row>
    <row r="8217" spans="8:8">
      <c r="H8217" t="s">
        <v>2649</v>
      </c>
    </row>
    <row r="8218" spans="8:8">
      <c r="H8218" t="s">
        <v>2650</v>
      </c>
    </row>
    <row r="8219" spans="8:8">
      <c r="H8219" t="s">
        <v>2651</v>
      </c>
    </row>
    <row r="8220" spans="8:8">
      <c r="H8220" t="s">
        <v>2652</v>
      </c>
    </row>
    <row r="8221" spans="8:8">
      <c r="H8221" t="s">
        <v>2653</v>
      </c>
    </row>
    <row r="8222" spans="8:8">
      <c r="H8222" t="s">
        <v>2654</v>
      </c>
    </row>
    <row r="8223" spans="8:8">
      <c r="H8223" t="s">
        <v>2655</v>
      </c>
    </row>
    <row r="8224" spans="8:8">
      <c r="H8224" t="s">
        <v>2656</v>
      </c>
    </row>
    <row r="8225" spans="8:8">
      <c r="H8225" t="s">
        <v>2657</v>
      </c>
    </row>
    <row r="8226" spans="8:8">
      <c r="H8226" t="s">
        <v>2658</v>
      </c>
    </row>
    <row r="8227" spans="8:8">
      <c r="H8227" t="s">
        <v>2659</v>
      </c>
    </row>
    <row r="8228" spans="8:8">
      <c r="H8228" t="s">
        <v>2660</v>
      </c>
    </row>
    <row r="8229" spans="8:8">
      <c r="H8229" t="s">
        <v>2661</v>
      </c>
    </row>
    <row r="8230" spans="8:8">
      <c r="H8230" t="s">
        <v>2662</v>
      </c>
    </row>
    <row r="8231" spans="8:8">
      <c r="H8231" t="s">
        <v>2663</v>
      </c>
    </row>
    <row r="8232" spans="8:8">
      <c r="H8232" t="s">
        <v>2664</v>
      </c>
    </row>
    <row r="8233" spans="8:8">
      <c r="H8233" t="s">
        <v>2665</v>
      </c>
    </row>
    <row r="8234" spans="8:8">
      <c r="H8234" t="s">
        <v>2666</v>
      </c>
    </row>
    <row r="8235" spans="8:8">
      <c r="H8235" t="s">
        <v>2667</v>
      </c>
    </row>
    <row r="8236" spans="8:8">
      <c r="H8236" t="s">
        <v>2668</v>
      </c>
    </row>
    <row r="8237" spans="8:8">
      <c r="H8237" t="s">
        <v>2669</v>
      </c>
    </row>
    <row r="8238" spans="8:8">
      <c r="H8238" t="s">
        <v>1179</v>
      </c>
    </row>
    <row r="8239" spans="8:8">
      <c r="H8239" t="s">
        <v>1180</v>
      </c>
    </row>
    <row r="8240" spans="8:8">
      <c r="H8240" t="s">
        <v>1181</v>
      </c>
    </row>
    <row r="8241" spans="8:8">
      <c r="H8241" t="s">
        <v>1182</v>
      </c>
    </row>
    <row r="8242" spans="8:8">
      <c r="H8242" t="s">
        <v>1183</v>
      </c>
    </row>
    <row r="8243" spans="8:8">
      <c r="H8243" t="s">
        <v>2670</v>
      </c>
    </row>
    <row r="8244" spans="8:8">
      <c r="H8244" t="s">
        <v>2671</v>
      </c>
    </row>
    <row r="8245" spans="8:8">
      <c r="H8245" t="s">
        <v>2672</v>
      </c>
    </row>
    <row r="8246" spans="8:8">
      <c r="H8246" t="s">
        <v>2673</v>
      </c>
    </row>
    <row r="8247" spans="8:8">
      <c r="H8247" t="s">
        <v>2674</v>
      </c>
    </row>
    <row r="8248" spans="8:8">
      <c r="H8248" t="s">
        <v>1240</v>
      </c>
    </row>
    <row r="8249" spans="8:8">
      <c r="H8249" t="s">
        <v>1241</v>
      </c>
    </row>
    <row r="8250" spans="8:8">
      <c r="H8250" t="s">
        <v>1242</v>
      </c>
    </row>
    <row r="8251" spans="8:8">
      <c r="H8251" t="s">
        <v>1243</v>
      </c>
    </row>
    <row r="8252" spans="8:8">
      <c r="H8252" t="s">
        <v>1309</v>
      </c>
    </row>
    <row r="8253" spans="8:8">
      <c r="H8253" t="s">
        <v>1611</v>
      </c>
    </row>
    <row r="8254" spans="8:8">
      <c r="H8254" t="s">
        <v>1343</v>
      </c>
    </row>
    <row r="8255" spans="8:8">
      <c r="H8255" t="s">
        <v>2577</v>
      </c>
    </row>
    <row r="8256" spans="8:8">
      <c r="H8256" t="s">
        <v>2675</v>
      </c>
    </row>
    <row r="8257" spans="8:8">
      <c r="H8257" t="s">
        <v>2578</v>
      </c>
    </row>
    <row r="8258" spans="8:8">
      <c r="H8258" t="s">
        <v>2676</v>
      </c>
    </row>
    <row r="8259" spans="8:8">
      <c r="H8259" t="s">
        <v>2677</v>
      </c>
    </row>
    <row r="8260" spans="8:8">
      <c r="H8260" t="s">
        <v>2678</v>
      </c>
    </row>
    <row r="8261" spans="8:8">
      <c r="H8261" t="s">
        <v>2679</v>
      </c>
    </row>
    <row r="8262" spans="8:8">
      <c r="H8262" t="s">
        <v>2680</v>
      </c>
    </row>
    <row r="8263" spans="8:8">
      <c r="H8263" t="s">
        <v>2679</v>
      </c>
    </row>
    <row r="8264" spans="8:8">
      <c r="H8264" t="s">
        <v>2679</v>
      </c>
    </row>
    <row r="8265" spans="8:8">
      <c r="H8265" t="s">
        <v>2681</v>
      </c>
    </row>
    <row r="8266" spans="8:8">
      <c r="H8266" t="s">
        <v>2682</v>
      </c>
    </row>
    <row r="8267" spans="8:8">
      <c r="H8267" t="s">
        <v>2682</v>
      </c>
    </row>
    <row r="8268" spans="8:8">
      <c r="H8268" t="s">
        <v>2683</v>
      </c>
    </row>
    <row r="8269" spans="8:8">
      <c r="H8269" t="s">
        <v>2683</v>
      </c>
    </row>
    <row r="8270" spans="8:8">
      <c r="H8270" t="s">
        <v>2684</v>
      </c>
    </row>
    <row r="8271" spans="8:8">
      <c r="H8271" t="s">
        <v>2685</v>
      </c>
    </row>
    <row r="8272" spans="8:8">
      <c r="H8272" t="s">
        <v>2686</v>
      </c>
    </row>
    <row r="8273" spans="6:8">
      <c r="H8273" t="s">
        <v>2686</v>
      </c>
    </row>
    <row r="8274" spans="6:8">
      <c r="H8274" t="s">
        <v>2687</v>
      </c>
    </row>
    <row r="8275" spans="6:8">
      <c r="H8275" t="s">
        <v>2688</v>
      </c>
    </row>
    <row r="8276" spans="6:8">
      <c r="F8276" t="s">
        <v>376</v>
      </c>
      <c r="G8276" t="s">
        <v>806</v>
      </c>
      <c r="H8276" t="s">
        <v>3888</v>
      </c>
    </row>
    <row r="8277" spans="6:8">
      <c r="H8277" t="s">
        <v>3889</v>
      </c>
    </row>
    <row r="8278" spans="6:8">
      <c r="H8278" t="s">
        <v>2102</v>
      </c>
    </row>
    <row r="8279" spans="6:8">
      <c r="H8279" t="s">
        <v>1694</v>
      </c>
    </row>
    <row r="8280" spans="6:8">
      <c r="H8280" t="s">
        <v>2689</v>
      </c>
    </row>
    <row r="8281" spans="6:8">
      <c r="H8281" t="s">
        <v>1696</v>
      </c>
    </row>
    <row r="8282" spans="6:8">
      <c r="H8282" t="s">
        <v>2690</v>
      </c>
    </row>
    <row r="8283" spans="6:8">
      <c r="H8283" t="s">
        <v>1019</v>
      </c>
    </row>
    <row r="8284" spans="6:8">
      <c r="H8284" t="s">
        <v>2691</v>
      </c>
    </row>
    <row r="8285" spans="6:8">
      <c r="H8285" t="s">
        <v>1021</v>
      </c>
    </row>
    <row r="8286" spans="6:8">
      <c r="H8286" t="s">
        <v>2401</v>
      </c>
    </row>
    <row r="8287" spans="6:8">
      <c r="H8287" t="s">
        <v>2692</v>
      </c>
    </row>
    <row r="8288" spans="6:8">
      <c r="H8288" t="s">
        <v>1023</v>
      </c>
    </row>
    <row r="8289" spans="8:8">
      <c r="H8289" t="s">
        <v>1343</v>
      </c>
    </row>
    <row r="8290" spans="8:8">
      <c r="H8290" t="s">
        <v>1697</v>
      </c>
    </row>
    <row r="8291" spans="8:8">
      <c r="H8291" t="s">
        <v>1698</v>
      </c>
    </row>
    <row r="8292" spans="8:8">
      <c r="H8292" t="s">
        <v>992</v>
      </c>
    </row>
    <row r="8293" spans="8:8">
      <c r="H8293" t="s">
        <v>2693</v>
      </c>
    </row>
    <row r="8294" spans="8:8">
      <c r="H8294" t="s">
        <v>2694</v>
      </c>
    </row>
    <row r="8295" spans="8:8">
      <c r="H8295" t="s">
        <v>2695</v>
      </c>
    </row>
    <row r="8296" spans="8:8">
      <c r="H8296" t="s">
        <v>2696</v>
      </c>
    </row>
    <row r="8297" spans="8:8">
      <c r="H8297" t="s">
        <v>2697</v>
      </c>
    </row>
    <row r="8298" spans="8:8">
      <c r="H8298" t="s">
        <v>2698</v>
      </c>
    </row>
    <row r="8299" spans="8:8">
      <c r="H8299" t="s">
        <v>2699</v>
      </c>
    </row>
    <row r="8300" spans="8:8">
      <c r="H8300" t="s">
        <v>2700</v>
      </c>
    </row>
    <row r="8301" spans="8:8">
      <c r="H8301" t="s">
        <v>2701</v>
      </c>
    </row>
    <row r="8302" spans="8:8">
      <c r="H8302" t="s">
        <v>2702</v>
      </c>
    </row>
    <row r="8303" spans="8:8">
      <c r="H8303" t="s">
        <v>2703</v>
      </c>
    </row>
    <row r="8304" spans="8:8">
      <c r="H8304" t="s">
        <v>2704</v>
      </c>
    </row>
    <row r="8305" spans="8:8">
      <c r="H8305" t="s">
        <v>2134</v>
      </c>
    </row>
    <row r="8306" spans="8:8">
      <c r="H8306" t="s">
        <v>2135</v>
      </c>
    </row>
    <row r="8307" spans="8:8">
      <c r="H8307" t="s">
        <v>2136</v>
      </c>
    </row>
    <row r="8308" spans="8:8">
      <c r="H8308" t="s">
        <v>2137</v>
      </c>
    </row>
    <row r="8309" spans="8:8">
      <c r="H8309" t="s">
        <v>2138</v>
      </c>
    </row>
    <row r="8310" spans="8:8">
      <c r="H8310" t="s">
        <v>2420</v>
      </c>
    </row>
    <row r="8311" spans="8:8">
      <c r="H8311" t="s">
        <v>2421</v>
      </c>
    </row>
    <row r="8312" spans="8:8">
      <c r="H8312" t="s">
        <v>2422</v>
      </c>
    </row>
    <row r="8313" spans="8:8">
      <c r="H8313" t="s">
        <v>2423</v>
      </c>
    </row>
    <row r="8314" spans="8:8">
      <c r="H8314" t="s">
        <v>2141</v>
      </c>
    </row>
    <row r="8315" spans="8:8">
      <c r="H8315" t="s">
        <v>2142</v>
      </c>
    </row>
    <row r="8316" spans="8:8">
      <c r="H8316" t="s">
        <v>2143</v>
      </c>
    </row>
    <row r="8317" spans="8:8">
      <c r="H8317" t="s">
        <v>2144</v>
      </c>
    </row>
    <row r="8318" spans="8:8">
      <c r="H8318" t="s">
        <v>2145</v>
      </c>
    </row>
    <row r="8319" spans="8:8">
      <c r="H8319" t="s">
        <v>2424</v>
      </c>
    </row>
    <row r="8320" spans="8:8">
      <c r="H8320" t="s">
        <v>2425</v>
      </c>
    </row>
    <row r="8321" spans="8:8">
      <c r="H8321" t="s">
        <v>2426</v>
      </c>
    </row>
    <row r="8322" spans="8:8">
      <c r="H8322" t="s">
        <v>2427</v>
      </c>
    </row>
    <row r="8323" spans="8:8">
      <c r="H8323" t="s">
        <v>2103</v>
      </c>
    </row>
    <row r="8324" spans="8:8">
      <c r="H8324" t="s">
        <v>2104</v>
      </c>
    </row>
    <row r="8325" spans="8:8">
      <c r="H8325" t="s">
        <v>1748</v>
      </c>
    </row>
    <row r="8326" spans="8:8">
      <c r="H8326" t="s">
        <v>1749</v>
      </c>
    </row>
    <row r="8327" spans="8:8">
      <c r="H8327" t="s">
        <v>1750</v>
      </c>
    </row>
    <row r="8328" spans="8:8">
      <c r="H8328" t="s">
        <v>2117</v>
      </c>
    </row>
    <row r="8329" spans="8:8">
      <c r="H8329" t="s">
        <v>2416</v>
      </c>
    </row>
    <row r="8330" spans="8:8">
      <c r="H8330" t="s">
        <v>2705</v>
      </c>
    </row>
    <row r="8331" spans="8:8">
      <c r="H8331" t="s">
        <v>2706</v>
      </c>
    </row>
    <row r="8332" spans="8:8">
      <c r="H8332" t="s">
        <v>1002</v>
      </c>
    </row>
    <row r="8333" spans="8:8">
      <c r="H8333" t="s">
        <v>995</v>
      </c>
    </row>
    <row r="8334" spans="8:8">
      <c r="H8334" t="s">
        <v>2106</v>
      </c>
    </row>
    <row r="8335" spans="8:8">
      <c r="H8335" t="s">
        <v>2413</v>
      </c>
    </row>
    <row r="8336" spans="8:8">
      <c r="H8336" t="s">
        <v>2107</v>
      </c>
    </row>
    <row r="8337" spans="6:8">
      <c r="H8337" t="s">
        <v>1729</v>
      </c>
    </row>
    <row r="8338" spans="6:8">
      <c r="F8338" t="s">
        <v>377</v>
      </c>
      <c r="G8338" t="s">
        <v>782</v>
      </c>
      <c r="H8338" t="s">
        <v>3888</v>
      </c>
    </row>
    <row r="8339" spans="6:8">
      <c r="H8339" t="s">
        <v>3889</v>
      </c>
    </row>
    <row r="8340" spans="6:8">
      <c r="H8340" t="s">
        <v>2707</v>
      </c>
    </row>
    <row r="8341" spans="6:8">
      <c r="H8341" t="s">
        <v>2061</v>
      </c>
    </row>
    <row r="8342" spans="6:8">
      <c r="H8342" t="s">
        <v>1004</v>
      </c>
    </row>
    <row r="8343" spans="6:8">
      <c r="H8343" t="s">
        <v>2146</v>
      </c>
    </row>
    <row r="8344" spans="6:8">
      <c r="H8344" t="s">
        <v>2147</v>
      </c>
    </row>
    <row r="8345" spans="6:8">
      <c r="H8345" t="s">
        <v>1005</v>
      </c>
    </row>
    <row r="8346" spans="6:8">
      <c r="H8346" t="s">
        <v>1673</v>
      </c>
    </row>
    <row r="8347" spans="6:8">
      <c r="H8347" t="s">
        <v>1216</v>
      </c>
    </row>
    <row r="8348" spans="6:8">
      <c r="H8348" t="s">
        <v>1674</v>
      </c>
    </row>
    <row r="8349" spans="6:8">
      <c r="H8349" t="s">
        <v>2148</v>
      </c>
    </row>
    <row r="8350" spans="6:8">
      <c r="H8350" t="s">
        <v>2149</v>
      </c>
    </row>
    <row r="8351" spans="6:8">
      <c r="H8351" t="s">
        <v>2150</v>
      </c>
    </row>
    <row r="8352" spans="6:8">
      <c r="H8352" t="s">
        <v>1675</v>
      </c>
    </row>
    <row r="8353" spans="8:8">
      <c r="H8353" t="s">
        <v>1676</v>
      </c>
    </row>
    <row r="8354" spans="8:8">
      <c r="H8354" t="s">
        <v>1677</v>
      </c>
    </row>
    <row r="8355" spans="8:8">
      <c r="H8355" t="s">
        <v>1240</v>
      </c>
    </row>
    <row r="8356" spans="8:8">
      <c r="H8356" t="s">
        <v>1678</v>
      </c>
    </row>
    <row r="8357" spans="8:8">
      <c r="H8357" t="s">
        <v>2428</v>
      </c>
    </row>
    <row r="8358" spans="8:8">
      <c r="H8358" t="s">
        <v>2067</v>
      </c>
    </row>
    <row r="8359" spans="8:8">
      <c r="H8359" t="s">
        <v>2068</v>
      </c>
    </row>
    <row r="8360" spans="8:8">
      <c r="H8360" t="s">
        <v>2069</v>
      </c>
    </row>
    <row r="8361" spans="8:8">
      <c r="H8361" t="s">
        <v>2431</v>
      </c>
    </row>
    <row r="8362" spans="8:8">
      <c r="H8362" t="s">
        <v>2432</v>
      </c>
    </row>
    <row r="8363" spans="8:8">
      <c r="H8363" t="s">
        <v>2708</v>
      </c>
    </row>
    <row r="8364" spans="8:8">
      <c r="H8364" t="s">
        <v>2709</v>
      </c>
    </row>
    <row r="8365" spans="8:8">
      <c r="H8365" t="s">
        <v>2710</v>
      </c>
    </row>
    <row r="8366" spans="8:8">
      <c r="H8366" t="s">
        <v>2711</v>
      </c>
    </row>
    <row r="8367" spans="8:8">
      <c r="H8367" t="s">
        <v>2712</v>
      </c>
    </row>
    <row r="8368" spans="8:8">
      <c r="H8368" t="s">
        <v>2713</v>
      </c>
    </row>
    <row r="8369" spans="8:8">
      <c r="H8369" t="s">
        <v>2714</v>
      </c>
    </row>
    <row r="8370" spans="8:8">
      <c r="H8370" t="s">
        <v>2152</v>
      </c>
    </row>
    <row r="8371" spans="8:8">
      <c r="H8371" t="s">
        <v>2715</v>
      </c>
    </row>
    <row r="8372" spans="8:8">
      <c r="H8372" t="s">
        <v>2716</v>
      </c>
    </row>
    <row r="8373" spans="8:8">
      <c r="H8373" t="s">
        <v>2154</v>
      </c>
    </row>
    <row r="8374" spans="8:8">
      <c r="H8374" t="s">
        <v>2155</v>
      </c>
    </row>
    <row r="8375" spans="8:8">
      <c r="H8375" t="s">
        <v>2156</v>
      </c>
    </row>
    <row r="8376" spans="8:8">
      <c r="H8376" t="s">
        <v>1680</v>
      </c>
    </row>
    <row r="8377" spans="8:8">
      <c r="H8377" t="s">
        <v>2717</v>
      </c>
    </row>
    <row r="8378" spans="8:8">
      <c r="H8378" t="s">
        <v>2718</v>
      </c>
    </row>
    <row r="8379" spans="8:8">
      <c r="H8379" t="s">
        <v>1681</v>
      </c>
    </row>
    <row r="8380" spans="8:8">
      <c r="H8380" t="s">
        <v>1682</v>
      </c>
    </row>
    <row r="8381" spans="8:8">
      <c r="H8381" t="s">
        <v>1683</v>
      </c>
    </row>
    <row r="8382" spans="8:8">
      <c r="H8382" t="s">
        <v>2719</v>
      </c>
    </row>
    <row r="8383" spans="8:8">
      <c r="H8383" t="s">
        <v>2720</v>
      </c>
    </row>
    <row r="8384" spans="8:8">
      <c r="H8384" t="s">
        <v>2433</v>
      </c>
    </row>
    <row r="8385" spans="6:8">
      <c r="H8385" t="s">
        <v>1689</v>
      </c>
    </row>
    <row r="8386" spans="6:8">
      <c r="H8386" t="s">
        <v>1690</v>
      </c>
    </row>
    <row r="8387" spans="6:8">
      <c r="F8387" t="s">
        <v>378</v>
      </c>
      <c r="G8387" t="s">
        <v>780</v>
      </c>
      <c r="H8387" t="s">
        <v>3888</v>
      </c>
    </row>
    <row r="8388" spans="6:8">
      <c r="H8388" t="s">
        <v>3889</v>
      </c>
    </row>
    <row r="8389" spans="6:8">
      <c r="H8389" t="s">
        <v>1731</v>
      </c>
    </row>
    <row r="8390" spans="6:8">
      <c r="H8390" t="s">
        <v>1055</v>
      </c>
    </row>
    <row r="8391" spans="6:8">
      <c r="H8391" t="s">
        <v>2721</v>
      </c>
    </row>
    <row r="8392" spans="6:8">
      <c r="H8392" t="s">
        <v>2722</v>
      </c>
    </row>
    <row r="8393" spans="6:8">
      <c r="H8393" t="s">
        <v>2723</v>
      </c>
    </row>
    <row r="8394" spans="6:8">
      <c r="H8394" t="s">
        <v>2724</v>
      </c>
    </row>
    <row r="8395" spans="6:8">
      <c r="H8395" t="s">
        <v>1736</v>
      </c>
    </row>
    <row r="8396" spans="6:8">
      <c r="H8396" t="s">
        <v>1056</v>
      </c>
    </row>
    <row r="8397" spans="6:8">
      <c r="H8397" t="s">
        <v>1057</v>
      </c>
    </row>
    <row r="8398" spans="6:8">
      <c r="H8398" t="s">
        <v>2725</v>
      </c>
    </row>
    <row r="8399" spans="6:8">
      <c r="H8399" t="s">
        <v>2726</v>
      </c>
    </row>
    <row r="8400" spans="6:8">
      <c r="H8400" t="s">
        <v>2727</v>
      </c>
    </row>
    <row r="8401" spans="8:8">
      <c r="H8401" t="s">
        <v>2728</v>
      </c>
    </row>
    <row r="8402" spans="8:8">
      <c r="H8402" t="s">
        <v>1062</v>
      </c>
    </row>
    <row r="8403" spans="8:8">
      <c r="H8403" t="s">
        <v>1063</v>
      </c>
    </row>
    <row r="8404" spans="8:8">
      <c r="H8404" t="s">
        <v>1064</v>
      </c>
    </row>
    <row r="8405" spans="8:8">
      <c r="H8405" t="s">
        <v>2729</v>
      </c>
    </row>
    <row r="8406" spans="8:8">
      <c r="H8406" t="s">
        <v>2730</v>
      </c>
    </row>
    <row r="8407" spans="8:8">
      <c r="H8407" t="s">
        <v>2731</v>
      </c>
    </row>
    <row r="8408" spans="8:8">
      <c r="H8408" t="s">
        <v>2732</v>
      </c>
    </row>
    <row r="8409" spans="8:8">
      <c r="H8409" t="s">
        <v>2181</v>
      </c>
    </row>
    <row r="8410" spans="8:8">
      <c r="H8410" t="s">
        <v>2182</v>
      </c>
    </row>
    <row r="8411" spans="8:8">
      <c r="H8411" t="s">
        <v>1069</v>
      </c>
    </row>
    <row r="8412" spans="8:8">
      <c r="H8412" t="s">
        <v>2733</v>
      </c>
    </row>
    <row r="8413" spans="8:8">
      <c r="H8413" t="s">
        <v>2734</v>
      </c>
    </row>
    <row r="8414" spans="8:8">
      <c r="H8414" t="s">
        <v>1701</v>
      </c>
    </row>
    <row r="8415" spans="8:8">
      <c r="H8415" t="s">
        <v>2735</v>
      </c>
    </row>
    <row r="8416" spans="8:8">
      <c r="H8416" t="s">
        <v>1702</v>
      </c>
    </row>
    <row r="8417" spans="8:8">
      <c r="H8417" t="s">
        <v>2736</v>
      </c>
    </row>
    <row r="8418" spans="8:8">
      <c r="H8418" t="s">
        <v>2737</v>
      </c>
    </row>
    <row r="8419" spans="8:8">
      <c r="H8419" t="s">
        <v>2738</v>
      </c>
    </row>
    <row r="8420" spans="8:8">
      <c r="H8420" t="s">
        <v>1705</v>
      </c>
    </row>
    <row r="8421" spans="8:8">
      <c r="H8421" t="s">
        <v>1706</v>
      </c>
    </row>
    <row r="8422" spans="8:8">
      <c r="H8422" t="s">
        <v>2739</v>
      </c>
    </row>
    <row r="8423" spans="8:8">
      <c r="H8423" t="s">
        <v>2740</v>
      </c>
    </row>
    <row r="8424" spans="8:8">
      <c r="H8424" t="s">
        <v>1707</v>
      </c>
    </row>
    <row r="8425" spans="8:8">
      <c r="H8425" t="s">
        <v>1708</v>
      </c>
    </row>
    <row r="8426" spans="8:8">
      <c r="H8426" t="s">
        <v>1709</v>
      </c>
    </row>
    <row r="8427" spans="8:8">
      <c r="H8427" t="s">
        <v>2741</v>
      </c>
    </row>
    <row r="8428" spans="8:8">
      <c r="H8428" t="s">
        <v>2742</v>
      </c>
    </row>
    <row r="8429" spans="8:8">
      <c r="H8429" t="s">
        <v>2743</v>
      </c>
    </row>
    <row r="8430" spans="8:8">
      <c r="H8430" t="s">
        <v>1712</v>
      </c>
    </row>
    <row r="8431" spans="8:8">
      <c r="H8431" t="s">
        <v>1713</v>
      </c>
    </row>
    <row r="8432" spans="8:8">
      <c r="H8432" t="s">
        <v>1714</v>
      </c>
    </row>
    <row r="8433" spans="8:8">
      <c r="H8433" t="s">
        <v>1715</v>
      </c>
    </row>
    <row r="8434" spans="8:8">
      <c r="H8434" t="s">
        <v>1716</v>
      </c>
    </row>
    <row r="8435" spans="8:8">
      <c r="H8435" t="s">
        <v>2744</v>
      </c>
    </row>
    <row r="8436" spans="8:8">
      <c r="H8436" t="s">
        <v>2745</v>
      </c>
    </row>
    <row r="8437" spans="8:8">
      <c r="H8437" t="s">
        <v>2746</v>
      </c>
    </row>
    <row r="8438" spans="8:8">
      <c r="H8438" t="s">
        <v>1719</v>
      </c>
    </row>
    <row r="8439" spans="8:8">
      <c r="H8439" t="s">
        <v>1720</v>
      </c>
    </row>
    <row r="8440" spans="8:8">
      <c r="H8440" t="s">
        <v>1721</v>
      </c>
    </row>
    <row r="8441" spans="8:8">
      <c r="H8441" t="s">
        <v>1722</v>
      </c>
    </row>
    <row r="8442" spans="8:8">
      <c r="H8442" t="s">
        <v>1723</v>
      </c>
    </row>
    <row r="8443" spans="8:8">
      <c r="H8443" t="s">
        <v>2747</v>
      </c>
    </row>
    <row r="8444" spans="8:8">
      <c r="H8444" t="s">
        <v>2748</v>
      </c>
    </row>
    <row r="8445" spans="8:8">
      <c r="H8445" t="s">
        <v>2749</v>
      </c>
    </row>
    <row r="8446" spans="8:8">
      <c r="H8446" t="s">
        <v>1726</v>
      </c>
    </row>
    <row r="8447" spans="8:8">
      <c r="H8447" t="s">
        <v>1727</v>
      </c>
    </row>
    <row r="8448" spans="8:8">
      <c r="H8448" t="s">
        <v>1728</v>
      </c>
    </row>
    <row r="8449" spans="6:8">
      <c r="H8449" t="s">
        <v>1729</v>
      </c>
    </row>
    <row r="8450" spans="6:8">
      <c r="F8450" t="s">
        <v>379</v>
      </c>
      <c r="G8450" t="s">
        <v>777</v>
      </c>
      <c r="H8450" t="s">
        <v>3888</v>
      </c>
    </row>
    <row r="8451" spans="6:8">
      <c r="H8451" t="s">
        <v>3889</v>
      </c>
    </row>
    <row r="8452" spans="6:8">
      <c r="H8452" t="s">
        <v>2102</v>
      </c>
    </row>
    <row r="8453" spans="6:8">
      <c r="H8453" t="s">
        <v>1694</v>
      </c>
    </row>
    <row r="8454" spans="6:8">
      <c r="H8454" t="s">
        <v>2689</v>
      </c>
    </row>
    <row r="8455" spans="6:8">
      <c r="H8455" t="s">
        <v>1696</v>
      </c>
    </row>
    <row r="8456" spans="6:8">
      <c r="H8456" t="s">
        <v>2690</v>
      </c>
    </row>
    <row r="8457" spans="6:8">
      <c r="H8457" t="s">
        <v>1019</v>
      </c>
    </row>
    <row r="8458" spans="6:8">
      <c r="H8458" t="s">
        <v>2691</v>
      </c>
    </row>
    <row r="8459" spans="6:8">
      <c r="H8459" t="s">
        <v>1021</v>
      </c>
    </row>
    <row r="8460" spans="6:8">
      <c r="H8460" t="s">
        <v>2401</v>
      </c>
    </row>
    <row r="8461" spans="6:8">
      <c r="H8461" t="s">
        <v>2692</v>
      </c>
    </row>
    <row r="8462" spans="6:8">
      <c r="H8462" t="s">
        <v>1023</v>
      </c>
    </row>
    <row r="8463" spans="6:8">
      <c r="H8463" t="s">
        <v>1343</v>
      </c>
    </row>
    <row r="8464" spans="6:8">
      <c r="H8464" t="s">
        <v>1697</v>
      </c>
    </row>
    <row r="8465" spans="8:8">
      <c r="H8465" t="s">
        <v>1698</v>
      </c>
    </row>
    <row r="8466" spans="8:8">
      <c r="H8466" t="s">
        <v>2579</v>
      </c>
    </row>
    <row r="8467" spans="8:8">
      <c r="H8467" t="s">
        <v>2580</v>
      </c>
    </row>
    <row r="8468" spans="8:8">
      <c r="H8468" t="s">
        <v>992</v>
      </c>
    </row>
    <row r="8469" spans="8:8">
      <c r="H8469" t="s">
        <v>2750</v>
      </c>
    </row>
    <row r="8470" spans="8:8">
      <c r="H8470" t="s">
        <v>2751</v>
      </c>
    </row>
    <row r="8471" spans="8:8">
      <c r="H8471" t="s">
        <v>2752</v>
      </c>
    </row>
    <row r="8472" spans="8:8">
      <c r="H8472" t="s">
        <v>2698</v>
      </c>
    </row>
    <row r="8473" spans="8:8">
      <c r="H8473" t="s">
        <v>2699</v>
      </c>
    </row>
    <row r="8474" spans="8:8">
      <c r="H8474" t="s">
        <v>2700</v>
      </c>
    </row>
    <row r="8475" spans="8:8">
      <c r="H8475" t="s">
        <v>2753</v>
      </c>
    </row>
    <row r="8476" spans="8:8">
      <c r="H8476" t="s">
        <v>2701</v>
      </c>
    </row>
    <row r="8477" spans="8:8">
      <c r="H8477" t="s">
        <v>2702</v>
      </c>
    </row>
    <row r="8478" spans="8:8">
      <c r="H8478" t="s">
        <v>2703</v>
      </c>
    </row>
    <row r="8479" spans="8:8">
      <c r="H8479" t="s">
        <v>2704</v>
      </c>
    </row>
    <row r="8480" spans="8:8">
      <c r="H8480" t="s">
        <v>2754</v>
      </c>
    </row>
    <row r="8481" spans="8:8">
      <c r="H8481" t="s">
        <v>2134</v>
      </c>
    </row>
    <row r="8482" spans="8:8">
      <c r="H8482" t="s">
        <v>2135</v>
      </c>
    </row>
    <row r="8483" spans="8:8">
      <c r="H8483" t="s">
        <v>2136</v>
      </c>
    </row>
    <row r="8484" spans="8:8">
      <c r="H8484" t="s">
        <v>2137</v>
      </c>
    </row>
    <row r="8485" spans="8:8">
      <c r="H8485" t="s">
        <v>2138</v>
      </c>
    </row>
    <row r="8486" spans="8:8">
      <c r="H8486" t="s">
        <v>2141</v>
      </c>
    </row>
    <row r="8487" spans="8:8">
      <c r="H8487" t="s">
        <v>2142</v>
      </c>
    </row>
    <row r="8488" spans="8:8">
      <c r="H8488" t="s">
        <v>2143</v>
      </c>
    </row>
    <row r="8489" spans="8:8">
      <c r="H8489" t="s">
        <v>2144</v>
      </c>
    </row>
    <row r="8490" spans="8:8">
      <c r="H8490" t="s">
        <v>2145</v>
      </c>
    </row>
    <row r="8491" spans="8:8">
      <c r="H8491" t="s">
        <v>2103</v>
      </c>
    </row>
    <row r="8492" spans="8:8">
      <c r="H8492" t="s">
        <v>2104</v>
      </c>
    </row>
    <row r="8493" spans="8:8">
      <c r="H8493" t="s">
        <v>2755</v>
      </c>
    </row>
    <row r="8494" spans="8:8">
      <c r="H8494" t="s">
        <v>2756</v>
      </c>
    </row>
    <row r="8495" spans="8:8">
      <c r="H8495" t="s">
        <v>2757</v>
      </c>
    </row>
    <row r="8496" spans="8:8">
      <c r="H8496" t="s">
        <v>2758</v>
      </c>
    </row>
    <row r="8497" spans="8:8">
      <c r="H8497" t="s">
        <v>2759</v>
      </c>
    </row>
    <row r="8498" spans="8:8">
      <c r="H8498" t="s">
        <v>1863</v>
      </c>
    </row>
    <row r="8499" spans="8:8">
      <c r="H8499" t="s">
        <v>1864</v>
      </c>
    </row>
    <row r="8500" spans="8:8">
      <c r="H8500" t="s">
        <v>1865</v>
      </c>
    </row>
    <row r="8501" spans="8:8">
      <c r="H8501" t="s">
        <v>2760</v>
      </c>
    </row>
    <row r="8502" spans="8:8">
      <c r="H8502" t="s">
        <v>2761</v>
      </c>
    </row>
    <row r="8503" spans="8:8">
      <c r="H8503" t="s">
        <v>2762</v>
      </c>
    </row>
    <row r="8504" spans="8:8">
      <c r="H8504" t="s">
        <v>2763</v>
      </c>
    </row>
    <row r="8505" spans="8:8">
      <c r="H8505" t="s">
        <v>2764</v>
      </c>
    </row>
    <row r="8506" spans="8:8">
      <c r="H8506" t="s">
        <v>2765</v>
      </c>
    </row>
    <row r="8507" spans="8:8">
      <c r="H8507" t="s">
        <v>2766</v>
      </c>
    </row>
    <row r="8508" spans="8:8">
      <c r="H8508" t="s">
        <v>2767</v>
      </c>
    </row>
    <row r="8509" spans="8:8">
      <c r="H8509" t="s">
        <v>2768</v>
      </c>
    </row>
    <row r="8510" spans="8:8">
      <c r="H8510" t="s">
        <v>2769</v>
      </c>
    </row>
    <row r="8511" spans="8:8">
      <c r="H8511" t="s">
        <v>2770</v>
      </c>
    </row>
    <row r="8512" spans="8:8">
      <c r="H8512" t="s">
        <v>2771</v>
      </c>
    </row>
    <row r="8513" spans="6:8">
      <c r="H8513" t="s">
        <v>1776</v>
      </c>
    </row>
    <row r="8514" spans="6:8">
      <c r="H8514" t="s">
        <v>2772</v>
      </c>
    </row>
    <row r="8515" spans="6:8">
      <c r="H8515" t="s">
        <v>2773</v>
      </c>
    </row>
    <row r="8516" spans="6:8">
      <c r="H8516" t="s">
        <v>2705</v>
      </c>
    </row>
    <row r="8517" spans="6:8">
      <c r="H8517" t="s">
        <v>2706</v>
      </c>
    </row>
    <row r="8518" spans="6:8">
      <c r="H8518" t="s">
        <v>2118</v>
      </c>
    </row>
    <row r="8519" spans="6:8">
      <c r="H8519" t="s">
        <v>2774</v>
      </c>
    </row>
    <row r="8520" spans="6:8">
      <c r="H8520" t="s">
        <v>2775</v>
      </c>
    </row>
    <row r="8521" spans="6:8">
      <c r="H8521" t="s">
        <v>1002</v>
      </c>
    </row>
    <row r="8522" spans="6:8">
      <c r="H8522" t="s">
        <v>995</v>
      </c>
    </row>
    <row r="8523" spans="6:8">
      <c r="H8523" t="s">
        <v>2106</v>
      </c>
    </row>
    <row r="8524" spans="6:8">
      <c r="H8524" t="s">
        <v>2413</v>
      </c>
    </row>
    <row r="8525" spans="6:8">
      <c r="H8525" t="s">
        <v>2107</v>
      </c>
    </row>
    <row r="8526" spans="6:8">
      <c r="H8526" t="s">
        <v>1729</v>
      </c>
    </row>
    <row r="8527" spans="6:8">
      <c r="F8527" t="s">
        <v>380</v>
      </c>
      <c r="G8527" t="s">
        <v>778</v>
      </c>
      <c r="H8527" t="s">
        <v>3888</v>
      </c>
    </row>
    <row r="8528" spans="6:8">
      <c r="H8528" t="s">
        <v>3889</v>
      </c>
    </row>
    <row r="8529" spans="8:8">
      <c r="H8529" t="s">
        <v>2707</v>
      </c>
    </row>
    <row r="8530" spans="8:8">
      <c r="H8530" t="s">
        <v>2061</v>
      </c>
    </row>
    <row r="8531" spans="8:8">
      <c r="H8531" t="s">
        <v>1004</v>
      </c>
    </row>
    <row r="8532" spans="8:8">
      <c r="H8532" t="s">
        <v>2146</v>
      </c>
    </row>
    <row r="8533" spans="8:8">
      <c r="H8533" t="s">
        <v>2147</v>
      </c>
    </row>
    <row r="8534" spans="8:8">
      <c r="H8534" t="s">
        <v>1005</v>
      </c>
    </row>
    <row r="8535" spans="8:8">
      <c r="H8535" t="s">
        <v>1673</v>
      </c>
    </row>
    <row r="8536" spans="8:8">
      <c r="H8536" t="s">
        <v>1216</v>
      </c>
    </row>
    <row r="8537" spans="8:8">
      <c r="H8537" t="s">
        <v>1674</v>
      </c>
    </row>
    <row r="8538" spans="8:8">
      <c r="H8538" t="s">
        <v>2148</v>
      </c>
    </row>
    <row r="8539" spans="8:8">
      <c r="H8539" t="s">
        <v>2149</v>
      </c>
    </row>
    <row r="8540" spans="8:8">
      <c r="H8540" t="s">
        <v>2776</v>
      </c>
    </row>
    <row r="8541" spans="8:8">
      <c r="H8541" t="s">
        <v>2777</v>
      </c>
    </row>
    <row r="8542" spans="8:8">
      <c r="H8542" t="s">
        <v>2150</v>
      </c>
    </row>
    <row r="8543" spans="8:8">
      <c r="H8543" t="s">
        <v>1675</v>
      </c>
    </row>
    <row r="8544" spans="8:8">
      <c r="H8544" t="s">
        <v>1676</v>
      </c>
    </row>
    <row r="8545" spans="8:8">
      <c r="H8545" t="s">
        <v>1677</v>
      </c>
    </row>
    <row r="8546" spans="8:8">
      <c r="H8546" t="s">
        <v>1240</v>
      </c>
    </row>
    <row r="8547" spans="8:8">
      <c r="H8547" t="s">
        <v>1678</v>
      </c>
    </row>
    <row r="8548" spans="8:8">
      <c r="H8548" t="s">
        <v>2428</v>
      </c>
    </row>
    <row r="8549" spans="8:8">
      <c r="H8549" t="s">
        <v>2067</v>
      </c>
    </row>
    <row r="8550" spans="8:8">
      <c r="H8550" t="s">
        <v>2068</v>
      </c>
    </row>
    <row r="8551" spans="8:8">
      <c r="H8551" t="s">
        <v>2431</v>
      </c>
    </row>
    <row r="8552" spans="8:8">
      <c r="H8552" t="s">
        <v>2432</v>
      </c>
    </row>
    <row r="8553" spans="8:8">
      <c r="H8553" t="s">
        <v>2708</v>
      </c>
    </row>
    <row r="8554" spans="8:8">
      <c r="H8554" t="s">
        <v>2709</v>
      </c>
    </row>
    <row r="8555" spans="8:8">
      <c r="H8555" t="s">
        <v>2710</v>
      </c>
    </row>
    <row r="8556" spans="8:8">
      <c r="H8556" t="s">
        <v>2711</v>
      </c>
    </row>
    <row r="8557" spans="8:8">
      <c r="H8557" t="s">
        <v>2778</v>
      </c>
    </row>
    <row r="8558" spans="8:8">
      <c r="H8558" t="s">
        <v>2713</v>
      </c>
    </row>
    <row r="8559" spans="8:8">
      <c r="H8559" t="s">
        <v>2714</v>
      </c>
    </row>
    <row r="8560" spans="8:8">
      <c r="H8560" t="s">
        <v>2712</v>
      </c>
    </row>
    <row r="8561" spans="6:8">
      <c r="H8561" t="s">
        <v>2779</v>
      </c>
    </row>
    <row r="8562" spans="6:8">
      <c r="H8562" t="s">
        <v>2152</v>
      </c>
    </row>
    <row r="8563" spans="6:8">
      <c r="H8563" t="s">
        <v>2154</v>
      </c>
    </row>
    <row r="8564" spans="6:8">
      <c r="H8564" t="s">
        <v>2155</v>
      </c>
    </row>
    <row r="8565" spans="6:8">
      <c r="H8565" t="s">
        <v>2156</v>
      </c>
    </row>
    <row r="8566" spans="6:8">
      <c r="H8566" t="s">
        <v>1680</v>
      </c>
    </row>
    <row r="8567" spans="6:8">
      <c r="H8567" t="s">
        <v>1681</v>
      </c>
    </row>
    <row r="8568" spans="6:8">
      <c r="H8568" t="s">
        <v>1682</v>
      </c>
    </row>
    <row r="8569" spans="6:8">
      <c r="H8569" t="s">
        <v>1683</v>
      </c>
    </row>
    <row r="8570" spans="6:8">
      <c r="H8570" t="s">
        <v>1688</v>
      </c>
    </row>
    <row r="8571" spans="6:8">
      <c r="H8571" t="s">
        <v>1689</v>
      </c>
    </row>
    <row r="8572" spans="6:8">
      <c r="H8572" t="s">
        <v>1690</v>
      </c>
    </row>
    <row r="8573" spans="6:8">
      <c r="F8573" t="s">
        <v>381</v>
      </c>
      <c r="G8573" t="s">
        <v>781</v>
      </c>
      <c r="H8573" t="s">
        <v>3888</v>
      </c>
    </row>
    <row r="8574" spans="6:8">
      <c r="H8574" t="s">
        <v>3889</v>
      </c>
    </row>
    <row r="8575" spans="6:8">
      <c r="H8575" t="s">
        <v>1731</v>
      </c>
    </row>
    <row r="8576" spans="6:8">
      <c r="H8576" t="s">
        <v>1055</v>
      </c>
    </row>
    <row r="8577" spans="8:8">
      <c r="H8577" t="s">
        <v>2721</v>
      </c>
    </row>
    <row r="8578" spans="8:8">
      <c r="H8578" t="s">
        <v>2722</v>
      </c>
    </row>
    <row r="8579" spans="8:8">
      <c r="H8579" t="s">
        <v>2723</v>
      </c>
    </row>
    <row r="8580" spans="8:8">
      <c r="H8580" t="s">
        <v>2724</v>
      </c>
    </row>
    <row r="8581" spans="8:8">
      <c r="H8581" t="s">
        <v>1736</v>
      </c>
    </row>
    <row r="8582" spans="8:8">
      <c r="H8582" t="s">
        <v>1056</v>
      </c>
    </row>
    <row r="8583" spans="8:8">
      <c r="H8583" t="s">
        <v>1057</v>
      </c>
    </row>
    <row r="8584" spans="8:8">
      <c r="H8584" t="s">
        <v>2725</v>
      </c>
    </row>
    <row r="8585" spans="8:8">
      <c r="H8585" t="s">
        <v>2726</v>
      </c>
    </row>
    <row r="8586" spans="8:8">
      <c r="H8586" t="s">
        <v>2727</v>
      </c>
    </row>
    <row r="8587" spans="8:8">
      <c r="H8587" t="s">
        <v>2728</v>
      </c>
    </row>
    <row r="8588" spans="8:8">
      <c r="H8588" t="s">
        <v>1062</v>
      </c>
    </row>
    <row r="8589" spans="8:8">
      <c r="H8589" t="s">
        <v>1063</v>
      </c>
    </row>
    <row r="8590" spans="8:8">
      <c r="H8590" t="s">
        <v>1064</v>
      </c>
    </row>
    <row r="8591" spans="8:8">
      <c r="H8591" t="s">
        <v>2729</v>
      </c>
    </row>
    <row r="8592" spans="8:8">
      <c r="H8592" t="s">
        <v>2730</v>
      </c>
    </row>
    <row r="8593" spans="6:8">
      <c r="H8593" t="s">
        <v>2731</v>
      </c>
    </row>
    <row r="8594" spans="6:8">
      <c r="H8594" t="s">
        <v>2732</v>
      </c>
    </row>
    <row r="8595" spans="6:8">
      <c r="H8595" t="s">
        <v>2181</v>
      </c>
    </row>
    <row r="8596" spans="6:8">
      <c r="H8596" t="s">
        <v>2182</v>
      </c>
    </row>
    <row r="8597" spans="6:8">
      <c r="H8597" t="s">
        <v>1069</v>
      </c>
    </row>
    <row r="8598" spans="6:8">
      <c r="H8598" t="s">
        <v>2733</v>
      </c>
    </row>
    <row r="8599" spans="6:8">
      <c r="H8599" t="s">
        <v>2734</v>
      </c>
    </row>
    <row r="8600" spans="6:8">
      <c r="H8600" t="s">
        <v>2191</v>
      </c>
    </row>
    <row r="8601" spans="6:8">
      <c r="H8601" t="s">
        <v>2192</v>
      </c>
    </row>
    <row r="8602" spans="6:8">
      <c r="H8602" t="s">
        <v>1729</v>
      </c>
    </row>
    <row r="8603" spans="6:8">
      <c r="F8603" t="s">
        <v>382</v>
      </c>
      <c r="G8603" t="s">
        <v>807</v>
      </c>
      <c r="H8603" t="s">
        <v>3888</v>
      </c>
    </row>
    <row r="8604" spans="6:8">
      <c r="H8604" t="s">
        <v>3889</v>
      </c>
    </row>
    <row r="8605" spans="6:8">
      <c r="H8605" t="s">
        <v>2102</v>
      </c>
    </row>
    <row r="8606" spans="6:8">
      <c r="H8606" t="s">
        <v>1694</v>
      </c>
    </row>
    <row r="8607" spans="6:8">
      <c r="H8607" t="s">
        <v>2689</v>
      </c>
    </row>
    <row r="8608" spans="6:8">
      <c r="H8608" t="s">
        <v>1696</v>
      </c>
    </row>
    <row r="8609" spans="8:8">
      <c r="H8609" t="s">
        <v>2690</v>
      </c>
    </row>
    <row r="8610" spans="8:8">
      <c r="H8610" t="s">
        <v>1019</v>
      </c>
    </row>
    <row r="8611" spans="8:8">
      <c r="H8611" t="s">
        <v>2691</v>
      </c>
    </row>
    <row r="8612" spans="8:8">
      <c r="H8612" t="s">
        <v>1021</v>
      </c>
    </row>
    <row r="8613" spans="8:8">
      <c r="H8613" t="s">
        <v>2401</v>
      </c>
    </row>
    <row r="8614" spans="8:8">
      <c r="H8614" t="s">
        <v>2692</v>
      </c>
    </row>
    <row r="8615" spans="8:8">
      <c r="H8615" t="s">
        <v>1023</v>
      </c>
    </row>
    <row r="8616" spans="8:8">
      <c r="H8616" t="s">
        <v>1343</v>
      </c>
    </row>
    <row r="8617" spans="8:8">
      <c r="H8617" t="s">
        <v>1697</v>
      </c>
    </row>
    <row r="8618" spans="8:8">
      <c r="H8618" t="s">
        <v>1698</v>
      </c>
    </row>
    <row r="8619" spans="8:8">
      <c r="H8619" t="s">
        <v>992</v>
      </c>
    </row>
    <row r="8620" spans="8:8">
      <c r="H8620" t="s">
        <v>2780</v>
      </c>
    </row>
    <row r="8621" spans="8:8">
      <c r="H8621" t="s">
        <v>2781</v>
      </c>
    </row>
    <row r="8622" spans="8:8">
      <c r="H8622" t="s">
        <v>2782</v>
      </c>
    </row>
    <row r="8623" spans="8:8">
      <c r="H8623" t="s">
        <v>2698</v>
      </c>
    </row>
    <row r="8624" spans="8:8">
      <c r="H8624" t="s">
        <v>2699</v>
      </c>
    </row>
    <row r="8625" spans="8:8">
      <c r="H8625" t="s">
        <v>2700</v>
      </c>
    </row>
    <row r="8626" spans="8:8">
      <c r="H8626" t="s">
        <v>2753</v>
      </c>
    </row>
    <row r="8627" spans="8:8">
      <c r="H8627" t="s">
        <v>2701</v>
      </c>
    </row>
    <row r="8628" spans="8:8">
      <c r="H8628" t="s">
        <v>2702</v>
      </c>
    </row>
    <row r="8629" spans="8:8">
      <c r="H8629" t="s">
        <v>2703</v>
      </c>
    </row>
    <row r="8630" spans="8:8">
      <c r="H8630" t="s">
        <v>2704</v>
      </c>
    </row>
    <row r="8631" spans="8:8">
      <c r="H8631" t="s">
        <v>2754</v>
      </c>
    </row>
    <row r="8632" spans="8:8">
      <c r="H8632" t="s">
        <v>2783</v>
      </c>
    </row>
    <row r="8633" spans="8:8">
      <c r="H8633" t="s">
        <v>2784</v>
      </c>
    </row>
    <row r="8634" spans="8:8">
      <c r="H8634" t="s">
        <v>2785</v>
      </c>
    </row>
    <row r="8635" spans="8:8">
      <c r="H8635" t="s">
        <v>2134</v>
      </c>
    </row>
    <row r="8636" spans="8:8">
      <c r="H8636" t="s">
        <v>2420</v>
      </c>
    </row>
    <row r="8637" spans="8:8">
      <c r="H8637" t="s">
        <v>2421</v>
      </c>
    </row>
    <row r="8638" spans="8:8">
      <c r="H8638" t="s">
        <v>2422</v>
      </c>
    </row>
    <row r="8639" spans="8:8">
      <c r="H8639" t="s">
        <v>2423</v>
      </c>
    </row>
    <row r="8640" spans="8:8">
      <c r="H8640" t="s">
        <v>2141</v>
      </c>
    </row>
    <row r="8641" spans="8:8">
      <c r="H8641" t="s">
        <v>2424</v>
      </c>
    </row>
    <row r="8642" spans="8:8">
      <c r="H8642" t="s">
        <v>2425</v>
      </c>
    </row>
    <row r="8643" spans="8:8">
      <c r="H8643" t="s">
        <v>2426</v>
      </c>
    </row>
    <row r="8644" spans="8:8">
      <c r="H8644" t="s">
        <v>2427</v>
      </c>
    </row>
    <row r="8645" spans="8:8">
      <c r="H8645" t="s">
        <v>2103</v>
      </c>
    </row>
    <row r="8646" spans="8:8">
      <c r="H8646" t="s">
        <v>2104</v>
      </c>
    </row>
    <row r="8647" spans="8:8">
      <c r="H8647" t="s">
        <v>2786</v>
      </c>
    </row>
    <row r="8648" spans="8:8">
      <c r="H8648" t="s">
        <v>2787</v>
      </c>
    </row>
    <row r="8649" spans="8:8">
      <c r="H8649" t="s">
        <v>2788</v>
      </c>
    </row>
    <row r="8650" spans="8:8">
      <c r="H8650" t="s">
        <v>2705</v>
      </c>
    </row>
    <row r="8651" spans="8:8">
      <c r="H8651" t="s">
        <v>2706</v>
      </c>
    </row>
    <row r="8652" spans="8:8">
      <c r="H8652" t="s">
        <v>1002</v>
      </c>
    </row>
    <row r="8653" spans="8:8">
      <c r="H8653" t="s">
        <v>995</v>
      </c>
    </row>
    <row r="8654" spans="8:8">
      <c r="H8654" t="s">
        <v>2106</v>
      </c>
    </row>
    <row r="8655" spans="8:8">
      <c r="H8655" t="s">
        <v>2413</v>
      </c>
    </row>
    <row r="8656" spans="8:8">
      <c r="H8656" t="s">
        <v>2107</v>
      </c>
    </row>
    <row r="8657" spans="6:8">
      <c r="H8657" t="s">
        <v>1729</v>
      </c>
    </row>
    <row r="8658" spans="6:8">
      <c r="F8658" t="s">
        <v>383</v>
      </c>
      <c r="G8658" t="s">
        <v>779</v>
      </c>
      <c r="H8658" t="s">
        <v>3888</v>
      </c>
    </row>
    <row r="8659" spans="6:8">
      <c r="H8659" t="s">
        <v>3889</v>
      </c>
    </row>
    <row r="8660" spans="6:8">
      <c r="H8660" t="s">
        <v>2789</v>
      </c>
    </row>
    <row r="8661" spans="6:8">
      <c r="H8661" t="s">
        <v>2790</v>
      </c>
    </row>
    <row r="8662" spans="6:8">
      <c r="H8662" t="s">
        <v>2060</v>
      </c>
    </row>
    <row r="8663" spans="6:8">
      <c r="H8663" t="s">
        <v>2791</v>
      </c>
    </row>
    <row r="8664" spans="6:8">
      <c r="H8664" t="s">
        <v>2792</v>
      </c>
    </row>
    <row r="8665" spans="6:8">
      <c r="H8665" t="s">
        <v>2793</v>
      </c>
    </row>
    <row r="8666" spans="6:8">
      <c r="H8666" t="s">
        <v>1004</v>
      </c>
    </row>
    <row r="8667" spans="6:8">
      <c r="H8667" t="s">
        <v>2146</v>
      </c>
    </row>
    <row r="8668" spans="6:8">
      <c r="H8668" t="s">
        <v>2147</v>
      </c>
    </row>
    <row r="8669" spans="6:8">
      <c r="H8669" t="s">
        <v>1005</v>
      </c>
    </row>
    <row r="8670" spans="6:8">
      <c r="H8670" t="s">
        <v>1673</v>
      </c>
    </row>
    <row r="8671" spans="6:8">
      <c r="H8671" t="s">
        <v>1216</v>
      </c>
    </row>
    <row r="8672" spans="6:8">
      <c r="H8672" t="s">
        <v>1674</v>
      </c>
    </row>
    <row r="8673" spans="8:8">
      <c r="H8673" t="s">
        <v>2794</v>
      </c>
    </row>
    <row r="8674" spans="8:8">
      <c r="H8674" t="s">
        <v>2795</v>
      </c>
    </row>
    <row r="8675" spans="8:8">
      <c r="H8675" t="s">
        <v>2150</v>
      </c>
    </row>
    <row r="8676" spans="8:8">
      <c r="H8676" t="s">
        <v>1675</v>
      </c>
    </row>
    <row r="8677" spans="8:8">
      <c r="H8677" t="s">
        <v>1676</v>
      </c>
    </row>
    <row r="8678" spans="8:8">
      <c r="H8678" t="s">
        <v>1677</v>
      </c>
    </row>
    <row r="8679" spans="8:8">
      <c r="H8679" t="s">
        <v>1240</v>
      </c>
    </row>
    <row r="8680" spans="8:8">
      <c r="H8680" t="s">
        <v>1241</v>
      </c>
    </row>
    <row r="8681" spans="8:8">
      <c r="H8681" t="s">
        <v>1678</v>
      </c>
    </row>
    <row r="8682" spans="8:8">
      <c r="H8682" t="s">
        <v>2428</v>
      </c>
    </row>
    <row r="8683" spans="8:8">
      <c r="H8683" t="s">
        <v>2796</v>
      </c>
    </row>
    <row r="8684" spans="8:8">
      <c r="H8684" t="s">
        <v>2797</v>
      </c>
    </row>
    <row r="8685" spans="8:8">
      <c r="H8685" t="s">
        <v>2067</v>
      </c>
    </row>
    <row r="8686" spans="8:8">
      <c r="H8686" t="s">
        <v>2068</v>
      </c>
    </row>
    <row r="8687" spans="8:8">
      <c r="H8687" t="s">
        <v>2069</v>
      </c>
    </row>
    <row r="8688" spans="8:8">
      <c r="H8688" t="s">
        <v>2431</v>
      </c>
    </row>
    <row r="8689" spans="8:8">
      <c r="H8689" t="s">
        <v>2432</v>
      </c>
    </row>
    <row r="8690" spans="8:8">
      <c r="H8690" t="s">
        <v>2708</v>
      </c>
    </row>
    <row r="8691" spans="8:8">
      <c r="H8691" t="s">
        <v>2709</v>
      </c>
    </row>
    <row r="8692" spans="8:8">
      <c r="H8692" t="s">
        <v>2710</v>
      </c>
    </row>
    <row r="8693" spans="8:8">
      <c r="H8693" t="s">
        <v>2711</v>
      </c>
    </row>
    <row r="8694" spans="8:8">
      <c r="H8694" t="s">
        <v>2714</v>
      </c>
    </row>
    <row r="8695" spans="8:8">
      <c r="H8695" t="s">
        <v>2713</v>
      </c>
    </row>
    <row r="8696" spans="8:8">
      <c r="H8696" t="s">
        <v>2712</v>
      </c>
    </row>
    <row r="8697" spans="8:8">
      <c r="H8697" t="s">
        <v>2798</v>
      </c>
    </row>
    <row r="8698" spans="8:8">
      <c r="H8698" t="s">
        <v>2799</v>
      </c>
    </row>
    <row r="8699" spans="8:8">
      <c r="H8699" t="s">
        <v>2800</v>
      </c>
    </row>
    <row r="8700" spans="8:8">
      <c r="H8700" t="s">
        <v>2801</v>
      </c>
    </row>
    <row r="8701" spans="8:8">
      <c r="H8701" t="s">
        <v>2802</v>
      </c>
    </row>
    <row r="8702" spans="8:8">
      <c r="H8702" t="s">
        <v>2154</v>
      </c>
    </row>
    <row r="8703" spans="8:8">
      <c r="H8703" t="s">
        <v>2155</v>
      </c>
    </row>
    <row r="8704" spans="8:8">
      <c r="H8704" t="s">
        <v>2156</v>
      </c>
    </row>
    <row r="8705" spans="6:8">
      <c r="H8705" t="s">
        <v>2803</v>
      </c>
    </row>
    <row r="8706" spans="6:8">
      <c r="H8706" t="s">
        <v>2804</v>
      </c>
    </row>
    <row r="8707" spans="6:8">
      <c r="H8707" t="s">
        <v>1681</v>
      </c>
    </row>
    <row r="8708" spans="6:8">
      <c r="H8708" t="s">
        <v>1682</v>
      </c>
    </row>
    <row r="8709" spans="6:8">
      <c r="H8709" t="s">
        <v>1683</v>
      </c>
    </row>
    <row r="8710" spans="6:8">
      <c r="H8710" t="s">
        <v>1685</v>
      </c>
    </row>
    <row r="8711" spans="6:8">
      <c r="H8711" t="s">
        <v>1688</v>
      </c>
    </row>
    <row r="8712" spans="6:8">
      <c r="H8712" t="s">
        <v>1691</v>
      </c>
    </row>
    <row r="8713" spans="6:8">
      <c r="H8713" t="s">
        <v>1692</v>
      </c>
    </row>
    <row r="8714" spans="6:8">
      <c r="H8714" t="s">
        <v>1693</v>
      </c>
    </row>
    <row r="8715" spans="6:8">
      <c r="F8715" t="s">
        <v>384</v>
      </c>
      <c r="G8715" t="s">
        <v>808</v>
      </c>
      <c r="H8715" t="s">
        <v>3888</v>
      </c>
    </row>
    <row r="8716" spans="6:8">
      <c r="H8716" t="s">
        <v>3889</v>
      </c>
    </row>
    <row r="8717" spans="6:8">
      <c r="H8717" t="s">
        <v>1701</v>
      </c>
    </row>
    <row r="8718" spans="6:8">
      <c r="H8718" t="s">
        <v>2735</v>
      </c>
    </row>
    <row r="8719" spans="6:8">
      <c r="H8719" t="s">
        <v>1702</v>
      </c>
    </row>
    <row r="8720" spans="6:8">
      <c r="H8720" t="s">
        <v>2736</v>
      </c>
    </row>
    <row r="8721" spans="8:8">
      <c r="H8721" t="s">
        <v>1824</v>
      </c>
    </row>
    <row r="8722" spans="8:8">
      <c r="H8722" t="s">
        <v>2805</v>
      </c>
    </row>
    <row r="8723" spans="8:8">
      <c r="H8723" t="s">
        <v>1825</v>
      </c>
    </row>
    <row r="8724" spans="8:8">
      <c r="H8724" t="s">
        <v>1705</v>
      </c>
    </row>
    <row r="8725" spans="8:8">
      <c r="H8725" t="s">
        <v>1706</v>
      </c>
    </row>
    <row r="8726" spans="8:8">
      <c r="H8726" t="s">
        <v>2739</v>
      </c>
    </row>
    <row r="8727" spans="8:8">
      <c r="H8727" t="s">
        <v>2740</v>
      </c>
    </row>
    <row r="8728" spans="8:8">
      <c r="H8728" t="s">
        <v>1707</v>
      </c>
    </row>
    <row r="8729" spans="8:8">
      <c r="H8729" t="s">
        <v>1708</v>
      </c>
    </row>
    <row r="8730" spans="8:8">
      <c r="H8730" t="s">
        <v>1709</v>
      </c>
    </row>
    <row r="8731" spans="8:8">
      <c r="H8731" t="s">
        <v>2741</v>
      </c>
    </row>
    <row r="8732" spans="8:8">
      <c r="H8732" t="s">
        <v>1826</v>
      </c>
    </row>
    <row r="8733" spans="8:8">
      <c r="H8733" t="s">
        <v>2806</v>
      </c>
    </row>
    <row r="8734" spans="8:8">
      <c r="H8734" t="s">
        <v>1827</v>
      </c>
    </row>
    <row r="8735" spans="8:8">
      <c r="H8735" t="s">
        <v>1712</v>
      </c>
    </row>
    <row r="8736" spans="8:8">
      <c r="H8736" t="s">
        <v>1713</v>
      </c>
    </row>
    <row r="8737" spans="8:8">
      <c r="H8737" t="s">
        <v>1714</v>
      </c>
    </row>
    <row r="8738" spans="8:8">
      <c r="H8738" t="s">
        <v>1715</v>
      </c>
    </row>
    <row r="8739" spans="8:8">
      <c r="H8739" t="s">
        <v>1716</v>
      </c>
    </row>
    <row r="8740" spans="8:8">
      <c r="H8740" t="s">
        <v>2744</v>
      </c>
    </row>
    <row r="8741" spans="8:8">
      <c r="H8741" t="s">
        <v>1828</v>
      </c>
    </row>
    <row r="8742" spans="8:8">
      <c r="H8742" t="s">
        <v>2807</v>
      </c>
    </row>
    <row r="8743" spans="8:8">
      <c r="H8743" t="s">
        <v>1829</v>
      </c>
    </row>
    <row r="8744" spans="8:8">
      <c r="H8744" t="s">
        <v>1719</v>
      </c>
    </row>
    <row r="8745" spans="8:8">
      <c r="H8745" t="s">
        <v>1720</v>
      </c>
    </row>
    <row r="8746" spans="8:8">
      <c r="H8746" t="s">
        <v>1721</v>
      </c>
    </row>
    <row r="8747" spans="8:8">
      <c r="H8747" t="s">
        <v>1722</v>
      </c>
    </row>
    <row r="8748" spans="8:8">
      <c r="H8748" t="s">
        <v>1723</v>
      </c>
    </row>
    <row r="8749" spans="8:8">
      <c r="H8749" t="s">
        <v>2747</v>
      </c>
    </row>
    <row r="8750" spans="8:8">
      <c r="H8750" t="s">
        <v>1830</v>
      </c>
    </row>
    <row r="8751" spans="8:8">
      <c r="H8751" t="s">
        <v>2808</v>
      </c>
    </row>
    <row r="8752" spans="8:8">
      <c r="H8752" t="s">
        <v>1831</v>
      </c>
    </row>
    <row r="8753" spans="6:8">
      <c r="H8753" t="s">
        <v>1726</v>
      </c>
    </row>
    <row r="8754" spans="6:8">
      <c r="H8754" t="s">
        <v>1727</v>
      </c>
    </row>
    <row r="8755" spans="6:8">
      <c r="H8755" t="s">
        <v>1728</v>
      </c>
    </row>
    <row r="8756" spans="6:8">
      <c r="H8756" t="s">
        <v>1729</v>
      </c>
    </row>
    <row r="8757" spans="6:8">
      <c r="F8757" t="s">
        <v>385</v>
      </c>
      <c r="G8757" t="s">
        <v>785</v>
      </c>
      <c r="H8757" t="s">
        <v>3888</v>
      </c>
    </row>
    <row r="8758" spans="6:8">
      <c r="H8758" t="s">
        <v>3889</v>
      </c>
    </row>
    <row r="8759" spans="6:8">
      <c r="H8759" t="s">
        <v>2485</v>
      </c>
    </row>
    <row r="8760" spans="6:8">
      <c r="H8760" t="s">
        <v>2809</v>
      </c>
    </row>
    <row r="8761" spans="6:8">
      <c r="H8761" t="s">
        <v>2810</v>
      </c>
    </row>
    <row r="8762" spans="6:8">
      <c r="H8762" t="s">
        <v>2811</v>
      </c>
    </row>
    <row r="8763" spans="6:8">
      <c r="H8763" t="s">
        <v>2812</v>
      </c>
    </row>
    <row r="8764" spans="6:8">
      <c r="H8764" t="s">
        <v>2813</v>
      </c>
    </row>
    <row r="8765" spans="6:8">
      <c r="H8765" t="s">
        <v>2814</v>
      </c>
    </row>
    <row r="8766" spans="6:8">
      <c r="H8766" t="s">
        <v>1189</v>
      </c>
    </row>
    <row r="8767" spans="6:8">
      <c r="H8767" t="s">
        <v>1695</v>
      </c>
    </row>
    <row r="8768" spans="6:8">
      <c r="H8768" t="s">
        <v>1408</v>
      </c>
    </row>
    <row r="8769" spans="8:8">
      <c r="H8769" t="s">
        <v>2492</v>
      </c>
    </row>
    <row r="8770" spans="8:8">
      <c r="H8770" t="s">
        <v>2493</v>
      </c>
    </row>
    <row r="8771" spans="8:8">
      <c r="H8771" t="s">
        <v>995</v>
      </c>
    </row>
    <row r="8772" spans="8:8">
      <c r="H8772" t="s">
        <v>1897</v>
      </c>
    </row>
    <row r="8773" spans="8:8">
      <c r="H8773" t="s">
        <v>1906</v>
      </c>
    </row>
    <row r="8774" spans="8:8">
      <c r="H8774" t="s">
        <v>1898</v>
      </c>
    </row>
    <row r="8775" spans="8:8">
      <c r="H8775" t="s">
        <v>2494</v>
      </c>
    </row>
    <row r="8776" spans="8:8">
      <c r="H8776" t="s">
        <v>1900</v>
      </c>
    </row>
    <row r="8777" spans="8:8">
      <c r="H8777" t="s">
        <v>2495</v>
      </c>
    </row>
    <row r="8778" spans="8:8">
      <c r="H8778" t="s">
        <v>2815</v>
      </c>
    </row>
    <row r="8779" spans="8:8">
      <c r="H8779" t="s">
        <v>2497</v>
      </c>
    </row>
    <row r="8780" spans="8:8">
      <c r="H8780" t="s">
        <v>2816</v>
      </c>
    </row>
    <row r="8781" spans="8:8">
      <c r="H8781" t="s">
        <v>2499</v>
      </c>
    </row>
    <row r="8782" spans="8:8">
      <c r="H8782" t="s">
        <v>2500</v>
      </c>
    </row>
    <row r="8783" spans="8:8">
      <c r="H8783" t="s">
        <v>2501</v>
      </c>
    </row>
    <row r="8784" spans="8:8">
      <c r="H8784" t="s">
        <v>2502</v>
      </c>
    </row>
    <row r="8785" spans="6:8">
      <c r="F8785" t="s">
        <v>386</v>
      </c>
      <c r="G8785" t="s">
        <v>786</v>
      </c>
      <c r="H8785" t="s">
        <v>3888</v>
      </c>
    </row>
    <row r="8786" spans="6:8">
      <c r="H8786" t="s">
        <v>3889</v>
      </c>
    </row>
    <row r="8787" spans="6:8">
      <c r="H8787" t="s">
        <v>2485</v>
      </c>
    </row>
    <row r="8788" spans="6:8">
      <c r="H8788" t="s">
        <v>2817</v>
      </c>
    </row>
    <row r="8789" spans="6:8">
      <c r="H8789" t="s">
        <v>2818</v>
      </c>
    </row>
    <row r="8790" spans="6:8">
      <c r="H8790" t="s">
        <v>2819</v>
      </c>
    </row>
    <row r="8791" spans="6:8">
      <c r="H8791" t="s">
        <v>2820</v>
      </c>
    </row>
    <row r="8792" spans="6:8">
      <c r="H8792" t="s">
        <v>2821</v>
      </c>
    </row>
    <row r="8793" spans="6:8">
      <c r="H8793" t="s">
        <v>1189</v>
      </c>
    </row>
    <row r="8794" spans="6:8">
      <c r="H8794" t="s">
        <v>1695</v>
      </c>
    </row>
    <row r="8795" spans="6:8">
      <c r="H8795" t="s">
        <v>1408</v>
      </c>
    </row>
    <row r="8796" spans="6:8">
      <c r="H8796" t="s">
        <v>2492</v>
      </c>
    </row>
    <row r="8797" spans="6:8">
      <c r="H8797" t="s">
        <v>2493</v>
      </c>
    </row>
    <row r="8798" spans="6:8">
      <c r="H8798" t="s">
        <v>995</v>
      </c>
    </row>
    <row r="8799" spans="6:8">
      <c r="H8799" t="s">
        <v>2495</v>
      </c>
    </row>
    <row r="8800" spans="6:8">
      <c r="H8800" t="s">
        <v>2822</v>
      </c>
    </row>
    <row r="8801" spans="6:8">
      <c r="H8801" t="s">
        <v>2497</v>
      </c>
    </row>
    <row r="8802" spans="6:8">
      <c r="H8802" t="s">
        <v>2823</v>
      </c>
    </row>
    <row r="8803" spans="6:8">
      <c r="H8803" t="s">
        <v>2499</v>
      </c>
    </row>
    <row r="8804" spans="6:8">
      <c r="H8804" t="s">
        <v>2500</v>
      </c>
    </row>
    <row r="8805" spans="6:8">
      <c r="H8805" t="s">
        <v>2501</v>
      </c>
    </row>
    <row r="8806" spans="6:8">
      <c r="H8806" t="s">
        <v>2502</v>
      </c>
    </row>
    <row r="8807" spans="6:8">
      <c r="F8807" t="s">
        <v>387</v>
      </c>
      <c r="G8807" t="s">
        <v>715</v>
      </c>
      <c r="H8807" t="s">
        <v>3888</v>
      </c>
    </row>
    <row r="8808" spans="6:8">
      <c r="H8808" t="s">
        <v>3889</v>
      </c>
    </row>
    <row r="8809" spans="6:8">
      <c r="H8809" t="s">
        <v>1186</v>
      </c>
    </row>
    <row r="8810" spans="6:8">
      <c r="H8810" t="s">
        <v>1294</v>
      </c>
    </row>
    <row r="8811" spans="6:8">
      <c r="H8811" t="s">
        <v>1298</v>
      </c>
    </row>
    <row r="8812" spans="6:8">
      <c r="H8812" t="s">
        <v>1299</v>
      </c>
    </row>
    <row r="8813" spans="6:8">
      <c r="H8813" t="s">
        <v>2824</v>
      </c>
    </row>
    <row r="8814" spans="6:8">
      <c r="H8814" t="s">
        <v>2825</v>
      </c>
    </row>
    <row r="8815" spans="6:8">
      <c r="H8815" t="s">
        <v>2826</v>
      </c>
    </row>
    <row r="8816" spans="6:8">
      <c r="H8816" t="s">
        <v>2827</v>
      </c>
    </row>
    <row r="8817" spans="6:8">
      <c r="H8817" t="s">
        <v>2828</v>
      </c>
    </row>
    <row r="8818" spans="6:8">
      <c r="H8818" t="s">
        <v>2829</v>
      </c>
    </row>
    <row r="8819" spans="6:8">
      <c r="H8819" t="s">
        <v>2830</v>
      </c>
    </row>
    <row r="8820" spans="6:8">
      <c r="H8820" t="s">
        <v>2831</v>
      </c>
    </row>
    <row r="8821" spans="6:8">
      <c r="H8821" t="s">
        <v>2832</v>
      </c>
    </row>
    <row r="8822" spans="6:8">
      <c r="H8822" t="s">
        <v>2833</v>
      </c>
    </row>
    <row r="8823" spans="6:8">
      <c r="H8823" t="s">
        <v>2834</v>
      </c>
    </row>
    <row r="8824" spans="6:8">
      <c r="H8824" t="s">
        <v>2835</v>
      </c>
    </row>
    <row r="8825" spans="6:8">
      <c r="H8825" t="s">
        <v>2836</v>
      </c>
    </row>
    <row r="8826" spans="6:8">
      <c r="H8826" t="s">
        <v>2837</v>
      </c>
    </row>
    <row r="8827" spans="6:8">
      <c r="H8827" t="s">
        <v>2838</v>
      </c>
    </row>
    <row r="8828" spans="6:8">
      <c r="H8828" t="s">
        <v>2839</v>
      </c>
    </row>
    <row r="8829" spans="6:8">
      <c r="H8829" t="s">
        <v>2840</v>
      </c>
    </row>
    <row r="8830" spans="6:8">
      <c r="H8830" t="s">
        <v>2841</v>
      </c>
    </row>
    <row r="8831" spans="6:8">
      <c r="F8831" t="s">
        <v>388</v>
      </c>
      <c r="G8831" t="s">
        <v>717</v>
      </c>
      <c r="H8831" t="s">
        <v>3888</v>
      </c>
    </row>
    <row r="8832" spans="6:8">
      <c r="H8832" t="s">
        <v>3889</v>
      </c>
    </row>
    <row r="8833" spans="8:8">
      <c r="H8833" t="s">
        <v>1186</v>
      </c>
    </row>
    <row r="8834" spans="8:8">
      <c r="H8834" t="s">
        <v>2101</v>
      </c>
    </row>
    <row r="8835" spans="8:8">
      <c r="H8835" t="s">
        <v>2102</v>
      </c>
    </row>
    <row r="8836" spans="8:8">
      <c r="H8836" t="s">
        <v>1189</v>
      </c>
    </row>
    <row r="8837" spans="8:8">
      <c r="H8837" t="s">
        <v>1023</v>
      </c>
    </row>
    <row r="8838" spans="8:8">
      <c r="H8838" t="s">
        <v>1505</v>
      </c>
    </row>
    <row r="8839" spans="8:8">
      <c r="H8839" t="s">
        <v>2105</v>
      </c>
    </row>
    <row r="8840" spans="8:8">
      <c r="H8840" t="s">
        <v>1343</v>
      </c>
    </row>
    <row r="8841" spans="8:8">
      <c r="H8841" t="s">
        <v>1498</v>
      </c>
    </row>
    <row r="8842" spans="8:8">
      <c r="H8842" t="s">
        <v>2283</v>
      </c>
    </row>
    <row r="8843" spans="8:8">
      <c r="H8843" t="s">
        <v>2402</v>
      </c>
    </row>
    <row r="8844" spans="8:8">
      <c r="H8844" t="s">
        <v>2403</v>
      </c>
    </row>
    <row r="8845" spans="8:8">
      <c r="H8845" t="s">
        <v>1505</v>
      </c>
    </row>
    <row r="8846" spans="8:8">
      <c r="H8846" t="s">
        <v>992</v>
      </c>
    </row>
    <row r="8847" spans="8:8">
      <c r="H8847" t="s">
        <v>1192</v>
      </c>
    </row>
    <row r="8848" spans="8:8">
      <c r="H8848" t="s">
        <v>1193</v>
      </c>
    </row>
    <row r="8849" spans="8:8">
      <c r="H8849" t="s">
        <v>1194</v>
      </c>
    </row>
    <row r="8850" spans="8:8">
      <c r="H8850" t="s">
        <v>995</v>
      </c>
    </row>
    <row r="8851" spans="8:8">
      <c r="H8851" t="s">
        <v>2106</v>
      </c>
    </row>
    <row r="8852" spans="8:8">
      <c r="H8852" t="s">
        <v>1747</v>
      </c>
    </row>
    <row r="8853" spans="8:8">
      <c r="H8853" t="s">
        <v>2107</v>
      </c>
    </row>
    <row r="8854" spans="8:8">
      <c r="H8854" t="s">
        <v>1101</v>
      </c>
    </row>
    <row r="8855" spans="8:8">
      <c r="H8855" t="s">
        <v>1748</v>
      </c>
    </row>
    <row r="8856" spans="8:8">
      <c r="H8856" t="s">
        <v>2108</v>
      </c>
    </row>
    <row r="8857" spans="8:8">
      <c r="H8857" t="s">
        <v>2109</v>
      </c>
    </row>
    <row r="8858" spans="8:8">
      <c r="H8858" t="s">
        <v>2110</v>
      </c>
    </row>
    <row r="8859" spans="8:8">
      <c r="H8859" t="s">
        <v>2111</v>
      </c>
    </row>
    <row r="8860" spans="8:8">
      <c r="H8860" t="s">
        <v>2112</v>
      </c>
    </row>
    <row r="8861" spans="8:8">
      <c r="H8861" t="s">
        <v>2113</v>
      </c>
    </row>
    <row r="8862" spans="8:8">
      <c r="H8862" t="s">
        <v>2114</v>
      </c>
    </row>
    <row r="8863" spans="8:8">
      <c r="H8863" t="s">
        <v>2115</v>
      </c>
    </row>
    <row r="8864" spans="8:8">
      <c r="H8864" t="s">
        <v>1667</v>
      </c>
    </row>
    <row r="8865" spans="6:8">
      <c r="H8865" t="s">
        <v>1668</v>
      </c>
    </row>
    <row r="8866" spans="6:8">
      <c r="H8866" t="s">
        <v>972</v>
      </c>
    </row>
    <row r="8867" spans="6:8">
      <c r="H8867" t="s">
        <v>1211</v>
      </c>
    </row>
    <row r="8868" spans="6:8">
      <c r="H8868" t="s">
        <v>2842</v>
      </c>
    </row>
    <row r="8869" spans="6:8">
      <c r="H8869" t="s">
        <v>2843</v>
      </c>
    </row>
    <row r="8870" spans="6:8">
      <c r="H8870" t="s">
        <v>2844</v>
      </c>
    </row>
    <row r="8871" spans="6:8">
      <c r="H8871" t="s">
        <v>2845</v>
      </c>
    </row>
    <row r="8872" spans="6:8">
      <c r="H8872" t="s">
        <v>2846</v>
      </c>
    </row>
    <row r="8873" spans="6:8">
      <c r="H8873" t="s">
        <v>2847</v>
      </c>
    </row>
    <row r="8874" spans="6:8">
      <c r="H8874" t="s">
        <v>2848</v>
      </c>
    </row>
    <row r="8875" spans="6:8">
      <c r="H8875" t="s">
        <v>2849</v>
      </c>
    </row>
    <row r="8876" spans="6:8">
      <c r="H8876" t="s">
        <v>1002</v>
      </c>
    </row>
    <row r="8877" spans="6:8">
      <c r="F8877" t="s">
        <v>389</v>
      </c>
      <c r="G8877" t="s">
        <v>809</v>
      </c>
      <c r="H8877" t="s">
        <v>3888</v>
      </c>
    </row>
    <row r="8878" spans="6:8">
      <c r="H8878" t="s">
        <v>3889</v>
      </c>
    </row>
    <row r="8879" spans="6:8">
      <c r="H8879" t="s">
        <v>1186</v>
      </c>
    </row>
    <row r="8880" spans="6:8">
      <c r="H8880" t="s">
        <v>1004</v>
      </c>
    </row>
    <row r="8881" spans="8:8">
      <c r="H8881" t="s">
        <v>2146</v>
      </c>
    </row>
    <row r="8882" spans="8:8">
      <c r="H8882" t="s">
        <v>2147</v>
      </c>
    </row>
    <row r="8883" spans="8:8">
      <c r="H8883" t="s">
        <v>1005</v>
      </c>
    </row>
    <row r="8884" spans="8:8">
      <c r="H8884" t="s">
        <v>1673</v>
      </c>
    </row>
    <row r="8885" spans="8:8">
      <c r="H8885" t="s">
        <v>1216</v>
      </c>
    </row>
    <row r="8886" spans="8:8">
      <c r="H8886" t="s">
        <v>1674</v>
      </c>
    </row>
    <row r="8887" spans="8:8">
      <c r="H8887" t="s">
        <v>2148</v>
      </c>
    </row>
    <row r="8888" spans="8:8">
      <c r="H8888" t="s">
        <v>2149</v>
      </c>
    </row>
    <row r="8889" spans="8:8">
      <c r="H8889" t="s">
        <v>2150</v>
      </c>
    </row>
    <row r="8890" spans="8:8">
      <c r="H8890" t="s">
        <v>1675</v>
      </c>
    </row>
    <row r="8891" spans="8:8">
      <c r="H8891" t="s">
        <v>1676</v>
      </c>
    </row>
    <row r="8892" spans="8:8">
      <c r="H8892" t="s">
        <v>1677</v>
      </c>
    </row>
    <row r="8893" spans="8:8">
      <c r="H8893" t="s">
        <v>1008</v>
      </c>
    </row>
    <row r="8894" spans="8:8">
      <c r="H8894" t="s">
        <v>2151</v>
      </c>
    </row>
    <row r="8895" spans="8:8">
      <c r="H8895" t="s">
        <v>1678</v>
      </c>
    </row>
    <row r="8896" spans="8:8">
      <c r="H8896" t="s">
        <v>1679</v>
      </c>
    </row>
    <row r="8897" spans="8:8">
      <c r="H8897" t="s">
        <v>2152</v>
      </c>
    </row>
    <row r="8898" spans="8:8">
      <c r="H8898" t="s">
        <v>2153</v>
      </c>
    </row>
    <row r="8899" spans="8:8">
      <c r="H8899" t="s">
        <v>2154</v>
      </c>
    </row>
    <row r="8900" spans="8:8">
      <c r="H8900" t="s">
        <v>2155</v>
      </c>
    </row>
    <row r="8901" spans="8:8">
      <c r="H8901" t="s">
        <v>2156</v>
      </c>
    </row>
    <row r="8902" spans="8:8">
      <c r="H8902" t="s">
        <v>2157</v>
      </c>
    </row>
    <row r="8903" spans="8:8">
      <c r="H8903" t="s">
        <v>1680</v>
      </c>
    </row>
    <row r="8904" spans="8:8">
      <c r="H8904" t="s">
        <v>2158</v>
      </c>
    </row>
    <row r="8905" spans="8:8">
      <c r="H8905" t="s">
        <v>1681</v>
      </c>
    </row>
    <row r="8906" spans="8:8">
      <c r="H8906" t="s">
        <v>1682</v>
      </c>
    </row>
    <row r="8907" spans="8:8">
      <c r="H8907" t="s">
        <v>1683</v>
      </c>
    </row>
    <row r="8908" spans="8:8">
      <c r="H8908" t="s">
        <v>1684</v>
      </c>
    </row>
    <row r="8909" spans="8:8">
      <c r="H8909" t="s">
        <v>2433</v>
      </c>
    </row>
    <row r="8910" spans="8:8">
      <c r="H8910" t="s">
        <v>2434</v>
      </c>
    </row>
    <row r="8911" spans="8:8">
      <c r="H8911" t="s">
        <v>2435</v>
      </c>
    </row>
    <row r="8912" spans="8:8">
      <c r="H8912" t="s">
        <v>2436</v>
      </c>
    </row>
    <row r="8913" spans="6:8">
      <c r="H8913" t="s">
        <v>2437</v>
      </c>
    </row>
    <row r="8914" spans="6:8">
      <c r="F8914" t="s">
        <v>390</v>
      </c>
      <c r="G8914" t="s">
        <v>810</v>
      </c>
      <c r="H8914" t="s">
        <v>3888</v>
      </c>
    </row>
    <row r="8915" spans="6:8">
      <c r="H8915" t="s">
        <v>3889</v>
      </c>
    </row>
    <row r="8916" spans="6:8">
      <c r="H8916" t="s">
        <v>1186</v>
      </c>
    </row>
    <row r="8917" spans="6:8">
      <c r="H8917" t="s">
        <v>2161</v>
      </c>
    </row>
    <row r="8918" spans="6:8">
      <c r="H8918" t="s">
        <v>2162</v>
      </c>
    </row>
    <row r="8919" spans="6:8">
      <c r="H8919" t="s">
        <v>2163</v>
      </c>
    </row>
    <row r="8920" spans="6:8">
      <c r="H8920" t="s">
        <v>2164</v>
      </c>
    </row>
    <row r="8921" spans="6:8">
      <c r="H8921" t="s">
        <v>2165</v>
      </c>
    </row>
    <row r="8922" spans="6:8">
      <c r="H8922" t="s">
        <v>1731</v>
      </c>
    </row>
    <row r="8923" spans="6:8">
      <c r="H8923" t="s">
        <v>1732</v>
      </c>
    </row>
    <row r="8924" spans="6:8">
      <c r="H8924" t="s">
        <v>1733</v>
      </c>
    </row>
    <row r="8925" spans="6:8">
      <c r="H8925" t="s">
        <v>1734</v>
      </c>
    </row>
    <row r="8926" spans="6:8">
      <c r="H8926" t="s">
        <v>1735</v>
      </c>
    </row>
    <row r="8927" spans="6:8">
      <c r="H8927" t="s">
        <v>2166</v>
      </c>
    </row>
    <row r="8928" spans="6:8">
      <c r="H8928" t="s">
        <v>2170</v>
      </c>
    </row>
    <row r="8929" spans="8:8">
      <c r="H8929" t="s">
        <v>2172</v>
      </c>
    </row>
    <row r="8930" spans="8:8">
      <c r="H8930" t="s">
        <v>2167</v>
      </c>
    </row>
    <row r="8931" spans="8:8">
      <c r="H8931" t="s">
        <v>2168</v>
      </c>
    </row>
    <row r="8932" spans="8:8">
      <c r="H8932" t="s">
        <v>2180</v>
      </c>
    </row>
    <row r="8933" spans="8:8">
      <c r="H8933" t="s">
        <v>2444</v>
      </c>
    </row>
    <row r="8934" spans="8:8">
      <c r="H8934" t="s">
        <v>2445</v>
      </c>
    </row>
    <row r="8935" spans="8:8">
      <c r="H8935" t="s">
        <v>2446</v>
      </c>
    </row>
    <row r="8936" spans="8:8">
      <c r="H8936" t="s">
        <v>2447</v>
      </c>
    </row>
    <row r="8937" spans="8:8">
      <c r="H8937" t="s">
        <v>2183</v>
      </c>
    </row>
    <row r="8938" spans="8:8">
      <c r="H8938" t="s">
        <v>2450</v>
      </c>
    </row>
    <row r="8939" spans="8:8">
      <c r="H8939" t="s">
        <v>2451</v>
      </c>
    </row>
    <row r="8940" spans="8:8">
      <c r="H8940" t="s">
        <v>2452</v>
      </c>
    </row>
    <row r="8941" spans="8:8">
      <c r="H8941" t="s">
        <v>2453</v>
      </c>
    </row>
    <row r="8942" spans="8:8">
      <c r="H8942" t="s">
        <v>2184</v>
      </c>
    </row>
    <row r="8943" spans="8:8">
      <c r="H8943" t="s">
        <v>2456</v>
      </c>
    </row>
    <row r="8944" spans="8:8">
      <c r="H8944" t="s">
        <v>2457</v>
      </c>
    </row>
    <row r="8945" spans="8:8">
      <c r="H8945" t="s">
        <v>2458</v>
      </c>
    </row>
    <row r="8946" spans="8:8">
      <c r="H8946" t="s">
        <v>2459</v>
      </c>
    </row>
    <row r="8947" spans="8:8">
      <c r="H8947" t="s">
        <v>2185</v>
      </c>
    </row>
    <row r="8948" spans="8:8">
      <c r="H8948" t="s">
        <v>2461</v>
      </c>
    </row>
    <row r="8949" spans="8:8">
      <c r="H8949" t="s">
        <v>2462</v>
      </c>
    </row>
    <row r="8950" spans="8:8">
      <c r="H8950" t="s">
        <v>2463</v>
      </c>
    </row>
    <row r="8951" spans="8:8">
      <c r="H8951" t="s">
        <v>2464</v>
      </c>
    </row>
    <row r="8952" spans="8:8">
      <c r="H8952" t="s">
        <v>2465</v>
      </c>
    </row>
    <row r="8953" spans="8:8">
      <c r="H8953" t="s">
        <v>2467</v>
      </c>
    </row>
    <row r="8954" spans="8:8">
      <c r="H8954" t="s">
        <v>2469</v>
      </c>
    </row>
    <row r="8955" spans="8:8">
      <c r="H8955" t="s">
        <v>2470</v>
      </c>
    </row>
    <row r="8956" spans="8:8">
      <c r="H8956" t="s">
        <v>2471</v>
      </c>
    </row>
    <row r="8957" spans="8:8">
      <c r="H8957" t="s">
        <v>2472</v>
      </c>
    </row>
    <row r="8958" spans="8:8">
      <c r="H8958" t="s">
        <v>2473</v>
      </c>
    </row>
    <row r="8959" spans="8:8">
      <c r="H8959" t="s">
        <v>2474</v>
      </c>
    </row>
    <row r="8960" spans="8:8">
      <c r="H8960" t="s">
        <v>2475</v>
      </c>
    </row>
    <row r="8961" spans="6:8">
      <c r="H8961" t="s">
        <v>2476</v>
      </c>
    </row>
    <row r="8962" spans="6:8">
      <c r="H8962" t="s">
        <v>2477</v>
      </c>
    </row>
    <row r="8963" spans="6:8">
      <c r="H8963" t="s">
        <v>2478</v>
      </c>
    </row>
    <row r="8964" spans="6:8">
      <c r="H8964" t="s">
        <v>2479</v>
      </c>
    </row>
    <row r="8965" spans="6:8">
      <c r="H8965" t="s">
        <v>2480</v>
      </c>
    </row>
    <row r="8966" spans="6:8">
      <c r="H8966" t="s">
        <v>2186</v>
      </c>
    </row>
    <row r="8967" spans="6:8">
      <c r="H8967" t="s">
        <v>2187</v>
      </c>
    </row>
    <row r="8968" spans="6:8">
      <c r="H8968" t="s">
        <v>2188</v>
      </c>
    </row>
    <row r="8969" spans="6:8">
      <c r="H8969" t="s">
        <v>2189</v>
      </c>
    </row>
    <row r="8970" spans="6:8">
      <c r="H8970" t="s">
        <v>2190</v>
      </c>
    </row>
    <row r="8971" spans="6:8">
      <c r="H8971" t="s">
        <v>2481</v>
      </c>
    </row>
    <row r="8972" spans="6:8">
      <c r="H8972" t="s">
        <v>2482</v>
      </c>
    </row>
    <row r="8973" spans="6:8">
      <c r="H8973" t="s">
        <v>2483</v>
      </c>
    </row>
    <row r="8974" spans="6:8">
      <c r="H8974" t="s">
        <v>2484</v>
      </c>
    </row>
    <row r="8975" spans="6:8">
      <c r="F8975" t="s">
        <v>391</v>
      </c>
      <c r="G8975" t="s">
        <v>716</v>
      </c>
      <c r="H8975" t="s">
        <v>3888</v>
      </c>
    </row>
    <row r="8976" spans="6:8">
      <c r="H8976" t="s">
        <v>3889</v>
      </c>
    </row>
    <row r="8977" spans="8:8">
      <c r="H8977" t="s">
        <v>1186</v>
      </c>
    </row>
    <row r="8978" spans="8:8">
      <c r="H8978" t="s">
        <v>2850</v>
      </c>
    </row>
    <row r="8979" spans="8:8">
      <c r="H8979" t="s">
        <v>2851</v>
      </c>
    </row>
    <row r="8980" spans="8:8">
      <c r="H8980" t="s">
        <v>2852</v>
      </c>
    </row>
    <row r="8981" spans="8:8">
      <c r="H8981" t="s">
        <v>2853</v>
      </c>
    </row>
    <row r="8982" spans="8:8">
      <c r="H8982" t="s">
        <v>2854</v>
      </c>
    </row>
    <row r="8983" spans="8:8">
      <c r="H8983" t="s">
        <v>2855</v>
      </c>
    </row>
    <row r="8984" spans="8:8">
      <c r="H8984" t="s">
        <v>2856</v>
      </c>
    </row>
    <row r="8985" spans="8:8">
      <c r="H8985" t="s">
        <v>2857</v>
      </c>
    </row>
    <row r="8986" spans="8:8">
      <c r="H8986" t="s">
        <v>2858</v>
      </c>
    </row>
    <row r="8987" spans="8:8">
      <c r="H8987" t="s">
        <v>2859</v>
      </c>
    </row>
    <row r="8988" spans="8:8">
      <c r="H8988" t="s">
        <v>2860</v>
      </c>
    </row>
    <row r="8989" spans="8:8">
      <c r="H8989" t="s">
        <v>2861</v>
      </c>
    </row>
    <row r="8990" spans="8:8">
      <c r="H8990" t="s">
        <v>2862</v>
      </c>
    </row>
    <row r="8991" spans="8:8">
      <c r="H8991" t="s">
        <v>2863</v>
      </c>
    </row>
    <row r="8992" spans="8:8">
      <c r="H8992" t="s">
        <v>2864</v>
      </c>
    </row>
    <row r="8993" spans="8:8">
      <c r="H8993" t="s">
        <v>2865</v>
      </c>
    </row>
    <row r="8994" spans="8:8">
      <c r="H8994" t="s">
        <v>2866</v>
      </c>
    </row>
    <row r="8995" spans="8:8">
      <c r="H8995" t="s">
        <v>2867</v>
      </c>
    </row>
    <row r="8996" spans="8:8">
      <c r="H8996" t="s">
        <v>2868</v>
      </c>
    </row>
    <row r="8997" spans="8:8">
      <c r="H8997" t="s">
        <v>2869</v>
      </c>
    </row>
    <row r="8998" spans="8:8">
      <c r="H8998" t="s">
        <v>2870</v>
      </c>
    </row>
    <row r="8999" spans="8:8">
      <c r="H8999" t="s">
        <v>2871</v>
      </c>
    </row>
    <row r="9000" spans="8:8">
      <c r="H9000" t="s">
        <v>2872</v>
      </c>
    </row>
    <row r="9001" spans="8:8">
      <c r="H9001" t="s">
        <v>2873</v>
      </c>
    </row>
    <row r="9002" spans="8:8">
      <c r="H9002" t="s">
        <v>2874</v>
      </c>
    </row>
    <row r="9003" spans="8:8">
      <c r="H9003" t="s">
        <v>2875</v>
      </c>
    </row>
    <row r="9004" spans="8:8">
      <c r="H9004" t="s">
        <v>2876</v>
      </c>
    </row>
    <row r="9005" spans="8:8">
      <c r="H9005" t="s">
        <v>2877</v>
      </c>
    </row>
    <row r="9006" spans="8:8">
      <c r="H9006" t="s">
        <v>2878</v>
      </c>
    </row>
    <row r="9007" spans="8:8">
      <c r="H9007" t="s">
        <v>2879</v>
      </c>
    </row>
    <row r="9008" spans="8:8">
      <c r="H9008" t="s">
        <v>2880</v>
      </c>
    </row>
    <row r="9009" spans="8:8">
      <c r="H9009" t="s">
        <v>2881</v>
      </c>
    </row>
    <row r="9010" spans="8:8">
      <c r="H9010" t="s">
        <v>2882</v>
      </c>
    </row>
    <row r="9011" spans="8:8">
      <c r="H9011" t="s">
        <v>2883</v>
      </c>
    </row>
    <row r="9012" spans="8:8">
      <c r="H9012" t="s">
        <v>2884</v>
      </c>
    </row>
    <row r="9013" spans="8:8">
      <c r="H9013" t="s">
        <v>2885</v>
      </c>
    </row>
    <row r="9014" spans="8:8">
      <c r="H9014" t="s">
        <v>2886</v>
      </c>
    </row>
    <row r="9015" spans="8:8">
      <c r="H9015" t="s">
        <v>2887</v>
      </c>
    </row>
    <row r="9016" spans="8:8">
      <c r="H9016" t="s">
        <v>2888</v>
      </c>
    </row>
    <row r="9017" spans="8:8">
      <c r="H9017" t="s">
        <v>2889</v>
      </c>
    </row>
    <row r="9018" spans="8:8">
      <c r="H9018" t="s">
        <v>2890</v>
      </c>
    </row>
    <row r="9019" spans="8:8">
      <c r="H9019" t="s">
        <v>2891</v>
      </c>
    </row>
    <row r="9020" spans="8:8">
      <c r="H9020" t="s">
        <v>2892</v>
      </c>
    </row>
    <row r="9021" spans="8:8">
      <c r="H9021" t="s">
        <v>2893</v>
      </c>
    </row>
    <row r="9022" spans="8:8">
      <c r="H9022" t="s">
        <v>2894</v>
      </c>
    </row>
    <row r="9023" spans="8:8">
      <c r="H9023" t="s">
        <v>2895</v>
      </c>
    </row>
    <row r="9024" spans="8:8">
      <c r="H9024" t="s">
        <v>2896</v>
      </c>
    </row>
    <row r="9025" spans="6:8">
      <c r="H9025" t="s">
        <v>2897</v>
      </c>
    </row>
    <row r="9026" spans="6:8">
      <c r="H9026" t="s">
        <v>2898</v>
      </c>
    </row>
    <row r="9027" spans="6:8">
      <c r="H9027" t="s">
        <v>2899</v>
      </c>
    </row>
    <row r="9028" spans="6:8">
      <c r="H9028" t="s">
        <v>2900</v>
      </c>
    </row>
    <row r="9029" spans="6:8">
      <c r="H9029" t="s">
        <v>2901</v>
      </c>
    </row>
    <row r="9030" spans="6:8">
      <c r="H9030" t="s">
        <v>2902</v>
      </c>
    </row>
    <row r="9031" spans="6:8">
      <c r="F9031" t="s">
        <v>392</v>
      </c>
      <c r="G9031" t="s">
        <v>711</v>
      </c>
      <c r="H9031" t="s">
        <v>3888</v>
      </c>
    </row>
    <row r="9032" spans="6:8">
      <c r="H9032" t="s">
        <v>3889</v>
      </c>
    </row>
    <row r="9033" spans="6:8">
      <c r="H9033" t="s">
        <v>1186</v>
      </c>
    </row>
    <row r="9034" spans="6:8">
      <c r="H9034" t="s">
        <v>974</v>
      </c>
    </row>
    <row r="9035" spans="6:8">
      <c r="H9035" t="s">
        <v>2574</v>
      </c>
    </row>
    <row r="9036" spans="6:8">
      <c r="H9036" t="s">
        <v>2575</v>
      </c>
    </row>
    <row r="9037" spans="6:8">
      <c r="H9037" t="s">
        <v>1023</v>
      </c>
    </row>
    <row r="9038" spans="6:8">
      <c r="H9038" t="s">
        <v>2576</v>
      </c>
    </row>
    <row r="9039" spans="6:8">
      <c r="H9039" t="s">
        <v>1343</v>
      </c>
    </row>
    <row r="9040" spans="6:8">
      <c r="H9040" t="s">
        <v>2577</v>
      </c>
    </row>
    <row r="9041" spans="8:8">
      <c r="H9041" t="s">
        <v>2578</v>
      </c>
    </row>
    <row r="9042" spans="8:8">
      <c r="H9042" t="s">
        <v>2584</v>
      </c>
    </row>
    <row r="9043" spans="8:8">
      <c r="H9043" t="s">
        <v>2586</v>
      </c>
    </row>
    <row r="9044" spans="8:8">
      <c r="H9044" t="s">
        <v>2587</v>
      </c>
    </row>
    <row r="9045" spans="8:8">
      <c r="H9045" t="s">
        <v>2590</v>
      </c>
    </row>
    <row r="9046" spans="8:8">
      <c r="H9046" t="s">
        <v>2593</v>
      </c>
    </row>
    <row r="9047" spans="8:8">
      <c r="H9047" t="s">
        <v>2407</v>
      </c>
    </row>
    <row r="9048" spans="8:8">
      <c r="H9048" t="s">
        <v>2408</v>
      </c>
    </row>
    <row r="9049" spans="8:8">
      <c r="H9049" t="s">
        <v>2409</v>
      </c>
    </row>
    <row r="9050" spans="8:8">
      <c r="H9050" t="s">
        <v>2607</v>
      </c>
    </row>
    <row r="9051" spans="8:8">
      <c r="H9051" t="s">
        <v>2410</v>
      </c>
    </row>
    <row r="9052" spans="8:8">
      <c r="H9052" t="s">
        <v>2411</v>
      </c>
    </row>
    <row r="9053" spans="8:8">
      <c r="H9053" t="s">
        <v>2412</v>
      </c>
    </row>
    <row r="9054" spans="8:8">
      <c r="H9054" t="s">
        <v>2610</v>
      </c>
    </row>
    <row r="9055" spans="8:8">
      <c r="H9055" t="s">
        <v>2612</v>
      </c>
    </row>
    <row r="9056" spans="8:8">
      <c r="H9056" t="s">
        <v>2613</v>
      </c>
    </row>
    <row r="9057" spans="6:8">
      <c r="H9057" t="s">
        <v>2088</v>
      </c>
    </row>
    <row r="9058" spans="6:8">
      <c r="H9058" t="s">
        <v>1638</v>
      </c>
    </row>
    <row r="9059" spans="6:8">
      <c r="H9059" t="s">
        <v>1610</v>
      </c>
    </row>
    <row r="9060" spans="6:8">
      <c r="H9060" t="s">
        <v>995</v>
      </c>
    </row>
    <row r="9061" spans="6:8">
      <c r="H9061" t="s">
        <v>1211</v>
      </c>
    </row>
    <row r="9062" spans="6:8">
      <c r="H9062" t="s">
        <v>972</v>
      </c>
    </row>
    <row r="9063" spans="6:8">
      <c r="F9063" t="s">
        <v>393</v>
      </c>
      <c r="G9063" t="s">
        <v>760</v>
      </c>
      <c r="H9063" t="s">
        <v>3888</v>
      </c>
    </row>
    <row r="9064" spans="6:8">
      <c r="H9064" t="s">
        <v>3889</v>
      </c>
    </row>
    <row r="9065" spans="6:8">
      <c r="H9065" t="s">
        <v>1186</v>
      </c>
    </row>
    <row r="9066" spans="6:8">
      <c r="H9066" t="s">
        <v>1004</v>
      </c>
    </row>
    <row r="9067" spans="6:8">
      <c r="H9067" t="s">
        <v>1226</v>
      </c>
    </row>
    <row r="9068" spans="6:8">
      <c r="H9068" t="s">
        <v>1227</v>
      </c>
    </row>
    <row r="9069" spans="6:8">
      <c r="H9069" t="s">
        <v>2643</v>
      </c>
    </row>
    <row r="9070" spans="6:8">
      <c r="H9070" t="s">
        <v>1841</v>
      </c>
    </row>
    <row r="9071" spans="6:8">
      <c r="H9071" t="s">
        <v>1842</v>
      </c>
    </row>
    <row r="9072" spans="6:8">
      <c r="H9072" t="s">
        <v>1231</v>
      </c>
    </row>
    <row r="9073" spans="8:8">
      <c r="H9073" t="s">
        <v>1232</v>
      </c>
    </row>
    <row r="9074" spans="8:8">
      <c r="H9074" t="s">
        <v>1233</v>
      </c>
    </row>
    <row r="9075" spans="8:8">
      <c r="H9075" t="s">
        <v>1234</v>
      </c>
    </row>
    <row r="9076" spans="8:8">
      <c r="H9076" t="s">
        <v>1308</v>
      </c>
    </row>
    <row r="9077" spans="8:8">
      <c r="H9077" t="s">
        <v>2648</v>
      </c>
    </row>
    <row r="9078" spans="8:8">
      <c r="H9078" t="s">
        <v>2649</v>
      </c>
    </row>
    <row r="9079" spans="8:8">
      <c r="H9079" t="s">
        <v>1833</v>
      </c>
    </row>
    <row r="9080" spans="8:8">
      <c r="H9080" t="s">
        <v>1834</v>
      </c>
    </row>
    <row r="9081" spans="8:8">
      <c r="H9081" t="s">
        <v>2654</v>
      </c>
    </row>
    <row r="9082" spans="8:8">
      <c r="H9082" t="s">
        <v>2655</v>
      </c>
    </row>
    <row r="9083" spans="8:8">
      <c r="H9083" t="s">
        <v>2656</v>
      </c>
    </row>
    <row r="9084" spans="8:8">
      <c r="H9084" t="s">
        <v>2657</v>
      </c>
    </row>
    <row r="9085" spans="8:8">
      <c r="H9085" t="s">
        <v>2658</v>
      </c>
    </row>
    <row r="9086" spans="8:8">
      <c r="H9086" t="s">
        <v>2659</v>
      </c>
    </row>
    <row r="9087" spans="8:8">
      <c r="H9087" t="s">
        <v>2660</v>
      </c>
    </row>
    <row r="9088" spans="8:8">
      <c r="H9088" t="s">
        <v>2661</v>
      </c>
    </row>
    <row r="9089" spans="8:8">
      <c r="H9089" t="s">
        <v>2662</v>
      </c>
    </row>
    <row r="9090" spans="8:8">
      <c r="H9090" t="s">
        <v>2663</v>
      </c>
    </row>
    <row r="9091" spans="8:8">
      <c r="H9091" t="s">
        <v>2664</v>
      </c>
    </row>
    <row r="9092" spans="8:8">
      <c r="H9092" t="s">
        <v>2665</v>
      </c>
    </row>
    <row r="9093" spans="8:8">
      <c r="H9093" t="s">
        <v>2666</v>
      </c>
    </row>
    <row r="9094" spans="8:8">
      <c r="H9094" t="s">
        <v>2667</v>
      </c>
    </row>
    <row r="9095" spans="8:8">
      <c r="H9095" t="s">
        <v>2668</v>
      </c>
    </row>
    <row r="9096" spans="8:8">
      <c r="H9096" t="s">
        <v>2669</v>
      </c>
    </row>
    <row r="9097" spans="8:8">
      <c r="H9097" t="s">
        <v>1179</v>
      </c>
    </row>
    <row r="9098" spans="8:8">
      <c r="H9098" t="s">
        <v>1180</v>
      </c>
    </row>
    <row r="9099" spans="8:8">
      <c r="H9099" t="s">
        <v>1181</v>
      </c>
    </row>
    <row r="9100" spans="8:8">
      <c r="H9100" t="s">
        <v>1182</v>
      </c>
    </row>
    <row r="9101" spans="8:8">
      <c r="H9101" t="s">
        <v>1183</v>
      </c>
    </row>
    <row r="9102" spans="8:8">
      <c r="H9102" t="s">
        <v>2670</v>
      </c>
    </row>
    <row r="9103" spans="8:8">
      <c r="H9103" t="s">
        <v>2671</v>
      </c>
    </row>
    <row r="9104" spans="8:8">
      <c r="H9104" t="s">
        <v>2672</v>
      </c>
    </row>
    <row r="9105" spans="8:8">
      <c r="H9105" t="s">
        <v>2673</v>
      </c>
    </row>
    <row r="9106" spans="8:8">
      <c r="H9106" t="s">
        <v>2674</v>
      </c>
    </row>
    <row r="9107" spans="8:8">
      <c r="H9107" t="s">
        <v>1240</v>
      </c>
    </row>
    <row r="9108" spans="8:8">
      <c r="H9108" t="s">
        <v>1241</v>
      </c>
    </row>
    <row r="9109" spans="8:8">
      <c r="H9109" t="s">
        <v>1242</v>
      </c>
    </row>
    <row r="9110" spans="8:8">
      <c r="H9110" t="s">
        <v>1243</v>
      </c>
    </row>
    <row r="9111" spans="8:8">
      <c r="H9111" t="s">
        <v>1309</v>
      </c>
    </row>
    <row r="9112" spans="8:8">
      <c r="H9112" t="s">
        <v>1611</v>
      </c>
    </row>
    <row r="9113" spans="8:8">
      <c r="H9113" t="s">
        <v>1343</v>
      </c>
    </row>
    <row r="9114" spans="8:8">
      <c r="H9114" t="s">
        <v>2577</v>
      </c>
    </row>
    <row r="9115" spans="8:8">
      <c r="H9115" t="s">
        <v>2675</v>
      </c>
    </row>
    <row r="9116" spans="8:8">
      <c r="H9116" t="s">
        <v>2578</v>
      </c>
    </row>
    <row r="9117" spans="8:8">
      <c r="H9117" t="s">
        <v>2676</v>
      </c>
    </row>
    <row r="9118" spans="8:8">
      <c r="H9118" t="s">
        <v>2677</v>
      </c>
    </row>
    <row r="9119" spans="8:8">
      <c r="H9119" t="s">
        <v>2678</v>
      </c>
    </row>
    <row r="9120" spans="8:8">
      <c r="H9120" t="s">
        <v>2679</v>
      </c>
    </row>
    <row r="9121" spans="6:8">
      <c r="H9121" t="s">
        <v>2680</v>
      </c>
    </row>
    <row r="9122" spans="6:8">
      <c r="H9122" t="s">
        <v>2679</v>
      </c>
    </row>
    <row r="9123" spans="6:8">
      <c r="H9123" t="s">
        <v>2679</v>
      </c>
    </row>
    <row r="9124" spans="6:8">
      <c r="H9124" t="s">
        <v>2681</v>
      </c>
    </row>
    <row r="9125" spans="6:8">
      <c r="H9125" t="s">
        <v>2682</v>
      </c>
    </row>
    <row r="9126" spans="6:8">
      <c r="H9126" t="s">
        <v>2682</v>
      </c>
    </row>
    <row r="9127" spans="6:8">
      <c r="H9127" t="s">
        <v>2683</v>
      </c>
    </row>
    <row r="9128" spans="6:8">
      <c r="H9128" t="s">
        <v>2683</v>
      </c>
    </row>
    <row r="9129" spans="6:8">
      <c r="H9129" t="s">
        <v>2684</v>
      </c>
    </row>
    <row r="9130" spans="6:8">
      <c r="H9130" t="s">
        <v>2685</v>
      </c>
    </row>
    <row r="9131" spans="6:8">
      <c r="H9131" t="s">
        <v>2686</v>
      </c>
    </row>
    <row r="9132" spans="6:8">
      <c r="H9132" t="s">
        <v>2686</v>
      </c>
    </row>
    <row r="9133" spans="6:8">
      <c r="H9133" t="s">
        <v>2687</v>
      </c>
    </row>
    <row r="9134" spans="6:8">
      <c r="H9134" t="s">
        <v>2688</v>
      </c>
    </row>
    <row r="9135" spans="6:8">
      <c r="F9135" t="s">
        <v>394</v>
      </c>
      <c r="G9135" t="s">
        <v>763</v>
      </c>
      <c r="H9135" t="s">
        <v>3888</v>
      </c>
    </row>
    <row r="9136" spans="6:8">
      <c r="H9136" t="s">
        <v>3889</v>
      </c>
    </row>
    <row r="9137" spans="8:8">
      <c r="H9137" t="s">
        <v>1186</v>
      </c>
    </row>
    <row r="9138" spans="8:8">
      <c r="H9138" t="s">
        <v>2903</v>
      </c>
    </row>
    <row r="9139" spans="8:8">
      <c r="H9139" t="s">
        <v>2904</v>
      </c>
    </row>
    <row r="9140" spans="8:8">
      <c r="H9140" t="s">
        <v>2905</v>
      </c>
    </row>
    <row r="9141" spans="8:8">
      <c r="H9141" t="s">
        <v>2906</v>
      </c>
    </row>
    <row r="9142" spans="8:8">
      <c r="H9142" t="s">
        <v>2907</v>
      </c>
    </row>
    <row r="9143" spans="8:8">
      <c r="H9143" t="s">
        <v>2908</v>
      </c>
    </row>
    <row r="9144" spans="8:8">
      <c r="H9144" t="s">
        <v>2909</v>
      </c>
    </row>
    <row r="9145" spans="8:8">
      <c r="H9145" t="s">
        <v>2910</v>
      </c>
    </row>
    <row r="9146" spans="8:8">
      <c r="H9146" t="s">
        <v>2911</v>
      </c>
    </row>
    <row r="9147" spans="8:8">
      <c r="H9147" t="s">
        <v>1343</v>
      </c>
    </row>
    <row r="9148" spans="8:8">
      <c r="H9148" t="s">
        <v>2577</v>
      </c>
    </row>
    <row r="9149" spans="8:8">
      <c r="H9149" t="s">
        <v>2578</v>
      </c>
    </row>
    <row r="9150" spans="8:8">
      <c r="H9150" t="s">
        <v>2912</v>
      </c>
    </row>
    <row r="9151" spans="8:8">
      <c r="H9151" t="s">
        <v>2913</v>
      </c>
    </row>
    <row r="9152" spans="8:8">
      <c r="H9152" t="s">
        <v>2914</v>
      </c>
    </row>
    <row r="9153" spans="8:8">
      <c r="H9153" t="s">
        <v>2915</v>
      </c>
    </row>
    <row r="9154" spans="8:8">
      <c r="H9154" t="s">
        <v>2916</v>
      </c>
    </row>
    <row r="9155" spans="8:8">
      <c r="H9155" t="s">
        <v>2917</v>
      </c>
    </row>
    <row r="9156" spans="8:8">
      <c r="H9156" t="s">
        <v>2918</v>
      </c>
    </row>
    <row r="9157" spans="8:8">
      <c r="H9157" t="s">
        <v>2919</v>
      </c>
    </row>
    <row r="9158" spans="8:8">
      <c r="H9158" t="s">
        <v>2920</v>
      </c>
    </row>
    <row r="9159" spans="8:8">
      <c r="H9159" t="s">
        <v>2921</v>
      </c>
    </row>
    <row r="9160" spans="8:8">
      <c r="H9160" t="s">
        <v>2922</v>
      </c>
    </row>
    <row r="9161" spans="8:8">
      <c r="H9161" t="s">
        <v>2923</v>
      </c>
    </row>
    <row r="9162" spans="8:8">
      <c r="H9162" t="s">
        <v>2924</v>
      </c>
    </row>
    <row r="9163" spans="8:8">
      <c r="H9163" t="s">
        <v>2925</v>
      </c>
    </row>
    <row r="9164" spans="8:8">
      <c r="H9164" t="s">
        <v>2926</v>
      </c>
    </row>
    <row r="9165" spans="8:8">
      <c r="H9165" t="s">
        <v>2927</v>
      </c>
    </row>
    <row r="9166" spans="8:8">
      <c r="H9166" t="s">
        <v>2928</v>
      </c>
    </row>
    <row r="9167" spans="8:8">
      <c r="H9167" t="s">
        <v>2929</v>
      </c>
    </row>
    <row r="9168" spans="8:8">
      <c r="H9168" t="s">
        <v>2930</v>
      </c>
    </row>
    <row r="9169" spans="6:8">
      <c r="H9169" t="s">
        <v>2931</v>
      </c>
    </row>
    <row r="9170" spans="6:8">
      <c r="H9170" t="s">
        <v>2932</v>
      </c>
    </row>
    <row r="9171" spans="6:8">
      <c r="H9171" t="s">
        <v>2933</v>
      </c>
    </row>
    <row r="9172" spans="6:8">
      <c r="H9172" t="s">
        <v>2934</v>
      </c>
    </row>
    <row r="9173" spans="6:8">
      <c r="H9173" t="s">
        <v>2935</v>
      </c>
    </row>
    <row r="9174" spans="6:8">
      <c r="H9174" t="s">
        <v>2936</v>
      </c>
    </row>
    <row r="9175" spans="6:8">
      <c r="H9175" t="s">
        <v>2937</v>
      </c>
    </row>
    <row r="9176" spans="6:8">
      <c r="H9176" t="s">
        <v>2938</v>
      </c>
    </row>
    <row r="9177" spans="6:8">
      <c r="F9177" t="s">
        <v>395</v>
      </c>
      <c r="G9177" t="s">
        <v>698</v>
      </c>
      <c r="H9177" t="s">
        <v>3888</v>
      </c>
    </row>
    <row r="9178" spans="6:8">
      <c r="H9178" t="s">
        <v>3889</v>
      </c>
    </row>
    <row r="9179" spans="6:8">
      <c r="H9179" t="s">
        <v>1186</v>
      </c>
    </row>
    <row r="9180" spans="6:8">
      <c r="H9180" t="s">
        <v>1408</v>
      </c>
    </row>
    <row r="9181" spans="6:8">
      <c r="H9181" t="s">
        <v>1189</v>
      </c>
    </row>
    <row r="9182" spans="6:8">
      <c r="H9182" t="s">
        <v>1023</v>
      </c>
    </row>
    <row r="9183" spans="6:8">
      <c r="H9183" t="s">
        <v>2939</v>
      </c>
    </row>
    <row r="9184" spans="6:8">
      <c r="H9184" t="s">
        <v>995</v>
      </c>
    </row>
    <row r="9185" spans="6:8">
      <c r="H9185" t="s">
        <v>2088</v>
      </c>
    </row>
    <row r="9186" spans="6:8">
      <c r="H9186" t="s">
        <v>2089</v>
      </c>
    </row>
    <row r="9187" spans="6:8">
      <c r="H9187" t="s">
        <v>2940</v>
      </c>
    </row>
    <row r="9188" spans="6:8">
      <c r="H9188" t="s">
        <v>1211</v>
      </c>
    </row>
    <row r="9189" spans="6:8">
      <c r="H9189" t="s">
        <v>972</v>
      </c>
    </row>
    <row r="9190" spans="6:8">
      <c r="F9190" t="s">
        <v>396</v>
      </c>
      <c r="G9190" t="s">
        <v>699</v>
      </c>
      <c r="H9190" t="s">
        <v>3888</v>
      </c>
    </row>
    <row r="9191" spans="6:8">
      <c r="H9191" t="s">
        <v>3889</v>
      </c>
    </row>
    <row r="9192" spans="6:8">
      <c r="H9192" t="s">
        <v>1168</v>
      </c>
    </row>
    <row r="9193" spans="6:8">
      <c r="H9193" t="s">
        <v>2941</v>
      </c>
    </row>
    <row r="9194" spans="6:8">
      <c r="H9194" t="s">
        <v>2942</v>
      </c>
    </row>
    <row r="9195" spans="6:8">
      <c r="H9195" t="s">
        <v>1216</v>
      </c>
    </row>
    <row r="9196" spans="6:8">
      <c r="H9196" t="s">
        <v>1674</v>
      </c>
    </row>
    <row r="9197" spans="6:8">
      <c r="H9197" t="s">
        <v>2943</v>
      </c>
    </row>
    <row r="9198" spans="6:8">
      <c r="H9198" t="s">
        <v>1426</v>
      </c>
    </row>
    <row r="9199" spans="6:8">
      <c r="H9199" t="s">
        <v>1427</v>
      </c>
    </row>
    <row r="9200" spans="6:8">
      <c r="H9200" t="s">
        <v>1428</v>
      </c>
    </row>
    <row r="9201" spans="8:8">
      <c r="H9201" t="s">
        <v>1429</v>
      </c>
    </row>
    <row r="9202" spans="8:8">
      <c r="H9202" t="s">
        <v>2944</v>
      </c>
    </row>
    <row r="9203" spans="8:8">
      <c r="H9203" t="s">
        <v>2945</v>
      </c>
    </row>
    <row r="9204" spans="8:8">
      <c r="H9204" t="s">
        <v>2946</v>
      </c>
    </row>
    <row r="9205" spans="8:8">
      <c r="H9205" t="s">
        <v>2947</v>
      </c>
    </row>
    <row r="9206" spans="8:8">
      <c r="H9206" t="s">
        <v>2948</v>
      </c>
    </row>
    <row r="9207" spans="8:8">
      <c r="H9207" t="s">
        <v>2949</v>
      </c>
    </row>
    <row r="9208" spans="8:8">
      <c r="H9208" t="s">
        <v>2950</v>
      </c>
    </row>
    <row r="9209" spans="8:8">
      <c r="H9209" t="s">
        <v>1221</v>
      </c>
    </row>
    <row r="9210" spans="8:8">
      <c r="H9210" t="s">
        <v>1222</v>
      </c>
    </row>
    <row r="9211" spans="8:8">
      <c r="H9211" t="s">
        <v>1430</v>
      </c>
    </row>
    <row r="9212" spans="8:8">
      <c r="H9212" t="s">
        <v>1431</v>
      </c>
    </row>
    <row r="9213" spans="8:8">
      <c r="H9213" t="s">
        <v>1432</v>
      </c>
    </row>
    <row r="9214" spans="8:8">
      <c r="H9214" t="s">
        <v>1226</v>
      </c>
    </row>
    <row r="9215" spans="8:8">
      <c r="H9215" t="s">
        <v>1227</v>
      </c>
    </row>
    <row r="9216" spans="8:8">
      <c r="H9216" t="s">
        <v>1433</v>
      </c>
    </row>
    <row r="9217" spans="8:8">
      <c r="H9217" t="s">
        <v>1434</v>
      </c>
    </row>
    <row r="9218" spans="8:8">
      <c r="H9218" t="s">
        <v>1435</v>
      </c>
    </row>
    <row r="9219" spans="8:8">
      <c r="H9219" t="s">
        <v>1841</v>
      </c>
    </row>
    <row r="9220" spans="8:8">
      <c r="H9220" t="s">
        <v>1842</v>
      </c>
    </row>
    <row r="9221" spans="8:8">
      <c r="H9221" t="s">
        <v>2951</v>
      </c>
    </row>
    <row r="9222" spans="8:8">
      <c r="H9222" t="s">
        <v>2952</v>
      </c>
    </row>
    <row r="9223" spans="8:8">
      <c r="H9223" t="s">
        <v>1231</v>
      </c>
    </row>
    <row r="9224" spans="8:8">
      <c r="H9224" t="s">
        <v>1232</v>
      </c>
    </row>
    <row r="9225" spans="8:8">
      <c r="H9225" t="s">
        <v>1233</v>
      </c>
    </row>
    <row r="9226" spans="8:8">
      <c r="H9226" t="s">
        <v>1234</v>
      </c>
    </row>
    <row r="9227" spans="8:8">
      <c r="H9227" t="s">
        <v>1308</v>
      </c>
    </row>
    <row r="9228" spans="8:8">
      <c r="H9228" t="s">
        <v>1436</v>
      </c>
    </row>
    <row r="9229" spans="8:8">
      <c r="H9229" t="s">
        <v>1437</v>
      </c>
    </row>
    <row r="9230" spans="8:8">
      <c r="H9230" t="s">
        <v>1438</v>
      </c>
    </row>
    <row r="9231" spans="8:8">
      <c r="H9231" t="s">
        <v>1439</v>
      </c>
    </row>
    <row r="9232" spans="8:8">
      <c r="H9232" t="s">
        <v>1440</v>
      </c>
    </row>
    <row r="9233" spans="6:8">
      <c r="H9233" t="s">
        <v>1179</v>
      </c>
    </row>
    <row r="9234" spans="6:8">
      <c r="H9234" t="s">
        <v>1180</v>
      </c>
    </row>
    <row r="9235" spans="6:8">
      <c r="H9235" t="s">
        <v>2953</v>
      </c>
    </row>
    <row r="9236" spans="6:8">
      <c r="H9236" t="s">
        <v>2954</v>
      </c>
    </row>
    <row r="9237" spans="6:8">
      <c r="H9237" t="s">
        <v>1240</v>
      </c>
    </row>
    <row r="9238" spans="6:8">
      <c r="H9238" t="s">
        <v>1241</v>
      </c>
    </row>
    <row r="9239" spans="6:8">
      <c r="H9239" t="s">
        <v>1242</v>
      </c>
    </row>
    <row r="9240" spans="6:8">
      <c r="H9240" t="s">
        <v>1243</v>
      </c>
    </row>
    <row r="9241" spans="6:8">
      <c r="H9241" t="s">
        <v>1441</v>
      </c>
    </row>
    <row r="9242" spans="6:8">
      <c r="H9242" t="s">
        <v>1442</v>
      </c>
    </row>
    <row r="9243" spans="6:8">
      <c r="H9243" t="s">
        <v>1443</v>
      </c>
    </row>
    <row r="9244" spans="6:8">
      <c r="H9244" t="s">
        <v>1444</v>
      </c>
    </row>
    <row r="9245" spans="6:8">
      <c r="H9245" t="s">
        <v>2687</v>
      </c>
    </row>
    <row r="9246" spans="6:8">
      <c r="H9246" t="s">
        <v>2688</v>
      </c>
    </row>
    <row r="9247" spans="6:8">
      <c r="F9247" t="s">
        <v>397</v>
      </c>
      <c r="G9247" t="s">
        <v>700</v>
      </c>
      <c r="H9247" t="s">
        <v>3888</v>
      </c>
    </row>
    <row r="9248" spans="6:8">
      <c r="H9248" t="s">
        <v>3889</v>
      </c>
    </row>
    <row r="9249" spans="8:8">
      <c r="H9249" t="s">
        <v>1186</v>
      </c>
    </row>
    <row r="9250" spans="8:8">
      <c r="H9250" t="s">
        <v>921</v>
      </c>
    </row>
    <row r="9251" spans="8:8">
      <c r="H9251" t="s">
        <v>1249</v>
      </c>
    </row>
    <row r="9252" spans="8:8">
      <c r="H9252" t="s">
        <v>1250</v>
      </c>
    </row>
    <row r="9253" spans="8:8">
      <c r="H9253" t="s">
        <v>1251</v>
      </c>
    </row>
    <row r="9254" spans="8:8">
      <c r="H9254" t="s">
        <v>1252</v>
      </c>
    </row>
    <row r="9255" spans="8:8">
      <c r="H9255" t="s">
        <v>1253</v>
      </c>
    </row>
    <row r="9256" spans="8:8">
      <c r="H9256" t="s">
        <v>1254</v>
      </c>
    </row>
    <row r="9257" spans="8:8">
      <c r="H9257" t="s">
        <v>1255</v>
      </c>
    </row>
    <row r="9258" spans="8:8">
      <c r="H9258" t="s">
        <v>1103</v>
      </c>
    </row>
    <row r="9259" spans="8:8">
      <c r="H9259" t="s">
        <v>1256</v>
      </c>
    </row>
    <row r="9260" spans="8:8">
      <c r="H9260" t="s">
        <v>1257</v>
      </c>
    </row>
    <row r="9261" spans="8:8">
      <c r="H9261" t="s">
        <v>1258</v>
      </c>
    </row>
    <row r="9262" spans="8:8">
      <c r="H9262" t="s">
        <v>1259</v>
      </c>
    </row>
    <row r="9263" spans="8:8">
      <c r="H9263" t="s">
        <v>1260</v>
      </c>
    </row>
    <row r="9264" spans="8:8">
      <c r="H9264" t="s">
        <v>1261</v>
      </c>
    </row>
    <row r="9265" spans="8:8">
      <c r="H9265" t="s">
        <v>1262</v>
      </c>
    </row>
    <row r="9266" spans="8:8">
      <c r="H9266" t="s">
        <v>965</v>
      </c>
    </row>
    <row r="9267" spans="8:8">
      <c r="H9267" t="s">
        <v>2955</v>
      </c>
    </row>
    <row r="9268" spans="8:8">
      <c r="H9268" t="s">
        <v>2956</v>
      </c>
    </row>
    <row r="9269" spans="8:8">
      <c r="H9269" t="s">
        <v>2957</v>
      </c>
    </row>
    <row r="9270" spans="8:8">
      <c r="H9270" t="s">
        <v>2958</v>
      </c>
    </row>
    <row r="9271" spans="8:8">
      <c r="H9271" t="s">
        <v>2959</v>
      </c>
    </row>
    <row r="9272" spans="8:8">
      <c r="H9272" t="s">
        <v>2960</v>
      </c>
    </row>
    <row r="9273" spans="8:8">
      <c r="H9273" t="s">
        <v>2961</v>
      </c>
    </row>
    <row r="9274" spans="8:8">
      <c r="H9274" t="s">
        <v>2962</v>
      </c>
    </row>
    <row r="9275" spans="8:8">
      <c r="H9275" t="s">
        <v>2963</v>
      </c>
    </row>
    <row r="9276" spans="8:8">
      <c r="H9276" t="s">
        <v>2964</v>
      </c>
    </row>
    <row r="9277" spans="8:8">
      <c r="H9277" t="s">
        <v>2965</v>
      </c>
    </row>
    <row r="9278" spans="8:8">
      <c r="H9278" t="s">
        <v>2966</v>
      </c>
    </row>
    <row r="9279" spans="8:8">
      <c r="H9279" t="s">
        <v>2967</v>
      </c>
    </row>
    <row r="9280" spans="8:8">
      <c r="H9280" t="s">
        <v>2968</v>
      </c>
    </row>
    <row r="9281" spans="8:8">
      <c r="H9281" t="s">
        <v>2969</v>
      </c>
    </row>
    <row r="9282" spans="8:8">
      <c r="H9282" t="s">
        <v>2970</v>
      </c>
    </row>
    <row r="9283" spans="8:8">
      <c r="H9283" t="s">
        <v>2971</v>
      </c>
    </row>
    <row r="9284" spans="8:8">
      <c r="H9284" t="s">
        <v>2972</v>
      </c>
    </row>
    <row r="9285" spans="8:8">
      <c r="H9285" t="s">
        <v>2973</v>
      </c>
    </row>
    <row r="9286" spans="8:8">
      <c r="H9286" t="s">
        <v>2974</v>
      </c>
    </row>
    <row r="9287" spans="8:8">
      <c r="H9287" t="s">
        <v>2975</v>
      </c>
    </row>
    <row r="9288" spans="8:8">
      <c r="H9288" t="s">
        <v>2976</v>
      </c>
    </row>
    <row r="9289" spans="8:8">
      <c r="H9289" t="s">
        <v>2977</v>
      </c>
    </row>
    <row r="9290" spans="8:8">
      <c r="H9290" t="s">
        <v>2978</v>
      </c>
    </row>
    <row r="9291" spans="8:8">
      <c r="H9291" t="s">
        <v>2979</v>
      </c>
    </row>
    <row r="9292" spans="8:8">
      <c r="H9292" t="s">
        <v>2980</v>
      </c>
    </row>
    <row r="9293" spans="8:8">
      <c r="H9293" t="s">
        <v>2981</v>
      </c>
    </row>
    <row r="9294" spans="8:8">
      <c r="H9294" t="s">
        <v>2982</v>
      </c>
    </row>
    <row r="9295" spans="8:8">
      <c r="H9295" t="s">
        <v>2983</v>
      </c>
    </row>
    <row r="9296" spans="8:8">
      <c r="H9296" t="s">
        <v>2984</v>
      </c>
    </row>
    <row r="9297" spans="8:8">
      <c r="H9297" t="s">
        <v>2985</v>
      </c>
    </row>
    <row r="9298" spans="8:8">
      <c r="H9298" t="s">
        <v>2986</v>
      </c>
    </row>
    <row r="9299" spans="8:8">
      <c r="H9299" t="s">
        <v>2987</v>
      </c>
    </row>
    <row r="9300" spans="8:8">
      <c r="H9300" t="s">
        <v>2988</v>
      </c>
    </row>
    <row r="9301" spans="8:8">
      <c r="H9301" t="s">
        <v>1294</v>
      </c>
    </row>
    <row r="9302" spans="8:8">
      <c r="H9302" t="s">
        <v>1295</v>
      </c>
    </row>
    <row r="9303" spans="8:8">
      <c r="H9303" t="s">
        <v>1296</v>
      </c>
    </row>
    <row r="9304" spans="8:8">
      <c r="H9304" t="s">
        <v>2989</v>
      </c>
    </row>
    <row r="9305" spans="8:8">
      <c r="H9305" t="s">
        <v>2990</v>
      </c>
    </row>
    <row r="9306" spans="8:8">
      <c r="H9306" t="s">
        <v>2991</v>
      </c>
    </row>
    <row r="9307" spans="8:8">
      <c r="H9307" t="s">
        <v>1298</v>
      </c>
    </row>
    <row r="9308" spans="8:8">
      <c r="H9308" t="s">
        <v>1299</v>
      </c>
    </row>
    <row r="9309" spans="8:8">
      <c r="H9309" t="s">
        <v>1300</v>
      </c>
    </row>
    <row r="9310" spans="8:8">
      <c r="H9310" t="s">
        <v>2826</v>
      </c>
    </row>
    <row r="9311" spans="8:8">
      <c r="H9311" t="s">
        <v>2827</v>
      </c>
    </row>
    <row r="9312" spans="8:8">
      <c r="H9312" t="s">
        <v>2992</v>
      </c>
    </row>
    <row r="9313" spans="6:8">
      <c r="H9313" t="s">
        <v>2993</v>
      </c>
    </row>
    <row r="9314" spans="6:8">
      <c r="H9314" t="s">
        <v>2994</v>
      </c>
    </row>
    <row r="9315" spans="6:8">
      <c r="H9315" t="s">
        <v>1311</v>
      </c>
    </row>
    <row r="9316" spans="6:8">
      <c r="H9316" t="s">
        <v>2995</v>
      </c>
    </row>
    <row r="9317" spans="6:8">
      <c r="H9317" t="s">
        <v>2996</v>
      </c>
    </row>
    <row r="9318" spans="6:8">
      <c r="H9318" t="s">
        <v>2997</v>
      </c>
    </row>
    <row r="9319" spans="6:8">
      <c r="H9319" t="s">
        <v>2998</v>
      </c>
    </row>
    <row r="9320" spans="6:8">
      <c r="H9320" t="s">
        <v>2999</v>
      </c>
    </row>
    <row r="9321" spans="6:8">
      <c r="H9321" t="s">
        <v>3000</v>
      </c>
    </row>
    <row r="9322" spans="6:8">
      <c r="H9322" t="s">
        <v>3001</v>
      </c>
    </row>
    <row r="9323" spans="6:8">
      <c r="H9323" t="s">
        <v>3002</v>
      </c>
    </row>
    <row r="9324" spans="6:8">
      <c r="H9324" t="s">
        <v>3003</v>
      </c>
    </row>
    <row r="9325" spans="6:8">
      <c r="H9325" t="s">
        <v>3004</v>
      </c>
    </row>
    <row r="9326" spans="6:8">
      <c r="F9326" t="s">
        <v>398</v>
      </c>
      <c r="G9326" t="s">
        <v>678</v>
      </c>
      <c r="H9326" t="s">
        <v>3888</v>
      </c>
    </row>
    <row r="9327" spans="6:8">
      <c r="H9327" t="s">
        <v>3889</v>
      </c>
    </row>
    <row r="9328" spans="6:8">
      <c r="H9328" t="s">
        <v>3005</v>
      </c>
    </row>
    <row r="9329" spans="8:8">
      <c r="H9329" t="s">
        <v>3006</v>
      </c>
    </row>
    <row r="9330" spans="8:8">
      <c r="H9330" t="s">
        <v>3007</v>
      </c>
    </row>
    <row r="9331" spans="8:8">
      <c r="H9331" t="s">
        <v>3008</v>
      </c>
    </row>
    <row r="9332" spans="8:8">
      <c r="H9332" t="s">
        <v>3009</v>
      </c>
    </row>
    <row r="9333" spans="8:8">
      <c r="H9333" t="s">
        <v>3010</v>
      </c>
    </row>
    <row r="9334" spans="8:8">
      <c r="H9334" t="s">
        <v>3011</v>
      </c>
    </row>
    <row r="9335" spans="8:8">
      <c r="H9335" t="s">
        <v>3012</v>
      </c>
    </row>
    <row r="9336" spans="8:8">
      <c r="H9336" t="s">
        <v>3013</v>
      </c>
    </row>
    <row r="9337" spans="8:8">
      <c r="H9337" t="s">
        <v>3014</v>
      </c>
    </row>
    <row r="9338" spans="8:8">
      <c r="H9338" t="s">
        <v>3015</v>
      </c>
    </row>
    <row r="9339" spans="8:8">
      <c r="H9339" t="s">
        <v>3016</v>
      </c>
    </row>
    <row r="9340" spans="8:8">
      <c r="H9340" t="s">
        <v>3017</v>
      </c>
    </row>
    <row r="9341" spans="8:8">
      <c r="H9341" t="s">
        <v>3018</v>
      </c>
    </row>
    <row r="9342" spans="8:8">
      <c r="H9342" t="s">
        <v>3019</v>
      </c>
    </row>
    <row r="9343" spans="8:8">
      <c r="H9343" t="s">
        <v>3020</v>
      </c>
    </row>
    <row r="9344" spans="8:8">
      <c r="H9344" t="s">
        <v>3021</v>
      </c>
    </row>
    <row r="9345" spans="8:8">
      <c r="H9345" t="s">
        <v>3022</v>
      </c>
    </row>
    <row r="9346" spans="8:8">
      <c r="H9346" t="s">
        <v>3023</v>
      </c>
    </row>
    <row r="9347" spans="8:8">
      <c r="H9347" t="s">
        <v>3024</v>
      </c>
    </row>
    <row r="9348" spans="8:8">
      <c r="H9348" t="s">
        <v>3025</v>
      </c>
    </row>
    <row r="9349" spans="8:8">
      <c r="H9349" t="s">
        <v>3026</v>
      </c>
    </row>
    <row r="9350" spans="8:8">
      <c r="H9350" t="s">
        <v>3027</v>
      </c>
    </row>
    <row r="9351" spans="8:8">
      <c r="H9351" t="s">
        <v>3028</v>
      </c>
    </row>
    <row r="9352" spans="8:8">
      <c r="H9352" t="s">
        <v>3029</v>
      </c>
    </row>
    <row r="9353" spans="8:8">
      <c r="H9353" t="s">
        <v>3030</v>
      </c>
    </row>
    <row r="9354" spans="8:8">
      <c r="H9354" t="s">
        <v>3031</v>
      </c>
    </row>
    <row r="9355" spans="8:8">
      <c r="H9355" t="s">
        <v>3032</v>
      </c>
    </row>
    <row r="9356" spans="8:8">
      <c r="H9356" t="s">
        <v>3033</v>
      </c>
    </row>
    <row r="9357" spans="8:8">
      <c r="H9357" t="s">
        <v>3034</v>
      </c>
    </row>
    <row r="9358" spans="8:8">
      <c r="H9358" t="s">
        <v>3035</v>
      </c>
    </row>
    <row r="9359" spans="8:8">
      <c r="H9359" t="s">
        <v>3036</v>
      </c>
    </row>
    <row r="9360" spans="8:8">
      <c r="H9360" t="s">
        <v>3037</v>
      </c>
    </row>
    <row r="9361" spans="8:8">
      <c r="H9361" t="s">
        <v>3038</v>
      </c>
    </row>
    <row r="9362" spans="8:8">
      <c r="H9362" t="s">
        <v>3039</v>
      </c>
    </row>
    <row r="9363" spans="8:8">
      <c r="H9363" t="s">
        <v>3040</v>
      </c>
    </row>
    <row r="9364" spans="8:8">
      <c r="H9364" t="s">
        <v>3041</v>
      </c>
    </row>
    <row r="9365" spans="8:8">
      <c r="H9365" t="s">
        <v>3042</v>
      </c>
    </row>
    <row r="9366" spans="8:8">
      <c r="H9366" t="s">
        <v>3043</v>
      </c>
    </row>
    <row r="9367" spans="8:8">
      <c r="H9367" t="s">
        <v>3044</v>
      </c>
    </row>
    <row r="9368" spans="8:8">
      <c r="H9368" t="s">
        <v>3045</v>
      </c>
    </row>
    <row r="9369" spans="8:8">
      <c r="H9369" t="s">
        <v>3046</v>
      </c>
    </row>
    <row r="9370" spans="8:8">
      <c r="H9370" t="s">
        <v>3047</v>
      </c>
    </row>
    <row r="9371" spans="8:8">
      <c r="H9371" t="s">
        <v>3048</v>
      </c>
    </row>
    <row r="9372" spans="8:8">
      <c r="H9372" t="s">
        <v>1083</v>
      </c>
    </row>
    <row r="9373" spans="8:8">
      <c r="H9373" t="s">
        <v>3049</v>
      </c>
    </row>
    <row r="9374" spans="8:8">
      <c r="H9374" t="s">
        <v>1083</v>
      </c>
    </row>
    <row r="9375" spans="8:8">
      <c r="H9375" t="s">
        <v>3050</v>
      </c>
    </row>
    <row r="9376" spans="8:8">
      <c r="H9376" t="s">
        <v>1083</v>
      </c>
    </row>
    <row r="9377" spans="6:8">
      <c r="F9377" t="s">
        <v>399</v>
      </c>
      <c r="G9377" t="s">
        <v>811</v>
      </c>
      <c r="H9377" t="s">
        <v>3888</v>
      </c>
    </row>
    <row r="9378" spans="6:8">
      <c r="H9378" t="s">
        <v>3889</v>
      </c>
    </row>
    <row r="9379" spans="6:8">
      <c r="H9379" t="s">
        <v>1016</v>
      </c>
    </row>
    <row r="9380" spans="6:8">
      <c r="H9380" t="s">
        <v>1694</v>
      </c>
    </row>
    <row r="9381" spans="6:8">
      <c r="H9381" t="s">
        <v>1695</v>
      </c>
    </row>
    <row r="9382" spans="6:8">
      <c r="H9382" t="s">
        <v>1696</v>
      </c>
    </row>
    <row r="9383" spans="6:8">
      <c r="H9383" t="s">
        <v>1018</v>
      </c>
    </row>
    <row r="9384" spans="6:8">
      <c r="H9384" t="s">
        <v>1019</v>
      </c>
    </row>
    <row r="9385" spans="6:8">
      <c r="H9385" t="s">
        <v>1020</v>
      </c>
    </row>
    <row r="9386" spans="6:8">
      <c r="H9386" t="s">
        <v>1021</v>
      </c>
    </row>
    <row r="9387" spans="6:8">
      <c r="H9387" t="s">
        <v>1022</v>
      </c>
    </row>
    <row r="9388" spans="6:8">
      <c r="H9388" t="s">
        <v>1023</v>
      </c>
    </row>
    <row r="9389" spans="6:8">
      <c r="H9389" t="s">
        <v>992</v>
      </c>
    </row>
    <row r="9390" spans="6:8">
      <c r="H9390" t="s">
        <v>3051</v>
      </c>
    </row>
    <row r="9391" spans="6:8">
      <c r="H9391" t="s">
        <v>3052</v>
      </c>
    </row>
    <row r="9392" spans="6:8">
      <c r="H9392" t="s">
        <v>3053</v>
      </c>
    </row>
    <row r="9393" spans="8:8">
      <c r="H9393" t="s">
        <v>3054</v>
      </c>
    </row>
    <row r="9394" spans="8:8">
      <c r="H9394" t="s">
        <v>3055</v>
      </c>
    </row>
    <row r="9395" spans="8:8">
      <c r="H9395" t="s">
        <v>3056</v>
      </c>
    </row>
    <row r="9396" spans="8:8">
      <c r="H9396" t="s">
        <v>3057</v>
      </c>
    </row>
    <row r="9397" spans="8:8">
      <c r="H9397" t="s">
        <v>3058</v>
      </c>
    </row>
    <row r="9398" spans="8:8">
      <c r="H9398" t="s">
        <v>3059</v>
      </c>
    </row>
    <row r="9399" spans="8:8">
      <c r="H9399" t="s">
        <v>3060</v>
      </c>
    </row>
    <row r="9400" spans="8:8">
      <c r="H9400" t="s">
        <v>3061</v>
      </c>
    </row>
    <row r="9401" spans="8:8">
      <c r="H9401" t="s">
        <v>3062</v>
      </c>
    </row>
    <row r="9402" spans="8:8">
      <c r="H9402" t="s">
        <v>3063</v>
      </c>
    </row>
    <row r="9403" spans="8:8">
      <c r="H9403" t="s">
        <v>3064</v>
      </c>
    </row>
    <row r="9404" spans="8:8">
      <c r="H9404" t="s">
        <v>3065</v>
      </c>
    </row>
    <row r="9405" spans="8:8">
      <c r="H9405" t="s">
        <v>3066</v>
      </c>
    </row>
    <row r="9406" spans="8:8">
      <c r="H9406" t="s">
        <v>3067</v>
      </c>
    </row>
    <row r="9407" spans="8:8">
      <c r="H9407" t="s">
        <v>3068</v>
      </c>
    </row>
    <row r="9408" spans="8:8">
      <c r="H9408" t="s">
        <v>3069</v>
      </c>
    </row>
    <row r="9409" spans="8:8">
      <c r="H9409" t="s">
        <v>3070</v>
      </c>
    </row>
    <row r="9410" spans="8:8">
      <c r="H9410" t="s">
        <v>2123</v>
      </c>
    </row>
    <row r="9411" spans="8:8">
      <c r="H9411" t="s">
        <v>2124</v>
      </c>
    </row>
    <row r="9412" spans="8:8">
      <c r="H9412" t="s">
        <v>3071</v>
      </c>
    </row>
    <row r="9413" spans="8:8">
      <c r="H9413" t="s">
        <v>3072</v>
      </c>
    </row>
    <row r="9414" spans="8:8">
      <c r="H9414" t="s">
        <v>2125</v>
      </c>
    </row>
    <row r="9415" spans="8:8">
      <c r="H9415" t="s">
        <v>2126</v>
      </c>
    </row>
    <row r="9416" spans="8:8">
      <c r="H9416" t="s">
        <v>2127</v>
      </c>
    </row>
    <row r="9417" spans="8:8">
      <c r="H9417" t="s">
        <v>2128</v>
      </c>
    </row>
    <row r="9418" spans="8:8">
      <c r="H9418" t="s">
        <v>3073</v>
      </c>
    </row>
    <row r="9419" spans="8:8">
      <c r="H9419" t="s">
        <v>3074</v>
      </c>
    </row>
    <row r="9420" spans="8:8">
      <c r="H9420" t="s">
        <v>3075</v>
      </c>
    </row>
    <row r="9421" spans="8:8">
      <c r="H9421" t="s">
        <v>3076</v>
      </c>
    </row>
    <row r="9422" spans="8:8">
      <c r="H9422" t="s">
        <v>3077</v>
      </c>
    </row>
    <row r="9423" spans="8:8">
      <c r="H9423" t="s">
        <v>3078</v>
      </c>
    </row>
    <row r="9424" spans="8:8">
      <c r="H9424" t="s">
        <v>3079</v>
      </c>
    </row>
    <row r="9425" spans="8:8">
      <c r="H9425" t="s">
        <v>3080</v>
      </c>
    </row>
    <row r="9426" spans="8:8">
      <c r="H9426" t="s">
        <v>3081</v>
      </c>
    </row>
    <row r="9427" spans="8:8">
      <c r="H9427" t="s">
        <v>3082</v>
      </c>
    </row>
    <row r="9428" spans="8:8">
      <c r="H9428" t="s">
        <v>3083</v>
      </c>
    </row>
    <row r="9429" spans="8:8">
      <c r="H9429" t="s">
        <v>3084</v>
      </c>
    </row>
    <row r="9430" spans="8:8">
      <c r="H9430" t="s">
        <v>2134</v>
      </c>
    </row>
    <row r="9431" spans="8:8">
      <c r="H9431" t="s">
        <v>2141</v>
      </c>
    </row>
    <row r="9432" spans="8:8">
      <c r="H9432" t="s">
        <v>2705</v>
      </c>
    </row>
    <row r="9433" spans="8:8">
      <c r="H9433" t="s">
        <v>2706</v>
      </c>
    </row>
    <row r="9434" spans="8:8">
      <c r="H9434" t="s">
        <v>1002</v>
      </c>
    </row>
    <row r="9435" spans="8:8">
      <c r="H9435" t="s">
        <v>3085</v>
      </c>
    </row>
    <row r="9436" spans="8:8">
      <c r="H9436" t="s">
        <v>3086</v>
      </c>
    </row>
    <row r="9437" spans="8:8">
      <c r="H9437" t="s">
        <v>3087</v>
      </c>
    </row>
    <row r="9438" spans="8:8">
      <c r="H9438" t="s">
        <v>3088</v>
      </c>
    </row>
    <row r="9439" spans="8:8">
      <c r="H9439" t="s">
        <v>3089</v>
      </c>
    </row>
    <row r="9440" spans="8:8">
      <c r="H9440" t="s">
        <v>3090</v>
      </c>
    </row>
    <row r="9441" spans="6:8">
      <c r="H9441" t="s">
        <v>3091</v>
      </c>
    </row>
    <row r="9442" spans="6:8">
      <c r="H9442" t="s">
        <v>3092</v>
      </c>
    </row>
    <row r="9443" spans="6:8">
      <c r="H9443" t="s">
        <v>2106</v>
      </c>
    </row>
    <row r="9444" spans="6:8">
      <c r="H9444" t="s">
        <v>2413</v>
      </c>
    </row>
    <row r="9445" spans="6:8">
      <c r="H9445" t="s">
        <v>2107</v>
      </c>
    </row>
    <row r="9446" spans="6:8">
      <c r="H9446" t="s">
        <v>3093</v>
      </c>
    </row>
    <row r="9447" spans="6:8">
      <c r="H9447" t="s">
        <v>3093</v>
      </c>
    </row>
    <row r="9448" spans="6:8">
      <c r="H9448" t="s">
        <v>3094</v>
      </c>
    </row>
    <row r="9449" spans="6:8">
      <c r="H9449" t="s">
        <v>3093</v>
      </c>
    </row>
    <row r="9450" spans="6:8">
      <c r="H9450" t="s">
        <v>3095</v>
      </c>
    </row>
    <row r="9451" spans="6:8">
      <c r="H9451" t="s">
        <v>1729</v>
      </c>
    </row>
    <row r="9452" spans="6:8">
      <c r="F9452" t="s">
        <v>400</v>
      </c>
      <c r="G9452" t="s">
        <v>812</v>
      </c>
      <c r="H9452" t="s">
        <v>3888</v>
      </c>
    </row>
    <row r="9453" spans="6:8">
      <c r="H9453" t="s">
        <v>3889</v>
      </c>
    </row>
    <row r="9454" spans="6:8">
      <c r="H9454" t="s">
        <v>1004</v>
      </c>
    </row>
    <row r="9455" spans="6:8">
      <c r="H9455" t="s">
        <v>3096</v>
      </c>
    </row>
    <row r="9456" spans="6:8">
      <c r="H9456" t="s">
        <v>3097</v>
      </c>
    </row>
    <row r="9457" spans="8:8">
      <c r="H9457" t="s">
        <v>3098</v>
      </c>
    </row>
    <row r="9458" spans="8:8">
      <c r="H9458" t="s">
        <v>3099</v>
      </c>
    </row>
    <row r="9459" spans="8:8">
      <c r="H9459" t="s">
        <v>3100</v>
      </c>
    </row>
    <row r="9460" spans="8:8">
      <c r="H9460" t="s">
        <v>3101</v>
      </c>
    </row>
    <row r="9461" spans="8:8">
      <c r="H9461" t="s">
        <v>3102</v>
      </c>
    </row>
    <row r="9462" spans="8:8">
      <c r="H9462" t="s">
        <v>3103</v>
      </c>
    </row>
    <row r="9463" spans="8:8">
      <c r="H9463" t="s">
        <v>3104</v>
      </c>
    </row>
    <row r="9464" spans="8:8">
      <c r="H9464" t="s">
        <v>3105</v>
      </c>
    </row>
    <row r="9465" spans="8:8">
      <c r="H9465" t="s">
        <v>3106</v>
      </c>
    </row>
    <row r="9466" spans="8:8">
      <c r="H9466" t="s">
        <v>3107</v>
      </c>
    </row>
    <row r="9467" spans="8:8">
      <c r="H9467" t="s">
        <v>3108</v>
      </c>
    </row>
    <row r="9468" spans="8:8">
      <c r="H9468" t="s">
        <v>3109</v>
      </c>
    </row>
    <row r="9469" spans="8:8">
      <c r="H9469" t="s">
        <v>3110</v>
      </c>
    </row>
    <row r="9470" spans="8:8">
      <c r="H9470" t="s">
        <v>3111</v>
      </c>
    </row>
    <row r="9471" spans="8:8">
      <c r="H9471" t="s">
        <v>3112</v>
      </c>
    </row>
    <row r="9472" spans="8:8">
      <c r="H9472" t="s">
        <v>3113</v>
      </c>
    </row>
    <row r="9473" spans="6:8">
      <c r="H9473" t="s">
        <v>3114</v>
      </c>
    </row>
    <row r="9474" spans="6:8">
      <c r="H9474" t="s">
        <v>3115</v>
      </c>
    </row>
    <row r="9475" spans="6:8">
      <c r="H9475" t="s">
        <v>3115</v>
      </c>
    </row>
    <row r="9476" spans="6:8">
      <c r="F9476" t="s">
        <v>401</v>
      </c>
      <c r="G9476" t="s">
        <v>793</v>
      </c>
      <c r="H9476" t="s">
        <v>3888</v>
      </c>
    </row>
    <row r="9477" spans="6:8">
      <c r="H9477" t="s">
        <v>3889</v>
      </c>
    </row>
    <row r="9478" spans="6:8">
      <c r="H9478" t="s">
        <v>3116</v>
      </c>
    </row>
    <row r="9479" spans="6:8">
      <c r="H9479" t="s">
        <v>3117</v>
      </c>
    </row>
    <row r="9480" spans="6:8">
      <c r="H9480" t="s">
        <v>3118</v>
      </c>
    </row>
    <row r="9481" spans="6:8">
      <c r="F9481" t="s">
        <v>402</v>
      </c>
      <c r="G9481" t="s">
        <v>813</v>
      </c>
      <c r="H9481" t="s">
        <v>3888</v>
      </c>
    </row>
    <row r="9482" spans="6:8">
      <c r="H9482" t="s">
        <v>3889</v>
      </c>
    </row>
    <row r="9483" spans="6:8">
      <c r="H9483" t="s">
        <v>1701</v>
      </c>
    </row>
    <row r="9484" spans="6:8">
      <c r="H9484" t="s">
        <v>1702</v>
      </c>
    </row>
    <row r="9485" spans="6:8">
      <c r="H9485" t="s">
        <v>1703</v>
      </c>
    </row>
    <row r="9486" spans="6:8">
      <c r="H9486" t="s">
        <v>1704</v>
      </c>
    </row>
    <row r="9487" spans="6:8">
      <c r="H9487" t="s">
        <v>1705</v>
      </c>
    </row>
    <row r="9488" spans="6:8">
      <c r="H9488" t="s">
        <v>1706</v>
      </c>
    </row>
    <row r="9489" spans="6:8">
      <c r="H9489" t="s">
        <v>2739</v>
      </c>
    </row>
    <row r="9490" spans="6:8">
      <c r="H9490" t="s">
        <v>2740</v>
      </c>
    </row>
    <row r="9491" spans="6:8">
      <c r="H9491" t="s">
        <v>1707</v>
      </c>
    </row>
    <row r="9492" spans="6:8">
      <c r="H9492" t="s">
        <v>1708</v>
      </c>
    </row>
    <row r="9493" spans="6:8">
      <c r="H9493" t="s">
        <v>1709</v>
      </c>
    </row>
    <row r="9494" spans="6:8">
      <c r="H9494" t="s">
        <v>1710</v>
      </c>
    </row>
    <row r="9495" spans="6:8">
      <c r="H9495" t="s">
        <v>1711</v>
      </c>
    </row>
    <row r="9496" spans="6:8">
      <c r="H9496" t="s">
        <v>1712</v>
      </c>
    </row>
    <row r="9497" spans="6:8">
      <c r="H9497" t="s">
        <v>1713</v>
      </c>
    </row>
    <row r="9498" spans="6:8">
      <c r="H9498" t="s">
        <v>1714</v>
      </c>
    </row>
    <row r="9499" spans="6:8">
      <c r="H9499" t="s">
        <v>1729</v>
      </c>
    </row>
    <row r="9500" spans="6:8">
      <c r="F9500" t="s">
        <v>403</v>
      </c>
      <c r="G9500" t="s">
        <v>761</v>
      </c>
      <c r="H9500" t="s">
        <v>3888</v>
      </c>
    </row>
    <row r="9501" spans="6:8">
      <c r="H9501" t="s">
        <v>3889</v>
      </c>
    </row>
    <row r="9502" spans="6:8">
      <c r="H9502" t="s">
        <v>1186</v>
      </c>
    </row>
    <row r="9503" spans="6:8">
      <c r="H9503" t="s">
        <v>1313</v>
      </c>
    </row>
    <row r="9504" spans="6:8">
      <c r="H9504" t="s">
        <v>1314</v>
      </c>
    </row>
    <row r="9505" spans="8:8">
      <c r="H9505" t="s">
        <v>3119</v>
      </c>
    </row>
    <row r="9506" spans="8:8">
      <c r="H9506" t="s">
        <v>3120</v>
      </c>
    </row>
    <row r="9507" spans="8:8">
      <c r="H9507" t="s">
        <v>3121</v>
      </c>
    </row>
    <row r="9508" spans="8:8">
      <c r="H9508" t="s">
        <v>3122</v>
      </c>
    </row>
    <row r="9509" spans="8:8">
      <c r="H9509" t="s">
        <v>3123</v>
      </c>
    </row>
    <row r="9510" spans="8:8">
      <c r="H9510" t="s">
        <v>3124</v>
      </c>
    </row>
    <row r="9511" spans="8:8">
      <c r="H9511" t="s">
        <v>3125</v>
      </c>
    </row>
    <row r="9512" spans="8:8">
      <c r="H9512" t="s">
        <v>3126</v>
      </c>
    </row>
    <row r="9513" spans="8:8">
      <c r="H9513" t="s">
        <v>3127</v>
      </c>
    </row>
    <row r="9514" spans="8:8">
      <c r="H9514" t="s">
        <v>3128</v>
      </c>
    </row>
    <row r="9515" spans="8:8">
      <c r="H9515" t="s">
        <v>3129</v>
      </c>
    </row>
    <row r="9516" spans="8:8">
      <c r="H9516" t="s">
        <v>3130</v>
      </c>
    </row>
    <row r="9517" spans="8:8">
      <c r="H9517" t="s">
        <v>3131</v>
      </c>
    </row>
    <row r="9518" spans="8:8">
      <c r="H9518" t="s">
        <v>3132</v>
      </c>
    </row>
    <row r="9519" spans="8:8">
      <c r="H9519" t="s">
        <v>3133</v>
      </c>
    </row>
    <row r="9520" spans="8:8">
      <c r="H9520" t="s">
        <v>3134</v>
      </c>
    </row>
    <row r="9521" spans="8:8">
      <c r="H9521" t="s">
        <v>1039</v>
      </c>
    </row>
    <row r="9522" spans="8:8">
      <c r="H9522" t="s">
        <v>3135</v>
      </c>
    </row>
    <row r="9523" spans="8:8">
      <c r="H9523" t="s">
        <v>3136</v>
      </c>
    </row>
    <row r="9524" spans="8:8">
      <c r="H9524" t="s">
        <v>3137</v>
      </c>
    </row>
    <row r="9525" spans="8:8">
      <c r="H9525" t="s">
        <v>3138</v>
      </c>
    </row>
    <row r="9526" spans="8:8">
      <c r="H9526" t="s">
        <v>3139</v>
      </c>
    </row>
    <row r="9527" spans="8:8">
      <c r="H9527" t="s">
        <v>3140</v>
      </c>
    </row>
    <row r="9528" spans="8:8">
      <c r="H9528" t="s">
        <v>1329</v>
      </c>
    </row>
    <row r="9529" spans="8:8">
      <c r="H9529" t="s">
        <v>1330</v>
      </c>
    </row>
    <row r="9530" spans="8:8">
      <c r="H9530" t="s">
        <v>1331</v>
      </c>
    </row>
    <row r="9531" spans="8:8">
      <c r="H9531" t="s">
        <v>1332</v>
      </c>
    </row>
    <row r="9532" spans="8:8">
      <c r="H9532" t="s">
        <v>1333</v>
      </c>
    </row>
    <row r="9533" spans="8:8">
      <c r="H9533" t="s">
        <v>1334</v>
      </c>
    </row>
    <row r="9534" spans="8:8">
      <c r="H9534" t="s">
        <v>1335</v>
      </c>
    </row>
    <row r="9535" spans="8:8">
      <c r="H9535" t="s">
        <v>1336</v>
      </c>
    </row>
    <row r="9536" spans="8:8">
      <c r="H9536" t="s">
        <v>1337</v>
      </c>
    </row>
    <row r="9537" spans="6:8">
      <c r="H9537" t="s">
        <v>1339</v>
      </c>
    </row>
    <row r="9538" spans="6:8">
      <c r="H9538" t="s">
        <v>1340</v>
      </c>
    </row>
    <row r="9539" spans="6:8">
      <c r="H9539" t="s">
        <v>990</v>
      </c>
    </row>
    <row r="9540" spans="6:8">
      <c r="H9540" t="s">
        <v>991</v>
      </c>
    </row>
    <row r="9541" spans="6:8">
      <c r="H9541" t="s">
        <v>1022</v>
      </c>
    </row>
    <row r="9542" spans="6:8">
      <c r="H9542" t="s">
        <v>3141</v>
      </c>
    </row>
    <row r="9543" spans="6:8">
      <c r="F9543" t="s">
        <v>404</v>
      </c>
      <c r="G9543" t="s">
        <v>707</v>
      </c>
      <c r="H9543" t="s">
        <v>3888</v>
      </c>
    </row>
    <row r="9544" spans="6:8">
      <c r="H9544" t="s">
        <v>3889</v>
      </c>
    </row>
    <row r="9545" spans="6:8">
      <c r="H9545" t="s">
        <v>1186</v>
      </c>
    </row>
    <row r="9546" spans="6:8">
      <c r="H9546" t="s">
        <v>1408</v>
      </c>
    </row>
    <row r="9547" spans="6:8">
      <c r="H9547" t="s">
        <v>1189</v>
      </c>
    </row>
    <row r="9548" spans="6:8">
      <c r="H9548" t="s">
        <v>2086</v>
      </c>
    </row>
    <row r="9549" spans="6:8">
      <c r="H9549" t="s">
        <v>3142</v>
      </c>
    </row>
    <row r="9550" spans="6:8">
      <c r="H9550" t="s">
        <v>1022</v>
      </c>
    </row>
    <row r="9551" spans="6:8">
      <c r="H9551" t="s">
        <v>3141</v>
      </c>
    </row>
    <row r="9552" spans="6:8">
      <c r="H9552" t="s">
        <v>1016</v>
      </c>
    </row>
    <row r="9553" spans="8:8">
      <c r="H9553" t="s">
        <v>1023</v>
      </c>
    </row>
    <row r="9554" spans="8:8">
      <c r="H9554" t="s">
        <v>3143</v>
      </c>
    </row>
    <row r="9555" spans="8:8">
      <c r="H9555" t="s">
        <v>995</v>
      </c>
    </row>
    <row r="9556" spans="8:8">
      <c r="H9556" t="s">
        <v>3144</v>
      </c>
    </row>
    <row r="9557" spans="8:8">
      <c r="H9557" t="s">
        <v>3145</v>
      </c>
    </row>
    <row r="9558" spans="8:8">
      <c r="H9558" t="s">
        <v>2088</v>
      </c>
    </row>
    <row r="9559" spans="8:8">
      <c r="H9559" t="s">
        <v>2089</v>
      </c>
    </row>
    <row r="9560" spans="8:8">
      <c r="H9560" t="s">
        <v>2940</v>
      </c>
    </row>
    <row r="9561" spans="8:8">
      <c r="H9561" t="s">
        <v>3146</v>
      </c>
    </row>
    <row r="9562" spans="8:8">
      <c r="H9562" t="s">
        <v>3147</v>
      </c>
    </row>
    <row r="9563" spans="8:8">
      <c r="H9563" t="s">
        <v>3148</v>
      </c>
    </row>
    <row r="9564" spans="8:8">
      <c r="H9564" t="s">
        <v>3149</v>
      </c>
    </row>
    <row r="9565" spans="8:8">
      <c r="H9565" t="s">
        <v>3150</v>
      </c>
    </row>
    <row r="9566" spans="8:8">
      <c r="H9566" t="s">
        <v>3151</v>
      </c>
    </row>
    <row r="9567" spans="8:8">
      <c r="H9567" t="s">
        <v>3152</v>
      </c>
    </row>
    <row r="9568" spans="8:8">
      <c r="H9568" t="s">
        <v>3153</v>
      </c>
    </row>
    <row r="9569" spans="8:8">
      <c r="H9569" t="s">
        <v>3154</v>
      </c>
    </row>
    <row r="9570" spans="8:8">
      <c r="H9570" t="s">
        <v>2123</v>
      </c>
    </row>
    <row r="9571" spans="8:8">
      <c r="H9571" t="s">
        <v>2124</v>
      </c>
    </row>
    <row r="9572" spans="8:8">
      <c r="H9572" t="s">
        <v>3071</v>
      </c>
    </row>
    <row r="9573" spans="8:8">
      <c r="H9573" t="s">
        <v>3072</v>
      </c>
    </row>
    <row r="9574" spans="8:8">
      <c r="H9574" t="s">
        <v>2125</v>
      </c>
    </row>
    <row r="9575" spans="8:8">
      <c r="H9575" t="s">
        <v>2126</v>
      </c>
    </row>
    <row r="9576" spans="8:8">
      <c r="H9576" t="s">
        <v>2127</v>
      </c>
    </row>
    <row r="9577" spans="8:8">
      <c r="H9577" t="s">
        <v>2128</v>
      </c>
    </row>
    <row r="9578" spans="8:8">
      <c r="H9578" t="s">
        <v>3155</v>
      </c>
    </row>
    <row r="9579" spans="8:8">
      <c r="H9579" t="s">
        <v>3156</v>
      </c>
    </row>
    <row r="9580" spans="8:8">
      <c r="H9580" t="s">
        <v>3157</v>
      </c>
    </row>
    <row r="9581" spans="8:8">
      <c r="H9581" t="s">
        <v>3158</v>
      </c>
    </row>
    <row r="9582" spans="8:8">
      <c r="H9582" t="s">
        <v>3159</v>
      </c>
    </row>
    <row r="9583" spans="8:8">
      <c r="H9583" t="s">
        <v>3160</v>
      </c>
    </row>
    <row r="9584" spans="8:8">
      <c r="H9584" t="s">
        <v>3161</v>
      </c>
    </row>
    <row r="9585" spans="8:8">
      <c r="H9585" t="s">
        <v>3162</v>
      </c>
    </row>
    <row r="9586" spans="8:8">
      <c r="H9586" t="s">
        <v>3163</v>
      </c>
    </row>
    <row r="9587" spans="8:8">
      <c r="H9587" t="s">
        <v>3164</v>
      </c>
    </row>
    <row r="9588" spans="8:8">
      <c r="H9588" t="s">
        <v>3165</v>
      </c>
    </row>
    <row r="9589" spans="8:8">
      <c r="H9589" t="s">
        <v>3166</v>
      </c>
    </row>
    <row r="9590" spans="8:8">
      <c r="H9590" t="s">
        <v>3167</v>
      </c>
    </row>
    <row r="9591" spans="8:8">
      <c r="H9591" t="s">
        <v>3168</v>
      </c>
    </row>
    <row r="9592" spans="8:8">
      <c r="H9592" t="s">
        <v>3169</v>
      </c>
    </row>
    <row r="9593" spans="8:8">
      <c r="H9593" t="s">
        <v>2494</v>
      </c>
    </row>
    <row r="9594" spans="8:8">
      <c r="H9594" t="s">
        <v>3170</v>
      </c>
    </row>
    <row r="9595" spans="8:8">
      <c r="H9595" t="s">
        <v>3171</v>
      </c>
    </row>
    <row r="9596" spans="8:8">
      <c r="H9596" t="s">
        <v>3172</v>
      </c>
    </row>
    <row r="9597" spans="8:8">
      <c r="H9597" t="s">
        <v>3173</v>
      </c>
    </row>
    <row r="9598" spans="8:8">
      <c r="H9598" t="s">
        <v>3174</v>
      </c>
    </row>
    <row r="9599" spans="8:8">
      <c r="H9599" t="s">
        <v>3175</v>
      </c>
    </row>
    <row r="9600" spans="8:8">
      <c r="H9600" t="s">
        <v>3176</v>
      </c>
    </row>
    <row r="9601" spans="6:8">
      <c r="H9601" t="s">
        <v>3177</v>
      </c>
    </row>
    <row r="9602" spans="6:8">
      <c r="H9602" t="s">
        <v>3178</v>
      </c>
    </row>
    <row r="9603" spans="6:8">
      <c r="H9603" t="s">
        <v>3179</v>
      </c>
    </row>
    <row r="9604" spans="6:8">
      <c r="H9604" t="s">
        <v>3180</v>
      </c>
    </row>
    <row r="9605" spans="6:8">
      <c r="H9605" t="s">
        <v>3181</v>
      </c>
    </row>
    <row r="9606" spans="6:8">
      <c r="H9606" t="s">
        <v>3182</v>
      </c>
    </row>
    <row r="9607" spans="6:8">
      <c r="H9607" t="s">
        <v>3183</v>
      </c>
    </row>
    <row r="9608" spans="6:8">
      <c r="H9608" t="s">
        <v>3184</v>
      </c>
    </row>
    <row r="9609" spans="6:8">
      <c r="H9609" t="s">
        <v>3185</v>
      </c>
    </row>
    <row r="9610" spans="6:8">
      <c r="H9610" t="s">
        <v>3186</v>
      </c>
    </row>
    <row r="9611" spans="6:8">
      <c r="H9611" t="s">
        <v>3187</v>
      </c>
    </row>
    <row r="9612" spans="6:8">
      <c r="H9612" t="s">
        <v>3188</v>
      </c>
    </row>
    <row r="9613" spans="6:8">
      <c r="H9613" t="s">
        <v>3189</v>
      </c>
    </row>
    <row r="9614" spans="6:8">
      <c r="F9614" t="s">
        <v>405</v>
      </c>
      <c r="G9614" t="s">
        <v>701</v>
      </c>
      <c r="H9614" t="s">
        <v>3888</v>
      </c>
    </row>
    <row r="9615" spans="6:8">
      <c r="H9615" t="s">
        <v>3889</v>
      </c>
    </row>
    <row r="9616" spans="6:8">
      <c r="H9616" t="s">
        <v>2485</v>
      </c>
    </row>
    <row r="9617" spans="8:8">
      <c r="H9617" t="s">
        <v>1168</v>
      </c>
    </row>
    <row r="9618" spans="8:8">
      <c r="H9618" t="s">
        <v>1216</v>
      </c>
    </row>
    <row r="9619" spans="8:8">
      <c r="H9619" t="s">
        <v>1674</v>
      </c>
    </row>
    <row r="9620" spans="8:8">
      <c r="H9620" t="s">
        <v>2943</v>
      </c>
    </row>
    <row r="9621" spans="8:8">
      <c r="H9621" t="s">
        <v>1426</v>
      </c>
    </row>
    <row r="9622" spans="8:8">
      <c r="H9622" t="s">
        <v>1427</v>
      </c>
    </row>
    <row r="9623" spans="8:8">
      <c r="H9623" t="s">
        <v>1428</v>
      </c>
    </row>
    <row r="9624" spans="8:8">
      <c r="H9624" t="s">
        <v>1429</v>
      </c>
    </row>
    <row r="9625" spans="8:8">
      <c r="H9625" t="s">
        <v>2944</v>
      </c>
    </row>
    <row r="9626" spans="8:8">
      <c r="H9626" t="s">
        <v>2945</v>
      </c>
    </row>
    <row r="9627" spans="8:8">
      <c r="H9627" t="s">
        <v>2946</v>
      </c>
    </row>
    <row r="9628" spans="8:8">
      <c r="H9628" t="s">
        <v>2947</v>
      </c>
    </row>
    <row r="9629" spans="8:8">
      <c r="H9629" t="s">
        <v>2948</v>
      </c>
    </row>
    <row r="9630" spans="8:8">
      <c r="H9630" t="s">
        <v>2949</v>
      </c>
    </row>
    <row r="9631" spans="8:8">
      <c r="H9631" t="s">
        <v>2950</v>
      </c>
    </row>
    <row r="9632" spans="8:8">
      <c r="H9632" t="s">
        <v>1221</v>
      </c>
    </row>
    <row r="9633" spans="8:8">
      <c r="H9633" t="s">
        <v>1222</v>
      </c>
    </row>
    <row r="9634" spans="8:8">
      <c r="H9634" t="s">
        <v>1430</v>
      </c>
    </row>
    <row r="9635" spans="8:8">
      <c r="H9635" t="s">
        <v>1431</v>
      </c>
    </row>
    <row r="9636" spans="8:8">
      <c r="H9636" t="s">
        <v>1432</v>
      </c>
    </row>
    <row r="9637" spans="8:8">
      <c r="H9637" t="s">
        <v>1226</v>
      </c>
    </row>
    <row r="9638" spans="8:8">
      <c r="H9638" t="s">
        <v>1227</v>
      </c>
    </row>
    <row r="9639" spans="8:8">
      <c r="H9639" t="s">
        <v>1433</v>
      </c>
    </row>
    <row r="9640" spans="8:8">
      <c r="H9640" t="s">
        <v>1434</v>
      </c>
    </row>
    <row r="9641" spans="8:8">
      <c r="H9641" t="s">
        <v>1435</v>
      </c>
    </row>
    <row r="9642" spans="8:8">
      <c r="H9642" t="s">
        <v>1671</v>
      </c>
    </row>
    <row r="9643" spans="8:8">
      <c r="H9643" t="s">
        <v>1841</v>
      </c>
    </row>
    <row r="9644" spans="8:8">
      <c r="H9644" t="s">
        <v>1842</v>
      </c>
    </row>
    <row r="9645" spans="8:8">
      <c r="H9645" t="s">
        <v>2951</v>
      </c>
    </row>
    <row r="9646" spans="8:8">
      <c r="H9646" t="s">
        <v>2952</v>
      </c>
    </row>
    <row r="9647" spans="8:8">
      <c r="H9647" t="s">
        <v>1231</v>
      </c>
    </row>
    <row r="9648" spans="8:8">
      <c r="H9648" t="s">
        <v>1232</v>
      </c>
    </row>
    <row r="9649" spans="8:8">
      <c r="H9649" t="s">
        <v>1233</v>
      </c>
    </row>
    <row r="9650" spans="8:8">
      <c r="H9650" t="s">
        <v>1234</v>
      </c>
    </row>
    <row r="9651" spans="8:8">
      <c r="H9651" t="s">
        <v>1308</v>
      </c>
    </row>
    <row r="9652" spans="8:8">
      <c r="H9652" t="s">
        <v>1436</v>
      </c>
    </row>
    <row r="9653" spans="8:8">
      <c r="H9653" t="s">
        <v>1437</v>
      </c>
    </row>
    <row r="9654" spans="8:8">
      <c r="H9654" t="s">
        <v>1438</v>
      </c>
    </row>
    <row r="9655" spans="8:8">
      <c r="H9655" t="s">
        <v>1439</v>
      </c>
    </row>
    <row r="9656" spans="8:8">
      <c r="H9656" t="s">
        <v>1440</v>
      </c>
    </row>
    <row r="9657" spans="8:8">
      <c r="H9657" t="s">
        <v>3190</v>
      </c>
    </row>
    <row r="9658" spans="8:8">
      <c r="H9658" t="s">
        <v>3191</v>
      </c>
    </row>
    <row r="9659" spans="8:8">
      <c r="H9659" t="s">
        <v>3192</v>
      </c>
    </row>
    <row r="9660" spans="8:8">
      <c r="H9660" t="s">
        <v>3193</v>
      </c>
    </row>
    <row r="9661" spans="8:8">
      <c r="H9661" t="s">
        <v>3194</v>
      </c>
    </row>
    <row r="9662" spans="8:8">
      <c r="H9662" t="s">
        <v>3195</v>
      </c>
    </row>
    <row r="9663" spans="8:8">
      <c r="H9663" t="s">
        <v>3196</v>
      </c>
    </row>
    <row r="9664" spans="8:8">
      <c r="H9664" t="s">
        <v>3197</v>
      </c>
    </row>
    <row r="9665" spans="8:8">
      <c r="H9665" t="s">
        <v>3198</v>
      </c>
    </row>
    <row r="9666" spans="8:8">
      <c r="H9666" t="s">
        <v>3199</v>
      </c>
    </row>
    <row r="9667" spans="8:8">
      <c r="H9667" t="s">
        <v>3200</v>
      </c>
    </row>
    <row r="9668" spans="8:8">
      <c r="H9668" t="s">
        <v>3201</v>
      </c>
    </row>
    <row r="9669" spans="8:8">
      <c r="H9669" t="s">
        <v>3202</v>
      </c>
    </row>
    <row r="9670" spans="8:8">
      <c r="H9670" t="s">
        <v>3203</v>
      </c>
    </row>
    <row r="9671" spans="8:8">
      <c r="H9671" t="s">
        <v>3204</v>
      </c>
    </row>
    <row r="9672" spans="8:8">
      <c r="H9672" t="s">
        <v>3205</v>
      </c>
    </row>
    <row r="9673" spans="8:8">
      <c r="H9673" t="s">
        <v>3206</v>
      </c>
    </row>
    <row r="9674" spans="8:8">
      <c r="H9674" t="s">
        <v>3207</v>
      </c>
    </row>
    <row r="9675" spans="8:8">
      <c r="H9675" t="s">
        <v>1179</v>
      </c>
    </row>
    <row r="9676" spans="8:8">
      <c r="H9676" t="s">
        <v>1180</v>
      </c>
    </row>
    <row r="9677" spans="8:8">
      <c r="H9677" t="s">
        <v>2953</v>
      </c>
    </row>
    <row r="9678" spans="8:8">
      <c r="H9678" t="s">
        <v>2954</v>
      </c>
    </row>
    <row r="9679" spans="8:8">
      <c r="H9679" t="s">
        <v>2670</v>
      </c>
    </row>
    <row r="9680" spans="8:8">
      <c r="H9680" t="s">
        <v>2671</v>
      </c>
    </row>
    <row r="9681" spans="8:8">
      <c r="H9681" t="s">
        <v>3208</v>
      </c>
    </row>
    <row r="9682" spans="8:8">
      <c r="H9682" t="s">
        <v>3209</v>
      </c>
    </row>
    <row r="9683" spans="8:8">
      <c r="H9683" t="s">
        <v>1240</v>
      </c>
    </row>
    <row r="9684" spans="8:8">
      <c r="H9684" t="s">
        <v>1241</v>
      </c>
    </row>
    <row r="9685" spans="8:8">
      <c r="H9685" t="s">
        <v>1242</v>
      </c>
    </row>
    <row r="9686" spans="8:8">
      <c r="H9686" t="s">
        <v>1243</v>
      </c>
    </row>
    <row r="9687" spans="8:8">
      <c r="H9687" t="s">
        <v>1441</v>
      </c>
    </row>
    <row r="9688" spans="8:8">
      <c r="H9688" t="s">
        <v>1442</v>
      </c>
    </row>
    <row r="9689" spans="8:8">
      <c r="H9689" t="s">
        <v>1443</v>
      </c>
    </row>
    <row r="9690" spans="8:8">
      <c r="H9690" t="s">
        <v>1444</v>
      </c>
    </row>
    <row r="9691" spans="8:8">
      <c r="H9691" t="s">
        <v>3210</v>
      </c>
    </row>
    <row r="9692" spans="8:8">
      <c r="H9692" t="s">
        <v>3211</v>
      </c>
    </row>
    <row r="9693" spans="8:8">
      <c r="H9693" t="s">
        <v>3212</v>
      </c>
    </row>
    <row r="9694" spans="8:8">
      <c r="H9694" t="s">
        <v>3213</v>
      </c>
    </row>
    <row r="9695" spans="8:8">
      <c r="H9695" t="s">
        <v>3214</v>
      </c>
    </row>
    <row r="9696" spans="8:8">
      <c r="H9696" t="s">
        <v>3215</v>
      </c>
    </row>
    <row r="9697" spans="6:8">
      <c r="H9697" t="s">
        <v>3216</v>
      </c>
    </row>
    <row r="9698" spans="6:8">
      <c r="H9698" t="s">
        <v>3217</v>
      </c>
    </row>
    <row r="9699" spans="6:8">
      <c r="H9699" t="s">
        <v>3218</v>
      </c>
    </row>
    <row r="9700" spans="6:8">
      <c r="H9700" t="s">
        <v>3219</v>
      </c>
    </row>
    <row r="9701" spans="6:8">
      <c r="H9701" t="s">
        <v>3220</v>
      </c>
    </row>
    <row r="9702" spans="6:8">
      <c r="H9702" t="s">
        <v>3221</v>
      </c>
    </row>
    <row r="9703" spans="6:8">
      <c r="H9703" t="s">
        <v>3222</v>
      </c>
    </row>
    <row r="9704" spans="6:8">
      <c r="F9704" t="s">
        <v>406</v>
      </c>
      <c r="G9704" t="s">
        <v>787</v>
      </c>
      <c r="H9704" t="s">
        <v>3888</v>
      </c>
    </row>
    <row r="9705" spans="6:8">
      <c r="H9705" t="s">
        <v>3889</v>
      </c>
    </row>
    <row r="9706" spans="6:8">
      <c r="H9706" t="s">
        <v>2485</v>
      </c>
    </row>
    <row r="9707" spans="6:8">
      <c r="H9707" t="s">
        <v>3223</v>
      </c>
    </row>
    <row r="9708" spans="6:8">
      <c r="H9708" t="s">
        <v>3224</v>
      </c>
    </row>
    <row r="9709" spans="6:8">
      <c r="H9709" t="s">
        <v>3225</v>
      </c>
    </row>
    <row r="9710" spans="6:8">
      <c r="H9710" t="s">
        <v>3226</v>
      </c>
    </row>
    <row r="9711" spans="6:8">
      <c r="H9711" t="s">
        <v>3227</v>
      </c>
    </row>
    <row r="9712" spans="6:8">
      <c r="H9712" t="s">
        <v>3228</v>
      </c>
    </row>
    <row r="9713" spans="8:8">
      <c r="H9713" t="s">
        <v>1189</v>
      </c>
    </row>
    <row r="9714" spans="8:8">
      <c r="H9714" t="s">
        <v>1695</v>
      </c>
    </row>
    <row r="9715" spans="8:8">
      <c r="H9715" t="s">
        <v>1408</v>
      </c>
    </row>
    <row r="9716" spans="8:8">
      <c r="H9716" t="s">
        <v>2492</v>
      </c>
    </row>
    <row r="9717" spans="8:8">
      <c r="H9717" t="s">
        <v>2493</v>
      </c>
    </row>
    <row r="9718" spans="8:8">
      <c r="H9718" t="s">
        <v>995</v>
      </c>
    </row>
    <row r="9719" spans="8:8">
      <c r="H9719" t="s">
        <v>1897</v>
      </c>
    </row>
    <row r="9720" spans="8:8">
      <c r="H9720" t="s">
        <v>1906</v>
      </c>
    </row>
    <row r="9721" spans="8:8">
      <c r="H9721" t="s">
        <v>1898</v>
      </c>
    </row>
    <row r="9722" spans="8:8">
      <c r="H9722" t="s">
        <v>1899</v>
      </c>
    </row>
    <row r="9723" spans="8:8">
      <c r="H9723" t="s">
        <v>1900</v>
      </c>
    </row>
    <row r="9724" spans="8:8">
      <c r="H9724" t="s">
        <v>2495</v>
      </c>
    </row>
    <row r="9725" spans="8:8">
      <c r="H9725" t="s">
        <v>3229</v>
      </c>
    </row>
    <row r="9726" spans="8:8">
      <c r="H9726" t="s">
        <v>2497</v>
      </c>
    </row>
    <row r="9727" spans="8:8">
      <c r="H9727" t="s">
        <v>3230</v>
      </c>
    </row>
    <row r="9728" spans="8:8">
      <c r="H9728" t="s">
        <v>2499</v>
      </c>
    </row>
    <row r="9729" spans="6:8">
      <c r="H9729" t="s">
        <v>2500</v>
      </c>
    </row>
    <row r="9730" spans="6:8">
      <c r="H9730" t="s">
        <v>2501</v>
      </c>
    </row>
    <row r="9731" spans="6:8">
      <c r="H9731" t="s">
        <v>2502</v>
      </c>
    </row>
    <row r="9732" spans="6:8">
      <c r="F9732" t="s">
        <v>408</v>
      </c>
      <c r="G9732" t="s">
        <v>771</v>
      </c>
      <c r="H9732" t="s">
        <v>3888</v>
      </c>
    </row>
    <row r="9733" spans="6:8">
      <c r="H9733" t="s">
        <v>3889</v>
      </c>
    </row>
    <row r="9734" spans="6:8">
      <c r="H9734" t="s">
        <v>1016</v>
      </c>
    </row>
    <row r="9735" spans="6:8">
      <c r="H9735" t="s">
        <v>1694</v>
      </c>
    </row>
    <row r="9736" spans="6:8">
      <c r="H9736" t="s">
        <v>1695</v>
      </c>
    </row>
    <row r="9737" spans="6:8">
      <c r="H9737" t="s">
        <v>1696</v>
      </c>
    </row>
    <row r="9738" spans="6:8">
      <c r="H9738" t="s">
        <v>1018</v>
      </c>
    </row>
    <row r="9739" spans="6:8">
      <c r="H9739" t="s">
        <v>1019</v>
      </c>
    </row>
    <row r="9740" spans="6:8">
      <c r="H9740" t="s">
        <v>1020</v>
      </c>
    </row>
    <row r="9741" spans="6:8">
      <c r="H9741" t="s">
        <v>1021</v>
      </c>
    </row>
    <row r="9742" spans="6:8">
      <c r="H9742" t="s">
        <v>1022</v>
      </c>
    </row>
    <row r="9743" spans="6:8">
      <c r="H9743" t="s">
        <v>1023</v>
      </c>
    </row>
    <row r="9744" spans="6:8">
      <c r="H9744" t="s">
        <v>1343</v>
      </c>
    </row>
    <row r="9745" spans="8:8">
      <c r="H9745" t="s">
        <v>1697</v>
      </c>
    </row>
    <row r="9746" spans="8:8">
      <c r="H9746" t="s">
        <v>1698</v>
      </c>
    </row>
    <row r="9747" spans="8:8">
      <c r="H9747" t="s">
        <v>992</v>
      </c>
    </row>
    <row r="9748" spans="8:8">
      <c r="H9748" t="s">
        <v>3051</v>
      </c>
    </row>
    <row r="9749" spans="8:8">
      <c r="H9749" t="s">
        <v>3052</v>
      </c>
    </row>
    <row r="9750" spans="8:8">
      <c r="H9750" t="s">
        <v>3053</v>
      </c>
    </row>
    <row r="9751" spans="8:8">
      <c r="H9751" t="s">
        <v>3054</v>
      </c>
    </row>
    <row r="9752" spans="8:8">
      <c r="H9752" t="s">
        <v>3055</v>
      </c>
    </row>
    <row r="9753" spans="8:8">
      <c r="H9753" t="s">
        <v>3056</v>
      </c>
    </row>
    <row r="9754" spans="8:8">
      <c r="H9754" t="s">
        <v>2123</v>
      </c>
    </row>
    <row r="9755" spans="8:8">
      <c r="H9755" t="s">
        <v>2124</v>
      </c>
    </row>
    <row r="9756" spans="8:8">
      <c r="H9756" t="s">
        <v>3071</v>
      </c>
    </row>
    <row r="9757" spans="8:8">
      <c r="H9757" t="s">
        <v>3072</v>
      </c>
    </row>
    <row r="9758" spans="8:8">
      <c r="H9758" t="s">
        <v>2125</v>
      </c>
    </row>
    <row r="9759" spans="8:8">
      <c r="H9759" t="s">
        <v>2126</v>
      </c>
    </row>
    <row r="9760" spans="8:8">
      <c r="H9760" t="s">
        <v>2127</v>
      </c>
    </row>
    <row r="9761" spans="8:8">
      <c r="H9761" t="s">
        <v>2128</v>
      </c>
    </row>
    <row r="9762" spans="8:8">
      <c r="H9762" t="s">
        <v>3073</v>
      </c>
    </row>
    <row r="9763" spans="8:8">
      <c r="H9763" t="s">
        <v>3074</v>
      </c>
    </row>
    <row r="9764" spans="8:8">
      <c r="H9764" t="s">
        <v>3075</v>
      </c>
    </row>
    <row r="9765" spans="8:8">
      <c r="H9765" t="s">
        <v>3076</v>
      </c>
    </row>
    <row r="9766" spans="8:8">
      <c r="H9766" t="s">
        <v>2134</v>
      </c>
    </row>
    <row r="9767" spans="8:8">
      <c r="H9767" t="s">
        <v>2420</v>
      </c>
    </row>
    <row r="9768" spans="8:8">
      <c r="H9768" t="s">
        <v>2421</v>
      </c>
    </row>
    <row r="9769" spans="8:8">
      <c r="H9769" t="s">
        <v>2422</v>
      </c>
    </row>
    <row r="9770" spans="8:8">
      <c r="H9770" t="s">
        <v>2423</v>
      </c>
    </row>
    <row r="9771" spans="8:8">
      <c r="H9771" t="s">
        <v>2141</v>
      </c>
    </row>
    <row r="9772" spans="8:8">
      <c r="H9772" t="s">
        <v>2424</v>
      </c>
    </row>
    <row r="9773" spans="8:8">
      <c r="H9773" t="s">
        <v>2425</v>
      </c>
    </row>
    <row r="9774" spans="8:8">
      <c r="H9774" t="s">
        <v>2426</v>
      </c>
    </row>
    <row r="9775" spans="8:8">
      <c r="H9775" t="s">
        <v>2427</v>
      </c>
    </row>
    <row r="9776" spans="8:8">
      <c r="H9776" t="s">
        <v>2416</v>
      </c>
    </row>
    <row r="9777" spans="6:8">
      <c r="H9777" t="s">
        <v>3231</v>
      </c>
    </row>
    <row r="9778" spans="6:8">
      <c r="H9778" t="s">
        <v>2787</v>
      </c>
    </row>
    <row r="9779" spans="6:8">
      <c r="H9779" t="s">
        <v>2788</v>
      </c>
    </row>
    <row r="9780" spans="6:8">
      <c r="H9780" t="s">
        <v>2705</v>
      </c>
    </row>
    <row r="9781" spans="6:8">
      <c r="H9781" t="s">
        <v>2706</v>
      </c>
    </row>
    <row r="9782" spans="6:8">
      <c r="H9782" t="s">
        <v>2104</v>
      </c>
    </row>
    <row r="9783" spans="6:8">
      <c r="H9783" t="s">
        <v>1002</v>
      </c>
    </row>
    <row r="9784" spans="6:8">
      <c r="H9784" t="s">
        <v>995</v>
      </c>
    </row>
    <row r="9785" spans="6:8">
      <c r="H9785" t="s">
        <v>2106</v>
      </c>
    </row>
    <row r="9786" spans="6:8">
      <c r="H9786" t="s">
        <v>2413</v>
      </c>
    </row>
    <row r="9787" spans="6:8">
      <c r="H9787" t="s">
        <v>2107</v>
      </c>
    </row>
    <row r="9788" spans="6:8">
      <c r="H9788" t="s">
        <v>1729</v>
      </c>
    </row>
    <row r="9789" spans="6:8">
      <c r="F9789" t="s">
        <v>409</v>
      </c>
      <c r="G9789" t="s">
        <v>765</v>
      </c>
      <c r="H9789" t="s">
        <v>3888</v>
      </c>
    </row>
    <row r="9790" spans="6:8">
      <c r="H9790" t="s">
        <v>3889</v>
      </c>
    </row>
    <row r="9791" spans="6:8">
      <c r="H9791" t="s">
        <v>2789</v>
      </c>
    </row>
    <row r="9792" spans="6:8">
      <c r="H9792" t="s">
        <v>2707</v>
      </c>
    </row>
    <row r="9793" spans="8:8">
      <c r="H9793" t="s">
        <v>2061</v>
      </c>
    </row>
    <row r="9794" spans="8:8">
      <c r="H9794" t="s">
        <v>3232</v>
      </c>
    </row>
    <row r="9795" spans="8:8">
      <c r="H9795" t="s">
        <v>3233</v>
      </c>
    </row>
    <row r="9796" spans="8:8">
      <c r="H9796" t="s">
        <v>2793</v>
      </c>
    </row>
    <row r="9797" spans="8:8">
      <c r="H9797" t="s">
        <v>1004</v>
      </c>
    </row>
    <row r="9798" spans="8:8">
      <c r="H9798" t="s">
        <v>2146</v>
      </c>
    </row>
    <row r="9799" spans="8:8">
      <c r="H9799" t="s">
        <v>2147</v>
      </c>
    </row>
    <row r="9800" spans="8:8">
      <c r="H9800" t="s">
        <v>1005</v>
      </c>
    </row>
    <row r="9801" spans="8:8">
      <c r="H9801" t="s">
        <v>1673</v>
      </c>
    </row>
    <row r="9802" spans="8:8">
      <c r="H9802" t="s">
        <v>1216</v>
      </c>
    </row>
    <row r="9803" spans="8:8">
      <c r="H9803" t="s">
        <v>1674</v>
      </c>
    </row>
    <row r="9804" spans="8:8">
      <c r="H9804" t="s">
        <v>1675</v>
      </c>
    </row>
    <row r="9805" spans="8:8">
      <c r="H9805" t="s">
        <v>1676</v>
      </c>
    </row>
    <row r="9806" spans="8:8">
      <c r="H9806" t="s">
        <v>1677</v>
      </c>
    </row>
    <row r="9807" spans="8:8">
      <c r="H9807" t="s">
        <v>1240</v>
      </c>
    </row>
    <row r="9808" spans="8:8">
      <c r="H9808" t="s">
        <v>1241</v>
      </c>
    </row>
    <row r="9809" spans="8:8">
      <c r="H9809" t="s">
        <v>1678</v>
      </c>
    </row>
    <row r="9810" spans="8:8">
      <c r="H9810" t="s">
        <v>3234</v>
      </c>
    </row>
    <row r="9811" spans="8:8">
      <c r="H9811" t="s">
        <v>2428</v>
      </c>
    </row>
    <row r="9812" spans="8:8">
      <c r="H9812" t="s">
        <v>2067</v>
      </c>
    </row>
    <row r="9813" spans="8:8">
      <c r="H9813" t="s">
        <v>2068</v>
      </c>
    </row>
    <row r="9814" spans="8:8">
      <c r="H9814" t="s">
        <v>2069</v>
      </c>
    </row>
    <row r="9815" spans="8:8">
      <c r="H9815" t="s">
        <v>1832</v>
      </c>
    </row>
    <row r="9816" spans="8:8">
      <c r="H9816" t="s">
        <v>2429</v>
      </c>
    </row>
    <row r="9817" spans="8:8">
      <c r="H9817" t="s">
        <v>2431</v>
      </c>
    </row>
    <row r="9818" spans="8:8">
      <c r="H9818" t="s">
        <v>2432</v>
      </c>
    </row>
    <row r="9819" spans="8:8">
      <c r="H9819" t="s">
        <v>2708</v>
      </c>
    </row>
    <row r="9820" spans="8:8">
      <c r="H9820" t="s">
        <v>2709</v>
      </c>
    </row>
    <row r="9821" spans="8:8">
      <c r="H9821" t="s">
        <v>1680</v>
      </c>
    </row>
    <row r="9822" spans="8:8">
      <c r="H9822" t="s">
        <v>3235</v>
      </c>
    </row>
    <row r="9823" spans="8:8">
      <c r="H9823" t="s">
        <v>1681</v>
      </c>
    </row>
    <row r="9824" spans="8:8">
      <c r="H9824" t="s">
        <v>1682</v>
      </c>
    </row>
    <row r="9825" spans="6:8">
      <c r="H9825" t="s">
        <v>1683</v>
      </c>
    </row>
    <row r="9826" spans="6:8">
      <c r="H9826" t="s">
        <v>1685</v>
      </c>
    </row>
    <row r="9827" spans="6:8">
      <c r="H9827" t="s">
        <v>1686</v>
      </c>
    </row>
    <row r="9828" spans="6:8">
      <c r="H9828" t="s">
        <v>1687</v>
      </c>
    </row>
    <row r="9829" spans="6:8">
      <c r="H9829" t="s">
        <v>1688</v>
      </c>
    </row>
    <row r="9830" spans="6:8">
      <c r="H9830" t="s">
        <v>1689</v>
      </c>
    </row>
    <row r="9831" spans="6:8">
      <c r="H9831" t="s">
        <v>1690</v>
      </c>
    </row>
    <row r="9832" spans="6:8">
      <c r="H9832" t="s">
        <v>1691</v>
      </c>
    </row>
    <row r="9833" spans="6:8">
      <c r="H9833" t="s">
        <v>1692</v>
      </c>
    </row>
    <row r="9834" spans="6:8">
      <c r="H9834" t="s">
        <v>1693</v>
      </c>
    </row>
    <row r="9835" spans="6:8">
      <c r="F9835" t="s">
        <v>410</v>
      </c>
      <c r="G9835" t="s">
        <v>815</v>
      </c>
      <c r="H9835" t="s">
        <v>3888</v>
      </c>
    </row>
    <row r="9836" spans="6:8">
      <c r="H9836" t="s">
        <v>3889</v>
      </c>
    </row>
    <row r="9837" spans="6:8">
      <c r="H9837" t="s">
        <v>1701</v>
      </c>
    </row>
    <row r="9838" spans="6:8">
      <c r="H9838" t="s">
        <v>1702</v>
      </c>
    </row>
    <row r="9839" spans="6:8">
      <c r="H9839" t="s">
        <v>1703</v>
      </c>
    </row>
    <row r="9840" spans="6:8">
      <c r="H9840" t="s">
        <v>3236</v>
      </c>
    </row>
    <row r="9841" spans="8:8">
      <c r="H9841" t="s">
        <v>1704</v>
      </c>
    </row>
    <row r="9842" spans="8:8">
      <c r="H9842" t="s">
        <v>1705</v>
      </c>
    </row>
    <row r="9843" spans="8:8">
      <c r="H9843" t="s">
        <v>1706</v>
      </c>
    </row>
    <row r="9844" spans="8:8">
      <c r="H9844" t="s">
        <v>2739</v>
      </c>
    </row>
    <row r="9845" spans="8:8">
      <c r="H9845" t="s">
        <v>2740</v>
      </c>
    </row>
    <row r="9846" spans="8:8">
      <c r="H9846" t="s">
        <v>1707</v>
      </c>
    </row>
    <row r="9847" spans="8:8">
      <c r="H9847" t="s">
        <v>1708</v>
      </c>
    </row>
    <row r="9848" spans="8:8">
      <c r="H9848" t="s">
        <v>1709</v>
      </c>
    </row>
    <row r="9849" spans="8:8">
      <c r="H9849" t="s">
        <v>1710</v>
      </c>
    </row>
    <row r="9850" spans="8:8">
      <c r="H9850" t="s">
        <v>3237</v>
      </c>
    </row>
    <row r="9851" spans="8:8">
      <c r="H9851" t="s">
        <v>1711</v>
      </c>
    </row>
    <row r="9852" spans="8:8">
      <c r="H9852" t="s">
        <v>1712</v>
      </c>
    </row>
    <row r="9853" spans="8:8">
      <c r="H9853" t="s">
        <v>1713</v>
      </c>
    </row>
    <row r="9854" spans="8:8">
      <c r="H9854" t="s">
        <v>1714</v>
      </c>
    </row>
    <row r="9855" spans="8:8">
      <c r="H9855" t="s">
        <v>1715</v>
      </c>
    </row>
    <row r="9856" spans="8:8">
      <c r="H9856" t="s">
        <v>1716</v>
      </c>
    </row>
    <row r="9857" spans="6:8">
      <c r="H9857" t="s">
        <v>1717</v>
      </c>
    </row>
    <row r="9858" spans="6:8">
      <c r="H9858" t="s">
        <v>3238</v>
      </c>
    </row>
    <row r="9859" spans="6:8">
      <c r="H9859" t="s">
        <v>1718</v>
      </c>
    </row>
    <row r="9860" spans="6:8">
      <c r="H9860" t="s">
        <v>1719</v>
      </c>
    </row>
    <row r="9861" spans="6:8">
      <c r="H9861" t="s">
        <v>1720</v>
      </c>
    </row>
    <row r="9862" spans="6:8">
      <c r="H9862" t="s">
        <v>1721</v>
      </c>
    </row>
    <row r="9863" spans="6:8">
      <c r="H9863" t="s">
        <v>1722</v>
      </c>
    </row>
    <row r="9864" spans="6:8">
      <c r="H9864" t="s">
        <v>1723</v>
      </c>
    </row>
    <row r="9865" spans="6:8">
      <c r="H9865" t="s">
        <v>1724</v>
      </c>
    </row>
    <row r="9866" spans="6:8">
      <c r="H9866" t="s">
        <v>3239</v>
      </c>
    </row>
    <row r="9867" spans="6:8">
      <c r="H9867" t="s">
        <v>1725</v>
      </c>
    </row>
    <row r="9868" spans="6:8">
      <c r="H9868" t="s">
        <v>1726</v>
      </c>
    </row>
    <row r="9869" spans="6:8">
      <c r="H9869" t="s">
        <v>1727</v>
      </c>
    </row>
    <row r="9870" spans="6:8">
      <c r="H9870" t="s">
        <v>1728</v>
      </c>
    </row>
    <row r="9871" spans="6:8">
      <c r="H9871" t="s">
        <v>1729</v>
      </c>
    </row>
    <row r="9872" spans="6:8">
      <c r="F9872" t="s">
        <v>411</v>
      </c>
      <c r="G9872" t="s">
        <v>788</v>
      </c>
      <c r="H9872" t="s">
        <v>3888</v>
      </c>
    </row>
    <row r="9873" spans="8:8">
      <c r="H9873" t="s">
        <v>3889</v>
      </c>
    </row>
    <row r="9874" spans="8:8">
      <c r="H9874" t="s">
        <v>2485</v>
      </c>
    </row>
    <row r="9875" spans="8:8">
      <c r="H9875" t="s">
        <v>3240</v>
      </c>
    </row>
    <row r="9876" spans="8:8">
      <c r="H9876" t="s">
        <v>3241</v>
      </c>
    </row>
    <row r="9877" spans="8:8">
      <c r="H9877" t="s">
        <v>3242</v>
      </c>
    </row>
    <row r="9878" spans="8:8">
      <c r="H9878" t="s">
        <v>3243</v>
      </c>
    </row>
    <row r="9879" spans="8:8">
      <c r="H9879" t="s">
        <v>3244</v>
      </c>
    </row>
    <row r="9880" spans="8:8">
      <c r="H9880" t="s">
        <v>3245</v>
      </c>
    </row>
    <row r="9881" spans="8:8">
      <c r="H9881" t="s">
        <v>1189</v>
      </c>
    </row>
    <row r="9882" spans="8:8">
      <c r="H9882" t="s">
        <v>1695</v>
      </c>
    </row>
    <row r="9883" spans="8:8">
      <c r="H9883" t="s">
        <v>1408</v>
      </c>
    </row>
    <row r="9884" spans="8:8">
      <c r="H9884" t="s">
        <v>2492</v>
      </c>
    </row>
    <row r="9885" spans="8:8">
      <c r="H9885" t="s">
        <v>2493</v>
      </c>
    </row>
    <row r="9886" spans="8:8">
      <c r="H9886" t="s">
        <v>995</v>
      </c>
    </row>
    <row r="9887" spans="8:8">
      <c r="H9887" t="s">
        <v>1906</v>
      </c>
    </row>
    <row r="9888" spans="8:8">
      <c r="H9888" t="s">
        <v>1898</v>
      </c>
    </row>
    <row r="9889" spans="6:8">
      <c r="H9889" t="s">
        <v>1899</v>
      </c>
    </row>
    <row r="9890" spans="6:8">
      <c r="H9890" t="s">
        <v>2494</v>
      </c>
    </row>
    <row r="9891" spans="6:8">
      <c r="H9891" t="s">
        <v>1900</v>
      </c>
    </row>
    <row r="9892" spans="6:8">
      <c r="H9892" t="s">
        <v>2495</v>
      </c>
    </row>
    <row r="9893" spans="6:8">
      <c r="H9893" t="s">
        <v>3246</v>
      </c>
    </row>
    <row r="9894" spans="6:8">
      <c r="H9894" t="s">
        <v>2497</v>
      </c>
    </row>
    <row r="9895" spans="6:8">
      <c r="H9895" t="s">
        <v>3247</v>
      </c>
    </row>
    <row r="9896" spans="6:8">
      <c r="H9896" t="s">
        <v>2499</v>
      </c>
    </row>
    <row r="9897" spans="6:8">
      <c r="H9897" t="s">
        <v>2500</v>
      </c>
    </row>
    <row r="9898" spans="6:8">
      <c r="H9898" t="s">
        <v>2501</v>
      </c>
    </row>
    <row r="9899" spans="6:8">
      <c r="H9899" t="s">
        <v>2502</v>
      </c>
    </row>
    <row r="9900" spans="6:8">
      <c r="F9900" t="s">
        <v>412</v>
      </c>
      <c r="G9900" t="s">
        <v>772</v>
      </c>
      <c r="H9900" t="s">
        <v>3888</v>
      </c>
    </row>
    <row r="9901" spans="6:8">
      <c r="H9901" t="s">
        <v>3889</v>
      </c>
    </row>
    <row r="9902" spans="6:8">
      <c r="H9902" t="s">
        <v>1016</v>
      </c>
    </row>
    <row r="9903" spans="6:8">
      <c r="H9903" t="s">
        <v>1694</v>
      </c>
    </row>
    <row r="9904" spans="6:8">
      <c r="H9904" t="s">
        <v>1695</v>
      </c>
    </row>
    <row r="9905" spans="8:8">
      <c r="H9905" t="s">
        <v>1696</v>
      </c>
    </row>
    <row r="9906" spans="8:8">
      <c r="H9906" t="s">
        <v>1018</v>
      </c>
    </row>
    <row r="9907" spans="8:8">
      <c r="H9907" t="s">
        <v>1019</v>
      </c>
    </row>
    <row r="9908" spans="8:8">
      <c r="H9908" t="s">
        <v>1020</v>
      </c>
    </row>
    <row r="9909" spans="8:8">
      <c r="H9909" t="s">
        <v>1021</v>
      </c>
    </row>
    <row r="9910" spans="8:8">
      <c r="H9910" t="s">
        <v>1022</v>
      </c>
    </row>
    <row r="9911" spans="8:8">
      <c r="H9911" t="s">
        <v>1023</v>
      </c>
    </row>
    <row r="9912" spans="8:8">
      <c r="H9912" t="s">
        <v>1343</v>
      </c>
    </row>
    <row r="9913" spans="8:8">
      <c r="H9913" t="s">
        <v>1697</v>
      </c>
    </row>
    <row r="9914" spans="8:8">
      <c r="H9914" t="s">
        <v>1698</v>
      </c>
    </row>
    <row r="9915" spans="8:8">
      <c r="H9915" t="s">
        <v>992</v>
      </c>
    </row>
    <row r="9916" spans="8:8">
      <c r="H9916" t="s">
        <v>3248</v>
      </c>
    </row>
    <row r="9917" spans="8:8">
      <c r="H9917" t="s">
        <v>3249</v>
      </c>
    </row>
    <row r="9918" spans="8:8">
      <c r="H9918" t="s">
        <v>3250</v>
      </c>
    </row>
    <row r="9919" spans="8:8">
      <c r="H9919" t="s">
        <v>3054</v>
      </c>
    </row>
    <row r="9920" spans="8:8">
      <c r="H9920" t="s">
        <v>3055</v>
      </c>
    </row>
    <row r="9921" spans="8:8">
      <c r="H9921" t="s">
        <v>3056</v>
      </c>
    </row>
    <row r="9922" spans="8:8">
      <c r="H9922" t="s">
        <v>3251</v>
      </c>
    </row>
    <row r="9923" spans="8:8">
      <c r="H9923" t="s">
        <v>2123</v>
      </c>
    </row>
    <row r="9924" spans="8:8">
      <c r="H9924" t="s">
        <v>2124</v>
      </c>
    </row>
    <row r="9925" spans="8:8">
      <c r="H9925" t="s">
        <v>3071</v>
      </c>
    </row>
    <row r="9926" spans="8:8">
      <c r="H9926" t="s">
        <v>3072</v>
      </c>
    </row>
    <row r="9927" spans="8:8">
      <c r="H9927" t="s">
        <v>2125</v>
      </c>
    </row>
    <row r="9928" spans="8:8">
      <c r="H9928" t="s">
        <v>2126</v>
      </c>
    </row>
    <row r="9929" spans="8:8">
      <c r="H9929" t="s">
        <v>2127</v>
      </c>
    </row>
    <row r="9930" spans="8:8">
      <c r="H9930" t="s">
        <v>2128</v>
      </c>
    </row>
    <row r="9931" spans="8:8">
      <c r="H9931" t="s">
        <v>3073</v>
      </c>
    </row>
    <row r="9932" spans="8:8">
      <c r="H9932" t="s">
        <v>2134</v>
      </c>
    </row>
    <row r="9933" spans="8:8">
      <c r="H9933" t="s">
        <v>2135</v>
      </c>
    </row>
    <row r="9934" spans="8:8">
      <c r="H9934" t="s">
        <v>2136</v>
      </c>
    </row>
    <row r="9935" spans="8:8">
      <c r="H9935" t="s">
        <v>2138</v>
      </c>
    </row>
    <row r="9936" spans="8:8">
      <c r="H9936" t="s">
        <v>2141</v>
      </c>
    </row>
    <row r="9937" spans="8:8">
      <c r="H9937" t="s">
        <v>2142</v>
      </c>
    </row>
    <row r="9938" spans="8:8">
      <c r="H9938" t="s">
        <v>2143</v>
      </c>
    </row>
    <row r="9939" spans="8:8">
      <c r="H9939" t="s">
        <v>2145</v>
      </c>
    </row>
    <row r="9940" spans="8:8">
      <c r="H9940" t="s">
        <v>2117</v>
      </c>
    </row>
    <row r="9941" spans="8:8">
      <c r="H9941" t="s">
        <v>1863</v>
      </c>
    </row>
    <row r="9942" spans="8:8">
      <c r="H9942" t="s">
        <v>1864</v>
      </c>
    </row>
    <row r="9943" spans="8:8">
      <c r="H9943" t="s">
        <v>1865</v>
      </c>
    </row>
    <row r="9944" spans="8:8">
      <c r="H9944" t="s">
        <v>2760</v>
      </c>
    </row>
    <row r="9945" spans="8:8">
      <c r="H9945" t="s">
        <v>2761</v>
      </c>
    </row>
    <row r="9946" spans="8:8">
      <c r="H9946" t="s">
        <v>2762</v>
      </c>
    </row>
    <row r="9947" spans="8:8">
      <c r="H9947" t="s">
        <v>3252</v>
      </c>
    </row>
    <row r="9948" spans="8:8">
      <c r="H9948" t="s">
        <v>3253</v>
      </c>
    </row>
    <row r="9949" spans="8:8">
      <c r="H9949" t="s">
        <v>3254</v>
      </c>
    </row>
    <row r="9950" spans="8:8">
      <c r="H9950" t="s">
        <v>3255</v>
      </c>
    </row>
    <row r="9951" spans="8:8">
      <c r="H9951" t="s">
        <v>3256</v>
      </c>
    </row>
    <row r="9952" spans="8:8">
      <c r="H9952" t="s">
        <v>1776</v>
      </c>
    </row>
    <row r="9953" spans="6:8">
      <c r="H9953" t="s">
        <v>2772</v>
      </c>
    </row>
    <row r="9954" spans="6:8">
      <c r="H9954" t="s">
        <v>2773</v>
      </c>
    </row>
    <row r="9955" spans="6:8">
      <c r="H9955" t="s">
        <v>2705</v>
      </c>
    </row>
    <row r="9956" spans="6:8">
      <c r="H9956" t="s">
        <v>2706</v>
      </c>
    </row>
    <row r="9957" spans="6:8">
      <c r="H9957" t="s">
        <v>2118</v>
      </c>
    </row>
    <row r="9958" spans="6:8">
      <c r="H9958" t="s">
        <v>2774</v>
      </c>
    </row>
    <row r="9959" spans="6:8">
      <c r="H9959" t="s">
        <v>2775</v>
      </c>
    </row>
    <row r="9960" spans="6:8">
      <c r="H9960" t="s">
        <v>2104</v>
      </c>
    </row>
    <row r="9961" spans="6:8">
      <c r="H9961" t="s">
        <v>1002</v>
      </c>
    </row>
    <row r="9962" spans="6:8">
      <c r="H9962" t="s">
        <v>995</v>
      </c>
    </row>
    <row r="9963" spans="6:8">
      <c r="H9963" t="s">
        <v>2106</v>
      </c>
    </row>
    <row r="9964" spans="6:8">
      <c r="H9964" t="s">
        <v>2413</v>
      </c>
    </row>
    <row r="9965" spans="6:8">
      <c r="H9965" t="s">
        <v>2107</v>
      </c>
    </row>
    <row r="9966" spans="6:8">
      <c r="H9966" t="s">
        <v>1729</v>
      </c>
    </row>
    <row r="9967" spans="6:8">
      <c r="F9967" t="s">
        <v>413</v>
      </c>
      <c r="G9967" t="s">
        <v>766</v>
      </c>
      <c r="H9967" t="s">
        <v>3888</v>
      </c>
    </row>
    <row r="9968" spans="6:8">
      <c r="H9968" t="s">
        <v>3889</v>
      </c>
    </row>
    <row r="9969" spans="8:8">
      <c r="H9969" t="s">
        <v>2707</v>
      </c>
    </row>
    <row r="9970" spans="8:8">
      <c r="H9970" t="s">
        <v>2061</v>
      </c>
    </row>
    <row r="9971" spans="8:8">
      <c r="H9971" t="s">
        <v>1004</v>
      </c>
    </row>
    <row r="9972" spans="8:8">
      <c r="H9972" t="s">
        <v>2146</v>
      </c>
    </row>
    <row r="9973" spans="8:8">
      <c r="H9973" t="s">
        <v>2147</v>
      </c>
    </row>
    <row r="9974" spans="8:8">
      <c r="H9974" t="s">
        <v>1005</v>
      </c>
    </row>
    <row r="9975" spans="8:8">
      <c r="H9975" t="s">
        <v>1673</v>
      </c>
    </row>
    <row r="9976" spans="8:8">
      <c r="H9976" t="s">
        <v>1216</v>
      </c>
    </row>
    <row r="9977" spans="8:8">
      <c r="H9977" t="s">
        <v>1674</v>
      </c>
    </row>
    <row r="9978" spans="8:8">
      <c r="H9978" t="s">
        <v>1675</v>
      </c>
    </row>
    <row r="9979" spans="8:8">
      <c r="H9979" t="s">
        <v>1676</v>
      </c>
    </row>
    <row r="9980" spans="8:8">
      <c r="H9980" t="s">
        <v>1677</v>
      </c>
    </row>
    <row r="9981" spans="8:8">
      <c r="H9981" t="s">
        <v>1008</v>
      </c>
    </row>
    <row r="9982" spans="8:8">
      <c r="H9982" t="s">
        <v>1678</v>
      </c>
    </row>
    <row r="9983" spans="8:8">
      <c r="H9983" t="s">
        <v>2428</v>
      </c>
    </row>
    <row r="9984" spans="8:8">
      <c r="H9984" t="s">
        <v>2067</v>
      </c>
    </row>
    <row r="9985" spans="6:8">
      <c r="H9985" t="s">
        <v>2068</v>
      </c>
    </row>
    <row r="9986" spans="6:8">
      <c r="H9986" t="s">
        <v>2069</v>
      </c>
    </row>
    <row r="9987" spans="6:8">
      <c r="H9987" t="s">
        <v>1832</v>
      </c>
    </row>
    <row r="9988" spans="6:8">
      <c r="H9988" t="s">
        <v>2431</v>
      </c>
    </row>
    <row r="9989" spans="6:8">
      <c r="H9989" t="s">
        <v>2432</v>
      </c>
    </row>
    <row r="9990" spans="6:8">
      <c r="H9990" t="s">
        <v>2708</v>
      </c>
    </row>
    <row r="9991" spans="6:8">
      <c r="H9991" t="s">
        <v>2709</v>
      </c>
    </row>
    <row r="9992" spans="6:8">
      <c r="H9992" t="s">
        <v>1680</v>
      </c>
    </row>
    <row r="9993" spans="6:8">
      <c r="H9993" t="s">
        <v>1681</v>
      </c>
    </row>
    <row r="9994" spans="6:8">
      <c r="H9994" t="s">
        <v>1682</v>
      </c>
    </row>
    <row r="9995" spans="6:8">
      <c r="H9995" t="s">
        <v>1683</v>
      </c>
    </row>
    <row r="9996" spans="6:8">
      <c r="H9996" t="s">
        <v>1688</v>
      </c>
    </row>
    <row r="9997" spans="6:8">
      <c r="H9997" t="s">
        <v>1689</v>
      </c>
    </row>
    <row r="9998" spans="6:8">
      <c r="H9998" t="s">
        <v>1690</v>
      </c>
    </row>
    <row r="9999" spans="6:8">
      <c r="F9999" t="s">
        <v>414</v>
      </c>
      <c r="G9999" t="s">
        <v>764</v>
      </c>
      <c r="H9999" t="s">
        <v>3888</v>
      </c>
    </row>
    <row r="10000" spans="6:8">
      <c r="H10000" t="s">
        <v>3889</v>
      </c>
    </row>
    <row r="10001" spans="8:8">
      <c r="H10001" t="s">
        <v>1731</v>
      </c>
    </row>
    <row r="10002" spans="8:8">
      <c r="H10002" t="s">
        <v>1055</v>
      </c>
    </row>
    <row r="10003" spans="8:8">
      <c r="H10003" t="s">
        <v>1732</v>
      </c>
    </row>
    <row r="10004" spans="8:8">
      <c r="H10004" t="s">
        <v>1733</v>
      </c>
    </row>
    <row r="10005" spans="8:8">
      <c r="H10005" t="s">
        <v>1734</v>
      </c>
    </row>
    <row r="10006" spans="8:8">
      <c r="H10006" t="s">
        <v>1735</v>
      </c>
    </row>
    <row r="10007" spans="8:8">
      <c r="H10007" t="s">
        <v>1736</v>
      </c>
    </row>
    <row r="10008" spans="8:8">
      <c r="H10008" t="s">
        <v>1056</v>
      </c>
    </row>
    <row r="10009" spans="8:8">
      <c r="H10009" t="s">
        <v>1057</v>
      </c>
    </row>
    <row r="10010" spans="8:8">
      <c r="H10010" t="s">
        <v>1058</v>
      </c>
    </row>
    <row r="10011" spans="8:8">
      <c r="H10011" t="s">
        <v>1059</v>
      </c>
    </row>
    <row r="10012" spans="8:8">
      <c r="H10012" t="s">
        <v>1060</v>
      </c>
    </row>
    <row r="10013" spans="8:8">
      <c r="H10013" t="s">
        <v>1061</v>
      </c>
    </row>
    <row r="10014" spans="8:8">
      <c r="H10014" t="s">
        <v>1062</v>
      </c>
    </row>
    <row r="10015" spans="8:8">
      <c r="H10015" t="s">
        <v>1063</v>
      </c>
    </row>
    <row r="10016" spans="8:8">
      <c r="H10016" t="s">
        <v>1064</v>
      </c>
    </row>
    <row r="10017" spans="6:8">
      <c r="H10017" t="s">
        <v>1065</v>
      </c>
    </row>
    <row r="10018" spans="6:8">
      <c r="H10018" t="s">
        <v>1066</v>
      </c>
    </row>
    <row r="10019" spans="6:8">
      <c r="H10019" t="s">
        <v>1067</v>
      </c>
    </row>
    <row r="10020" spans="6:8">
      <c r="H10020" t="s">
        <v>1068</v>
      </c>
    </row>
    <row r="10021" spans="6:8">
      <c r="H10021" t="s">
        <v>2181</v>
      </c>
    </row>
    <row r="10022" spans="6:8">
      <c r="H10022" t="s">
        <v>2182</v>
      </c>
    </row>
    <row r="10023" spans="6:8">
      <c r="H10023" t="s">
        <v>1069</v>
      </c>
    </row>
    <row r="10024" spans="6:8">
      <c r="H10024" t="s">
        <v>2733</v>
      </c>
    </row>
    <row r="10025" spans="6:8">
      <c r="H10025" t="s">
        <v>2734</v>
      </c>
    </row>
    <row r="10026" spans="6:8">
      <c r="H10026" t="s">
        <v>2191</v>
      </c>
    </row>
    <row r="10027" spans="6:8">
      <c r="H10027" t="s">
        <v>2192</v>
      </c>
    </row>
    <row r="10028" spans="6:8">
      <c r="H10028" t="s">
        <v>1729</v>
      </c>
    </row>
    <row r="10029" spans="6:8">
      <c r="F10029" t="s">
        <v>415</v>
      </c>
      <c r="G10029" t="s">
        <v>789</v>
      </c>
      <c r="H10029" t="s">
        <v>3888</v>
      </c>
    </row>
    <row r="10030" spans="6:8">
      <c r="H10030" t="s">
        <v>3889</v>
      </c>
    </row>
    <row r="10031" spans="6:8">
      <c r="H10031" t="s">
        <v>2485</v>
      </c>
    </row>
    <row r="10032" spans="6:8">
      <c r="H10032" t="s">
        <v>3257</v>
      </c>
    </row>
    <row r="10033" spans="8:8">
      <c r="H10033" t="s">
        <v>3258</v>
      </c>
    </row>
    <row r="10034" spans="8:8">
      <c r="H10034" t="s">
        <v>3259</v>
      </c>
    </row>
    <row r="10035" spans="8:8">
      <c r="H10035" t="s">
        <v>3260</v>
      </c>
    </row>
    <row r="10036" spans="8:8">
      <c r="H10036" t="s">
        <v>3261</v>
      </c>
    </row>
    <row r="10037" spans="8:8">
      <c r="H10037" t="s">
        <v>1189</v>
      </c>
    </row>
    <row r="10038" spans="8:8">
      <c r="H10038" t="s">
        <v>1695</v>
      </c>
    </row>
    <row r="10039" spans="8:8">
      <c r="H10039" t="s">
        <v>1408</v>
      </c>
    </row>
    <row r="10040" spans="8:8">
      <c r="H10040" t="s">
        <v>2492</v>
      </c>
    </row>
    <row r="10041" spans="8:8">
      <c r="H10041" t="s">
        <v>2493</v>
      </c>
    </row>
    <row r="10042" spans="8:8">
      <c r="H10042" t="s">
        <v>995</v>
      </c>
    </row>
    <row r="10043" spans="8:8">
      <c r="H10043" t="s">
        <v>2495</v>
      </c>
    </row>
    <row r="10044" spans="8:8">
      <c r="H10044" t="s">
        <v>3262</v>
      </c>
    </row>
    <row r="10045" spans="8:8">
      <c r="H10045" t="s">
        <v>2497</v>
      </c>
    </row>
    <row r="10046" spans="8:8">
      <c r="H10046" t="s">
        <v>3263</v>
      </c>
    </row>
    <row r="10047" spans="8:8">
      <c r="H10047" t="s">
        <v>2499</v>
      </c>
    </row>
    <row r="10048" spans="8:8">
      <c r="H10048" t="s">
        <v>2500</v>
      </c>
    </row>
    <row r="10049" spans="6:8">
      <c r="H10049" t="s">
        <v>2501</v>
      </c>
    </row>
    <row r="10050" spans="6:8">
      <c r="H10050" t="s">
        <v>2502</v>
      </c>
    </row>
    <row r="10051" spans="6:8">
      <c r="F10051" t="s">
        <v>417</v>
      </c>
      <c r="G10051" t="s">
        <v>719</v>
      </c>
      <c r="H10051" t="s">
        <v>3888</v>
      </c>
    </row>
    <row r="10052" spans="6:8">
      <c r="H10052" t="s">
        <v>3889</v>
      </c>
    </row>
    <row r="10053" spans="6:8">
      <c r="H10053" t="s">
        <v>3264</v>
      </c>
    </row>
    <row r="10054" spans="6:8">
      <c r="H10054" t="s">
        <v>3265</v>
      </c>
    </row>
    <row r="10055" spans="6:8">
      <c r="H10055" t="s">
        <v>3266</v>
      </c>
    </row>
    <row r="10056" spans="6:8">
      <c r="H10056" t="s">
        <v>3267</v>
      </c>
    </row>
    <row r="10057" spans="6:8">
      <c r="H10057" t="s">
        <v>3268</v>
      </c>
    </row>
    <row r="10058" spans="6:8">
      <c r="H10058" t="s">
        <v>3269</v>
      </c>
    </row>
    <row r="10059" spans="6:8">
      <c r="H10059" t="s">
        <v>995</v>
      </c>
    </row>
    <row r="10060" spans="6:8">
      <c r="H10060" t="s">
        <v>3270</v>
      </c>
    </row>
    <row r="10061" spans="6:8">
      <c r="H10061" t="s">
        <v>3271</v>
      </c>
    </row>
    <row r="10062" spans="6:8">
      <c r="H10062" t="s">
        <v>3272</v>
      </c>
    </row>
    <row r="10063" spans="6:8">
      <c r="H10063" t="s">
        <v>3273</v>
      </c>
    </row>
    <row r="10064" spans="6:8">
      <c r="H10064" t="s">
        <v>1539</v>
      </c>
    </row>
    <row r="10065" spans="6:8">
      <c r="H10065" t="s">
        <v>3274</v>
      </c>
    </row>
    <row r="10066" spans="6:8">
      <c r="H10066" t="s">
        <v>3275</v>
      </c>
    </row>
    <row r="10067" spans="6:8">
      <c r="F10067" t="s">
        <v>418</v>
      </c>
      <c r="G10067" t="s">
        <v>816</v>
      </c>
      <c r="H10067" t="s">
        <v>3888</v>
      </c>
    </row>
    <row r="10068" spans="6:8">
      <c r="H10068" t="s">
        <v>3889</v>
      </c>
    </row>
    <row r="10069" spans="6:8">
      <c r="H10069" t="s">
        <v>3264</v>
      </c>
    </row>
    <row r="10070" spans="6:8">
      <c r="H10070" t="s">
        <v>3265</v>
      </c>
    </row>
    <row r="10071" spans="6:8">
      <c r="H10071" t="s">
        <v>3266</v>
      </c>
    </row>
    <row r="10072" spans="6:8">
      <c r="H10072" t="s">
        <v>3267</v>
      </c>
    </row>
    <row r="10073" spans="6:8">
      <c r="H10073" t="s">
        <v>3268</v>
      </c>
    </row>
    <row r="10074" spans="6:8">
      <c r="H10074" t="s">
        <v>3269</v>
      </c>
    </row>
    <row r="10075" spans="6:8">
      <c r="H10075" t="s">
        <v>995</v>
      </c>
    </row>
    <row r="10076" spans="6:8">
      <c r="H10076" t="s">
        <v>3270</v>
      </c>
    </row>
    <row r="10077" spans="6:8">
      <c r="H10077" t="s">
        <v>3271</v>
      </c>
    </row>
    <row r="10078" spans="6:8">
      <c r="H10078" t="s">
        <v>3272</v>
      </c>
    </row>
    <row r="10079" spans="6:8">
      <c r="H10079" t="s">
        <v>3273</v>
      </c>
    </row>
    <row r="10080" spans="6:8">
      <c r="H10080" t="s">
        <v>1539</v>
      </c>
    </row>
    <row r="10081" spans="6:8">
      <c r="H10081" t="s">
        <v>3275</v>
      </c>
    </row>
    <row r="10082" spans="6:8">
      <c r="H10082" t="s">
        <v>3276</v>
      </c>
    </row>
    <row r="10083" spans="6:8">
      <c r="H10083" t="s">
        <v>3277</v>
      </c>
    </row>
    <row r="10084" spans="6:8">
      <c r="H10084" t="s">
        <v>3278</v>
      </c>
    </row>
    <row r="10085" spans="6:8">
      <c r="H10085" t="s">
        <v>3279</v>
      </c>
    </row>
    <row r="10086" spans="6:8">
      <c r="F10086" t="s">
        <v>419</v>
      </c>
      <c r="G10086" t="s">
        <v>817</v>
      </c>
      <c r="H10086" t="s">
        <v>3888</v>
      </c>
    </row>
    <row r="10087" spans="6:8">
      <c r="H10087" t="s">
        <v>3889</v>
      </c>
    </row>
    <row r="10088" spans="6:8">
      <c r="H10088" t="s">
        <v>3264</v>
      </c>
    </row>
    <row r="10089" spans="6:8">
      <c r="H10089" t="s">
        <v>3265</v>
      </c>
    </row>
    <row r="10090" spans="6:8">
      <c r="H10090" t="s">
        <v>3266</v>
      </c>
    </row>
    <row r="10091" spans="6:8">
      <c r="H10091" t="s">
        <v>3267</v>
      </c>
    </row>
    <row r="10092" spans="6:8">
      <c r="H10092" t="s">
        <v>3268</v>
      </c>
    </row>
    <row r="10093" spans="6:8">
      <c r="H10093" t="s">
        <v>3269</v>
      </c>
    </row>
    <row r="10094" spans="6:8">
      <c r="H10094" t="s">
        <v>995</v>
      </c>
    </row>
    <row r="10095" spans="6:8">
      <c r="H10095" t="s">
        <v>3270</v>
      </c>
    </row>
    <row r="10096" spans="6:8">
      <c r="H10096" t="s">
        <v>3271</v>
      </c>
    </row>
    <row r="10097" spans="6:8">
      <c r="H10097" t="s">
        <v>3272</v>
      </c>
    </row>
    <row r="10098" spans="6:8">
      <c r="H10098" t="s">
        <v>3273</v>
      </c>
    </row>
    <row r="10099" spans="6:8">
      <c r="H10099" t="s">
        <v>1539</v>
      </c>
    </row>
    <row r="10100" spans="6:8">
      <c r="H10100" t="s">
        <v>3275</v>
      </c>
    </row>
    <row r="10101" spans="6:8">
      <c r="H10101" t="s">
        <v>3276</v>
      </c>
    </row>
    <row r="10102" spans="6:8">
      <c r="H10102" t="s">
        <v>3277</v>
      </c>
    </row>
    <row r="10103" spans="6:8">
      <c r="H10103" t="s">
        <v>3278</v>
      </c>
    </row>
    <row r="10104" spans="6:8">
      <c r="H10104" t="s">
        <v>3279</v>
      </c>
    </row>
    <row r="10105" spans="6:8">
      <c r="F10105" t="s">
        <v>420</v>
      </c>
      <c r="G10105" t="s">
        <v>679</v>
      </c>
      <c r="H10105" t="s">
        <v>3888</v>
      </c>
    </row>
    <row r="10106" spans="6:8">
      <c r="H10106" t="s">
        <v>3889</v>
      </c>
    </row>
    <row r="10107" spans="6:8">
      <c r="H10107" t="s">
        <v>3264</v>
      </c>
    </row>
    <row r="10108" spans="6:8">
      <c r="H10108" t="s">
        <v>3265</v>
      </c>
    </row>
    <row r="10109" spans="6:8">
      <c r="H10109" t="s">
        <v>3266</v>
      </c>
    </row>
    <row r="10110" spans="6:8">
      <c r="H10110" t="s">
        <v>3280</v>
      </c>
    </row>
    <row r="10111" spans="6:8">
      <c r="H10111" t="s">
        <v>3281</v>
      </c>
    </row>
    <row r="10112" spans="6:8">
      <c r="H10112" t="s">
        <v>3282</v>
      </c>
    </row>
    <row r="10113" spans="8:8">
      <c r="H10113" t="s">
        <v>3267</v>
      </c>
    </row>
    <row r="10114" spans="8:8">
      <c r="H10114" t="s">
        <v>3268</v>
      </c>
    </row>
    <row r="10115" spans="8:8">
      <c r="H10115" t="s">
        <v>3269</v>
      </c>
    </row>
    <row r="10116" spans="8:8">
      <c r="H10116" t="s">
        <v>995</v>
      </c>
    </row>
    <row r="10117" spans="8:8">
      <c r="H10117" t="s">
        <v>3270</v>
      </c>
    </row>
    <row r="10118" spans="8:8">
      <c r="H10118" t="s">
        <v>3271</v>
      </c>
    </row>
    <row r="10119" spans="8:8">
      <c r="H10119" t="s">
        <v>3272</v>
      </c>
    </row>
    <row r="10120" spans="8:8">
      <c r="H10120" t="s">
        <v>3283</v>
      </c>
    </row>
    <row r="10121" spans="8:8">
      <c r="H10121" t="s">
        <v>3284</v>
      </c>
    </row>
    <row r="10122" spans="8:8">
      <c r="H10122" t="s">
        <v>3285</v>
      </c>
    </row>
    <row r="10123" spans="8:8">
      <c r="H10123" t="s">
        <v>3286</v>
      </c>
    </row>
    <row r="10124" spans="8:8">
      <c r="H10124" t="s">
        <v>3287</v>
      </c>
    </row>
    <row r="10125" spans="8:8">
      <c r="H10125" t="s">
        <v>3288</v>
      </c>
    </row>
    <row r="10126" spans="8:8">
      <c r="H10126" t="s">
        <v>3289</v>
      </c>
    </row>
    <row r="10127" spans="8:8">
      <c r="H10127" t="s">
        <v>3290</v>
      </c>
    </row>
    <row r="10128" spans="8:8">
      <c r="H10128" t="s">
        <v>3291</v>
      </c>
    </row>
    <row r="10129" spans="6:8">
      <c r="H10129" t="s">
        <v>3292</v>
      </c>
    </row>
    <row r="10130" spans="6:8">
      <c r="H10130" t="s">
        <v>3293</v>
      </c>
    </row>
    <row r="10131" spans="6:8">
      <c r="H10131" t="s">
        <v>3294</v>
      </c>
    </row>
    <row r="10132" spans="6:8">
      <c r="H10132" t="s">
        <v>3295</v>
      </c>
    </row>
    <row r="10133" spans="6:8">
      <c r="H10133" t="s">
        <v>3296</v>
      </c>
    </row>
    <row r="10134" spans="6:8">
      <c r="F10134" t="s">
        <v>421</v>
      </c>
      <c r="G10134" t="s">
        <v>818</v>
      </c>
      <c r="H10134" t="s">
        <v>3888</v>
      </c>
    </row>
    <row r="10135" spans="6:8">
      <c r="H10135" t="s">
        <v>3889</v>
      </c>
    </row>
    <row r="10136" spans="6:8">
      <c r="H10136" t="s">
        <v>3264</v>
      </c>
    </row>
    <row r="10137" spans="6:8">
      <c r="H10137" t="s">
        <v>3265</v>
      </c>
    </row>
    <row r="10138" spans="6:8">
      <c r="H10138" t="s">
        <v>3266</v>
      </c>
    </row>
    <row r="10139" spans="6:8">
      <c r="H10139" t="s">
        <v>3297</v>
      </c>
    </row>
    <row r="10140" spans="6:8">
      <c r="H10140" t="s">
        <v>3267</v>
      </c>
    </row>
    <row r="10141" spans="6:8">
      <c r="H10141" t="s">
        <v>3268</v>
      </c>
    </row>
    <row r="10142" spans="6:8">
      <c r="H10142" t="s">
        <v>3269</v>
      </c>
    </row>
    <row r="10143" spans="6:8">
      <c r="H10143" t="s">
        <v>995</v>
      </c>
    </row>
    <row r="10144" spans="6:8">
      <c r="H10144" t="s">
        <v>3270</v>
      </c>
    </row>
    <row r="10145" spans="6:8">
      <c r="H10145" t="s">
        <v>3271</v>
      </c>
    </row>
    <row r="10146" spans="6:8">
      <c r="H10146" t="s">
        <v>3272</v>
      </c>
    </row>
    <row r="10147" spans="6:8">
      <c r="H10147" t="s">
        <v>3295</v>
      </c>
    </row>
    <row r="10148" spans="6:8">
      <c r="F10148" t="s">
        <v>422</v>
      </c>
      <c r="G10148" t="s">
        <v>819</v>
      </c>
      <c r="H10148" t="s">
        <v>3888</v>
      </c>
    </row>
    <row r="10149" spans="6:8">
      <c r="H10149" t="s">
        <v>3889</v>
      </c>
    </row>
    <row r="10150" spans="6:8">
      <c r="H10150" t="s">
        <v>3264</v>
      </c>
    </row>
    <row r="10151" spans="6:8">
      <c r="H10151" t="s">
        <v>3265</v>
      </c>
    </row>
    <row r="10152" spans="6:8">
      <c r="H10152" t="s">
        <v>3266</v>
      </c>
    </row>
    <row r="10153" spans="6:8">
      <c r="H10153" t="s">
        <v>3267</v>
      </c>
    </row>
    <row r="10154" spans="6:8">
      <c r="H10154" t="s">
        <v>3268</v>
      </c>
    </row>
    <row r="10155" spans="6:8">
      <c r="H10155" t="s">
        <v>3269</v>
      </c>
    </row>
    <row r="10156" spans="6:8">
      <c r="H10156" t="s">
        <v>995</v>
      </c>
    </row>
    <row r="10157" spans="6:8">
      <c r="H10157" t="s">
        <v>3270</v>
      </c>
    </row>
    <row r="10158" spans="6:8">
      <c r="H10158" t="s">
        <v>3271</v>
      </c>
    </row>
    <row r="10159" spans="6:8">
      <c r="H10159" t="s">
        <v>3272</v>
      </c>
    </row>
    <row r="10160" spans="6:8">
      <c r="H10160" t="s">
        <v>3298</v>
      </c>
    </row>
    <row r="10161" spans="6:8">
      <c r="H10161" t="s">
        <v>3299</v>
      </c>
    </row>
    <row r="10162" spans="6:8">
      <c r="H10162" t="s">
        <v>3286</v>
      </c>
    </row>
    <row r="10163" spans="6:8">
      <c r="H10163" t="s">
        <v>1250</v>
      </c>
    </row>
    <row r="10164" spans="6:8">
      <c r="H10164" t="s">
        <v>3293</v>
      </c>
    </row>
    <row r="10165" spans="6:8">
      <c r="H10165" t="s">
        <v>3294</v>
      </c>
    </row>
    <row r="10166" spans="6:8">
      <c r="H10166" t="s">
        <v>3300</v>
      </c>
    </row>
    <row r="10167" spans="6:8">
      <c r="H10167" t="s">
        <v>3295</v>
      </c>
    </row>
    <row r="10168" spans="6:8">
      <c r="F10168" t="s">
        <v>423</v>
      </c>
      <c r="G10168" t="s">
        <v>820</v>
      </c>
      <c r="H10168" t="s">
        <v>3888</v>
      </c>
    </row>
    <row r="10169" spans="6:8">
      <c r="H10169" t="s">
        <v>3889</v>
      </c>
    </row>
    <row r="10170" spans="6:8">
      <c r="H10170" t="s">
        <v>3264</v>
      </c>
    </row>
    <row r="10171" spans="6:8">
      <c r="H10171" t="s">
        <v>3265</v>
      </c>
    </row>
    <row r="10172" spans="6:8">
      <c r="H10172" t="s">
        <v>3266</v>
      </c>
    </row>
    <row r="10173" spans="6:8">
      <c r="H10173" t="s">
        <v>3267</v>
      </c>
    </row>
    <row r="10174" spans="6:8">
      <c r="H10174" t="s">
        <v>3268</v>
      </c>
    </row>
    <row r="10175" spans="6:8">
      <c r="H10175" t="s">
        <v>3269</v>
      </c>
    </row>
    <row r="10176" spans="6:8">
      <c r="H10176" t="s">
        <v>995</v>
      </c>
    </row>
    <row r="10177" spans="6:8">
      <c r="H10177" t="s">
        <v>3270</v>
      </c>
    </row>
    <row r="10178" spans="6:8">
      <c r="H10178" t="s">
        <v>3271</v>
      </c>
    </row>
    <row r="10179" spans="6:8">
      <c r="H10179" t="s">
        <v>3272</v>
      </c>
    </row>
    <row r="10180" spans="6:8">
      <c r="H10180" t="s">
        <v>3273</v>
      </c>
    </row>
    <row r="10181" spans="6:8">
      <c r="H10181" t="s">
        <v>1539</v>
      </c>
    </row>
    <row r="10182" spans="6:8">
      <c r="H10182" t="s">
        <v>3301</v>
      </c>
    </row>
    <row r="10183" spans="6:8">
      <c r="H10183" t="s">
        <v>3275</v>
      </c>
    </row>
    <row r="10184" spans="6:8">
      <c r="H10184" t="s">
        <v>3302</v>
      </c>
    </row>
    <row r="10185" spans="6:8">
      <c r="H10185" t="s">
        <v>3303</v>
      </c>
    </row>
    <row r="10186" spans="6:8">
      <c r="H10186" t="s">
        <v>3304</v>
      </c>
    </row>
    <row r="10187" spans="6:8">
      <c r="H10187" t="s">
        <v>3277</v>
      </c>
    </row>
    <row r="10188" spans="6:8">
      <c r="H10188" t="s">
        <v>3305</v>
      </c>
    </row>
    <row r="10189" spans="6:8">
      <c r="H10189" t="s">
        <v>3306</v>
      </c>
    </row>
    <row r="10190" spans="6:8">
      <c r="H10190" t="s">
        <v>3307</v>
      </c>
    </row>
    <row r="10191" spans="6:8">
      <c r="H10191" t="s">
        <v>3308</v>
      </c>
    </row>
    <row r="10192" spans="6:8">
      <c r="F10192" t="s">
        <v>424</v>
      </c>
      <c r="G10192" t="s">
        <v>821</v>
      </c>
      <c r="H10192" t="s">
        <v>3888</v>
      </c>
    </row>
    <row r="10193" spans="6:8">
      <c r="H10193" t="s">
        <v>3889</v>
      </c>
    </row>
    <row r="10194" spans="6:8">
      <c r="H10194" t="s">
        <v>3264</v>
      </c>
    </row>
    <row r="10195" spans="6:8">
      <c r="H10195" t="s">
        <v>3265</v>
      </c>
    </row>
    <row r="10196" spans="6:8">
      <c r="H10196" t="s">
        <v>3266</v>
      </c>
    </row>
    <row r="10197" spans="6:8">
      <c r="H10197" t="s">
        <v>3297</v>
      </c>
    </row>
    <row r="10198" spans="6:8">
      <c r="H10198" t="s">
        <v>3267</v>
      </c>
    </row>
    <row r="10199" spans="6:8">
      <c r="H10199" t="s">
        <v>3268</v>
      </c>
    </row>
    <row r="10200" spans="6:8">
      <c r="H10200" t="s">
        <v>3269</v>
      </c>
    </row>
    <row r="10201" spans="6:8">
      <c r="H10201" t="s">
        <v>995</v>
      </c>
    </row>
    <row r="10202" spans="6:8">
      <c r="H10202" t="s">
        <v>3270</v>
      </c>
    </row>
    <row r="10203" spans="6:8">
      <c r="H10203" t="s">
        <v>3271</v>
      </c>
    </row>
    <row r="10204" spans="6:8">
      <c r="H10204" t="s">
        <v>3272</v>
      </c>
    </row>
    <row r="10205" spans="6:8">
      <c r="F10205" t="s">
        <v>425</v>
      </c>
      <c r="G10205" t="s">
        <v>822</v>
      </c>
      <c r="H10205" t="s">
        <v>3888</v>
      </c>
    </row>
    <row r="10206" spans="6:8">
      <c r="H10206" t="s">
        <v>3889</v>
      </c>
    </row>
    <row r="10207" spans="6:8">
      <c r="H10207" t="s">
        <v>3309</v>
      </c>
    </row>
    <row r="10208" spans="6:8">
      <c r="H10208" t="s">
        <v>3310</v>
      </c>
    </row>
    <row r="10209" spans="6:8">
      <c r="H10209" t="s">
        <v>3311</v>
      </c>
    </row>
    <row r="10210" spans="6:8">
      <c r="H10210" t="s">
        <v>3312</v>
      </c>
    </row>
    <row r="10211" spans="6:8">
      <c r="H10211" t="s">
        <v>3313</v>
      </c>
    </row>
    <row r="10212" spans="6:8">
      <c r="H10212" t="s">
        <v>2329</v>
      </c>
    </row>
    <row r="10213" spans="6:8">
      <c r="H10213" t="s">
        <v>3314</v>
      </c>
    </row>
    <row r="10214" spans="6:8">
      <c r="H10214" t="s">
        <v>3315</v>
      </c>
    </row>
    <row r="10215" spans="6:8">
      <c r="H10215" t="s">
        <v>3316</v>
      </c>
    </row>
    <row r="10216" spans="6:8">
      <c r="H10216" t="s">
        <v>3317</v>
      </c>
    </row>
    <row r="10217" spans="6:8">
      <c r="F10217" t="s">
        <v>615</v>
      </c>
      <c r="G10217" t="s">
        <v>679</v>
      </c>
      <c r="H10217" t="s">
        <v>3318</v>
      </c>
    </row>
    <row r="10218" spans="6:8">
      <c r="H10218" t="s">
        <v>3319</v>
      </c>
    </row>
    <row r="10219" spans="6:8">
      <c r="H10219" t="s">
        <v>3320</v>
      </c>
    </row>
    <row r="10220" spans="6:8">
      <c r="H10220" t="s">
        <v>1979</v>
      </c>
    </row>
    <row r="10221" spans="6:8">
      <c r="H10221" t="s">
        <v>2283</v>
      </c>
    </row>
    <row r="10222" spans="6:8">
      <c r="H10222" t="s">
        <v>2402</v>
      </c>
    </row>
    <row r="10223" spans="6:8">
      <c r="H10223" t="s">
        <v>2403</v>
      </c>
    </row>
    <row r="10224" spans="6:8">
      <c r="H10224" t="s">
        <v>3321</v>
      </c>
    </row>
    <row r="10225" spans="8:8">
      <c r="H10225" t="s">
        <v>3322</v>
      </c>
    </row>
    <row r="10226" spans="8:8">
      <c r="H10226" t="s">
        <v>3323</v>
      </c>
    </row>
    <row r="10227" spans="8:8">
      <c r="H10227" t="s">
        <v>3324</v>
      </c>
    </row>
    <row r="10228" spans="8:8">
      <c r="H10228" t="s">
        <v>3325</v>
      </c>
    </row>
    <row r="10229" spans="8:8">
      <c r="H10229" t="s">
        <v>3326</v>
      </c>
    </row>
    <row r="10230" spans="8:8">
      <c r="H10230" t="s">
        <v>3327</v>
      </c>
    </row>
    <row r="10231" spans="8:8">
      <c r="H10231" t="s">
        <v>3328</v>
      </c>
    </row>
    <row r="10232" spans="8:8">
      <c r="H10232" t="s">
        <v>3329</v>
      </c>
    </row>
    <row r="10233" spans="8:8">
      <c r="H10233" t="s">
        <v>3330</v>
      </c>
    </row>
    <row r="10234" spans="8:8">
      <c r="H10234" t="s">
        <v>1347</v>
      </c>
    </row>
    <row r="10235" spans="8:8">
      <c r="H10235" t="s">
        <v>3331</v>
      </c>
    </row>
    <row r="10236" spans="8:8">
      <c r="H10236" t="s">
        <v>1346</v>
      </c>
    </row>
    <row r="10237" spans="8:8">
      <c r="H10237" t="s">
        <v>3332</v>
      </c>
    </row>
    <row r="10238" spans="8:8">
      <c r="H10238" t="s">
        <v>3333</v>
      </c>
    </row>
    <row r="10239" spans="8:8">
      <c r="H10239" t="s">
        <v>3334</v>
      </c>
    </row>
    <row r="10240" spans="8:8">
      <c r="H10240" t="s">
        <v>3335</v>
      </c>
    </row>
    <row r="10241" spans="6:8">
      <c r="H10241" t="s">
        <v>3336</v>
      </c>
    </row>
    <row r="10242" spans="6:8">
      <c r="H10242" t="s">
        <v>3337</v>
      </c>
    </row>
    <row r="10243" spans="6:8">
      <c r="H10243" t="s">
        <v>3338</v>
      </c>
    </row>
    <row r="10244" spans="6:8">
      <c r="H10244" t="s">
        <v>3339</v>
      </c>
    </row>
    <row r="10245" spans="6:8">
      <c r="H10245" t="s">
        <v>3340</v>
      </c>
    </row>
    <row r="10246" spans="6:8">
      <c r="H10246" t="s">
        <v>3341</v>
      </c>
    </row>
    <row r="10247" spans="6:8">
      <c r="H10247" t="s">
        <v>3342</v>
      </c>
    </row>
    <row r="10248" spans="6:8">
      <c r="H10248" t="s">
        <v>3343</v>
      </c>
    </row>
    <row r="10249" spans="6:8">
      <c r="H10249" t="s">
        <v>3344</v>
      </c>
    </row>
    <row r="10250" spans="6:8">
      <c r="H10250" t="s">
        <v>3345</v>
      </c>
    </row>
    <row r="10251" spans="6:8">
      <c r="H10251" t="s">
        <v>3346</v>
      </c>
    </row>
    <row r="10252" spans="6:8">
      <c r="H10252" t="s">
        <v>3347</v>
      </c>
    </row>
    <row r="10253" spans="6:8">
      <c r="F10253" t="s">
        <v>616</v>
      </c>
      <c r="G10253" t="s">
        <v>850</v>
      </c>
      <c r="H10253" t="s">
        <v>3348</v>
      </c>
    </row>
    <row r="10254" spans="6:8">
      <c r="H10254" t="s">
        <v>3349</v>
      </c>
    </row>
    <row r="10255" spans="6:8">
      <c r="H10255" t="s">
        <v>3350</v>
      </c>
    </row>
    <row r="10256" spans="6:8">
      <c r="F10256" t="s">
        <v>617</v>
      </c>
      <c r="G10256" t="s">
        <v>664</v>
      </c>
      <c r="H10256" t="s">
        <v>3351</v>
      </c>
    </row>
    <row r="10257" spans="6:8">
      <c r="H10257" t="s">
        <v>2076</v>
      </c>
    </row>
    <row r="10258" spans="6:8">
      <c r="H10258" t="s">
        <v>2082</v>
      </c>
    </row>
    <row r="10259" spans="6:8">
      <c r="H10259" t="s">
        <v>3350</v>
      </c>
    </row>
    <row r="10260" spans="6:8">
      <c r="H10260" t="s">
        <v>3352</v>
      </c>
    </row>
    <row r="10261" spans="6:8">
      <c r="H10261" t="s">
        <v>1543</v>
      </c>
    </row>
    <row r="10262" spans="6:8">
      <c r="H10262" t="s">
        <v>1544</v>
      </c>
    </row>
    <row r="10263" spans="6:8">
      <c r="H10263" t="s">
        <v>1544</v>
      </c>
    </row>
    <row r="10264" spans="6:8">
      <c r="H10264" t="s">
        <v>3353</v>
      </c>
    </row>
    <row r="10265" spans="6:8">
      <c r="F10265" t="s">
        <v>618</v>
      </c>
      <c r="G10265" t="s">
        <v>665</v>
      </c>
      <c r="H10265" t="s">
        <v>3354</v>
      </c>
    </row>
    <row r="10266" spans="6:8">
      <c r="H10266" t="s">
        <v>2076</v>
      </c>
    </row>
    <row r="10267" spans="6:8">
      <c r="H10267" t="s">
        <v>2082</v>
      </c>
    </row>
    <row r="10268" spans="6:8">
      <c r="H10268" t="s">
        <v>3350</v>
      </c>
    </row>
    <row r="10269" spans="6:8">
      <c r="H10269" t="s">
        <v>3352</v>
      </c>
    </row>
    <row r="10270" spans="6:8">
      <c r="H10270" t="s">
        <v>1543</v>
      </c>
    </row>
    <row r="10271" spans="6:8">
      <c r="H10271" t="s">
        <v>1544</v>
      </c>
    </row>
    <row r="10272" spans="6:8">
      <c r="H10272" t="s">
        <v>3353</v>
      </c>
    </row>
    <row r="10273" spans="6:8">
      <c r="F10273" t="s">
        <v>619</v>
      </c>
      <c r="G10273" t="s">
        <v>666</v>
      </c>
      <c r="H10273" t="s">
        <v>3355</v>
      </c>
    </row>
    <row r="10274" spans="6:8">
      <c r="H10274" t="s">
        <v>2076</v>
      </c>
    </row>
    <row r="10275" spans="6:8">
      <c r="H10275" t="s">
        <v>2082</v>
      </c>
    </row>
    <row r="10276" spans="6:8">
      <c r="H10276" t="s">
        <v>3350</v>
      </c>
    </row>
    <row r="10277" spans="6:8">
      <c r="H10277" t="s">
        <v>3352</v>
      </c>
    </row>
    <row r="10278" spans="6:8">
      <c r="H10278" t="s">
        <v>1543</v>
      </c>
    </row>
    <row r="10279" spans="6:8">
      <c r="H10279" t="s">
        <v>1544</v>
      </c>
    </row>
    <row r="10280" spans="6:8">
      <c r="H10280" t="s">
        <v>1544</v>
      </c>
    </row>
    <row r="10281" spans="6:8">
      <c r="H10281" t="s">
        <v>3353</v>
      </c>
    </row>
    <row r="10282" spans="6:8">
      <c r="F10282" t="s">
        <v>620</v>
      </c>
      <c r="G10282" t="s">
        <v>667</v>
      </c>
      <c r="H10282" t="s">
        <v>3356</v>
      </c>
    </row>
    <row r="10283" spans="6:8">
      <c r="H10283" t="s">
        <v>2076</v>
      </c>
    </row>
    <row r="10284" spans="6:8">
      <c r="H10284" t="s">
        <v>2082</v>
      </c>
    </row>
    <row r="10285" spans="6:8">
      <c r="H10285" t="s">
        <v>3350</v>
      </c>
    </row>
    <row r="10286" spans="6:8">
      <c r="H10286" t="s">
        <v>3357</v>
      </c>
    </row>
    <row r="10287" spans="6:8">
      <c r="H10287" t="s">
        <v>3358</v>
      </c>
    </row>
    <row r="10288" spans="6:8">
      <c r="H10288" t="s">
        <v>3359</v>
      </c>
    </row>
    <row r="10289" spans="6:8">
      <c r="H10289" t="s">
        <v>3352</v>
      </c>
    </row>
    <row r="10290" spans="6:8">
      <c r="H10290" t="s">
        <v>1543</v>
      </c>
    </row>
    <row r="10291" spans="6:8">
      <c r="H10291" t="s">
        <v>1544</v>
      </c>
    </row>
    <row r="10292" spans="6:8">
      <c r="H10292" t="s">
        <v>3353</v>
      </c>
    </row>
    <row r="10293" spans="6:8">
      <c r="F10293" t="s">
        <v>621</v>
      </c>
      <c r="G10293" t="s">
        <v>668</v>
      </c>
      <c r="H10293" t="s">
        <v>3360</v>
      </c>
    </row>
    <row r="10294" spans="6:8">
      <c r="H10294" t="s">
        <v>2076</v>
      </c>
    </row>
    <row r="10295" spans="6:8">
      <c r="H10295" t="s">
        <v>2082</v>
      </c>
    </row>
    <row r="10296" spans="6:8">
      <c r="H10296" t="s">
        <v>3350</v>
      </c>
    </row>
    <row r="10297" spans="6:8">
      <c r="H10297" t="s">
        <v>3352</v>
      </c>
    </row>
    <row r="10298" spans="6:8">
      <c r="H10298" t="s">
        <v>1543</v>
      </c>
    </row>
    <row r="10299" spans="6:8">
      <c r="H10299" t="s">
        <v>1544</v>
      </c>
    </row>
    <row r="10300" spans="6:8">
      <c r="H10300" t="s">
        <v>1544</v>
      </c>
    </row>
    <row r="10301" spans="6:8">
      <c r="H10301" t="s">
        <v>3353</v>
      </c>
    </row>
    <row r="10302" spans="6:8">
      <c r="F10302" t="s">
        <v>622</v>
      </c>
      <c r="G10302" t="s">
        <v>669</v>
      </c>
      <c r="H10302" t="s">
        <v>3361</v>
      </c>
    </row>
    <row r="10303" spans="6:8">
      <c r="H10303" t="s">
        <v>2076</v>
      </c>
    </row>
    <row r="10304" spans="6:8">
      <c r="H10304" t="s">
        <v>2082</v>
      </c>
    </row>
    <row r="10305" spans="6:8">
      <c r="H10305" t="s">
        <v>3350</v>
      </c>
    </row>
    <row r="10306" spans="6:8">
      <c r="H10306" t="s">
        <v>3357</v>
      </c>
    </row>
    <row r="10307" spans="6:8">
      <c r="H10307" t="s">
        <v>3358</v>
      </c>
    </row>
    <row r="10308" spans="6:8">
      <c r="H10308" t="s">
        <v>3359</v>
      </c>
    </row>
    <row r="10309" spans="6:8">
      <c r="H10309" t="s">
        <v>3352</v>
      </c>
    </row>
    <row r="10310" spans="6:8">
      <c r="H10310" t="s">
        <v>1543</v>
      </c>
    </row>
    <row r="10311" spans="6:8">
      <c r="H10311" t="s">
        <v>1544</v>
      </c>
    </row>
    <row r="10312" spans="6:8">
      <c r="H10312" t="s">
        <v>3353</v>
      </c>
    </row>
    <row r="10313" spans="6:8">
      <c r="F10313" t="s">
        <v>623</v>
      </c>
      <c r="G10313" t="s">
        <v>670</v>
      </c>
      <c r="H10313" t="s">
        <v>3362</v>
      </c>
    </row>
    <row r="10314" spans="6:8">
      <c r="H10314" t="s">
        <v>2076</v>
      </c>
    </row>
    <row r="10315" spans="6:8">
      <c r="H10315" t="s">
        <v>2082</v>
      </c>
    </row>
    <row r="10316" spans="6:8">
      <c r="H10316" t="s">
        <v>3350</v>
      </c>
    </row>
    <row r="10317" spans="6:8">
      <c r="H10317" t="s">
        <v>3357</v>
      </c>
    </row>
    <row r="10318" spans="6:8">
      <c r="H10318" t="s">
        <v>3358</v>
      </c>
    </row>
    <row r="10319" spans="6:8">
      <c r="H10319" t="s">
        <v>3359</v>
      </c>
    </row>
    <row r="10320" spans="6:8">
      <c r="H10320" t="s">
        <v>3352</v>
      </c>
    </row>
    <row r="10321" spans="6:8">
      <c r="H10321" t="s">
        <v>1543</v>
      </c>
    </row>
    <row r="10322" spans="6:8">
      <c r="H10322" t="s">
        <v>1544</v>
      </c>
    </row>
    <row r="10323" spans="6:8">
      <c r="H10323" t="s">
        <v>3353</v>
      </c>
    </row>
    <row r="10324" spans="6:8">
      <c r="F10324" t="s">
        <v>624</v>
      </c>
      <c r="G10324" t="s">
        <v>818</v>
      </c>
      <c r="H10324" t="s">
        <v>1980</v>
      </c>
    </row>
    <row r="10325" spans="6:8">
      <c r="H10325" t="s">
        <v>1980</v>
      </c>
    </row>
    <row r="10326" spans="6:8">
      <c r="H10326" t="s">
        <v>1505</v>
      </c>
    </row>
    <row r="10327" spans="6:8">
      <c r="H10327" t="s">
        <v>3363</v>
      </c>
    </row>
    <row r="10328" spans="6:8">
      <c r="H10328" t="s">
        <v>3364</v>
      </c>
    </row>
    <row r="10329" spans="6:8">
      <c r="H10329" t="s">
        <v>3365</v>
      </c>
    </row>
    <row r="10330" spans="6:8">
      <c r="H10330" t="s">
        <v>3366</v>
      </c>
    </row>
    <row r="10331" spans="6:8">
      <c r="H10331" t="s">
        <v>3367</v>
      </c>
    </row>
    <row r="10332" spans="6:8">
      <c r="H10332" t="s">
        <v>3368</v>
      </c>
    </row>
    <row r="10333" spans="6:8">
      <c r="H10333" t="s">
        <v>3369</v>
      </c>
    </row>
    <row r="10334" spans="6:8">
      <c r="H10334" t="s">
        <v>3370</v>
      </c>
    </row>
    <row r="10335" spans="6:8">
      <c r="F10335" t="s">
        <v>625</v>
      </c>
      <c r="G10335" t="s">
        <v>821</v>
      </c>
      <c r="H10335" t="s">
        <v>1983</v>
      </c>
    </row>
    <row r="10336" spans="6:8">
      <c r="H10336" t="s">
        <v>1983</v>
      </c>
    </row>
    <row r="10337" spans="6:8">
      <c r="H10337" t="s">
        <v>3325</v>
      </c>
    </row>
    <row r="10338" spans="6:8">
      <c r="H10338" t="s">
        <v>3330</v>
      </c>
    </row>
    <row r="10339" spans="6:8">
      <c r="H10339" t="s">
        <v>3331</v>
      </c>
    </row>
    <row r="10340" spans="6:8">
      <c r="H10340" t="s">
        <v>3332</v>
      </c>
    </row>
    <row r="10341" spans="6:8">
      <c r="H10341" t="s">
        <v>1505</v>
      </c>
    </row>
    <row r="10342" spans="6:8">
      <c r="H10342" t="s">
        <v>3363</v>
      </c>
    </row>
    <row r="10343" spans="6:8">
      <c r="H10343" t="s">
        <v>3364</v>
      </c>
    </row>
    <row r="10344" spans="6:8">
      <c r="H10344" t="s">
        <v>3365</v>
      </c>
    </row>
    <row r="10345" spans="6:8">
      <c r="H10345" t="s">
        <v>3366</v>
      </c>
    </row>
    <row r="10346" spans="6:8">
      <c r="H10346" t="s">
        <v>3367</v>
      </c>
    </row>
    <row r="10347" spans="6:8">
      <c r="H10347" t="s">
        <v>3368</v>
      </c>
    </row>
    <row r="10348" spans="6:8">
      <c r="H10348" t="s">
        <v>3369</v>
      </c>
    </row>
    <row r="10349" spans="6:8">
      <c r="H10349" t="s">
        <v>3370</v>
      </c>
    </row>
    <row r="10350" spans="6:8">
      <c r="F10350" t="s">
        <v>626</v>
      </c>
      <c r="G10350" t="s">
        <v>851</v>
      </c>
      <c r="H10350" t="s">
        <v>3371</v>
      </c>
    </row>
    <row r="10351" spans="6:8">
      <c r="H10351" t="s">
        <v>899</v>
      </c>
    </row>
    <row r="10352" spans="6:8">
      <c r="F10352" t="s">
        <v>627</v>
      </c>
      <c r="G10352" t="s">
        <v>671</v>
      </c>
      <c r="H10352" t="s">
        <v>3372</v>
      </c>
    </row>
    <row r="10353" spans="6:8">
      <c r="H10353" t="s">
        <v>2076</v>
      </c>
    </row>
    <row r="10354" spans="6:8">
      <c r="H10354" t="s">
        <v>3350</v>
      </c>
    </row>
    <row r="10355" spans="6:8">
      <c r="F10355" t="s">
        <v>628</v>
      </c>
      <c r="G10355" t="s">
        <v>672</v>
      </c>
      <c r="H10355" t="s">
        <v>3373</v>
      </c>
    </row>
    <row r="10356" spans="6:8">
      <c r="H10356" t="s">
        <v>3374</v>
      </c>
    </row>
    <row r="10357" spans="6:8">
      <c r="H10357" t="s">
        <v>3350</v>
      </c>
    </row>
    <row r="10358" spans="6:8">
      <c r="H10358" t="s">
        <v>1543</v>
      </c>
    </row>
    <row r="10359" spans="6:8">
      <c r="H10359" t="s">
        <v>1544</v>
      </c>
    </row>
    <row r="10360" spans="6:8">
      <c r="F10360" t="s">
        <v>629</v>
      </c>
      <c r="G10360" t="s">
        <v>673</v>
      </c>
      <c r="H10360" t="s">
        <v>3375</v>
      </c>
    </row>
    <row r="10361" spans="6:8">
      <c r="H10361" t="s">
        <v>3374</v>
      </c>
    </row>
    <row r="10362" spans="6:8">
      <c r="H10362" t="s">
        <v>3350</v>
      </c>
    </row>
    <row r="10363" spans="6:8">
      <c r="H10363" t="s">
        <v>1543</v>
      </c>
    </row>
    <row r="10364" spans="6:8">
      <c r="H10364" t="s">
        <v>1544</v>
      </c>
    </row>
    <row r="10365" spans="6:8">
      <c r="F10365" t="s">
        <v>428</v>
      </c>
      <c r="G10365" t="s">
        <v>767</v>
      </c>
      <c r="H10365" t="s">
        <v>3888</v>
      </c>
    </row>
    <row r="10366" spans="6:8">
      <c r="H10366" t="s">
        <v>3376</v>
      </c>
    </row>
    <row r="10367" spans="6:8">
      <c r="H10367" t="s">
        <v>3377</v>
      </c>
    </row>
    <row r="10368" spans="6:8">
      <c r="H10368" t="s">
        <v>3378</v>
      </c>
    </row>
    <row r="10369" spans="6:8">
      <c r="H10369" t="s">
        <v>3379</v>
      </c>
    </row>
    <row r="10370" spans="6:8">
      <c r="H10370" t="s">
        <v>3380</v>
      </c>
    </row>
    <row r="10371" spans="6:8">
      <c r="H10371" t="s">
        <v>3381</v>
      </c>
    </row>
    <row r="10372" spans="6:8">
      <c r="H10372" t="s">
        <v>995</v>
      </c>
    </row>
    <row r="10373" spans="6:8">
      <c r="F10373" t="s">
        <v>429</v>
      </c>
      <c r="G10373" t="s">
        <v>709</v>
      </c>
      <c r="H10373" t="s">
        <v>3382</v>
      </c>
    </row>
    <row r="10374" spans="6:8">
      <c r="H10374" t="s">
        <v>3383</v>
      </c>
    </row>
    <row r="10375" spans="6:8">
      <c r="H10375" t="s">
        <v>3384</v>
      </c>
    </row>
    <row r="10376" spans="6:8">
      <c r="H10376" t="s">
        <v>3385</v>
      </c>
    </row>
    <row r="10377" spans="6:8">
      <c r="H10377" t="s">
        <v>3386</v>
      </c>
    </row>
    <row r="10378" spans="6:8">
      <c r="H10378" t="s">
        <v>3387</v>
      </c>
    </row>
    <row r="10379" spans="6:8">
      <c r="H10379" t="s">
        <v>3388</v>
      </c>
    </row>
    <row r="10380" spans="6:8">
      <c r="H10380" t="s">
        <v>3389</v>
      </c>
    </row>
    <row r="10381" spans="6:8">
      <c r="H10381" t="s">
        <v>3390</v>
      </c>
    </row>
    <row r="10382" spans="6:8">
      <c r="H10382" t="s">
        <v>3391</v>
      </c>
    </row>
    <row r="10383" spans="6:8">
      <c r="H10383" t="s">
        <v>3392</v>
      </c>
    </row>
    <row r="10384" spans="6:8">
      <c r="H10384" t="s">
        <v>3393</v>
      </c>
    </row>
    <row r="10385" spans="8:8">
      <c r="H10385" t="s">
        <v>3394</v>
      </c>
    </row>
    <row r="10386" spans="8:8">
      <c r="H10386" t="s">
        <v>3395</v>
      </c>
    </row>
    <row r="10387" spans="8:8">
      <c r="H10387" t="s">
        <v>3396</v>
      </c>
    </row>
    <row r="10388" spans="8:8">
      <c r="H10388" t="s">
        <v>3397</v>
      </c>
    </row>
    <row r="10389" spans="8:8">
      <c r="H10389" t="s">
        <v>3398</v>
      </c>
    </row>
    <row r="10390" spans="8:8">
      <c r="H10390" t="s">
        <v>3399</v>
      </c>
    </row>
    <row r="10391" spans="8:8">
      <c r="H10391" t="s">
        <v>3400</v>
      </c>
    </row>
    <row r="10392" spans="8:8">
      <c r="H10392" t="s">
        <v>3401</v>
      </c>
    </row>
    <row r="10393" spans="8:8">
      <c r="H10393" t="s">
        <v>3402</v>
      </c>
    </row>
    <row r="10394" spans="8:8">
      <c r="H10394" t="s">
        <v>3403</v>
      </c>
    </row>
    <row r="10395" spans="8:8">
      <c r="H10395" t="s">
        <v>3404</v>
      </c>
    </row>
    <row r="10396" spans="8:8">
      <c r="H10396" t="s">
        <v>3405</v>
      </c>
    </row>
    <row r="10397" spans="8:8">
      <c r="H10397" t="s">
        <v>3406</v>
      </c>
    </row>
    <row r="10398" spans="8:8">
      <c r="H10398" t="s">
        <v>3407</v>
      </c>
    </row>
    <row r="10399" spans="8:8">
      <c r="H10399" t="s">
        <v>3408</v>
      </c>
    </row>
    <row r="10400" spans="8:8">
      <c r="H10400" t="s">
        <v>3409</v>
      </c>
    </row>
    <row r="10401" spans="8:8">
      <c r="H10401" t="s">
        <v>3410</v>
      </c>
    </row>
    <row r="10402" spans="8:8">
      <c r="H10402" t="s">
        <v>3411</v>
      </c>
    </row>
    <row r="10403" spans="8:8">
      <c r="H10403" t="s">
        <v>3412</v>
      </c>
    </row>
    <row r="10404" spans="8:8">
      <c r="H10404" t="s">
        <v>3413</v>
      </c>
    </row>
    <row r="10405" spans="8:8">
      <c r="H10405" t="s">
        <v>3414</v>
      </c>
    </row>
    <row r="10406" spans="8:8">
      <c r="H10406" t="s">
        <v>3415</v>
      </c>
    </row>
    <row r="10407" spans="8:8">
      <c r="H10407" t="s">
        <v>3416</v>
      </c>
    </row>
    <row r="10408" spans="8:8">
      <c r="H10408" t="s">
        <v>3417</v>
      </c>
    </row>
    <row r="10409" spans="8:8">
      <c r="H10409" t="s">
        <v>3418</v>
      </c>
    </row>
    <row r="10410" spans="8:8">
      <c r="H10410" t="s">
        <v>3419</v>
      </c>
    </row>
    <row r="10411" spans="8:8">
      <c r="H10411" t="s">
        <v>3420</v>
      </c>
    </row>
    <row r="10412" spans="8:8">
      <c r="H10412" t="s">
        <v>3421</v>
      </c>
    </row>
    <row r="10413" spans="8:8">
      <c r="H10413" t="s">
        <v>3422</v>
      </c>
    </row>
    <row r="10414" spans="8:8">
      <c r="H10414" t="s">
        <v>3423</v>
      </c>
    </row>
    <row r="10415" spans="8:8">
      <c r="H10415" t="s">
        <v>3424</v>
      </c>
    </row>
    <row r="10416" spans="8:8">
      <c r="H10416" t="s">
        <v>3425</v>
      </c>
    </row>
    <row r="10417" spans="6:8">
      <c r="H10417" t="s">
        <v>3426</v>
      </c>
    </row>
    <row r="10418" spans="6:8">
      <c r="H10418" t="s">
        <v>3427</v>
      </c>
    </row>
    <row r="10419" spans="6:8">
      <c r="H10419" t="s">
        <v>3428</v>
      </c>
    </row>
    <row r="10420" spans="6:8">
      <c r="H10420" t="s">
        <v>3429</v>
      </c>
    </row>
    <row r="10421" spans="6:8">
      <c r="H10421" t="s">
        <v>3430</v>
      </c>
    </row>
    <row r="10422" spans="6:8">
      <c r="H10422" t="s">
        <v>3431</v>
      </c>
    </row>
    <row r="10423" spans="6:8">
      <c r="H10423" t="s">
        <v>3432</v>
      </c>
    </row>
    <row r="10424" spans="6:8">
      <c r="H10424" t="s">
        <v>995</v>
      </c>
    </row>
    <row r="10425" spans="6:8">
      <c r="F10425" t="s">
        <v>430</v>
      </c>
      <c r="G10425" t="s">
        <v>823</v>
      </c>
      <c r="H10425" t="s">
        <v>3433</v>
      </c>
    </row>
    <row r="10426" spans="6:8">
      <c r="H10426" t="s">
        <v>3433</v>
      </c>
    </row>
    <row r="10427" spans="6:8">
      <c r="H10427" t="s">
        <v>3433</v>
      </c>
    </row>
    <row r="10428" spans="6:8">
      <c r="H10428" t="s">
        <v>3433</v>
      </c>
    </row>
    <row r="10429" spans="6:8">
      <c r="H10429" t="s">
        <v>3433</v>
      </c>
    </row>
    <row r="10430" spans="6:8">
      <c r="H10430" t="s">
        <v>3433</v>
      </c>
    </row>
    <row r="10431" spans="6:8">
      <c r="H10431" t="s">
        <v>3434</v>
      </c>
    </row>
    <row r="10432" spans="6:8">
      <c r="H10432" t="s">
        <v>3435</v>
      </c>
    </row>
    <row r="10433" spans="6:8">
      <c r="H10433" t="s">
        <v>3436</v>
      </c>
    </row>
    <row r="10434" spans="6:8">
      <c r="H10434" t="s">
        <v>3437</v>
      </c>
    </row>
    <row r="10435" spans="6:8">
      <c r="H10435" t="s">
        <v>3438</v>
      </c>
    </row>
    <row r="10436" spans="6:8">
      <c r="H10436" t="s">
        <v>3439</v>
      </c>
    </row>
    <row r="10437" spans="6:8">
      <c r="H10437" t="s">
        <v>3440</v>
      </c>
    </row>
    <row r="10438" spans="6:8">
      <c r="H10438" t="s">
        <v>3441</v>
      </c>
    </row>
    <row r="10439" spans="6:8">
      <c r="F10439" t="s">
        <v>431</v>
      </c>
      <c r="G10439" t="s">
        <v>768</v>
      </c>
      <c r="H10439" t="s">
        <v>3888</v>
      </c>
    </row>
    <row r="10440" spans="6:8">
      <c r="H10440" t="s">
        <v>3376</v>
      </c>
    </row>
    <row r="10441" spans="6:8">
      <c r="H10441" t="s">
        <v>3377</v>
      </c>
    </row>
    <row r="10442" spans="6:8">
      <c r="H10442" t="s">
        <v>3378</v>
      </c>
    </row>
    <row r="10443" spans="6:8">
      <c r="H10443" t="s">
        <v>3380</v>
      </c>
    </row>
    <row r="10444" spans="6:8">
      <c r="H10444" t="s">
        <v>3381</v>
      </c>
    </row>
    <row r="10445" spans="6:8">
      <c r="H10445" t="s">
        <v>995</v>
      </c>
    </row>
    <row r="10446" spans="6:8">
      <c r="F10446" t="s">
        <v>432</v>
      </c>
      <c r="G10446" t="s">
        <v>702</v>
      </c>
      <c r="H10446" t="s">
        <v>3888</v>
      </c>
    </row>
    <row r="10447" spans="6:8">
      <c r="H10447" t="s">
        <v>3376</v>
      </c>
    </row>
    <row r="10448" spans="6:8">
      <c r="H10448" t="s">
        <v>3377</v>
      </c>
    </row>
    <row r="10449" spans="6:8">
      <c r="H10449" t="s">
        <v>3378</v>
      </c>
    </row>
    <row r="10450" spans="6:8">
      <c r="H10450" t="s">
        <v>3380</v>
      </c>
    </row>
    <row r="10451" spans="6:8">
      <c r="H10451" t="s">
        <v>3381</v>
      </c>
    </row>
    <row r="10452" spans="6:8">
      <c r="H10452" t="s">
        <v>1606</v>
      </c>
    </row>
    <row r="10453" spans="6:8">
      <c r="H10453" t="s">
        <v>995</v>
      </c>
    </row>
    <row r="10454" spans="6:8">
      <c r="F10454" t="s">
        <v>433</v>
      </c>
      <c r="G10454" t="s">
        <v>703</v>
      </c>
      <c r="H10454" t="s">
        <v>3888</v>
      </c>
    </row>
    <row r="10455" spans="6:8">
      <c r="H10455" t="s">
        <v>3889</v>
      </c>
    </row>
    <row r="10456" spans="6:8">
      <c r="H10456" t="s">
        <v>3376</v>
      </c>
    </row>
    <row r="10457" spans="6:8">
      <c r="H10457" t="s">
        <v>3377</v>
      </c>
    </row>
    <row r="10458" spans="6:8">
      <c r="H10458" t="s">
        <v>3378</v>
      </c>
    </row>
    <row r="10459" spans="6:8">
      <c r="H10459" t="s">
        <v>3380</v>
      </c>
    </row>
    <row r="10460" spans="6:8">
      <c r="H10460" t="s">
        <v>3381</v>
      </c>
    </row>
    <row r="10461" spans="6:8">
      <c r="H10461" t="s">
        <v>1606</v>
      </c>
    </row>
    <row r="10462" spans="6:8">
      <c r="H10462" t="s">
        <v>1632</v>
      </c>
    </row>
    <row r="10463" spans="6:8">
      <c r="H10463" t="s">
        <v>1445</v>
      </c>
    </row>
    <row r="10464" spans="6:8">
      <c r="H10464" t="s">
        <v>3442</v>
      </c>
    </row>
    <row r="10465" spans="6:8">
      <c r="H10465" t="s">
        <v>3443</v>
      </c>
    </row>
    <row r="10466" spans="6:8">
      <c r="H10466" t="s">
        <v>3444</v>
      </c>
    </row>
    <row r="10467" spans="6:8">
      <c r="H10467" t="s">
        <v>995</v>
      </c>
    </row>
    <row r="10468" spans="6:8">
      <c r="F10468" t="s">
        <v>434</v>
      </c>
      <c r="G10468" t="s">
        <v>704</v>
      </c>
      <c r="H10468" t="s">
        <v>3888</v>
      </c>
    </row>
    <row r="10469" spans="6:8">
      <c r="H10469" t="s">
        <v>3376</v>
      </c>
    </row>
    <row r="10470" spans="6:8">
      <c r="H10470" t="s">
        <v>1606</v>
      </c>
    </row>
    <row r="10471" spans="6:8">
      <c r="H10471" t="s">
        <v>1632</v>
      </c>
    </row>
    <row r="10472" spans="6:8">
      <c r="H10472" t="s">
        <v>1445</v>
      </c>
    </row>
    <row r="10473" spans="6:8">
      <c r="H10473" t="s">
        <v>995</v>
      </c>
    </row>
    <row r="10474" spans="6:8">
      <c r="F10474" t="s">
        <v>435</v>
      </c>
      <c r="G10474" t="s">
        <v>769</v>
      </c>
      <c r="H10474" t="s">
        <v>3888</v>
      </c>
    </row>
    <row r="10475" spans="6:8">
      <c r="H10475" t="s">
        <v>3376</v>
      </c>
    </row>
    <row r="10476" spans="6:8">
      <c r="H10476" t="s">
        <v>3377</v>
      </c>
    </row>
    <row r="10477" spans="6:8">
      <c r="H10477" t="s">
        <v>3378</v>
      </c>
    </row>
    <row r="10478" spans="6:8">
      <c r="H10478" t="s">
        <v>3379</v>
      </c>
    </row>
    <row r="10479" spans="6:8">
      <c r="H10479" t="s">
        <v>3380</v>
      </c>
    </row>
    <row r="10480" spans="6:8">
      <c r="H10480" t="s">
        <v>3381</v>
      </c>
    </row>
    <row r="10481" spans="6:8">
      <c r="H10481" t="s">
        <v>995</v>
      </c>
    </row>
    <row r="10482" spans="6:8">
      <c r="F10482" t="s">
        <v>436</v>
      </c>
      <c r="G10482" t="s">
        <v>705</v>
      </c>
      <c r="H10482" t="s">
        <v>3888</v>
      </c>
    </row>
    <row r="10483" spans="6:8">
      <c r="H10483" t="s">
        <v>3376</v>
      </c>
    </row>
    <row r="10484" spans="6:8">
      <c r="H10484" t="s">
        <v>1606</v>
      </c>
    </row>
    <row r="10485" spans="6:8">
      <c r="H10485" t="s">
        <v>1632</v>
      </c>
    </row>
    <row r="10486" spans="6:8">
      <c r="H10486" t="s">
        <v>3445</v>
      </c>
    </row>
    <row r="10487" spans="6:8">
      <c r="H10487" t="s">
        <v>3446</v>
      </c>
    </row>
    <row r="10488" spans="6:8">
      <c r="H10488" t="s">
        <v>3442</v>
      </c>
    </row>
    <row r="10489" spans="6:8">
      <c r="H10489" t="s">
        <v>1656</v>
      </c>
    </row>
    <row r="10490" spans="6:8">
      <c r="H10490" t="s">
        <v>1657</v>
      </c>
    </row>
    <row r="10491" spans="6:8">
      <c r="H10491" t="s">
        <v>1658</v>
      </c>
    </row>
    <row r="10492" spans="6:8">
      <c r="H10492" t="s">
        <v>3447</v>
      </c>
    </row>
    <row r="10493" spans="6:8">
      <c r="H10493" t="s">
        <v>995</v>
      </c>
    </row>
    <row r="10494" spans="6:8">
      <c r="F10494" t="s">
        <v>437</v>
      </c>
      <c r="G10494" t="s">
        <v>824</v>
      </c>
      <c r="H10494" t="s">
        <v>3888</v>
      </c>
    </row>
    <row r="10495" spans="6:8">
      <c r="H10495" t="s">
        <v>3376</v>
      </c>
    </row>
    <row r="10496" spans="6:8">
      <c r="H10496" t="s">
        <v>3378</v>
      </c>
    </row>
    <row r="10497" spans="6:8">
      <c r="H10497" t="s">
        <v>3380</v>
      </c>
    </row>
    <row r="10498" spans="6:8">
      <c r="H10498" t="s">
        <v>3381</v>
      </c>
    </row>
    <row r="10499" spans="6:8">
      <c r="H10499" t="s">
        <v>1542</v>
      </c>
    </row>
    <row r="10500" spans="6:8">
      <c r="H10500" t="s">
        <v>2072</v>
      </c>
    </row>
    <row r="10501" spans="6:8">
      <c r="H10501" t="s">
        <v>995</v>
      </c>
    </row>
    <row r="10502" spans="6:8">
      <c r="F10502" t="s">
        <v>438</v>
      </c>
      <c r="G10502" t="s">
        <v>708</v>
      </c>
      <c r="H10502" t="s">
        <v>3888</v>
      </c>
    </row>
    <row r="10503" spans="6:8">
      <c r="H10503" t="s">
        <v>3376</v>
      </c>
    </row>
    <row r="10504" spans="6:8">
      <c r="H10504" t="s">
        <v>1632</v>
      </c>
    </row>
    <row r="10505" spans="6:8">
      <c r="H10505" t="s">
        <v>1445</v>
      </c>
    </row>
    <row r="10506" spans="6:8">
      <c r="H10506" t="s">
        <v>995</v>
      </c>
    </row>
    <row r="10507" spans="6:8">
      <c r="F10507" t="s">
        <v>439</v>
      </c>
      <c r="G10507" t="s">
        <v>706</v>
      </c>
      <c r="H10507" t="s">
        <v>3888</v>
      </c>
    </row>
    <row r="10508" spans="6:8">
      <c r="H10508" t="s">
        <v>3889</v>
      </c>
    </row>
    <row r="10509" spans="6:8">
      <c r="H10509" t="s">
        <v>3376</v>
      </c>
    </row>
    <row r="10510" spans="6:8">
      <c r="H10510" t="s">
        <v>1739</v>
      </c>
    </row>
    <row r="10511" spans="6:8">
      <c r="H10511" t="s">
        <v>1740</v>
      </c>
    </row>
    <row r="10512" spans="6:8">
      <c r="H10512" t="s">
        <v>3377</v>
      </c>
    </row>
    <row r="10513" spans="8:8">
      <c r="H10513" t="s">
        <v>3448</v>
      </c>
    </row>
    <row r="10514" spans="8:8">
      <c r="H10514" t="s">
        <v>3378</v>
      </c>
    </row>
    <row r="10515" spans="8:8">
      <c r="H10515" t="s">
        <v>3380</v>
      </c>
    </row>
    <row r="10516" spans="8:8">
      <c r="H10516" t="s">
        <v>3381</v>
      </c>
    </row>
    <row r="10517" spans="8:8">
      <c r="H10517" t="s">
        <v>3449</v>
      </c>
    </row>
    <row r="10518" spans="8:8">
      <c r="H10518" t="s">
        <v>3450</v>
      </c>
    </row>
    <row r="10519" spans="8:8">
      <c r="H10519" t="s">
        <v>3451</v>
      </c>
    </row>
    <row r="10520" spans="8:8">
      <c r="H10520" t="s">
        <v>3452</v>
      </c>
    </row>
    <row r="10521" spans="8:8">
      <c r="H10521" t="s">
        <v>3453</v>
      </c>
    </row>
    <row r="10522" spans="8:8">
      <c r="H10522" t="s">
        <v>3454</v>
      </c>
    </row>
    <row r="10523" spans="8:8">
      <c r="H10523" t="s">
        <v>3455</v>
      </c>
    </row>
    <row r="10524" spans="8:8">
      <c r="H10524" t="s">
        <v>3456</v>
      </c>
    </row>
    <row r="10525" spans="8:8">
      <c r="H10525" t="s">
        <v>3457</v>
      </c>
    </row>
    <row r="10526" spans="8:8">
      <c r="H10526" t="s">
        <v>1632</v>
      </c>
    </row>
    <row r="10527" spans="8:8">
      <c r="H10527" t="s">
        <v>3445</v>
      </c>
    </row>
    <row r="10528" spans="8:8">
      <c r="H10528" t="s">
        <v>3446</v>
      </c>
    </row>
    <row r="10529" spans="8:8">
      <c r="H10529" t="s">
        <v>3458</v>
      </c>
    </row>
    <row r="10530" spans="8:8">
      <c r="H10530" t="s">
        <v>3459</v>
      </c>
    </row>
    <row r="10531" spans="8:8">
      <c r="H10531" t="s">
        <v>3460</v>
      </c>
    </row>
    <row r="10532" spans="8:8">
      <c r="H10532" t="s">
        <v>3461</v>
      </c>
    </row>
    <row r="10533" spans="8:8">
      <c r="H10533" t="s">
        <v>3462</v>
      </c>
    </row>
    <row r="10534" spans="8:8">
      <c r="H10534" t="s">
        <v>3463</v>
      </c>
    </row>
    <row r="10535" spans="8:8">
      <c r="H10535" t="s">
        <v>3442</v>
      </c>
    </row>
    <row r="10536" spans="8:8">
      <c r="H10536" t="s">
        <v>3464</v>
      </c>
    </row>
    <row r="10537" spans="8:8">
      <c r="H10537" t="s">
        <v>3465</v>
      </c>
    </row>
    <row r="10538" spans="8:8">
      <c r="H10538" t="s">
        <v>3466</v>
      </c>
    </row>
    <row r="10539" spans="8:8">
      <c r="H10539" t="s">
        <v>3467</v>
      </c>
    </row>
    <row r="10540" spans="8:8">
      <c r="H10540" t="s">
        <v>3468</v>
      </c>
    </row>
    <row r="10541" spans="8:8">
      <c r="H10541" t="s">
        <v>3469</v>
      </c>
    </row>
    <row r="10542" spans="8:8">
      <c r="H10542" t="s">
        <v>3470</v>
      </c>
    </row>
    <row r="10543" spans="8:8">
      <c r="H10543" t="s">
        <v>3471</v>
      </c>
    </row>
    <row r="10544" spans="8:8">
      <c r="H10544" t="s">
        <v>3472</v>
      </c>
    </row>
    <row r="10545" spans="6:8">
      <c r="H10545" t="s">
        <v>3473</v>
      </c>
    </row>
    <row r="10546" spans="6:8">
      <c r="H10546" t="s">
        <v>3474</v>
      </c>
    </row>
    <row r="10547" spans="6:8">
      <c r="H10547" t="s">
        <v>3475</v>
      </c>
    </row>
    <row r="10548" spans="6:8">
      <c r="H10548" t="s">
        <v>3476</v>
      </c>
    </row>
    <row r="10549" spans="6:8">
      <c r="H10549" t="s">
        <v>995</v>
      </c>
    </row>
    <row r="10550" spans="6:8">
      <c r="F10550" t="s">
        <v>441</v>
      </c>
      <c r="G10550" t="s">
        <v>825</v>
      </c>
      <c r="H10550" t="s">
        <v>3888</v>
      </c>
    </row>
    <row r="10551" spans="6:8">
      <c r="H10551" t="s">
        <v>3889</v>
      </c>
    </row>
    <row r="10552" spans="6:8">
      <c r="H10552" t="s">
        <v>3477</v>
      </c>
    </row>
    <row r="10553" spans="6:8">
      <c r="H10553" t="s">
        <v>3478</v>
      </c>
    </row>
    <row r="10554" spans="6:8">
      <c r="H10554" t="s">
        <v>3479</v>
      </c>
    </row>
    <row r="10555" spans="6:8">
      <c r="H10555" t="s">
        <v>3480</v>
      </c>
    </row>
    <row r="10556" spans="6:8">
      <c r="H10556" t="s">
        <v>3481</v>
      </c>
    </row>
    <row r="10557" spans="6:8">
      <c r="H10557" t="s">
        <v>3482</v>
      </c>
    </row>
    <row r="10558" spans="6:8">
      <c r="H10558" t="s">
        <v>3483</v>
      </c>
    </row>
    <row r="10559" spans="6:8">
      <c r="H10559" t="s">
        <v>3484</v>
      </c>
    </row>
    <row r="10560" spans="6:8">
      <c r="H10560" t="s">
        <v>3485</v>
      </c>
    </row>
    <row r="10561" spans="8:8">
      <c r="H10561" t="s">
        <v>3486</v>
      </c>
    </row>
    <row r="10562" spans="8:8">
      <c r="H10562" t="s">
        <v>3487</v>
      </c>
    </row>
    <row r="10563" spans="8:8">
      <c r="H10563" t="s">
        <v>3488</v>
      </c>
    </row>
    <row r="10564" spans="8:8">
      <c r="H10564" t="s">
        <v>3489</v>
      </c>
    </row>
    <row r="10565" spans="8:8">
      <c r="H10565" t="s">
        <v>3490</v>
      </c>
    </row>
    <row r="10566" spans="8:8">
      <c r="H10566" t="s">
        <v>3491</v>
      </c>
    </row>
    <row r="10567" spans="8:8">
      <c r="H10567" t="s">
        <v>3492</v>
      </c>
    </row>
    <row r="10568" spans="8:8">
      <c r="H10568" t="s">
        <v>3493</v>
      </c>
    </row>
    <row r="10569" spans="8:8">
      <c r="H10569" t="s">
        <v>3494</v>
      </c>
    </row>
    <row r="10570" spans="8:8">
      <c r="H10570" t="s">
        <v>3495</v>
      </c>
    </row>
    <row r="10571" spans="8:8">
      <c r="H10571" t="s">
        <v>3496</v>
      </c>
    </row>
    <row r="10572" spans="8:8">
      <c r="H10572" t="s">
        <v>3497</v>
      </c>
    </row>
    <row r="10573" spans="8:8">
      <c r="H10573" t="s">
        <v>3498</v>
      </c>
    </row>
    <row r="10574" spans="8:8">
      <c r="H10574" t="s">
        <v>3499</v>
      </c>
    </row>
    <row r="10575" spans="8:8">
      <c r="H10575" t="s">
        <v>3500</v>
      </c>
    </row>
    <row r="10576" spans="8:8">
      <c r="H10576" t="s">
        <v>3501</v>
      </c>
    </row>
    <row r="10577" spans="8:8">
      <c r="H10577" t="s">
        <v>3502</v>
      </c>
    </row>
    <row r="10578" spans="8:8">
      <c r="H10578" t="s">
        <v>3503</v>
      </c>
    </row>
    <row r="10579" spans="8:8">
      <c r="H10579" t="s">
        <v>3504</v>
      </c>
    </row>
    <row r="10580" spans="8:8">
      <c r="H10580" t="s">
        <v>3505</v>
      </c>
    </row>
    <row r="10581" spans="8:8">
      <c r="H10581" t="s">
        <v>3506</v>
      </c>
    </row>
    <row r="10582" spans="8:8">
      <c r="H10582" t="s">
        <v>3507</v>
      </c>
    </row>
    <row r="10583" spans="8:8">
      <c r="H10583" t="s">
        <v>3508</v>
      </c>
    </row>
    <row r="10584" spans="8:8">
      <c r="H10584" t="s">
        <v>3509</v>
      </c>
    </row>
    <row r="10585" spans="8:8">
      <c r="H10585" t="s">
        <v>3510</v>
      </c>
    </row>
    <row r="10586" spans="8:8">
      <c r="H10586" t="s">
        <v>3511</v>
      </c>
    </row>
    <row r="10587" spans="8:8">
      <c r="H10587" t="s">
        <v>3512</v>
      </c>
    </row>
    <row r="10588" spans="8:8">
      <c r="H10588" t="s">
        <v>3513</v>
      </c>
    </row>
    <row r="10589" spans="8:8">
      <c r="H10589" t="s">
        <v>3514</v>
      </c>
    </row>
    <row r="10590" spans="8:8">
      <c r="H10590" t="s">
        <v>3515</v>
      </c>
    </row>
    <row r="10591" spans="8:8">
      <c r="H10591" t="s">
        <v>3516</v>
      </c>
    </row>
    <row r="10592" spans="8:8">
      <c r="H10592" t="s">
        <v>3517</v>
      </c>
    </row>
    <row r="10593" spans="8:8">
      <c r="H10593" t="s">
        <v>3518</v>
      </c>
    </row>
    <row r="10594" spans="8:8">
      <c r="H10594" t="s">
        <v>3519</v>
      </c>
    </row>
    <row r="10595" spans="8:8">
      <c r="H10595" t="s">
        <v>3520</v>
      </c>
    </row>
    <row r="10596" spans="8:8">
      <c r="H10596" t="s">
        <v>3521</v>
      </c>
    </row>
    <row r="10597" spans="8:8">
      <c r="H10597" t="s">
        <v>3522</v>
      </c>
    </row>
    <row r="10598" spans="8:8">
      <c r="H10598" t="s">
        <v>3523</v>
      </c>
    </row>
    <row r="10599" spans="8:8">
      <c r="H10599" t="s">
        <v>3524</v>
      </c>
    </row>
    <row r="10600" spans="8:8">
      <c r="H10600" t="s">
        <v>3525</v>
      </c>
    </row>
    <row r="10601" spans="8:8">
      <c r="H10601" t="s">
        <v>3525</v>
      </c>
    </row>
    <row r="10602" spans="8:8">
      <c r="H10602" t="s">
        <v>2076</v>
      </c>
    </row>
    <row r="10603" spans="8:8">
      <c r="H10603" t="s">
        <v>2082</v>
      </c>
    </row>
    <row r="10604" spans="8:8">
      <c r="H10604" t="s">
        <v>3526</v>
      </c>
    </row>
    <row r="10605" spans="8:8">
      <c r="H10605" t="s">
        <v>3352</v>
      </c>
    </row>
    <row r="10606" spans="8:8">
      <c r="H10606" t="s">
        <v>1543</v>
      </c>
    </row>
    <row r="10607" spans="8:8">
      <c r="H10607" t="s">
        <v>1544</v>
      </c>
    </row>
    <row r="10608" spans="8:8">
      <c r="H10608" t="s">
        <v>3353</v>
      </c>
    </row>
    <row r="10609" spans="6:8">
      <c r="H10609" t="s">
        <v>3349</v>
      </c>
    </row>
    <row r="10610" spans="6:8">
      <c r="H10610" t="s">
        <v>3527</v>
      </c>
    </row>
    <row r="10611" spans="6:8">
      <c r="H10611" t="s">
        <v>3526</v>
      </c>
    </row>
    <row r="10612" spans="6:8">
      <c r="H10612" t="s">
        <v>3352</v>
      </c>
    </row>
    <row r="10613" spans="6:8">
      <c r="H10613" t="s">
        <v>3528</v>
      </c>
    </row>
    <row r="10614" spans="6:8">
      <c r="H10614" t="s">
        <v>1345</v>
      </c>
    </row>
    <row r="10615" spans="6:8">
      <c r="H10615" t="s">
        <v>898</v>
      </c>
    </row>
    <row r="10616" spans="6:8">
      <c r="H10616" t="s">
        <v>3529</v>
      </c>
    </row>
    <row r="10617" spans="6:8">
      <c r="H10617" t="s">
        <v>2105</v>
      </c>
    </row>
    <row r="10618" spans="6:8">
      <c r="H10618" t="s">
        <v>2105</v>
      </c>
    </row>
    <row r="10619" spans="6:8">
      <c r="H10619" t="s">
        <v>3350</v>
      </c>
    </row>
    <row r="10620" spans="6:8">
      <c r="H10620" t="s">
        <v>3350</v>
      </c>
    </row>
    <row r="10621" spans="6:8">
      <c r="H10621" t="s">
        <v>3530</v>
      </c>
    </row>
    <row r="10622" spans="6:8">
      <c r="H10622" t="s">
        <v>1542</v>
      </c>
    </row>
    <row r="10623" spans="6:8">
      <c r="H10623" t="s">
        <v>2072</v>
      </c>
    </row>
    <row r="10624" spans="6:8">
      <c r="F10624" t="s">
        <v>442</v>
      </c>
      <c r="G10624" t="s">
        <v>826</v>
      </c>
      <c r="H10624" t="s">
        <v>3531</v>
      </c>
    </row>
    <row r="10625" spans="6:8">
      <c r="H10625" t="s">
        <v>3532</v>
      </c>
    </row>
    <row r="10626" spans="6:8">
      <c r="H10626" t="s">
        <v>3533</v>
      </c>
    </row>
    <row r="10627" spans="6:8">
      <c r="F10627" t="s">
        <v>443</v>
      </c>
      <c r="G10627" t="s">
        <v>827</v>
      </c>
      <c r="H10627" t="s">
        <v>3888</v>
      </c>
    </row>
    <row r="10628" spans="6:8">
      <c r="H10628" t="s">
        <v>3889</v>
      </c>
    </row>
    <row r="10629" spans="6:8">
      <c r="H10629" t="s">
        <v>3478</v>
      </c>
    </row>
    <row r="10630" spans="6:8">
      <c r="H10630" t="s">
        <v>3479</v>
      </c>
    </row>
    <row r="10631" spans="6:8">
      <c r="H10631" t="s">
        <v>3481</v>
      </c>
    </row>
    <row r="10632" spans="6:8">
      <c r="H10632" t="s">
        <v>3534</v>
      </c>
    </row>
    <row r="10633" spans="6:8">
      <c r="H10633" t="s">
        <v>3535</v>
      </c>
    </row>
    <row r="10634" spans="6:8">
      <c r="H10634" t="s">
        <v>3480</v>
      </c>
    </row>
    <row r="10635" spans="6:8">
      <c r="H10635" t="s">
        <v>3536</v>
      </c>
    </row>
    <row r="10636" spans="6:8">
      <c r="H10636" t="s">
        <v>3537</v>
      </c>
    </row>
    <row r="10637" spans="6:8">
      <c r="H10637" t="s">
        <v>3538</v>
      </c>
    </row>
    <row r="10638" spans="6:8">
      <c r="H10638" t="s">
        <v>3539</v>
      </c>
    </row>
    <row r="10639" spans="6:8">
      <c r="H10639" t="s">
        <v>3540</v>
      </c>
    </row>
    <row r="10640" spans="6:8">
      <c r="H10640" t="s">
        <v>3541</v>
      </c>
    </row>
    <row r="10641" spans="6:8">
      <c r="H10641" t="s">
        <v>3542</v>
      </c>
    </row>
    <row r="10642" spans="6:8">
      <c r="H10642" t="s">
        <v>3543</v>
      </c>
    </row>
    <row r="10643" spans="6:8">
      <c r="H10643" t="s">
        <v>3493</v>
      </c>
    </row>
    <row r="10644" spans="6:8">
      <c r="H10644" t="s">
        <v>3494</v>
      </c>
    </row>
    <row r="10645" spans="6:8">
      <c r="H10645" t="s">
        <v>3544</v>
      </c>
    </row>
    <row r="10646" spans="6:8">
      <c r="H10646" t="s">
        <v>3499</v>
      </c>
    </row>
    <row r="10647" spans="6:8">
      <c r="H10647" t="s">
        <v>3545</v>
      </c>
    </row>
    <row r="10648" spans="6:8">
      <c r="F10648" t="s">
        <v>444</v>
      </c>
      <c r="G10648" t="s">
        <v>828</v>
      </c>
      <c r="H10648" t="s">
        <v>3888</v>
      </c>
    </row>
    <row r="10649" spans="6:8">
      <c r="H10649" t="s">
        <v>3889</v>
      </c>
    </row>
    <row r="10650" spans="6:8">
      <c r="H10650" t="s">
        <v>3546</v>
      </c>
    </row>
    <row r="10651" spans="6:8">
      <c r="H10651" t="s">
        <v>3547</v>
      </c>
    </row>
    <row r="10652" spans="6:8">
      <c r="H10652" t="s">
        <v>3478</v>
      </c>
    </row>
    <row r="10653" spans="6:8">
      <c r="H10653" t="s">
        <v>3479</v>
      </c>
    </row>
    <row r="10654" spans="6:8">
      <c r="H10654" t="s">
        <v>3480</v>
      </c>
    </row>
    <row r="10655" spans="6:8">
      <c r="H10655" t="s">
        <v>3481</v>
      </c>
    </row>
    <row r="10656" spans="6:8">
      <c r="H10656" t="s">
        <v>3548</v>
      </c>
    </row>
    <row r="10657" spans="8:8">
      <c r="H10657" t="s">
        <v>3549</v>
      </c>
    </row>
    <row r="10658" spans="8:8">
      <c r="H10658" t="s">
        <v>3482</v>
      </c>
    </row>
    <row r="10659" spans="8:8">
      <c r="H10659" t="s">
        <v>3483</v>
      </c>
    </row>
    <row r="10660" spans="8:8">
      <c r="H10660" t="s">
        <v>3484</v>
      </c>
    </row>
    <row r="10661" spans="8:8">
      <c r="H10661" t="s">
        <v>3485</v>
      </c>
    </row>
    <row r="10662" spans="8:8">
      <c r="H10662" t="s">
        <v>3486</v>
      </c>
    </row>
    <row r="10663" spans="8:8">
      <c r="H10663" t="s">
        <v>3487</v>
      </c>
    </row>
    <row r="10664" spans="8:8">
      <c r="H10664" t="s">
        <v>3488</v>
      </c>
    </row>
    <row r="10665" spans="8:8">
      <c r="H10665" t="s">
        <v>3489</v>
      </c>
    </row>
    <row r="10666" spans="8:8">
      <c r="H10666" t="s">
        <v>3490</v>
      </c>
    </row>
    <row r="10667" spans="8:8">
      <c r="H10667" t="s">
        <v>3491</v>
      </c>
    </row>
    <row r="10668" spans="8:8">
      <c r="H10668" t="s">
        <v>3492</v>
      </c>
    </row>
    <row r="10669" spans="8:8">
      <c r="H10669" t="s">
        <v>3493</v>
      </c>
    </row>
    <row r="10670" spans="8:8">
      <c r="H10670" t="s">
        <v>3494</v>
      </c>
    </row>
    <row r="10671" spans="8:8">
      <c r="H10671" t="s">
        <v>3495</v>
      </c>
    </row>
    <row r="10672" spans="8:8">
      <c r="H10672" t="s">
        <v>3496</v>
      </c>
    </row>
    <row r="10673" spans="8:8">
      <c r="H10673" t="s">
        <v>3497</v>
      </c>
    </row>
    <row r="10674" spans="8:8">
      <c r="H10674" t="s">
        <v>3498</v>
      </c>
    </row>
    <row r="10675" spans="8:8">
      <c r="H10675" t="s">
        <v>3499</v>
      </c>
    </row>
    <row r="10676" spans="8:8">
      <c r="H10676" t="s">
        <v>3500</v>
      </c>
    </row>
    <row r="10677" spans="8:8">
      <c r="H10677" t="s">
        <v>3501</v>
      </c>
    </row>
    <row r="10678" spans="8:8">
      <c r="H10678" t="s">
        <v>3502</v>
      </c>
    </row>
    <row r="10679" spans="8:8">
      <c r="H10679" t="s">
        <v>3503</v>
      </c>
    </row>
    <row r="10680" spans="8:8">
      <c r="H10680" t="s">
        <v>3504</v>
      </c>
    </row>
    <row r="10681" spans="8:8">
      <c r="H10681" t="s">
        <v>3505</v>
      </c>
    </row>
    <row r="10682" spans="8:8">
      <c r="H10682" t="s">
        <v>3506</v>
      </c>
    </row>
    <row r="10683" spans="8:8">
      <c r="H10683" t="s">
        <v>3507</v>
      </c>
    </row>
    <row r="10684" spans="8:8">
      <c r="H10684" t="s">
        <v>3508</v>
      </c>
    </row>
    <row r="10685" spans="8:8">
      <c r="H10685" t="s">
        <v>3509</v>
      </c>
    </row>
    <row r="10686" spans="8:8">
      <c r="H10686" t="s">
        <v>3510</v>
      </c>
    </row>
    <row r="10687" spans="8:8">
      <c r="H10687" t="s">
        <v>3511</v>
      </c>
    </row>
    <row r="10688" spans="8:8">
      <c r="H10688" t="s">
        <v>3512</v>
      </c>
    </row>
    <row r="10689" spans="8:8">
      <c r="H10689" t="s">
        <v>3513</v>
      </c>
    </row>
    <row r="10690" spans="8:8">
      <c r="H10690" t="s">
        <v>3514</v>
      </c>
    </row>
    <row r="10691" spans="8:8">
      <c r="H10691" t="s">
        <v>3515</v>
      </c>
    </row>
    <row r="10692" spans="8:8">
      <c r="H10692" t="s">
        <v>3516</v>
      </c>
    </row>
    <row r="10693" spans="8:8">
      <c r="H10693" t="s">
        <v>3517</v>
      </c>
    </row>
    <row r="10694" spans="8:8">
      <c r="H10694" t="s">
        <v>3518</v>
      </c>
    </row>
    <row r="10695" spans="8:8">
      <c r="H10695" t="s">
        <v>3519</v>
      </c>
    </row>
    <row r="10696" spans="8:8">
      <c r="H10696" t="s">
        <v>3520</v>
      </c>
    </row>
    <row r="10697" spans="8:8">
      <c r="H10697" t="s">
        <v>3521</v>
      </c>
    </row>
    <row r="10698" spans="8:8">
      <c r="H10698" t="s">
        <v>3522</v>
      </c>
    </row>
    <row r="10699" spans="8:8">
      <c r="H10699" t="s">
        <v>3523</v>
      </c>
    </row>
    <row r="10700" spans="8:8">
      <c r="H10700" t="s">
        <v>3524</v>
      </c>
    </row>
    <row r="10701" spans="8:8">
      <c r="H10701" t="s">
        <v>3550</v>
      </c>
    </row>
    <row r="10702" spans="8:8">
      <c r="H10702" t="s">
        <v>3551</v>
      </c>
    </row>
    <row r="10703" spans="8:8">
      <c r="H10703" t="s">
        <v>3526</v>
      </c>
    </row>
    <row r="10704" spans="8:8">
      <c r="H10704" t="s">
        <v>3352</v>
      </c>
    </row>
    <row r="10705" spans="6:8">
      <c r="F10705" t="s">
        <v>445</v>
      </c>
      <c r="G10705" t="s">
        <v>829</v>
      </c>
      <c r="H10705" t="s">
        <v>3888</v>
      </c>
    </row>
    <row r="10706" spans="6:8">
      <c r="H10706" t="s">
        <v>3889</v>
      </c>
    </row>
    <row r="10707" spans="6:8">
      <c r="H10707" t="s">
        <v>3477</v>
      </c>
    </row>
    <row r="10708" spans="6:8">
      <c r="H10708" t="s">
        <v>3478</v>
      </c>
    </row>
    <row r="10709" spans="6:8">
      <c r="H10709" t="s">
        <v>3479</v>
      </c>
    </row>
    <row r="10710" spans="6:8">
      <c r="H10710" t="s">
        <v>3480</v>
      </c>
    </row>
    <row r="10711" spans="6:8">
      <c r="H10711" t="s">
        <v>3481</v>
      </c>
    </row>
    <row r="10712" spans="6:8">
      <c r="H10712" t="s">
        <v>3552</v>
      </c>
    </row>
    <row r="10713" spans="6:8">
      <c r="H10713" t="s">
        <v>3482</v>
      </c>
    </row>
    <row r="10714" spans="6:8">
      <c r="H10714" t="s">
        <v>3483</v>
      </c>
    </row>
    <row r="10715" spans="6:8">
      <c r="H10715" t="s">
        <v>3484</v>
      </c>
    </row>
    <row r="10716" spans="6:8">
      <c r="H10716" t="s">
        <v>3485</v>
      </c>
    </row>
    <row r="10717" spans="6:8">
      <c r="H10717" t="s">
        <v>3486</v>
      </c>
    </row>
    <row r="10718" spans="6:8">
      <c r="H10718" t="s">
        <v>3487</v>
      </c>
    </row>
    <row r="10719" spans="6:8">
      <c r="H10719" t="s">
        <v>3488</v>
      </c>
    </row>
    <row r="10720" spans="6:8">
      <c r="H10720" t="s">
        <v>3489</v>
      </c>
    </row>
    <row r="10721" spans="8:8">
      <c r="H10721" t="s">
        <v>3490</v>
      </c>
    </row>
    <row r="10722" spans="8:8">
      <c r="H10722" t="s">
        <v>3491</v>
      </c>
    </row>
    <row r="10723" spans="8:8">
      <c r="H10723" t="s">
        <v>3492</v>
      </c>
    </row>
    <row r="10724" spans="8:8">
      <c r="H10724" t="s">
        <v>3493</v>
      </c>
    </row>
    <row r="10725" spans="8:8">
      <c r="H10725" t="s">
        <v>3494</v>
      </c>
    </row>
    <row r="10726" spans="8:8">
      <c r="H10726" t="s">
        <v>3495</v>
      </c>
    </row>
    <row r="10727" spans="8:8">
      <c r="H10727" t="s">
        <v>3496</v>
      </c>
    </row>
    <row r="10728" spans="8:8">
      <c r="H10728" t="s">
        <v>3497</v>
      </c>
    </row>
    <row r="10729" spans="8:8">
      <c r="H10729" t="s">
        <v>3498</v>
      </c>
    </row>
    <row r="10730" spans="8:8">
      <c r="H10730" t="s">
        <v>3499</v>
      </c>
    </row>
    <row r="10731" spans="8:8">
      <c r="H10731" t="s">
        <v>3500</v>
      </c>
    </row>
    <row r="10732" spans="8:8">
      <c r="H10732" t="s">
        <v>3501</v>
      </c>
    </row>
    <row r="10733" spans="8:8">
      <c r="H10733" t="s">
        <v>3502</v>
      </c>
    </row>
    <row r="10734" spans="8:8">
      <c r="H10734" t="s">
        <v>3503</v>
      </c>
    </row>
    <row r="10735" spans="8:8">
      <c r="H10735" t="s">
        <v>3504</v>
      </c>
    </row>
    <row r="10736" spans="8:8">
      <c r="H10736" t="s">
        <v>3505</v>
      </c>
    </row>
    <row r="10737" spans="8:8">
      <c r="H10737" t="s">
        <v>3506</v>
      </c>
    </row>
    <row r="10738" spans="8:8">
      <c r="H10738" t="s">
        <v>3507</v>
      </c>
    </row>
    <row r="10739" spans="8:8">
      <c r="H10739" t="s">
        <v>3508</v>
      </c>
    </row>
    <row r="10740" spans="8:8">
      <c r="H10740" t="s">
        <v>3509</v>
      </c>
    </row>
    <row r="10741" spans="8:8">
      <c r="H10741" t="s">
        <v>3510</v>
      </c>
    </row>
    <row r="10742" spans="8:8">
      <c r="H10742" t="s">
        <v>3511</v>
      </c>
    </row>
    <row r="10743" spans="8:8">
      <c r="H10743" t="s">
        <v>3512</v>
      </c>
    </row>
    <row r="10744" spans="8:8">
      <c r="H10744" t="s">
        <v>3513</v>
      </c>
    </row>
    <row r="10745" spans="8:8">
      <c r="H10745" t="s">
        <v>3514</v>
      </c>
    </row>
    <row r="10746" spans="8:8">
      <c r="H10746" t="s">
        <v>3515</v>
      </c>
    </row>
    <row r="10747" spans="8:8">
      <c r="H10747" t="s">
        <v>3516</v>
      </c>
    </row>
    <row r="10748" spans="8:8">
      <c r="H10748" t="s">
        <v>3517</v>
      </c>
    </row>
    <row r="10749" spans="8:8">
      <c r="H10749" t="s">
        <v>3518</v>
      </c>
    </row>
    <row r="10750" spans="8:8">
      <c r="H10750" t="s">
        <v>3519</v>
      </c>
    </row>
    <row r="10751" spans="8:8">
      <c r="H10751" t="s">
        <v>3520</v>
      </c>
    </row>
    <row r="10752" spans="8:8">
      <c r="H10752" t="s">
        <v>3521</v>
      </c>
    </row>
    <row r="10753" spans="8:8">
      <c r="H10753" t="s">
        <v>3522</v>
      </c>
    </row>
    <row r="10754" spans="8:8">
      <c r="H10754" t="s">
        <v>3523</v>
      </c>
    </row>
    <row r="10755" spans="8:8">
      <c r="H10755" t="s">
        <v>3524</v>
      </c>
    </row>
    <row r="10756" spans="8:8">
      <c r="H10756" t="s">
        <v>3553</v>
      </c>
    </row>
    <row r="10757" spans="8:8">
      <c r="H10757" t="s">
        <v>3553</v>
      </c>
    </row>
    <row r="10758" spans="8:8">
      <c r="H10758" t="s">
        <v>3551</v>
      </c>
    </row>
    <row r="10759" spans="8:8">
      <c r="H10759" t="s">
        <v>3526</v>
      </c>
    </row>
    <row r="10760" spans="8:8">
      <c r="H10760" t="s">
        <v>3352</v>
      </c>
    </row>
    <row r="10761" spans="8:8">
      <c r="H10761" t="s">
        <v>3528</v>
      </c>
    </row>
    <row r="10762" spans="8:8">
      <c r="H10762" t="s">
        <v>1345</v>
      </c>
    </row>
    <row r="10763" spans="8:8">
      <c r="H10763" t="s">
        <v>898</v>
      </c>
    </row>
    <row r="10764" spans="8:8">
      <c r="H10764" t="s">
        <v>3529</v>
      </c>
    </row>
    <row r="10765" spans="8:8">
      <c r="H10765" t="s">
        <v>2105</v>
      </c>
    </row>
    <row r="10766" spans="8:8">
      <c r="H10766" t="s">
        <v>2105</v>
      </c>
    </row>
    <row r="10767" spans="8:8">
      <c r="H10767" t="s">
        <v>3350</v>
      </c>
    </row>
    <row r="10768" spans="8:8">
      <c r="H10768" t="s">
        <v>3350</v>
      </c>
    </row>
    <row r="10769" spans="8:8">
      <c r="H10769" t="s">
        <v>3530</v>
      </c>
    </row>
    <row r="10770" spans="8:8">
      <c r="H10770" t="s">
        <v>3554</v>
      </c>
    </row>
    <row r="10771" spans="8:8">
      <c r="H10771" t="s">
        <v>1345</v>
      </c>
    </row>
    <row r="10772" spans="8:8">
      <c r="H10772" t="s">
        <v>898</v>
      </c>
    </row>
    <row r="10773" spans="8:8">
      <c r="H10773" t="s">
        <v>3529</v>
      </c>
    </row>
    <row r="10774" spans="8:8">
      <c r="H10774" t="s">
        <v>2105</v>
      </c>
    </row>
    <row r="10775" spans="8:8">
      <c r="H10775" t="s">
        <v>2105</v>
      </c>
    </row>
    <row r="10776" spans="8:8">
      <c r="H10776" t="s">
        <v>3350</v>
      </c>
    </row>
    <row r="10777" spans="8:8">
      <c r="H10777" t="s">
        <v>3350</v>
      </c>
    </row>
    <row r="10778" spans="8:8">
      <c r="H10778" t="s">
        <v>3530</v>
      </c>
    </row>
    <row r="10779" spans="8:8">
      <c r="H10779" t="s">
        <v>3555</v>
      </c>
    </row>
    <row r="10780" spans="8:8">
      <c r="H10780" t="s">
        <v>1345</v>
      </c>
    </row>
    <row r="10781" spans="8:8">
      <c r="H10781" t="s">
        <v>898</v>
      </c>
    </row>
    <row r="10782" spans="8:8">
      <c r="H10782" t="s">
        <v>3529</v>
      </c>
    </row>
    <row r="10783" spans="8:8">
      <c r="H10783" t="s">
        <v>2105</v>
      </c>
    </row>
    <row r="10784" spans="8:8">
      <c r="H10784" t="s">
        <v>2105</v>
      </c>
    </row>
    <row r="10785" spans="6:8">
      <c r="H10785" t="s">
        <v>3350</v>
      </c>
    </row>
    <row r="10786" spans="6:8">
      <c r="H10786" t="s">
        <v>3350</v>
      </c>
    </row>
    <row r="10787" spans="6:8">
      <c r="H10787" t="s">
        <v>3530</v>
      </c>
    </row>
    <row r="10788" spans="6:8">
      <c r="F10788" t="s">
        <v>446</v>
      </c>
      <c r="G10788" t="s">
        <v>830</v>
      </c>
      <c r="H10788" t="s">
        <v>3888</v>
      </c>
    </row>
    <row r="10789" spans="6:8">
      <c r="H10789" t="s">
        <v>3889</v>
      </c>
    </row>
    <row r="10790" spans="6:8">
      <c r="H10790" t="s">
        <v>3477</v>
      </c>
    </row>
    <row r="10791" spans="6:8">
      <c r="H10791" t="s">
        <v>3478</v>
      </c>
    </row>
    <row r="10792" spans="6:8">
      <c r="H10792" t="s">
        <v>3479</v>
      </c>
    </row>
    <row r="10793" spans="6:8">
      <c r="H10793" t="s">
        <v>3480</v>
      </c>
    </row>
    <row r="10794" spans="6:8">
      <c r="H10794" t="s">
        <v>3481</v>
      </c>
    </row>
    <row r="10795" spans="6:8">
      <c r="H10795" t="s">
        <v>3548</v>
      </c>
    </row>
    <row r="10796" spans="6:8">
      <c r="H10796" t="s">
        <v>3482</v>
      </c>
    </row>
    <row r="10797" spans="6:8">
      <c r="H10797" t="s">
        <v>3483</v>
      </c>
    </row>
    <row r="10798" spans="6:8">
      <c r="H10798" t="s">
        <v>3484</v>
      </c>
    </row>
    <row r="10799" spans="6:8">
      <c r="H10799" t="s">
        <v>3485</v>
      </c>
    </row>
    <row r="10800" spans="6:8">
      <c r="H10800" t="s">
        <v>3486</v>
      </c>
    </row>
    <row r="10801" spans="8:8">
      <c r="H10801" t="s">
        <v>3487</v>
      </c>
    </row>
    <row r="10802" spans="8:8">
      <c r="H10802" t="s">
        <v>3488</v>
      </c>
    </row>
    <row r="10803" spans="8:8">
      <c r="H10803" t="s">
        <v>3489</v>
      </c>
    </row>
    <row r="10804" spans="8:8">
      <c r="H10804" t="s">
        <v>3490</v>
      </c>
    </row>
    <row r="10805" spans="8:8">
      <c r="H10805" t="s">
        <v>3491</v>
      </c>
    </row>
    <row r="10806" spans="8:8">
      <c r="H10806" t="s">
        <v>3492</v>
      </c>
    </row>
    <row r="10807" spans="8:8">
      <c r="H10807" t="s">
        <v>3493</v>
      </c>
    </row>
    <row r="10808" spans="8:8">
      <c r="H10808" t="s">
        <v>3494</v>
      </c>
    </row>
    <row r="10809" spans="8:8">
      <c r="H10809" t="s">
        <v>3495</v>
      </c>
    </row>
    <row r="10810" spans="8:8">
      <c r="H10810" t="s">
        <v>3496</v>
      </c>
    </row>
    <row r="10811" spans="8:8">
      <c r="H10811" t="s">
        <v>3497</v>
      </c>
    </row>
    <row r="10812" spans="8:8">
      <c r="H10812" t="s">
        <v>3498</v>
      </c>
    </row>
    <row r="10813" spans="8:8">
      <c r="H10813" t="s">
        <v>3499</v>
      </c>
    </row>
    <row r="10814" spans="8:8">
      <c r="H10814" t="s">
        <v>3500</v>
      </c>
    </row>
    <row r="10815" spans="8:8">
      <c r="H10815" t="s">
        <v>3501</v>
      </c>
    </row>
    <row r="10816" spans="8:8">
      <c r="H10816" t="s">
        <v>3502</v>
      </c>
    </row>
    <row r="10817" spans="8:8">
      <c r="H10817" t="s">
        <v>3503</v>
      </c>
    </row>
    <row r="10818" spans="8:8">
      <c r="H10818" t="s">
        <v>3504</v>
      </c>
    </row>
    <row r="10819" spans="8:8">
      <c r="H10819" t="s">
        <v>3505</v>
      </c>
    </row>
    <row r="10820" spans="8:8">
      <c r="H10820" t="s">
        <v>3506</v>
      </c>
    </row>
    <row r="10821" spans="8:8">
      <c r="H10821" t="s">
        <v>3507</v>
      </c>
    </row>
    <row r="10822" spans="8:8">
      <c r="H10822" t="s">
        <v>3508</v>
      </c>
    </row>
    <row r="10823" spans="8:8">
      <c r="H10823" t="s">
        <v>3509</v>
      </c>
    </row>
    <row r="10824" spans="8:8">
      <c r="H10824" t="s">
        <v>3510</v>
      </c>
    </row>
    <row r="10825" spans="8:8">
      <c r="H10825" t="s">
        <v>3511</v>
      </c>
    </row>
    <row r="10826" spans="8:8">
      <c r="H10826" t="s">
        <v>3512</v>
      </c>
    </row>
    <row r="10827" spans="8:8">
      <c r="H10827" t="s">
        <v>3513</v>
      </c>
    </row>
    <row r="10828" spans="8:8">
      <c r="H10828" t="s">
        <v>3514</v>
      </c>
    </row>
    <row r="10829" spans="8:8">
      <c r="H10829" t="s">
        <v>3515</v>
      </c>
    </row>
    <row r="10830" spans="8:8">
      <c r="H10830" t="s">
        <v>3516</v>
      </c>
    </row>
    <row r="10831" spans="8:8">
      <c r="H10831" t="s">
        <v>3517</v>
      </c>
    </row>
    <row r="10832" spans="8:8">
      <c r="H10832" t="s">
        <v>3518</v>
      </c>
    </row>
    <row r="10833" spans="8:8">
      <c r="H10833" t="s">
        <v>3519</v>
      </c>
    </row>
    <row r="10834" spans="8:8">
      <c r="H10834" t="s">
        <v>3520</v>
      </c>
    </row>
    <row r="10835" spans="8:8">
      <c r="H10835" t="s">
        <v>3521</v>
      </c>
    </row>
    <row r="10836" spans="8:8">
      <c r="H10836" t="s">
        <v>3522</v>
      </c>
    </row>
    <row r="10837" spans="8:8">
      <c r="H10837" t="s">
        <v>3523</v>
      </c>
    </row>
    <row r="10838" spans="8:8">
      <c r="H10838" t="s">
        <v>3524</v>
      </c>
    </row>
    <row r="10839" spans="8:8">
      <c r="H10839" t="s">
        <v>3556</v>
      </c>
    </row>
    <row r="10840" spans="8:8">
      <c r="H10840" t="s">
        <v>3556</v>
      </c>
    </row>
    <row r="10841" spans="8:8">
      <c r="H10841" t="s">
        <v>2076</v>
      </c>
    </row>
    <row r="10842" spans="8:8">
      <c r="H10842" t="s">
        <v>3352</v>
      </c>
    </row>
    <row r="10843" spans="8:8">
      <c r="H10843" t="s">
        <v>1544</v>
      </c>
    </row>
    <row r="10844" spans="8:8">
      <c r="H10844" t="s">
        <v>3527</v>
      </c>
    </row>
    <row r="10845" spans="8:8">
      <c r="H10845" t="s">
        <v>3526</v>
      </c>
    </row>
    <row r="10846" spans="8:8">
      <c r="H10846" t="s">
        <v>3352</v>
      </c>
    </row>
    <row r="10847" spans="8:8">
      <c r="H10847" t="s">
        <v>3528</v>
      </c>
    </row>
    <row r="10848" spans="8:8">
      <c r="H10848" t="s">
        <v>1345</v>
      </c>
    </row>
    <row r="10849" spans="8:8">
      <c r="H10849" t="s">
        <v>898</v>
      </c>
    </row>
    <row r="10850" spans="8:8">
      <c r="H10850" t="s">
        <v>3529</v>
      </c>
    </row>
    <row r="10851" spans="8:8">
      <c r="H10851" t="s">
        <v>2105</v>
      </c>
    </row>
    <row r="10852" spans="8:8">
      <c r="H10852" t="s">
        <v>2105</v>
      </c>
    </row>
    <row r="10853" spans="8:8">
      <c r="H10853" t="s">
        <v>3350</v>
      </c>
    </row>
    <row r="10854" spans="8:8">
      <c r="H10854" t="s">
        <v>3350</v>
      </c>
    </row>
    <row r="10855" spans="8:8">
      <c r="H10855" t="s">
        <v>3530</v>
      </c>
    </row>
    <row r="10856" spans="8:8">
      <c r="H10856" t="s">
        <v>3554</v>
      </c>
    </row>
    <row r="10857" spans="8:8">
      <c r="H10857" t="s">
        <v>1345</v>
      </c>
    </row>
    <row r="10858" spans="8:8">
      <c r="H10858" t="s">
        <v>898</v>
      </c>
    </row>
    <row r="10859" spans="8:8">
      <c r="H10859" t="s">
        <v>3529</v>
      </c>
    </row>
    <row r="10860" spans="8:8">
      <c r="H10860" t="s">
        <v>2105</v>
      </c>
    </row>
    <row r="10861" spans="8:8">
      <c r="H10861" t="s">
        <v>2105</v>
      </c>
    </row>
    <row r="10862" spans="8:8">
      <c r="H10862" t="s">
        <v>3350</v>
      </c>
    </row>
    <row r="10863" spans="8:8">
      <c r="H10863" t="s">
        <v>3350</v>
      </c>
    </row>
    <row r="10864" spans="8:8">
      <c r="H10864" t="s">
        <v>3530</v>
      </c>
    </row>
    <row r="10865" spans="6:8">
      <c r="H10865" t="s">
        <v>3555</v>
      </c>
    </row>
    <row r="10866" spans="6:8">
      <c r="H10866" t="s">
        <v>1345</v>
      </c>
    </row>
    <row r="10867" spans="6:8">
      <c r="H10867" t="s">
        <v>898</v>
      </c>
    </row>
    <row r="10868" spans="6:8">
      <c r="H10868" t="s">
        <v>3529</v>
      </c>
    </row>
    <row r="10869" spans="6:8">
      <c r="H10869" t="s">
        <v>2105</v>
      </c>
    </row>
    <row r="10870" spans="6:8">
      <c r="H10870" t="s">
        <v>2105</v>
      </c>
    </row>
    <row r="10871" spans="6:8">
      <c r="H10871" t="s">
        <v>3350</v>
      </c>
    </row>
    <row r="10872" spans="6:8">
      <c r="H10872" t="s">
        <v>3350</v>
      </c>
    </row>
    <row r="10873" spans="6:8">
      <c r="H10873" t="s">
        <v>3530</v>
      </c>
    </row>
    <row r="10874" spans="6:8">
      <c r="F10874" t="s">
        <v>447</v>
      </c>
      <c r="G10874" t="s">
        <v>831</v>
      </c>
      <c r="H10874" t="s">
        <v>3888</v>
      </c>
    </row>
    <row r="10875" spans="6:8">
      <c r="H10875" t="s">
        <v>3889</v>
      </c>
    </row>
    <row r="10876" spans="6:8">
      <c r="H10876" t="s">
        <v>3477</v>
      </c>
    </row>
    <row r="10877" spans="6:8">
      <c r="H10877" t="s">
        <v>3478</v>
      </c>
    </row>
    <row r="10878" spans="6:8">
      <c r="H10878" t="s">
        <v>3479</v>
      </c>
    </row>
    <row r="10879" spans="6:8">
      <c r="H10879" t="s">
        <v>3481</v>
      </c>
    </row>
    <row r="10880" spans="6:8">
      <c r="H10880" t="s">
        <v>3534</v>
      </c>
    </row>
    <row r="10881" spans="8:8">
      <c r="H10881" t="s">
        <v>3535</v>
      </c>
    </row>
    <row r="10882" spans="8:8">
      <c r="H10882" t="s">
        <v>3480</v>
      </c>
    </row>
    <row r="10883" spans="8:8">
      <c r="H10883" t="s">
        <v>3536</v>
      </c>
    </row>
    <row r="10884" spans="8:8">
      <c r="H10884" t="s">
        <v>3537</v>
      </c>
    </row>
    <row r="10885" spans="8:8">
      <c r="H10885" t="s">
        <v>3538</v>
      </c>
    </row>
    <row r="10886" spans="8:8">
      <c r="H10886" t="s">
        <v>3539</v>
      </c>
    </row>
    <row r="10887" spans="8:8">
      <c r="H10887" t="s">
        <v>3540</v>
      </c>
    </row>
    <row r="10888" spans="8:8">
      <c r="H10888" t="s">
        <v>3541</v>
      </c>
    </row>
    <row r="10889" spans="8:8">
      <c r="H10889" t="s">
        <v>3542</v>
      </c>
    </row>
    <row r="10890" spans="8:8">
      <c r="H10890" t="s">
        <v>3543</v>
      </c>
    </row>
    <row r="10891" spans="8:8">
      <c r="H10891" t="s">
        <v>3493</v>
      </c>
    </row>
    <row r="10892" spans="8:8">
      <c r="H10892" t="s">
        <v>3494</v>
      </c>
    </row>
    <row r="10893" spans="8:8">
      <c r="H10893" t="s">
        <v>3544</v>
      </c>
    </row>
    <row r="10894" spans="8:8">
      <c r="H10894" t="s">
        <v>3499</v>
      </c>
    </row>
    <row r="10895" spans="8:8">
      <c r="H10895" t="s">
        <v>3557</v>
      </c>
    </row>
    <row r="10896" spans="8:8">
      <c r="H10896" t="s">
        <v>3558</v>
      </c>
    </row>
    <row r="10897" spans="6:8">
      <c r="H10897" t="s">
        <v>3545</v>
      </c>
    </row>
    <row r="10898" spans="6:8">
      <c r="F10898" t="s">
        <v>448</v>
      </c>
      <c r="G10898" t="s">
        <v>832</v>
      </c>
      <c r="H10898" t="s">
        <v>3888</v>
      </c>
    </row>
    <row r="10899" spans="6:8">
      <c r="H10899" t="s">
        <v>3889</v>
      </c>
    </row>
    <row r="10900" spans="6:8">
      <c r="H10900" t="s">
        <v>3477</v>
      </c>
    </row>
    <row r="10901" spans="6:8">
      <c r="H10901" t="s">
        <v>3559</v>
      </c>
    </row>
    <row r="10902" spans="6:8">
      <c r="H10902" t="s">
        <v>3478</v>
      </c>
    </row>
    <row r="10903" spans="6:8">
      <c r="H10903" t="s">
        <v>3479</v>
      </c>
    </row>
    <row r="10904" spans="6:8">
      <c r="H10904" t="s">
        <v>3481</v>
      </c>
    </row>
    <row r="10905" spans="6:8">
      <c r="H10905" t="s">
        <v>3534</v>
      </c>
    </row>
    <row r="10906" spans="6:8">
      <c r="H10906" t="s">
        <v>3535</v>
      </c>
    </row>
    <row r="10907" spans="6:8">
      <c r="H10907" t="s">
        <v>3480</v>
      </c>
    </row>
    <row r="10908" spans="6:8">
      <c r="H10908" t="s">
        <v>3536</v>
      </c>
    </row>
    <row r="10909" spans="6:8">
      <c r="H10909" t="s">
        <v>3537</v>
      </c>
    </row>
    <row r="10910" spans="6:8">
      <c r="H10910" t="s">
        <v>3538</v>
      </c>
    </row>
    <row r="10911" spans="6:8">
      <c r="H10911" t="s">
        <v>3539</v>
      </c>
    </row>
    <row r="10912" spans="6:8">
      <c r="H10912" t="s">
        <v>3540</v>
      </c>
    </row>
    <row r="10913" spans="6:8">
      <c r="H10913" t="s">
        <v>3541</v>
      </c>
    </row>
    <row r="10914" spans="6:8">
      <c r="H10914" t="s">
        <v>3542</v>
      </c>
    </row>
    <row r="10915" spans="6:8">
      <c r="H10915" t="s">
        <v>3543</v>
      </c>
    </row>
    <row r="10916" spans="6:8">
      <c r="H10916" t="s">
        <v>3493</v>
      </c>
    </row>
    <row r="10917" spans="6:8">
      <c r="H10917" t="s">
        <v>3494</v>
      </c>
    </row>
    <row r="10918" spans="6:8">
      <c r="H10918" t="s">
        <v>3544</v>
      </c>
    </row>
    <row r="10919" spans="6:8">
      <c r="H10919" t="s">
        <v>3499</v>
      </c>
    </row>
    <row r="10920" spans="6:8">
      <c r="H10920" t="s">
        <v>3557</v>
      </c>
    </row>
    <row r="10921" spans="6:8">
      <c r="H10921" t="s">
        <v>3558</v>
      </c>
    </row>
    <row r="10922" spans="6:8">
      <c r="H10922" t="s">
        <v>3545</v>
      </c>
    </row>
    <row r="10923" spans="6:8">
      <c r="F10923" t="s">
        <v>449</v>
      </c>
      <c r="G10923" t="s">
        <v>833</v>
      </c>
      <c r="H10923" t="s">
        <v>3888</v>
      </c>
    </row>
    <row r="10924" spans="6:8">
      <c r="H10924" t="s">
        <v>3560</v>
      </c>
    </row>
    <row r="10925" spans="6:8">
      <c r="H10925" t="s">
        <v>3561</v>
      </c>
    </row>
    <row r="10926" spans="6:8">
      <c r="H10926" t="s">
        <v>3562</v>
      </c>
    </row>
    <row r="10927" spans="6:8">
      <c r="H10927" t="s">
        <v>3563</v>
      </c>
    </row>
    <row r="10928" spans="6:8">
      <c r="H10928" t="s">
        <v>3564</v>
      </c>
    </row>
    <row r="10929" spans="6:8">
      <c r="H10929" t="s">
        <v>3565</v>
      </c>
    </row>
    <row r="10930" spans="6:8">
      <c r="H10930" t="s">
        <v>3566</v>
      </c>
    </row>
    <row r="10931" spans="6:8">
      <c r="H10931" t="s">
        <v>995</v>
      </c>
    </row>
    <row r="10932" spans="6:8">
      <c r="F10932" t="s">
        <v>451</v>
      </c>
      <c r="G10932" t="s">
        <v>662</v>
      </c>
      <c r="H10932" t="s">
        <v>3888</v>
      </c>
    </row>
    <row r="10933" spans="6:8">
      <c r="H10933" t="s">
        <v>3889</v>
      </c>
    </row>
    <row r="10934" spans="6:8">
      <c r="H10934" t="s">
        <v>3567</v>
      </c>
    </row>
    <row r="10935" spans="6:8">
      <c r="H10935" t="s">
        <v>3568</v>
      </c>
    </row>
    <row r="10936" spans="6:8">
      <c r="H10936" t="s">
        <v>3569</v>
      </c>
    </row>
    <row r="10937" spans="6:8">
      <c r="H10937" t="s">
        <v>3570</v>
      </c>
    </row>
    <row r="10938" spans="6:8">
      <c r="H10938" t="s">
        <v>3571</v>
      </c>
    </row>
    <row r="10939" spans="6:8">
      <c r="H10939" t="s">
        <v>3572</v>
      </c>
    </row>
    <row r="10940" spans="6:8">
      <c r="H10940" t="s">
        <v>3573</v>
      </c>
    </row>
    <row r="10941" spans="6:8">
      <c r="H10941" t="s">
        <v>3574</v>
      </c>
    </row>
    <row r="10942" spans="6:8">
      <c r="H10942" t="s">
        <v>3575</v>
      </c>
    </row>
    <row r="10943" spans="6:8">
      <c r="H10943" t="s">
        <v>3576</v>
      </c>
    </row>
    <row r="10944" spans="6:8">
      <c r="H10944" t="s">
        <v>3577</v>
      </c>
    </row>
    <row r="10945" spans="8:8">
      <c r="H10945" t="s">
        <v>3578</v>
      </c>
    </row>
    <row r="10946" spans="8:8">
      <c r="H10946" t="s">
        <v>3579</v>
      </c>
    </row>
    <row r="10947" spans="8:8">
      <c r="H10947" t="s">
        <v>3580</v>
      </c>
    </row>
    <row r="10948" spans="8:8">
      <c r="H10948" t="s">
        <v>3581</v>
      </c>
    </row>
    <row r="10949" spans="8:8">
      <c r="H10949" t="s">
        <v>3582</v>
      </c>
    </row>
    <row r="10950" spans="8:8">
      <c r="H10950" t="s">
        <v>3583</v>
      </c>
    </row>
    <row r="10951" spans="8:8">
      <c r="H10951" t="s">
        <v>3584</v>
      </c>
    </row>
    <row r="10952" spans="8:8">
      <c r="H10952" t="s">
        <v>3585</v>
      </c>
    </row>
    <row r="10953" spans="8:8">
      <c r="H10953" t="s">
        <v>3586</v>
      </c>
    </row>
    <row r="10954" spans="8:8">
      <c r="H10954" t="s">
        <v>3587</v>
      </c>
    </row>
    <row r="10955" spans="8:8">
      <c r="H10955" t="s">
        <v>3588</v>
      </c>
    </row>
    <row r="10956" spans="8:8">
      <c r="H10956" t="s">
        <v>3589</v>
      </c>
    </row>
    <row r="10957" spans="8:8">
      <c r="H10957" t="s">
        <v>3590</v>
      </c>
    </row>
    <row r="10958" spans="8:8">
      <c r="H10958" t="s">
        <v>3591</v>
      </c>
    </row>
    <row r="10959" spans="8:8">
      <c r="H10959" t="s">
        <v>3592</v>
      </c>
    </row>
    <row r="10960" spans="8:8">
      <c r="H10960" t="s">
        <v>3593</v>
      </c>
    </row>
    <row r="10961" spans="8:8">
      <c r="H10961" t="s">
        <v>3594</v>
      </c>
    </row>
    <row r="10962" spans="8:8">
      <c r="H10962" t="s">
        <v>3595</v>
      </c>
    </row>
    <row r="10963" spans="8:8">
      <c r="H10963" t="s">
        <v>3596</v>
      </c>
    </row>
    <row r="10964" spans="8:8">
      <c r="H10964" t="s">
        <v>3597</v>
      </c>
    </row>
    <row r="10965" spans="8:8">
      <c r="H10965" t="s">
        <v>3598</v>
      </c>
    </row>
    <row r="10966" spans="8:8">
      <c r="H10966" t="s">
        <v>3599</v>
      </c>
    </row>
    <row r="10967" spans="8:8">
      <c r="H10967" t="s">
        <v>3600</v>
      </c>
    </row>
    <row r="10968" spans="8:8">
      <c r="H10968" t="s">
        <v>3601</v>
      </c>
    </row>
    <row r="10969" spans="8:8">
      <c r="H10969" t="s">
        <v>3602</v>
      </c>
    </row>
    <row r="10970" spans="8:8">
      <c r="H10970" t="s">
        <v>3603</v>
      </c>
    </row>
    <row r="10971" spans="8:8">
      <c r="H10971" t="s">
        <v>3604</v>
      </c>
    </row>
    <row r="10972" spans="8:8">
      <c r="H10972" t="s">
        <v>3605</v>
      </c>
    </row>
    <row r="10973" spans="8:8">
      <c r="H10973" t="s">
        <v>3606</v>
      </c>
    </row>
    <row r="10974" spans="8:8">
      <c r="H10974" t="s">
        <v>3607</v>
      </c>
    </row>
    <row r="10975" spans="8:8">
      <c r="H10975" t="s">
        <v>3608</v>
      </c>
    </row>
    <row r="10976" spans="8:8">
      <c r="H10976" t="s">
        <v>3609</v>
      </c>
    </row>
    <row r="10977" spans="8:8">
      <c r="H10977" t="s">
        <v>3610</v>
      </c>
    </row>
    <row r="10978" spans="8:8">
      <c r="H10978" t="s">
        <v>3611</v>
      </c>
    </row>
    <row r="10979" spans="8:8">
      <c r="H10979" t="s">
        <v>3612</v>
      </c>
    </row>
    <row r="10980" spans="8:8">
      <c r="H10980" t="s">
        <v>3613</v>
      </c>
    </row>
    <row r="10981" spans="8:8">
      <c r="H10981" t="s">
        <v>3614</v>
      </c>
    </row>
    <row r="10982" spans="8:8">
      <c r="H10982" t="s">
        <v>3615</v>
      </c>
    </row>
    <row r="10983" spans="8:8">
      <c r="H10983" t="s">
        <v>3616</v>
      </c>
    </row>
    <row r="10984" spans="8:8">
      <c r="H10984" t="s">
        <v>3617</v>
      </c>
    </row>
    <row r="10985" spans="8:8">
      <c r="H10985" t="s">
        <v>3618</v>
      </c>
    </row>
    <row r="10986" spans="8:8">
      <c r="H10986" t="s">
        <v>3619</v>
      </c>
    </row>
    <row r="10987" spans="8:8">
      <c r="H10987" t="s">
        <v>3620</v>
      </c>
    </row>
    <row r="10988" spans="8:8">
      <c r="H10988" t="s">
        <v>3621</v>
      </c>
    </row>
    <row r="10989" spans="8:8">
      <c r="H10989" t="s">
        <v>3622</v>
      </c>
    </row>
    <row r="10990" spans="8:8">
      <c r="H10990" t="s">
        <v>3623</v>
      </c>
    </row>
    <row r="10991" spans="8:8">
      <c r="H10991" t="s">
        <v>3624</v>
      </c>
    </row>
    <row r="10992" spans="8:8">
      <c r="H10992" t="s">
        <v>3625</v>
      </c>
    </row>
    <row r="10993" spans="6:8">
      <c r="H10993" t="s">
        <v>3626</v>
      </c>
    </row>
    <row r="10994" spans="6:8">
      <c r="H10994" t="s">
        <v>1729</v>
      </c>
    </row>
    <row r="10995" spans="6:8">
      <c r="F10995" t="s">
        <v>453</v>
      </c>
      <c r="G10995" t="s">
        <v>775</v>
      </c>
      <c r="H10995" t="s">
        <v>3888</v>
      </c>
    </row>
    <row r="10996" spans="6:8">
      <c r="H10996" t="s">
        <v>3889</v>
      </c>
    </row>
    <row r="10997" spans="6:8">
      <c r="H10997" t="s">
        <v>3627</v>
      </c>
    </row>
    <row r="10998" spans="6:8">
      <c r="H10998" t="s">
        <v>3628</v>
      </c>
    </row>
    <row r="10999" spans="6:8">
      <c r="H10999" t="s">
        <v>3629</v>
      </c>
    </row>
    <row r="11000" spans="6:8">
      <c r="H11000" t="s">
        <v>3630</v>
      </c>
    </row>
    <row r="11001" spans="6:8">
      <c r="H11001" t="s">
        <v>3631</v>
      </c>
    </row>
    <row r="11002" spans="6:8">
      <c r="H11002" t="s">
        <v>3632</v>
      </c>
    </row>
    <row r="11003" spans="6:8">
      <c r="H11003" t="s">
        <v>3633</v>
      </c>
    </row>
    <row r="11004" spans="6:8">
      <c r="H11004" t="s">
        <v>3634</v>
      </c>
    </row>
    <row r="11005" spans="6:8">
      <c r="H11005" t="s">
        <v>3635</v>
      </c>
    </row>
    <row r="11006" spans="6:8">
      <c r="H11006" t="s">
        <v>3636</v>
      </c>
    </row>
    <row r="11007" spans="6:8">
      <c r="H11007" t="s">
        <v>3637</v>
      </c>
    </row>
    <row r="11008" spans="6:8">
      <c r="H11008" t="s">
        <v>3638</v>
      </c>
    </row>
    <row r="11009" spans="8:8">
      <c r="H11009" t="s">
        <v>3639</v>
      </c>
    </row>
    <row r="11010" spans="8:8">
      <c r="H11010" t="s">
        <v>3640</v>
      </c>
    </row>
    <row r="11011" spans="8:8">
      <c r="H11011" t="s">
        <v>3641</v>
      </c>
    </row>
    <row r="11012" spans="8:8">
      <c r="H11012" t="s">
        <v>3642</v>
      </c>
    </row>
    <row r="11013" spans="8:8">
      <c r="H11013" t="s">
        <v>3643</v>
      </c>
    </row>
    <row r="11014" spans="8:8">
      <c r="H11014" t="s">
        <v>3644</v>
      </c>
    </row>
    <row r="11015" spans="8:8">
      <c r="H11015" t="s">
        <v>3645</v>
      </c>
    </row>
    <row r="11016" spans="8:8">
      <c r="H11016" t="s">
        <v>3646</v>
      </c>
    </row>
    <row r="11017" spans="8:8">
      <c r="H11017" t="s">
        <v>3647</v>
      </c>
    </row>
    <row r="11018" spans="8:8">
      <c r="H11018" t="s">
        <v>3648</v>
      </c>
    </row>
    <row r="11019" spans="8:8">
      <c r="H11019" t="s">
        <v>3649</v>
      </c>
    </row>
    <row r="11020" spans="8:8">
      <c r="H11020" t="s">
        <v>3650</v>
      </c>
    </row>
    <row r="11021" spans="8:8">
      <c r="H11021" t="s">
        <v>3651</v>
      </c>
    </row>
    <row r="11022" spans="8:8">
      <c r="H11022" t="s">
        <v>3652</v>
      </c>
    </row>
    <row r="11023" spans="8:8">
      <c r="H11023" t="s">
        <v>3653</v>
      </c>
    </row>
    <row r="11024" spans="8:8">
      <c r="H11024" t="s">
        <v>3654</v>
      </c>
    </row>
    <row r="11025" spans="6:8">
      <c r="H11025" t="s">
        <v>3655</v>
      </c>
    </row>
    <row r="11026" spans="6:8">
      <c r="H11026" t="s">
        <v>3656</v>
      </c>
    </row>
    <row r="11027" spans="6:8">
      <c r="H11027" t="s">
        <v>3657</v>
      </c>
    </row>
    <row r="11028" spans="6:8">
      <c r="H11028" t="s">
        <v>3658</v>
      </c>
    </row>
    <row r="11029" spans="6:8">
      <c r="H11029" t="s">
        <v>3659</v>
      </c>
    </row>
    <row r="11030" spans="6:8">
      <c r="H11030" t="s">
        <v>3660</v>
      </c>
    </row>
    <row r="11031" spans="6:8">
      <c r="H11031" t="s">
        <v>3661</v>
      </c>
    </row>
    <row r="11032" spans="6:8">
      <c r="H11032" t="s">
        <v>3662</v>
      </c>
    </row>
    <row r="11033" spans="6:8">
      <c r="H11033" t="s">
        <v>3663</v>
      </c>
    </row>
    <row r="11034" spans="6:8">
      <c r="F11034" t="s">
        <v>454</v>
      </c>
      <c r="G11034" t="s">
        <v>674</v>
      </c>
      <c r="H11034" t="s">
        <v>3888</v>
      </c>
    </row>
    <row r="11035" spans="6:8">
      <c r="H11035" t="s">
        <v>3889</v>
      </c>
    </row>
    <row r="11036" spans="6:8">
      <c r="H11036" t="s">
        <v>3664</v>
      </c>
    </row>
    <row r="11037" spans="6:8">
      <c r="H11037" t="s">
        <v>3665</v>
      </c>
    </row>
    <row r="11038" spans="6:8">
      <c r="H11038" t="s">
        <v>3666</v>
      </c>
    </row>
    <row r="11039" spans="6:8">
      <c r="H11039" t="s">
        <v>3667</v>
      </c>
    </row>
    <row r="11040" spans="6:8">
      <c r="H11040" t="s">
        <v>3668</v>
      </c>
    </row>
    <row r="11041" spans="6:8">
      <c r="H11041" t="s">
        <v>3669</v>
      </c>
    </row>
    <row r="11042" spans="6:8">
      <c r="H11042" t="s">
        <v>3670</v>
      </c>
    </row>
    <row r="11043" spans="6:8">
      <c r="H11043" t="s">
        <v>3671</v>
      </c>
    </row>
    <row r="11044" spans="6:8">
      <c r="H11044" t="s">
        <v>3672</v>
      </c>
    </row>
    <row r="11045" spans="6:8">
      <c r="H11045" t="s">
        <v>3673</v>
      </c>
    </row>
    <row r="11046" spans="6:8">
      <c r="F11046" t="s">
        <v>455</v>
      </c>
      <c r="G11046" t="s">
        <v>835</v>
      </c>
      <c r="H11046" t="s">
        <v>3888</v>
      </c>
    </row>
    <row r="11047" spans="6:8">
      <c r="H11047" t="s">
        <v>3889</v>
      </c>
    </row>
    <row r="11048" spans="6:8">
      <c r="H11048" t="s">
        <v>3567</v>
      </c>
    </row>
    <row r="11049" spans="6:8">
      <c r="H11049" t="s">
        <v>3674</v>
      </c>
    </row>
    <row r="11050" spans="6:8">
      <c r="H11050" t="s">
        <v>3675</v>
      </c>
    </row>
    <row r="11051" spans="6:8">
      <c r="H11051" t="s">
        <v>3676</v>
      </c>
    </row>
    <row r="11052" spans="6:8">
      <c r="H11052" t="s">
        <v>3677</v>
      </c>
    </row>
    <row r="11053" spans="6:8">
      <c r="H11053" t="s">
        <v>3678</v>
      </c>
    </row>
    <row r="11054" spans="6:8">
      <c r="H11054" t="s">
        <v>3679</v>
      </c>
    </row>
    <row r="11055" spans="6:8">
      <c r="H11055" t="s">
        <v>3680</v>
      </c>
    </row>
    <row r="11056" spans="6:8">
      <c r="H11056" t="s">
        <v>3681</v>
      </c>
    </row>
    <row r="11057" spans="8:8">
      <c r="H11057" t="s">
        <v>3682</v>
      </c>
    </row>
    <row r="11058" spans="8:8">
      <c r="H11058" t="s">
        <v>3683</v>
      </c>
    </row>
    <row r="11059" spans="8:8">
      <c r="H11059" t="s">
        <v>3684</v>
      </c>
    </row>
    <row r="11060" spans="8:8">
      <c r="H11060" t="s">
        <v>3685</v>
      </c>
    </row>
    <row r="11061" spans="8:8">
      <c r="H11061" t="s">
        <v>3686</v>
      </c>
    </row>
    <row r="11062" spans="8:8">
      <c r="H11062" t="s">
        <v>3687</v>
      </c>
    </row>
    <row r="11063" spans="8:8">
      <c r="H11063" t="s">
        <v>3688</v>
      </c>
    </row>
    <row r="11064" spans="8:8">
      <c r="H11064" t="s">
        <v>3689</v>
      </c>
    </row>
    <row r="11065" spans="8:8">
      <c r="H11065" t="s">
        <v>3690</v>
      </c>
    </row>
    <row r="11066" spans="8:8">
      <c r="H11066" t="s">
        <v>3691</v>
      </c>
    </row>
    <row r="11067" spans="8:8">
      <c r="H11067" t="s">
        <v>3692</v>
      </c>
    </row>
    <row r="11068" spans="8:8">
      <c r="H11068" t="s">
        <v>3693</v>
      </c>
    </row>
    <row r="11069" spans="8:8">
      <c r="H11069" t="s">
        <v>3694</v>
      </c>
    </row>
    <row r="11070" spans="8:8">
      <c r="H11070" t="s">
        <v>3695</v>
      </c>
    </row>
    <row r="11071" spans="8:8">
      <c r="H11071" t="s">
        <v>3696</v>
      </c>
    </row>
    <row r="11072" spans="8:8">
      <c r="H11072" t="s">
        <v>3697</v>
      </c>
    </row>
    <row r="11073" spans="8:8">
      <c r="H11073" t="s">
        <v>3698</v>
      </c>
    </row>
    <row r="11074" spans="8:8">
      <c r="H11074" t="s">
        <v>3699</v>
      </c>
    </row>
    <row r="11075" spans="8:8">
      <c r="H11075" t="s">
        <v>3700</v>
      </c>
    </row>
    <row r="11076" spans="8:8">
      <c r="H11076" t="s">
        <v>3701</v>
      </c>
    </row>
    <row r="11077" spans="8:8">
      <c r="H11077" t="s">
        <v>3702</v>
      </c>
    </row>
    <row r="11078" spans="8:8">
      <c r="H11078" t="s">
        <v>3573</v>
      </c>
    </row>
    <row r="11079" spans="8:8">
      <c r="H11079" t="s">
        <v>3703</v>
      </c>
    </row>
    <row r="11080" spans="8:8">
      <c r="H11080" t="s">
        <v>3704</v>
      </c>
    </row>
    <row r="11081" spans="8:8">
      <c r="H11081" t="s">
        <v>3576</v>
      </c>
    </row>
    <row r="11082" spans="8:8">
      <c r="H11082" t="s">
        <v>3705</v>
      </c>
    </row>
    <row r="11083" spans="8:8">
      <c r="H11083" t="s">
        <v>3706</v>
      </c>
    </row>
    <row r="11084" spans="8:8">
      <c r="H11084" t="s">
        <v>3707</v>
      </c>
    </row>
    <row r="11085" spans="8:8">
      <c r="H11085" t="s">
        <v>3708</v>
      </c>
    </row>
    <row r="11086" spans="8:8">
      <c r="H11086" t="s">
        <v>3709</v>
      </c>
    </row>
    <row r="11087" spans="8:8">
      <c r="H11087" t="s">
        <v>3710</v>
      </c>
    </row>
    <row r="11088" spans="8:8">
      <c r="H11088" t="s">
        <v>3711</v>
      </c>
    </row>
    <row r="11089" spans="6:8">
      <c r="H11089" t="s">
        <v>3712</v>
      </c>
    </row>
    <row r="11090" spans="6:8">
      <c r="H11090" t="s">
        <v>3713</v>
      </c>
    </row>
    <row r="11091" spans="6:8">
      <c r="H11091" t="s">
        <v>3714</v>
      </c>
    </row>
    <row r="11092" spans="6:8">
      <c r="H11092" t="s">
        <v>3715</v>
      </c>
    </row>
    <row r="11093" spans="6:8">
      <c r="H11093" t="s">
        <v>3716</v>
      </c>
    </row>
    <row r="11094" spans="6:8">
      <c r="F11094" t="s">
        <v>456</v>
      </c>
      <c r="G11094" t="s">
        <v>836</v>
      </c>
      <c r="H11094" t="s">
        <v>3888</v>
      </c>
    </row>
    <row r="11095" spans="6:8">
      <c r="H11095" t="s">
        <v>3889</v>
      </c>
    </row>
    <row r="11096" spans="6:8">
      <c r="H11096" t="s">
        <v>3717</v>
      </c>
    </row>
    <row r="11097" spans="6:8">
      <c r="H11097" t="s">
        <v>3718</v>
      </c>
    </row>
    <row r="11098" spans="6:8">
      <c r="H11098" t="s">
        <v>3719</v>
      </c>
    </row>
    <row r="11099" spans="6:8">
      <c r="H11099" t="s">
        <v>3720</v>
      </c>
    </row>
    <row r="11100" spans="6:8">
      <c r="H11100" t="s">
        <v>3721</v>
      </c>
    </row>
    <row r="11101" spans="6:8">
      <c r="H11101" t="s">
        <v>3722</v>
      </c>
    </row>
    <row r="11102" spans="6:8">
      <c r="H11102" t="s">
        <v>3723</v>
      </c>
    </row>
    <row r="11103" spans="6:8">
      <c r="H11103" t="s">
        <v>3724</v>
      </c>
    </row>
    <row r="11104" spans="6:8">
      <c r="H11104" t="s">
        <v>3725</v>
      </c>
    </row>
    <row r="11105" spans="8:8">
      <c r="H11105" t="s">
        <v>3726</v>
      </c>
    </row>
    <row r="11106" spans="8:8">
      <c r="H11106" t="s">
        <v>3727</v>
      </c>
    </row>
    <row r="11107" spans="8:8">
      <c r="H11107" t="s">
        <v>3728</v>
      </c>
    </row>
    <row r="11108" spans="8:8">
      <c r="H11108" t="s">
        <v>3729</v>
      </c>
    </row>
    <row r="11109" spans="8:8">
      <c r="H11109" t="s">
        <v>3730</v>
      </c>
    </row>
    <row r="11110" spans="8:8">
      <c r="H11110" t="s">
        <v>3731</v>
      </c>
    </row>
    <row r="11111" spans="8:8">
      <c r="H11111" t="s">
        <v>3732</v>
      </c>
    </row>
    <row r="11112" spans="8:8">
      <c r="H11112" t="s">
        <v>3733</v>
      </c>
    </row>
    <row r="11113" spans="8:8">
      <c r="H11113" t="s">
        <v>3734</v>
      </c>
    </row>
    <row r="11114" spans="8:8">
      <c r="H11114" t="s">
        <v>3735</v>
      </c>
    </row>
    <row r="11115" spans="8:8">
      <c r="H11115" t="s">
        <v>3736</v>
      </c>
    </row>
    <row r="11116" spans="8:8">
      <c r="H11116" t="s">
        <v>3737</v>
      </c>
    </row>
    <row r="11117" spans="8:8">
      <c r="H11117" t="s">
        <v>3738</v>
      </c>
    </row>
    <row r="11118" spans="8:8">
      <c r="H11118" t="s">
        <v>3739</v>
      </c>
    </row>
    <row r="11119" spans="8:8">
      <c r="H11119" t="s">
        <v>3740</v>
      </c>
    </row>
    <row r="11120" spans="8:8">
      <c r="H11120" t="s">
        <v>3741</v>
      </c>
    </row>
    <row r="11121" spans="8:8">
      <c r="H11121" t="s">
        <v>3742</v>
      </c>
    </row>
    <row r="11122" spans="8:8">
      <c r="H11122" t="s">
        <v>3743</v>
      </c>
    </row>
    <row r="11123" spans="8:8">
      <c r="H11123" t="s">
        <v>3744</v>
      </c>
    </row>
    <row r="11124" spans="8:8">
      <c r="H11124" t="s">
        <v>3745</v>
      </c>
    </row>
    <row r="11125" spans="8:8">
      <c r="H11125" t="s">
        <v>3746</v>
      </c>
    </row>
    <row r="11126" spans="8:8">
      <c r="H11126" t="s">
        <v>3747</v>
      </c>
    </row>
    <row r="11127" spans="8:8">
      <c r="H11127" t="s">
        <v>3748</v>
      </c>
    </row>
    <row r="11128" spans="8:8">
      <c r="H11128" t="s">
        <v>3749</v>
      </c>
    </row>
    <row r="11129" spans="8:8">
      <c r="H11129" t="s">
        <v>3750</v>
      </c>
    </row>
    <row r="11130" spans="8:8">
      <c r="H11130" t="s">
        <v>3751</v>
      </c>
    </row>
    <row r="11131" spans="8:8">
      <c r="H11131" t="s">
        <v>3752</v>
      </c>
    </row>
    <row r="11132" spans="8:8">
      <c r="H11132" t="s">
        <v>3753</v>
      </c>
    </row>
    <row r="11133" spans="8:8">
      <c r="H11133" t="s">
        <v>3754</v>
      </c>
    </row>
    <row r="11134" spans="8:8">
      <c r="H11134" t="s">
        <v>3755</v>
      </c>
    </row>
    <row r="11135" spans="8:8">
      <c r="H11135" t="s">
        <v>3756</v>
      </c>
    </row>
    <row r="11136" spans="8:8">
      <c r="H11136" t="s">
        <v>3756</v>
      </c>
    </row>
    <row r="11137" spans="6:8">
      <c r="F11137" t="s">
        <v>457</v>
      </c>
      <c r="G11137" t="s">
        <v>837</v>
      </c>
      <c r="H11137" t="s">
        <v>3888</v>
      </c>
    </row>
    <row r="11138" spans="6:8">
      <c r="H11138" t="s">
        <v>3889</v>
      </c>
    </row>
    <row r="11139" spans="6:8">
      <c r="H11139" t="s">
        <v>3757</v>
      </c>
    </row>
    <row r="11140" spans="6:8">
      <c r="H11140" t="s">
        <v>3758</v>
      </c>
    </row>
    <row r="11141" spans="6:8">
      <c r="H11141" t="s">
        <v>3759</v>
      </c>
    </row>
    <row r="11142" spans="6:8">
      <c r="H11142" t="s">
        <v>3760</v>
      </c>
    </row>
    <row r="11143" spans="6:8">
      <c r="H11143" t="s">
        <v>3761</v>
      </c>
    </row>
    <row r="11144" spans="6:8">
      <c r="H11144" t="s">
        <v>3762</v>
      </c>
    </row>
    <row r="11145" spans="6:8">
      <c r="H11145" t="s">
        <v>3763</v>
      </c>
    </row>
    <row r="11146" spans="6:8">
      <c r="H11146" t="s">
        <v>3764</v>
      </c>
    </row>
    <row r="11147" spans="6:8">
      <c r="H11147" t="s">
        <v>3765</v>
      </c>
    </row>
    <row r="11148" spans="6:8">
      <c r="H11148" t="s">
        <v>3766</v>
      </c>
    </row>
    <row r="11149" spans="6:8">
      <c r="H11149" t="s">
        <v>3767</v>
      </c>
    </row>
    <row r="11150" spans="6:8">
      <c r="H11150" t="s">
        <v>3768</v>
      </c>
    </row>
    <row r="11151" spans="6:8">
      <c r="H11151" t="s">
        <v>3769</v>
      </c>
    </row>
    <row r="11152" spans="6:8">
      <c r="H11152" t="s">
        <v>3770</v>
      </c>
    </row>
    <row r="11153" spans="8:8">
      <c r="H11153" t="s">
        <v>3771</v>
      </c>
    </row>
    <row r="11154" spans="8:8">
      <c r="H11154" t="s">
        <v>3772</v>
      </c>
    </row>
    <row r="11155" spans="8:8">
      <c r="H11155" t="s">
        <v>3773</v>
      </c>
    </row>
    <row r="11156" spans="8:8">
      <c r="H11156" t="s">
        <v>3774</v>
      </c>
    </row>
    <row r="11157" spans="8:8">
      <c r="H11157" t="s">
        <v>3775</v>
      </c>
    </row>
    <row r="11158" spans="8:8">
      <c r="H11158" t="s">
        <v>3776</v>
      </c>
    </row>
    <row r="11159" spans="8:8">
      <c r="H11159" t="s">
        <v>3777</v>
      </c>
    </row>
    <row r="11160" spans="8:8">
      <c r="H11160" t="s">
        <v>3778</v>
      </c>
    </row>
    <row r="11161" spans="8:8">
      <c r="H11161" t="s">
        <v>3779</v>
      </c>
    </row>
    <row r="11162" spans="8:8">
      <c r="H11162" t="s">
        <v>3780</v>
      </c>
    </row>
    <row r="11163" spans="8:8">
      <c r="H11163" t="s">
        <v>3781</v>
      </c>
    </row>
    <row r="11164" spans="8:8">
      <c r="H11164" t="s">
        <v>3782</v>
      </c>
    </row>
    <row r="11165" spans="8:8">
      <c r="H11165" t="s">
        <v>3783</v>
      </c>
    </row>
    <row r="11166" spans="8:8">
      <c r="H11166" t="s">
        <v>3784</v>
      </c>
    </row>
    <row r="11167" spans="8:8">
      <c r="H11167" t="s">
        <v>3785</v>
      </c>
    </row>
    <row r="11168" spans="8:8">
      <c r="H11168" t="s">
        <v>3786</v>
      </c>
    </row>
    <row r="11169" spans="6:8">
      <c r="H11169" t="s">
        <v>3787</v>
      </c>
    </row>
    <row r="11170" spans="6:8">
      <c r="H11170" t="s">
        <v>3788</v>
      </c>
    </row>
    <row r="11171" spans="6:8">
      <c r="H11171" t="s">
        <v>3789</v>
      </c>
    </row>
    <row r="11172" spans="6:8">
      <c r="H11172" t="s">
        <v>3790</v>
      </c>
    </row>
    <row r="11173" spans="6:8">
      <c r="H11173" t="s">
        <v>3791</v>
      </c>
    </row>
    <row r="11174" spans="6:8">
      <c r="H11174" t="s">
        <v>3792</v>
      </c>
    </row>
    <row r="11175" spans="6:8">
      <c r="H11175" t="s">
        <v>3793</v>
      </c>
    </row>
    <row r="11176" spans="6:8">
      <c r="H11176" t="s">
        <v>3794</v>
      </c>
    </row>
    <row r="11177" spans="6:8">
      <c r="H11177" t="s">
        <v>3795</v>
      </c>
    </row>
    <row r="11178" spans="6:8">
      <c r="H11178" t="s">
        <v>3796</v>
      </c>
    </row>
    <row r="11179" spans="6:8">
      <c r="F11179" t="s">
        <v>458</v>
      </c>
      <c r="G11179" t="s">
        <v>838</v>
      </c>
      <c r="H11179" t="s">
        <v>3888</v>
      </c>
    </row>
    <row r="11180" spans="6:8">
      <c r="H11180" t="s">
        <v>3889</v>
      </c>
    </row>
    <row r="11181" spans="6:8">
      <c r="H11181" t="s">
        <v>3567</v>
      </c>
    </row>
    <row r="11182" spans="6:8">
      <c r="H11182" t="s">
        <v>2062</v>
      </c>
    </row>
    <row r="11183" spans="6:8">
      <c r="H11183" t="s">
        <v>3797</v>
      </c>
    </row>
    <row r="11184" spans="6:8">
      <c r="H11184" t="s">
        <v>3798</v>
      </c>
    </row>
    <row r="11185" spans="6:8">
      <c r="H11185" t="s">
        <v>3799</v>
      </c>
    </row>
    <row r="11186" spans="6:8">
      <c r="H11186" t="s">
        <v>3800</v>
      </c>
    </row>
    <row r="11187" spans="6:8">
      <c r="F11187" t="s">
        <v>459</v>
      </c>
      <c r="G11187" t="s">
        <v>839</v>
      </c>
      <c r="H11187" t="s">
        <v>3888</v>
      </c>
    </row>
    <row r="11188" spans="6:8">
      <c r="H11188" t="s">
        <v>3889</v>
      </c>
    </row>
    <row r="11189" spans="6:8">
      <c r="H11189" t="s">
        <v>3801</v>
      </c>
    </row>
    <row r="11190" spans="6:8">
      <c r="H11190" t="s">
        <v>3802</v>
      </c>
    </row>
    <row r="11191" spans="6:8">
      <c r="H11191" t="s">
        <v>3803</v>
      </c>
    </row>
    <row r="11192" spans="6:8">
      <c r="H11192" t="s">
        <v>3804</v>
      </c>
    </row>
    <row r="11193" spans="6:8">
      <c r="H11193" t="s">
        <v>3805</v>
      </c>
    </row>
    <row r="11194" spans="6:8">
      <c r="H11194" t="s">
        <v>3806</v>
      </c>
    </row>
    <row r="11195" spans="6:8">
      <c r="H11195" t="s">
        <v>3807</v>
      </c>
    </row>
    <row r="11196" spans="6:8">
      <c r="H11196" t="s">
        <v>3808</v>
      </c>
    </row>
    <row r="11197" spans="6:8">
      <c r="H11197" t="s">
        <v>3809</v>
      </c>
    </row>
    <row r="11198" spans="6:8">
      <c r="H11198" t="s">
        <v>3810</v>
      </c>
    </row>
    <row r="11199" spans="6:8">
      <c r="H11199" t="s">
        <v>3811</v>
      </c>
    </row>
    <row r="11200" spans="6:8">
      <c r="H11200" t="s">
        <v>3812</v>
      </c>
    </row>
    <row r="11201" spans="6:8">
      <c r="H11201" t="s">
        <v>3813</v>
      </c>
    </row>
    <row r="11202" spans="6:8">
      <c r="H11202" t="s">
        <v>3814</v>
      </c>
    </row>
    <row r="11203" spans="6:8">
      <c r="H11203" t="s">
        <v>3815</v>
      </c>
    </row>
    <row r="11204" spans="6:8">
      <c r="F11204" t="s">
        <v>460</v>
      </c>
      <c r="G11204" t="s">
        <v>840</v>
      </c>
      <c r="H11204" t="s">
        <v>3888</v>
      </c>
    </row>
    <row r="11205" spans="6:8">
      <c r="H11205" t="s">
        <v>3889</v>
      </c>
    </row>
    <row r="11206" spans="6:8">
      <c r="H11206" t="s">
        <v>3567</v>
      </c>
    </row>
    <row r="11207" spans="6:8">
      <c r="H11207" t="s">
        <v>2062</v>
      </c>
    </row>
    <row r="11208" spans="6:8">
      <c r="H11208" t="s">
        <v>2063</v>
      </c>
    </row>
    <row r="11209" spans="6:8">
      <c r="H11209" t="s">
        <v>2064</v>
      </c>
    </row>
    <row r="11210" spans="6:8">
      <c r="H11210" t="s">
        <v>2065</v>
      </c>
    </row>
    <row r="11211" spans="6:8">
      <c r="H11211" t="s">
        <v>2066</v>
      </c>
    </row>
    <row r="11212" spans="6:8">
      <c r="F11212" t="s">
        <v>461</v>
      </c>
      <c r="G11212" t="s">
        <v>841</v>
      </c>
      <c r="H11212" t="s">
        <v>3888</v>
      </c>
    </row>
    <row r="11213" spans="6:8">
      <c r="H11213" t="s">
        <v>3889</v>
      </c>
    </row>
    <row r="11214" spans="6:8">
      <c r="H11214" t="s">
        <v>3801</v>
      </c>
    </row>
    <row r="11215" spans="6:8">
      <c r="H11215" t="s">
        <v>3816</v>
      </c>
    </row>
    <row r="11216" spans="6:8">
      <c r="F11216" t="s">
        <v>462</v>
      </c>
      <c r="G11216" t="s">
        <v>842</v>
      </c>
      <c r="H11216" t="s">
        <v>3888</v>
      </c>
    </row>
    <row r="11217" spans="6:8">
      <c r="H11217" t="s">
        <v>3889</v>
      </c>
    </row>
    <row r="11218" spans="6:8">
      <c r="H11218" t="s">
        <v>3627</v>
      </c>
    </row>
    <row r="11219" spans="6:8">
      <c r="H11219" t="s">
        <v>3631</v>
      </c>
    </row>
    <row r="11220" spans="6:8">
      <c r="H11220" t="s">
        <v>3632</v>
      </c>
    </row>
    <row r="11221" spans="6:8">
      <c r="H11221" t="s">
        <v>3817</v>
      </c>
    </row>
    <row r="11222" spans="6:8">
      <c r="H11222" t="s">
        <v>3818</v>
      </c>
    </row>
    <row r="11223" spans="6:8">
      <c r="H11223" t="s">
        <v>3639</v>
      </c>
    </row>
    <row r="11224" spans="6:8">
      <c r="H11224" t="s">
        <v>3819</v>
      </c>
    </row>
    <row r="11225" spans="6:8">
      <c r="H11225" t="s">
        <v>3820</v>
      </c>
    </row>
    <row r="11226" spans="6:8">
      <c r="H11226" t="s">
        <v>3821</v>
      </c>
    </row>
    <row r="11227" spans="6:8">
      <c r="H11227" t="s">
        <v>3654</v>
      </c>
    </row>
    <row r="11228" spans="6:8">
      <c r="F11228" t="s">
        <v>463</v>
      </c>
      <c r="G11228" t="s">
        <v>757</v>
      </c>
      <c r="H11228" t="s">
        <v>3888</v>
      </c>
    </row>
    <row r="11229" spans="6:8">
      <c r="H11229" t="s">
        <v>3889</v>
      </c>
    </row>
    <row r="11230" spans="6:8">
      <c r="H11230" t="s">
        <v>3822</v>
      </c>
    </row>
    <row r="11231" spans="6:8">
      <c r="H11231" t="s">
        <v>3823</v>
      </c>
    </row>
    <row r="11232" spans="6:8">
      <c r="H11232" t="s">
        <v>3824</v>
      </c>
    </row>
    <row r="11233" spans="8:8">
      <c r="H11233" t="s">
        <v>3825</v>
      </c>
    </row>
    <row r="11234" spans="8:8">
      <c r="H11234" t="s">
        <v>3826</v>
      </c>
    </row>
    <row r="11235" spans="8:8">
      <c r="H11235" t="s">
        <v>3827</v>
      </c>
    </row>
    <row r="11236" spans="8:8">
      <c r="H11236" t="s">
        <v>3828</v>
      </c>
    </row>
    <row r="11237" spans="8:8">
      <c r="H11237" t="s">
        <v>3829</v>
      </c>
    </row>
    <row r="11238" spans="8:8">
      <c r="H11238" t="s">
        <v>3830</v>
      </c>
    </row>
    <row r="11239" spans="8:8">
      <c r="H11239" t="s">
        <v>3831</v>
      </c>
    </row>
    <row r="11240" spans="8:8">
      <c r="H11240" t="s">
        <v>3832</v>
      </c>
    </row>
    <row r="11241" spans="8:8">
      <c r="H11241" t="s">
        <v>3833</v>
      </c>
    </row>
    <row r="11242" spans="8:8">
      <c r="H11242" t="s">
        <v>3834</v>
      </c>
    </row>
    <row r="11243" spans="8:8">
      <c r="H11243" t="s">
        <v>3835</v>
      </c>
    </row>
    <row r="11244" spans="8:8">
      <c r="H11244" t="s">
        <v>3836</v>
      </c>
    </row>
    <row r="11245" spans="8:8">
      <c r="H11245" t="s">
        <v>3837</v>
      </c>
    </row>
    <row r="11246" spans="8:8">
      <c r="H11246" t="s">
        <v>3838</v>
      </c>
    </row>
    <row r="11247" spans="8:8">
      <c r="H11247" t="s">
        <v>3839</v>
      </c>
    </row>
    <row r="11248" spans="8:8">
      <c r="H11248" t="s">
        <v>3840</v>
      </c>
    </row>
    <row r="11249" spans="8:8">
      <c r="H11249" t="s">
        <v>3841</v>
      </c>
    </row>
    <row r="11250" spans="8:8">
      <c r="H11250" t="s">
        <v>3842</v>
      </c>
    </row>
    <row r="11251" spans="8:8">
      <c r="H11251" t="s">
        <v>3843</v>
      </c>
    </row>
    <row r="11252" spans="8:8">
      <c r="H11252" t="s">
        <v>3844</v>
      </c>
    </row>
    <row r="11253" spans="8:8">
      <c r="H11253" t="s">
        <v>3845</v>
      </c>
    </row>
    <row r="11254" spans="8:8">
      <c r="H11254" t="s">
        <v>3846</v>
      </c>
    </row>
    <row r="11255" spans="8:8">
      <c r="H11255" t="s">
        <v>3847</v>
      </c>
    </row>
    <row r="11256" spans="8:8">
      <c r="H11256" t="s">
        <v>3848</v>
      </c>
    </row>
    <row r="11257" spans="8:8">
      <c r="H11257" t="s">
        <v>3849</v>
      </c>
    </row>
    <row r="11258" spans="8:8">
      <c r="H11258" t="s">
        <v>3850</v>
      </c>
    </row>
    <row r="11259" spans="8:8">
      <c r="H11259" t="s">
        <v>3851</v>
      </c>
    </row>
    <row r="11260" spans="8:8">
      <c r="H11260" t="s">
        <v>3852</v>
      </c>
    </row>
    <row r="11261" spans="8:8">
      <c r="H11261" t="s">
        <v>3853</v>
      </c>
    </row>
    <row r="11262" spans="8:8">
      <c r="H11262" t="s">
        <v>3854</v>
      </c>
    </row>
    <row r="11263" spans="8:8">
      <c r="H11263" t="s">
        <v>3855</v>
      </c>
    </row>
    <row r="11264" spans="8:8">
      <c r="H11264" t="s">
        <v>3856</v>
      </c>
    </row>
    <row r="11265" spans="8:8">
      <c r="H11265" t="s">
        <v>3857</v>
      </c>
    </row>
    <row r="11266" spans="8:8">
      <c r="H11266" t="s">
        <v>3858</v>
      </c>
    </row>
    <row r="11267" spans="8:8">
      <c r="H11267" t="s">
        <v>3859</v>
      </c>
    </row>
    <row r="11268" spans="8:8">
      <c r="H11268" t="s">
        <v>3860</v>
      </c>
    </row>
    <row r="11269" spans="8:8">
      <c r="H11269" t="s">
        <v>3861</v>
      </c>
    </row>
    <row r="11270" spans="8:8">
      <c r="H11270" t="s">
        <v>3862</v>
      </c>
    </row>
    <row r="11271" spans="8:8">
      <c r="H11271" t="s">
        <v>3863</v>
      </c>
    </row>
    <row r="11272" spans="8:8">
      <c r="H11272" t="s">
        <v>3864</v>
      </c>
    </row>
    <row r="11273" spans="8:8">
      <c r="H11273" t="s">
        <v>3865</v>
      </c>
    </row>
    <row r="11274" spans="8:8">
      <c r="H11274" t="s">
        <v>3866</v>
      </c>
    </row>
    <row r="11275" spans="8:8">
      <c r="H11275" t="s">
        <v>3867</v>
      </c>
    </row>
    <row r="11276" spans="8:8">
      <c r="H11276" t="s">
        <v>3868</v>
      </c>
    </row>
    <row r="11277" spans="8:8">
      <c r="H11277" t="s">
        <v>3869</v>
      </c>
    </row>
    <row r="11278" spans="8:8">
      <c r="H11278" t="s">
        <v>3870</v>
      </c>
    </row>
    <row r="11279" spans="8:8">
      <c r="H11279" t="s">
        <v>3871</v>
      </c>
    </row>
    <row r="11280" spans="8:8">
      <c r="H11280" t="s">
        <v>3872</v>
      </c>
    </row>
    <row r="11281" spans="6:8">
      <c r="H11281" t="s">
        <v>3873</v>
      </c>
    </row>
    <row r="11282" spans="6:8">
      <c r="H11282" t="s">
        <v>3874</v>
      </c>
    </row>
    <row r="11283" spans="6:8">
      <c r="F11283" t="s">
        <v>464</v>
      </c>
      <c r="G11283" t="s">
        <v>843</v>
      </c>
      <c r="H11283" t="s">
        <v>3888</v>
      </c>
    </row>
    <row r="11284" spans="6:8">
      <c r="H11284" t="s">
        <v>3889</v>
      </c>
    </row>
    <row r="11285" spans="6:8">
      <c r="H11285" t="s">
        <v>3875</v>
      </c>
    </row>
    <row r="11286" spans="6:8">
      <c r="H11286" t="s">
        <v>3876</v>
      </c>
    </row>
    <row r="11287" spans="6:8">
      <c r="H11287" t="s">
        <v>3877</v>
      </c>
    </row>
    <row r="11288" spans="6:8">
      <c r="H11288" t="s">
        <v>3878</v>
      </c>
    </row>
    <row r="11289" spans="6:8">
      <c r="H11289" t="s">
        <v>3879</v>
      </c>
    </row>
    <row r="11290" spans="6:8">
      <c r="F11290" t="s">
        <v>466</v>
      </c>
      <c r="G11290" t="s">
        <v>844</v>
      </c>
      <c r="H11290" t="s">
        <v>3880</v>
      </c>
    </row>
    <row r="11291" spans="6:8">
      <c r="H11291" t="s">
        <v>3881</v>
      </c>
    </row>
    <row r="11292" spans="6:8">
      <c r="H11292" t="s">
        <v>3888</v>
      </c>
    </row>
    <row r="11293" spans="6:8">
      <c r="H11293" t="s">
        <v>3889</v>
      </c>
    </row>
    <row r="11294" spans="6:8">
      <c r="H11294" t="s">
        <v>3882</v>
      </c>
    </row>
    <row r="11295" spans="6:8">
      <c r="H11295" t="s">
        <v>3883</v>
      </c>
    </row>
    <row r="11296" spans="6:8">
      <c r="H11296" t="s">
        <v>3883</v>
      </c>
    </row>
    <row r="11297" spans="6:8">
      <c r="H11297" t="s">
        <v>3884</v>
      </c>
    </row>
    <row r="11298" spans="6:8">
      <c r="H11298" t="s">
        <v>3884</v>
      </c>
    </row>
    <row r="11299" spans="6:8">
      <c r="F11299" t="s">
        <v>468</v>
      </c>
      <c r="G11299" t="s">
        <v>790</v>
      </c>
      <c r="H11299" t="s">
        <v>3888</v>
      </c>
    </row>
    <row r="11300" spans="6:8">
      <c r="H11300" t="s">
        <v>3889</v>
      </c>
    </row>
    <row r="11301" spans="6:8">
      <c r="H11301" t="s">
        <v>990</v>
      </c>
    </row>
    <row r="11302" spans="6:8">
      <c r="H11302" t="s">
        <v>991</v>
      </c>
    </row>
    <row r="11303" spans="6:8">
      <c r="H11303" t="s">
        <v>3885</v>
      </c>
    </row>
    <row r="11304" spans="6:8">
      <c r="H11304" t="s">
        <v>3886</v>
      </c>
    </row>
    <row r="11305" spans="6:8">
      <c r="H11305" t="s">
        <v>1493</v>
      </c>
    </row>
    <row r="11306" spans="6:8">
      <c r="F11306" t="s">
        <v>469</v>
      </c>
      <c r="G11306" t="s">
        <v>846</v>
      </c>
      <c r="H11306" t="s">
        <v>2281</v>
      </c>
    </row>
    <row r="11307" spans="6:8">
      <c r="H11307" t="s">
        <v>3887</v>
      </c>
    </row>
    <row r="11308" spans="6:8">
      <c r="F11308" t="s">
        <v>630</v>
      </c>
      <c r="G11308" t="s">
        <v>774</v>
      </c>
      <c r="H11308" t="s">
        <v>1839</v>
      </c>
    </row>
    <row r="11309" spans="6:8">
      <c r="H11309" t="s">
        <v>3890</v>
      </c>
    </row>
    <row r="11310" spans="6:8">
      <c r="H11310" t="s">
        <v>1838</v>
      </c>
    </row>
    <row r="11311" spans="6:8">
      <c r="F11311" t="s">
        <v>631</v>
      </c>
      <c r="G11311" t="s">
        <v>791</v>
      </c>
      <c r="H11311" t="s">
        <v>1838</v>
      </c>
    </row>
    <row r="11312" spans="6:8">
      <c r="H11312" t="s">
        <v>1839</v>
      </c>
    </row>
    <row r="11313" spans="6:8">
      <c r="F11313" t="s">
        <v>632</v>
      </c>
      <c r="G11313" t="s">
        <v>852</v>
      </c>
      <c r="H11313" t="s">
        <v>1839</v>
      </c>
    </row>
    <row r="11314" spans="6:8">
      <c r="H11314" t="s">
        <v>1838</v>
      </c>
    </row>
    <row r="11315" spans="6:8">
      <c r="F11315" t="s">
        <v>633</v>
      </c>
      <c r="G11315" t="s">
        <v>853</v>
      </c>
      <c r="H11315" t="s">
        <v>1839</v>
      </c>
    </row>
    <row r="11316" spans="6:8">
      <c r="H11316" t="s">
        <v>1838</v>
      </c>
    </row>
    <row r="11317" spans="6:8">
      <c r="F11317" t="s">
        <v>634</v>
      </c>
      <c r="G11317" t="s">
        <v>854</v>
      </c>
      <c r="H11317" t="s">
        <v>903</v>
      </c>
    </row>
    <row r="11318" spans="6:8">
      <c r="H11318" t="s">
        <v>1968</v>
      </c>
    </row>
    <row r="11319" spans="6:8">
      <c r="H11319" t="s">
        <v>3891</v>
      </c>
    </row>
    <row r="11320" spans="6:8">
      <c r="H11320" t="s">
        <v>3892</v>
      </c>
    </row>
    <row r="11321" spans="6:8">
      <c r="H11321" t="s">
        <v>3893</v>
      </c>
    </row>
    <row r="11322" spans="6:8">
      <c r="H11322" t="s">
        <v>3894</v>
      </c>
    </row>
    <row r="11323" spans="6:8">
      <c r="H11323" t="s">
        <v>3895</v>
      </c>
    </row>
    <row r="11324" spans="6:8">
      <c r="H11324" t="s">
        <v>3896</v>
      </c>
    </row>
    <row r="11325" spans="6:8">
      <c r="H11325" t="s">
        <v>3897</v>
      </c>
    </row>
    <row r="11326" spans="6:8">
      <c r="H11326" t="s">
        <v>1838</v>
      </c>
    </row>
    <row r="11327" spans="6:8">
      <c r="H11327" t="s">
        <v>904</v>
      </c>
    </row>
    <row r="11328" spans="6:8">
      <c r="H11328" t="s">
        <v>3898</v>
      </c>
    </row>
    <row r="11329" spans="6:8">
      <c r="F11329" t="s">
        <v>635</v>
      </c>
      <c r="G11329" t="s">
        <v>855</v>
      </c>
      <c r="H11329" t="s">
        <v>903</v>
      </c>
    </row>
    <row r="11330" spans="6:8">
      <c r="H11330" t="s">
        <v>1968</v>
      </c>
    </row>
    <row r="11331" spans="6:8">
      <c r="H11331" t="s">
        <v>3891</v>
      </c>
    </row>
    <row r="11332" spans="6:8">
      <c r="H11332" t="s">
        <v>3892</v>
      </c>
    </row>
    <row r="11333" spans="6:8">
      <c r="H11333" t="s">
        <v>3893</v>
      </c>
    </row>
    <row r="11334" spans="6:8">
      <c r="H11334" t="s">
        <v>3894</v>
      </c>
    </row>
    <row r="11335" spans="6:8">
      <c r="H11335" t="s">
        <v>3895</v>
      </c>
    </row>
    <row r="11336" spans="6:8">
      <c r="H11336" t="s">
        <v>1838</v>
      </c>
    </row>
    <row r="11337" spans="6:8">
      <c r="H11337" t="s">
        <v>904</v>
      </c>
    </row>
    <row r="11338" spans="6:8">
      <c r="H11338" t="s">
        <v>3898</v>
      </c>
    </row>
    <row r="11339" spans="6:8">
      <c r="F11339" t="s">
        <v>636</v>
      </c>
      <c r="G11339" t="s">
        <v>856</v>
      </c>
      <c r="H11339" t="s">
        <v>1839</v>
      </c>
    </row>
    <row r="11340" spans="6:8">
      <c r="H11340" t="s">
        <v>1838</v>
      </c>
    </row>
    <row r="11341" spans="6:8">
      <c r="F11341" t="s">
        <v>637</v>
      </c>
      <c r="G11341" t="s">
        <v>857</v>
      </c>
      <c r="H11341" t="s">
        <v>1839</v>
      </c>
    </row>
    <row r="11342" spans="6:8">
      <c r="H11342" t="s">
        <v>1838</v>
      </c>
    </row>
    <row r="11343" spans="6:8">
      <c r="F11343" t="s">
        <v>638</v>
      </c>
      <c r="G11343" t="s">
        <v>858</v>
      </c>
      <c r="H11343" t="s">
        <v>1839</v>
      </c>
    </row>
    <row r="11344" spans="6:8">
      <c r="H11344" t="s">
        <v>1838</v>
      </c>
    </row>
    <row r="11345" spans="6:8">
      <c r="F11345" t="s">
        <v>639</v>
      </c>
      <c r="G11345" t="s">
        <v>792</v>
      </c>
      <c r="H11345" t="s">
        <v>1838</v>
      </c>
    </row>
    <row r="11346" spans="6:8">
      <c r="H11346" t="s">
        <v>1839</v>
      </c>
    </row>
    <row r="11347" spans="6:8">
      <c r="F11347" t="s">
        <v>640</v>
      </c>
      <c r="G11347" t="s">
        <v>859</v>
      </c>
      <c r="H11347" t="s">
        <v>1839</v>
      </c>
    </row>
    <row r="11348" spans="6:8">
      <c r="H11348" t="s">
        <v>1838</v>
      </c>
    </row>
    <row r="11349" spans="6:8">
      <c r="F11349" t="s">
        <v>641</v>
      </c>
      <c r="G11349" t="s">
        <v>860</v>
      </c>
      <c r="H11349" t="s">
        <v>1839</v>
      </c>
    </row>
    <row r="11350" spans="6:8">
      <c r="H11350" t="s">
        <v>1838</v>
      </c>
    </row>
    <row r="11351" spans="6:8">
      <c r="F11351" t="s">
        <v>642</v>
      </c>
      <c r="G11351" t="s">
        <v>861</v>
      </c>
      <c r="H11351" t="s">
        <v>1839</v>
      </c>
    </row>
    <row r="11352" spans="6:8">
      <c r="H11352" t="s">
        <v>1838</v>
      </c>
    </row>
    <row r="11353" spans="6:8">
      <c r="F11353" t="s">
        <v>643</v>
      </c>
      <c r="G11353" t="s">
        <v>862</v>
      </c>
      <c r="H11353" t="s">
        <v>3899</v>
      </c>
    </row>
    <row r="11354" spans="6:8">
      <c r="F11354" t="s">
        <v>644</v>
      </c>
      <c r="G11354" t="s">
        <v>863</v>
      </c>
      <c r="H11354" t="s">
        <v>3900</v>
      </c>
    </row>
    <row r="11355" spans="6:8">
      <c r="H11355" t="s">
        <v>3901</v>
      </c>
    </row>
    <row r="11356" spans="6:8">
      <c r="H11356" t="s">
        <v>3902</v>
      </c>
    </row>
    <row r="11357" spans="6:8">
      <c r="F11357" t="s">
        <v>645</v>
      </c>
      <c r="G11357" t="s">
        <v>864</v>
      </c>
      <c r="H11357" t="s">
        <v>3903</v>
      </c>
    </row>
    <row r="11358" spans="6:8">
      <c r="H11358" t="s">
        <v>3904</v>
      </c>
    </row>
    <row r="11359" spans="6:8">
      <c r="H11359" t="s">
        <v>3905</v>
      </c>
    </row>
    <row r="11360" spans="6:8">
      <c r="H11360" t="s">
        <v>3906</v>
      </c>
    </row>
    <row r="11361" spans="8:8">
      <c r="H11361" t="s">
        <v>3907</v>
      </c>
    </row>
    <row r="11362" spans="8:8">
      <c r="H11362" t="s">
        <v>3908</v>
      </c>
    </row>
    <row r="11363" spans="8:8">
      <c r="H11363" t="s">
        <v>3909</v>
      </c>
    </row>
    <row r="11364" spans="8:8">
      <c r="H11364" t="s">
        <v>3910</v>
      </c>
    </row>
    <row r="11365" spans="8:8">
      <c r="H11365" t="s">
        <v>3911</v>
      </c>
    </row>
    <row r="11366" spans="8:8">
      <c r="H11366" t="s">
        <v>3912</v>
      </c>
    </row>
    <row r="11367" spans="8:8">
      <c r="H11367" t="s">
        <v>3913</v>
      </c>
    </row>
    <row r="11368" spans="8:8">
      <c r="H11368" t="s">
        <v>3914</v>
      </c>
    </row>
    <row r="11369" spans="8:8">
      <c r="H11369" t="s">
        <v>3915</v>
      </c>
    </row>
    <row r="11370" spans="8:8">
      <c r="H11370" t="s">
        <v>3916</v>
      </c>
    </row>
    <row r="11371" spans="8:8">
      <c r="H11371" t="s">
        <v>3917</v>
      </c>
    </row>
    <row r="11372" spans="8:8">
      <c r="H11372" t="s">
        <v>3918</v>
      </c>
    </row>
    <row r="11373" spans="8:8">
      <c r="H11373" t="s">
        <v>3919</v>
      </c>
    </row>
    <row r="11374" spans="8:8">
      <c r="H11374" t="s">
        <v>3920</v>
      </c>
    </row>
    <row r="11375" spans="8:8">
      <c r="H11375" t="s">
        <v>3921</v>
      </c>
    </row>
    <row r="11376" spans="8:8">
      <c r="H11376" t="s">
        <v>3922</v>
      </c>
    </row>
    <row r="11377" spans="1:8">
      <c r="F11377" t="s">
        <v>646</v>
      </c>
      <c r="G11377" t="s">
        <v>865</v>
      </c>
      <c r="H11377" t="s">
        <v>3923</v>
      </c>
    </row>
    <row r="11378" spans="1:8">
      <c r="A11378" t="s">
        <v>88</v>
      </c>
      <c r="B11378">
        <f>HYPERLINK("https://github.com/JodaOrg/joda-time/commit/c5a5190e19c062405ae4825c36e2172ae64202fb", "c5a5190e19c062405ae4825c36e2172ae64202fb")</f>
        <v>0</v>
      </c>
      <c r="C11378">
        <f>HYPERLINK("https://github.com/JodaOrg/joda-time/commit/49558a5286c3b7eb6c85d5f26e5ae94f11f7a892", "49558a5286c3b7eb6c85d5f26e5ae94f11f7a892")</f>
        <v>0</v>
      </c>
      <c r="D11378" t="s">
        <v>103</v>
      </c>
      <c r="E11378" t="s">
        <v>192</v>
      </c>
      <c r="F11378" t="s">
        <v>647</v>
      </c>
      <c r="G11378" t="s">
        <v>678</v>
      </c>
      <c r="H11378" t="s">
        <v>900</v>
      </c>
    </row>
    <row r="11379" spans="1:8">
      <c r="H11379" t="s">
        <v>901</v>
      </c>
    </row>
    <row r="11380" spans="1:8">
      <c r="H11380" t="s">
        <v>1934</v>
      </c>
    </row>
    <row r="11381" spans="1:8">
      <c r="H11381" t="s">
        <v>903</v>
      </c>
    </row>
    <row r="11382" spans="1:8">
      <c r="H11382" t="s">
        <v>904</v>
      </c>
    </row>
    <row r="11383" spans="1:8">
      <c r="H11383" t="s">
        <v>3005</v>
      </c>
    </row>
    <row r="11384" spans="1:8">
      <c r="H11384" t="s">
        <v>3006</v>
      </c>
    </row>
    <row r="11385" spans="1:8">
      <c r="H11385" t="s">
        <v>3007</v>
      </c>
    </row>
    <row r="11386" spans="1:8">
      <c r="H11386" t="s">
        <v>3008</v>
      </c>
    </row>
    <row r="11387" spans="1:8">
      <c r="H11387" t="s">
        <v>3009</v>
      </c>
    </row>
    <row r="11388" spans="1:8">
      <c r="H11388" t="s">
        <v>3010</v>
      </c>
    </row>
    <row r="11389" spans="1:8">
      <c r="H11389" t="s">
        <v>3011</v>
      </c>
    </row>
    <row r="11390" spans="1:8">
      <c r="H11390" t="s">
        <v>3012</v>
      </c>
    </row>
    <row r="11391" spans="1:8">
      <c r="H11391" t="s">
        <v>3013</v>
      </c>
    </row>
    <row r="11392" spans="1:8">
      <c r="H11392" t="s">
        <v>3014</v>
      </c>
    </row>
    <row r="11393" spans="8:8">
      <c r="H11393" t="s">
        <v>3015</v>
      </c>
    </row>
    <row r="11394" spans="8:8">
      <c r="H11394" t="s">
        <v>3016</v>
      </c>
    </row>
    <row r="11395" spans="8:8">
      <c r="H11395" t="s">
        <v>3017</v>
      </c>
    </row>
    <row r="11396" spans="8:8">
      <c r="H11396" t="s">
        <v>3018</v>
      </c>
    </row>
    <row r="11397" spans="8:8">
      <c r="H11397" t="s">
        <v>3019</v>
      </c>
    </row>
    <row r="11398" spans="8:8">
      <c r="H11398" t="s">
        <v>3020</v>
      </c>
    </row>
    <row r="11399" spans="8:8">
      <c r="H11399" t="s">
        <v>3021</v>
      </c>
    </row>
    <row r="11400" spans="8:8">
      <c r="H11400" t="s">
        <v>3022</v>
      </c>
    </row>
    <row r="11401" spans="8:8">
      <c r="H11401" t="s">
        <v>3023</v>
      </c>
    </row>
    <row r="11402" spans="8:8">
      <c r="H11402" t="s">
        <v>3024</v>
      </c>
    </row>
    <row r="11403" spans="8:8">
      <c r="H11403" t="s">
        <v>3025</v>
      </c>
    </row>
    <row r="11404" spans="8:8">
      <c r="H11404" t="s">
        <v>3026</v>
      </c>
    </row>
    <row r="11405" spans="8:8">
      <c r="H11405" t="s">
        <v>3027</v>
      </c>
    </row>
    <row r="11406" spans="8:8">
      <c r="H11406" t="s">
        <v>3028</v>
      </c>
    </row>
    <row r="11407" spans="8:8">
      <c r="H11407" t="s">
        <v>3029</v>
      </c>
    </row>
    <row r="11408" spans="8:8">
      <c r="H11408" t="s">
        <v>3030</v>
      </c>
    </row>
    <row r="11409" spans="8:8">
      <c r="H11409" t="s">
        <v>3031</v>
      </c>
    </row>
    <row r="11410" spans="8:8">
      <c r="H11410" t="s">
        <v>3032</v>
      </c>
    </row>
    <row r="11411" spans="8:8">
      <c r="H11411" t="s">
        <v>3033</v>
      </c>
    </row>
    <row r="11412" spans="8:8">
      <c r="H11412" t="s">
        <v>3034</v>
      </c>
    </row>
    <row r="11413" spans="8:8">
      <c r="H11413" t="s">
        <v>3035</v>
      </c>
    </row>
    <row r="11414" spans="8:8">
      <c r="H11414" t="s">
        <v>3036</v>
      </c>
    </row>
    <row r="11415" spans="8:8">
      <c r="H11415" t="s">
        <v>3037</v>
      </c>
    </row>
    <row r="11416" spans="8:8">
      <c r="H11416" t="s">
        <v>3038</v>
      </c>
    </row>
    <row r="11417" spans="8:8">
      <c r="H11417" t="s">
        <v>3039</v>
      </c>
    </row>
    <row r="11418" spans="8:8">
      <c r="H11418" t="s">
        <v>3040</v>
      </c>
    </row>
    <row r="11419" spans="8:8">
      <c r="H11419" t="s">
        <v>3041</v>
      </c>
    </row>
    <row r="11420" spans="8:8">
      <c r="H11420" t="s">
        <v>3042</v>
      </c>
    </row>
    <row r="11421" spans="8:8">
      <c r="H11421" t="s">
        <v>3043</v>
      </c>
    </row>
    <row r="11422" spans="8:8">
      <c r="H11422" t="s">
        <v>3044</v>
      </c>
    </row>
    <row r="11423" spans="8:8">
      <c r="H11423" t="s">
        <v>3045</v>
      </c>
    </row>
    <row r="11424" spans="8:8">
      <c r="H11424" t="s">
        <v>3046</v>
      </c>
    </row>
    <row r="11425" spans="1:8">
      <c r="H11425" t="s">
        <v>3047</v>
      </c>
    </row>
    <row r="11426" spans="1:8">
      <c r="H11426" t="s">
        <v>3048</v>
      </c>
    </row>
    <row r="11427" spans="1:8">
      <c r="H11427" t="s">
        <v>1083</v>
      </c>
    </row>
    <row r="11428" spans="1:8">
      <c r="H11428" t="s">
        <v>3049</v>
      </c>
    </row>
    <row r="11429" spans="1:8">
      <c r="H11429" t="s">
        <v>1083</v>
      </c>
    </row>
    <row r="11430" spans="1:8">
      <c r="H11430" t="s">
        <v>3050</v>
      </c>
    </row>
    <row r="11431" spans="1:8">
      <c r="H11431" t="s">
        <v>1083</v>
      </c>
    </row>
    <row r="11432" spans="1:8">
      <c r="A11432" t="s">
        <v>89</v>
      </c>
      <c r="B11432">
        <f>HYPERLINK("https://github.com/JodaOrg/joda-time/commit/82c5e4f9550e4df36e07b66f35f7c3e9d7eb5eba", "82c5e4f9550e4df36e07b66f35f7c3e9d7eb5eba")</f>
        <v>0</v>
      </c>
      <c r="C11432">
        <f>HYPERLINK("https://github.com/JodaOrg/joda-time/commit/a92450e88df85d6b7a0fa53517da46286c24f53f", "a92450e88df85d6b7a0fa53517da46286c24f53f")</f>
        <v>0</v>
      </c>
      <c r="D11432" t="s">
        <v>103</v>
      </c>
      <c r="E11432" t="s">
        <v>193</v>
      </c>
      <c r="F11432" t="s">
        <v>648</v>
      </c>
      <c r="G11432" t="s">
        <v>794</v>
      </c>
      <c r="H11432" t="s">
        <v>3924</v>
      </c>
    </row>
    <row r="11433" spans="1:8">
      <c r="H11433" t="s">
        <v>3925</v>
      </c>
    </row>
    <row r="11434" spans="1:8">
      <c r="A11434" t="s">
        <v>90</v>
      </c>
      <c r="B11434">
        <f>HYPERLINK("https://github.com/JodaOrg/joda-time/commit/a9f1ae91311276c5321e23f880aa3b0078e1d191", "a9f1ae91311276c5321e23f880aa3b0078e1d191")</f>
        <v>0</v>
      </c>
      <c r="C11434">
        <f>HYPERLINK("https://github.com/JodaOrg/joda-time/commit/5d0f10b46684dfa1518e3885e0ef11fdd59f1578", "5d0f10b46684dfa1518e3885e0ef11fdd59f1578")</f>
        <v>0</v>
      </c>
      <c r="D11434" t="s">
        <v>103</v>
      </c>
      <c r="E11434" t="s">
        <v>194</v>
      </c>
      <c r="F11434" t="s">
        <v>649</v>
      </c>
      <c r="G11434" t="s">
        <v>782</v>
      </c>
      <c r="H11434" t="s">
        <v>2061</v>
      </c>
    </row>
    <row r="11435" spans="1:8">
      <c r="A11435" t="s">
        <v>91</v>
      </c>
      <c r="B11435">
        <f>HYPERLINK("https://github.com/JodaOrg/joda-time/commit/77a6b3a44da7ae4af62e88b4b27eeefec2d768c2", "77a6b3a44da7ae4af62e88b4b27eeefec2d768c2")</f>
        <v>0</v>
      </c>
      <c r="C11435">
        <f>HYPERLINK("https://github.com/JodaOrg/joda-time/commit/f2f9c8146446eff341dc7b66b5237b56d50abec0", "f2f9c8146446eff341dc7b66b5237b56d50abec0")</f>
        <v>0</v>
      </c>
      <c r="D11435" t="s">
        <v>103</v>
      </c>
      <c r="E11435" t="s">
        <v>195</v>
      </c>
      <c r="F11435" t="s">
        <v>649</v>
      </c>
      <c r="G11435" t="s">
        <v>782</v>
      </c>
      <c r="H11435" t="s">
        <v>2707</v>
      </c>
    </row>
    <row r="11436" spans="1:8">
      <c r="H11436" t="s">
        <v>3926</v>
      </c>
    </row>
    <row r="11437" spans="1:8">
      <c r="H11437" t="s">
        <v>3927</v>
      </c>
    </row>
    <row r="11438" spans="1:8">
      <c r="F11438" t="s">
        <v>650</v>
      </c>
      <c r="G11438" t="s">
        <v>778</v>
      </c>
      <c r="H11438" t="s">
        <v>2707</v>
      </c>
    </row>
    <row r="11439" spans="1:8">
      <c r="H11439" t="s">
        <v>2061</v>
      </c>
    </row>
    <row r="11440" spans="1:8">
      <c r="A11440" t="s">
        <v>92</v>
      </c>
      <c r="B11440">
        <f>HYPERLINK("https://github.com/JodaOrg/joda-time/commit/3a413d7844c22dc6ddd50bf5d0d55ff3589e47ac", "3a413d7844c22dc6ddd50bf5d0d55ff3589e47ac")</f>
        <v>0</v>
      </c>
      <c r="C11440">
        <f>HYPERLINK("https://github.com/JodaOrg/joda-time/commit/efce99164f0bbd2c70e7f9d71884a32473e02c6d", "efce99164f0bbd2c70e7f9d71884a32473e02c6d")</f>
        <v>0</v>
      </c>
      <c r="D11440" t="s">
        <v>103</v>
      </c>
      <c r="E11440" t="s">
        <v>196</v>
      </c>
      <c r="F11440" t="s">
        <v>651</v>
      </c>
      <c r="G11440" t="s">
        <v>783</v>
      </c>
      <c r="H11440" t="s">
        <v>2488</v>
      </c>
    </row>
    <row r="11441" spans="1:8">
      <c r="F11441" t="s">
        <v>652</v>
      </c>
      <c r="G11441" t="s">
        <v>786</v>
      </c>
      <c r="H11441" t="s">
        <v>2819</v>
      </c>
    </row>
    <row r="11442" spans="1:8">
      <c r="A11442" t="s">
        <v>93</v>
      </c>
      <c r="B11442">
        <f>HYPERLINK("https://github.com/JodaOrg/joda-time/commit/fe915d2cb3cfac7d8f2d2f95970d41a65012e055", "fe915d2cb3cfac7d8f2d2f95970d41a65012e055")</f>
        <v>0</v>
      </c>
      <c r="C11442">
        <f>HYPERLINK("https://github.com/JodaOrg/joda-time/commit/76e4cfd9cffb418e2ed4b83f6581a9948c43e216", "76e4cfd9cffb418e2ed4b83f6581a9948c43e216")</f>
        <v>0</v>
      </c>
      <c r="D11442" t="s">
        <v>103</v>
      </c>
      <c r="E11442" t="s">
        <v>197</v>
      </c>
      <c r="F11442" t="s">
        <v>653</v>
      </c>
      <c r="G11442" t="s">
        <v>814</v>
      </c>
      <c r="H11442" t="s">
        <v>1943</v>
      </c>
    </row>
    <row r="11443" spans="1:8">
      <c r="H11443" t="s">
        <v>1968</v>
      </c>
    </row>
    <row r="11444" spans="1:8">
      <c r="A11444" t="s">
        <v>94</v>
      </c>
      <c r="B11444">
        <f>HYPERLINK("https://github.com/JodaOrg/joda-time/commit/6d8d6e625dc76b8d2fbcc7ee8c9e15402f2c7ca7", "6d8d6e625dc76b8d2fbcc7ee8c9e15402f2c7ca7")</f>
        <v>0</v>
      </c>
      <c r="C11444">
        <f>HYPERLINK("https://github.com/JodaOrg/joda-time/commit/6fbb9bc9ad13012a429c970b19b50a22f8dbebdb", "6fbb9bc9ad13012a429c970b19b50a22f8dbebdb")</f>
        <v>0</v>
      </c>
      <c r="D11444" t="s">
        <v>108</v>
      </c>
      <c r="E11444" t="s">
        <v>198</v>
      </c>
      <c r="F11444" t="s">
        <v>654</v>
      </c>
      <c r="G11444" t="s">
        <v>693</v>
      </c>
      <c r="H11444" t="s">
        <v>3928</v>
      </c>
    </row>
    <row r="11445" spans="1:8">
      <c r="H11445" t="s">
        <v>3929</v>
      </c>
    </row>
    <row r="11446" spans="1:8">
      <c r="A11446" t="s">
        <v>95</v>
      </c>
      <c r="B11446">
        <f>HYPERLINK("https://github.com/JodaOrg/joda-time/commit/ec4c7b5fe0d7e52ccd43090bf2f8eb651f74b5db", "ec4c7b5fe0d7e52ccd43090bf2f8eb651f74b5db")</f>
        <v>0</v>
      </c>
      <c r="C11446">
        <f>HYPERLINK("https://github.com/JodaOrg/joda-time/commit/6f157ae0dd7d524cf8eeae2a5da0f62080b686a0", "6f157ae0dd7d524cf8eeae2a5da0f62080b686a0")</f>
        <v>0</v>
      </c>
      <c r="D11446" t="s">
        <v>103</v>
      </c>
      <c r="E11446" t="s">
        <v>199</v>
      </c>
      <c r="F11446" t="s">
        <v>655</v>
      </c>
      <c r="G11446" t="s">
        <v>812</v>
      </c>
      <c r="H11446" t="s">
        <v>3109</v>
      </c>
    </row>
    <row r="11447" spans="1:8">
      <c r="H11447" t="s">
        <v>3110</v>
      </c>
    </row>
    <row r="11448" spans="1:8">
      <c r="A11448" t="s">
        <v>96</v>
      </c>
      <c r="B11448">
        <f>HYPERLINK("https://github.com/JodaOrg/joda-time/commit/a5d9d7e5d169587db3523417b7760f4080388826", "a5d9d7e5d169587db3523417b7760f4080388826")</f>
        <v>0</v>
      </c>
      <c r="C11448">
        <f>HYPERLINK("https://github.com/JodaOrg/joda-time/commit/a9186877b2383132d4f69636dbb703e3118840fe", "a9186877b2383132d4f69636dbb703e3118840fe")</f>
        <v>0</v>
      </c>
      <c r="D11448" t="s">
        <v>109</v>
      </c>
      <c r="E11448" t="s">
        <v>200</v>
      </c>
      <c r="F11448" t="s">
        <v>656</v>
      </c>
      <c r="G11448" t="s">
        <v>840</v>
      </c>
      <c r="H11448" t="s">
        <v>3930</v>
      </c>
    </row>
    <row r="11449" spans="1:8">
      <c r="A11449" t="s">
        <v>97</v>
      </c>
      <c r="B11449">
        <f>HYPERLINK("https://github.com/JodaOrg/joda-time/commit/c6a92aebb9ba03440e4225dd3db205d46a49995e", "c6a92aebb9ba03440e4225dd3db205d46a49995e")</f>
        <v>0</v>
      </c>
      <c r="C11449">
        <f>HYPERLINK("https://github.com/JodaOrg/joda-time/commit/ca8f807b99b16ce5cc51444ce17ca12abdc7ff80", "ca8f807b99b16ce5cc51444ce17ca12abdc7ff80")</f>
        <v>0</v>
      </c>
      <c r="D11449" t="s">
        <v>103</v>
      </c>
      <c r="E11449" t="s">
        <v>201</v>
      </c>
      <c r="F11449" t="s">
        <v>657</v>
      </c>
      <c r="G11449" t="s">
        <v>713</v>
      </c>
      <c r="H11449" t="s">
        <v>2419</v>
      </c>
    </row>
    <row r="11450" spans="1:8">
      <c r="A11450" t="s">
        <v>98</v>
      </c>
      <c r="B11450">
        <f>HYPERLINK("https://github.com/JodaOrg/joda-time/commit/2948a362fdd63f2799794fd2ce316666756cacd5", "2948a362fdd63f2799794fd2ce316666756cacd5")</f>
        <v>0</v>
      </c>
      <c r="C11450">
        <f>HYPERLINK("https://github.com/JodaOrg/joda-time/commit/d9f33d8ae9b288c5021fd688ff296c0d053a644e", "d9f33d8ae9b288c5021fd688ff296c0d053a644e")</f>
        <v>0</v>
      </c>
      <c r="D11450" t="s">
        <v>103</v>
      </c>
      <c r="E11450" t="s">
        <v>202</v>
      </c>
      <c r="F11450" t="s">
        <v>658</v>
      </c>
      <c r="G11450" t="s">
        <v>697</v>
      </c>
      <c r="H11450" t="s">
        <v>3931</v>
      </c>
    </row>
    <row r="11451" spans="1:8">
      <c r="A11451" t="s">
        <v>99</v>
      </c>
      <c r="B11451">
        <f>HYPERLINK("https://github.com/JodaOrg/joda-time/commit/d7774f13ad2dc7cf7295bb8376c21bbf5c662fc4", "d7774f13ad2dc7cf7295bb8376c21bbf5c662fc4")</f>
        <v>0</v>
      </c>
      <c r="C11451">
        <f>HYPERLINK("https://github.com/JodaOrg/joda-time/commit/0a357a84750ac43ca0d1a068099390eadbfc0f8a", "0a357a84750ac43ca0d1a068099390eadbfc0f8a")</f>
        <v>0</v>
      </c>
      <c r="D11451" t="s">
        <v>103</v>
      </c>
      <c r="E11451" t="s">
        <v>203</v>
      </c>
      <c r="F11451" t="s">
        <v>659</v>
      </c>
      <c r="G11451" t="s">
        <v>801</v>
      </c>
      <c r="H11451" t="s">
        <v>3932</v>
      </c>
    </row>
    <row r="11452" spans="1:8">
      <c r="H11452" t="s">
        <v>3933</v>
      </c>
    </row>
    <row r="11453" spans="1:8">
      <c r="A11453" t="s">
        <v>100</v>
      </c>
      <c r="B11453">
        <f>HYPERLINK("https://github.com/JodaOrg/joda-time/commit/fb2063b3f83610f29572b631edaa7e0471d249ac", "fb2063b3f83610f29572b631edaa7e0471d249ac")</f>
        <v>0</v>
      </c>
      <c r="C11453">
        <f>HYPERLINK("https://github.com/JodaOrg/joda-time/commit/dc437656ff8b825e87d7edf72125dc368b21c885", "dc437656ff8b825e87d7edf72125dc368b21c885")</f>
        <v>0</v>
      </c>
      <c r="D11453" t="s">
        <v>103</v>
      </c>
      <c r="E11453" t="s">
        <v>204</v>
      </c>
      <c r="F11453" t="s">
        <v>660</v>
      </c>
      <c r="G11453" t="s">
        <v>773</v>
      </c>
      <c r="H11453" t="s">
        <v>3934</v>
      </c>
    </row>
    <row r="11454" spans="1:8">
      <c r="A11454" t="s">
        <v>101</v>
      </c>
      <c r="B11454">
        <f>HYPERLINK("https://github.com/JodaOrg/joda-time/commit/8b0c67dc82a95133639faa3fa784419271172520", "8b0c67dc82a95133639faa3fa784419271172520")</f>
        <v>0</v>
      </c>
      <c r="C11454">
        <f>HYPERLINK("https://github.com/JodaOrg/joda-time/commit/a37cfecf07984e7fd88705bf85573cb71ad99632", "a37cfecf07984e7fd88705bf85573cb71ad99632")</f>
        <v>0</v>
      </c>
      <c r="D11454" t="s">
        <v>110</v>
      </c>
      <c r="E11454" t="s">
        <v>205</v>
      </c>
      <c r="F11454" t="s">
        <v>661</v>
      </c>
      <c r="G11454" t="s">
        <v>866</v>
      </c>
      <c r="H11454" t="s">
        <v>3935</v>
      </c>
    </row>
    <row r="11455" spans="1:8">
      <c r="A11455" t="s">
        <v>102</v>
      </c>
      <c r="B11455">
        <f>HYPERLINK("https://github.com/JodaOrg/joda-time/commit/bdcb7095e127d858b82b3cbd5325f5725b9dbb47", "bdcb7095e127d858b82b3cbd5325f5725b9dbb47")</f>
        <v>0</v>
      </c>
      <c r="C11455">
        <f>HYPERLINK("https://github.com/JodaOrg/joda-time/commit/0c159b431dcc3c12b25da60dfff880227887df0a", "0c159b431dcc3c12b25da60dfff880227887df0a")</f>
        <v>0</v>
      </c>
      <c r="D11455" t="s">
        <v>111</v>
      </c>
      <c r="E11455" t="s">
        <v>206</v>
      </c>
      <c r="F11455" t="s">
        <v>656</v>
      </c>
      <c r="G11455" t="s">
        <v>840</v>
      </c>
      <c r="H11455" t="s">
        <v>3936</v>
      </c>
    </row>
    <row r="11456" spans="1:8">
      <c r="H11456" t="s">
        <v>3937</v>
      </c>
    </row>
    <row r="11457" spans="8:8">
      <c r="H11457" t="s">
        <v>3938</v>
      </c>
    </row>
    <row r="11458" spans="8:8">
      <c r="H11458" t="s">
        <v>3939</v>
      </c>
    </row>
    <row r="11459" spans="8:8">
      <c r="H11459" t="s">
        <v>3940</v>
      </c>
    </row>
    <row r="11460" spans="8:8">
      <c r="H11460" t="s">
        <v>3941</v>
      </c>
    </row>
    <row r="11461" spans="8:8">
      <c r="H11461" t="s">
        <v>3942</v>
      </c>
    </row>
    <row r="11462" spans="8:8">
      <c r="H11462" t="s">
        <v>3943</v>
      </c>
    </row>
    <row r="11463" spans="8:8">
      <c r="H11463" t="s">
        <v>3944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f>HYPERLINK("https://github.com/JodaOrg/joda-time/commit/0e07ac6b2cff63550d7df336355ca63cc05aa40b", "0e07ac6b2cff63550d7df336355ca63cc05aa40b")</f>
        <v>0</v>
      </c>
      <c r="C2">
        <f>HYPERLINK("https://github.com/JodaOrg/joda-time/commit/1ba4f9861a0cfbc32c56efced3619874a43ec5dd", "1ba4f9861a0cfbc32c56efced3619874a43ec5dd")</f>
        <v>0</v>
      </c>
      <c r="D2" t="s">
        <v>103</v>
      </c>
      <c r="E2" t="s">
        <v>112</v>
      </c>
      <c r="F2" t="s">
        <v>207</v>
      </c>
      <c r="G2" t="s">
        <v>662</v>
      </c>
      <c r="H2" t="s">
        <v>867</v>
      </c>
    </row>
    <row r="3" spans="1:8">
      <c r="H3" t="s">
        <v>868</v>
      </c>
    </row>
    <row r="4" spans="1:8">
      <c r="H4" t="s">
        <v>869</v>
      </c>
    </row>
    <row r="5" spans="1:8">
      <c r="H5" t="s">
        <v>870</v>
      </c>
    </row>
    <row r="6" spans="1:8">
      <c r="H6" t="s">
        <v>871</v>
      </c>
    </row>
    <row r="7" spans="1:8">
      <c r="H7" t="s">
        <v>872</v>
      </c>
    </row>
    <row r="8" spans="1:8">
      <c r="H8" t="s">
        <v>873</v>
      </c>
    </row>
    <row r="9" spans="1:8">
      <c r="H9" t="s">
        <v>874</v>
      </c>
    </row>
    <row r="10" spans="1:8">
      <c r="H10" t="s">
        <v>875</v>
      </c>
    </row>
    <row r="11" spans="1:8">
      <c r="H11" t="s">
        <v>876</v>
      </c>
    </row>
    <row r="12" spans="1:8">
      <c r="H12" t="s">
        <v>877</v>
      </c>
    </row>
    <row r="13" spans="1:8">
      <c r="H13" t="s">
        <v>878</v>
      </c>
    </row>
    <row r="14" spans="1:8">
      <c r="H14" t="s">
        <v>879</v>
      </c>
    </row>
    <row r="15" spans="1:8">
      <c r="H15" t="s">
        <v>880</v>
      </c>
    </row>
    <row r="16" spans="1:8">
      <c r="H16" t="s">
        <v>881</v>
      </c>
    </row>
    <row r="17" spans="6:8">
      <c r="H17" t="s">
        <v>882</v>
      </c>
    </row>
    <row r="18" spans="6:8">
      <c r="H18" t="s">
        <v>883</v>
      </c>
    </row>
    <row r="19" spans="6:8">
      <c r="H19" t="s">
        <v>884</v>
      </c>
    </row>
    <row r="20" spans="6:8">
      <c r="H20" t="s">
        <v>885</v>
      </c>
    </row>
    <row r="21" spans="6:8">
      <c r="H21" t="s">
        <v>886</v>
      </c>
    </row>
    <row r="22" spans="6:8">
      <c r="H22" t="s">
        <v>887</v>
      </c>
    </row>
    <row r="23" spans="6:8">
      <c r="H23" t="s">
        <v>888</v>
      </c>
    </row>
    <row r="24" spans="6:8">
      <c r="H24" t="s">
        <v>889</v>
      </c>
    </row>
    <row r="25" spans="6:8">
      <c r="H25" t="s">
        <v>890</v>
      </c>
    </row>
    <row r="26" spans="6:8">
      <c r="H26" t="s">
        <v>891</v>
      </c>
    </row>
    <row r="27" spans="6:8">
      <c r="H27" t="s">
        <v>892</v>
      </c>
    </row>
    <row r="28" spans="6:8">
      <c r="H28" t="s">
        <v>893</v>
      </c>
    </row>
    <row r="29" spans="6:8">
      <c r="H29" t="s">
        <v>894</v>
      </c>
    </row>
    <row r="30" spans="6:8">
      <c r="H30" t="s">
        <v>895</v>
      </c>
    </row>
    <row r="31" spans="6:8">
      <c r="H31" t="s">
        <v>896</v>
      </c>
    </row>
    <row r="32" spans="6:8">
      <c r="F32" t="s">
        <v>208</v>
      </c>
      <c r="G32" t="s">
        <v>663</v>
      </c>
      <c r="H32" t="s">
        <v>897</v>
      </c>
    </row>
    <row r="33" spans="6:8">
      <c r="F33" t="s">
        <v>209</v>
      </c>
      <c r="G33" t="s">
        <v>664</v>
      </c>
      <c r="H33" t="s">
        <v>898</v>
      </c>
    </row>
    <row r="34" spans="6:8">
      <c r="H34" t="s">
        <v>899</v>
      </c>
    </row>
    <row r="35" spans="6:8">
      <c r="F35" t="s">
        <v>210</v>
      </c>
      <c r="G35" t="s">
        <v>665</v>
      </c>
      <c r="H35" t="s">
        <v>898</v>
      </c>
    </row>
    <row r="36" spans="6:8">
      <c r="H36" t="s">
        <v>899</v>
      </c>
    </row>
    <row r="37" spans="6:8">
      <c r="F37" t="s">
        <v>211</v>
      </c>
      <c r="G37" t="s">
        <v>666</v>
      </c>
      <c r="H37" t="s">
        <v>898</v>
      </c>
    </row>
    <row r="38" spans="6:8">
      <c r="H38" t="s">
        <v>899</v>
      </c>
    </row>
    <row r="39" spans="6:8">
      <c r="F39" t="s">
        <v>212</v>
      </c>
      <c r="G39" t="s">
        <v>667</v>
      </c>
      <c r="H39" t="s">
        <v>898</v>
      </c>
    </row>
    <row r="40" spans="6:8">
      <c r="H40" t="s">
        <v>899</v>
      </c>
    </row>
    <row r="41" spans="6:8">
      <c r="F41" t="s">
        <v>213</v>
      </c>
      <c r="G41" t="s">
        <v>668</v>
      </c>
      <c r="H41" t="s">
        <v>898</v>
      </c>
    </row>
    <row r="42" spans="6:8">
      <c r="H42" t="s">
        <v>899</v>
      </c>
    </row>
    <row r="43" spans="6:8">
      <c r="F43" t="s">
        <v>214</v>
      </c>
      <c r="G43" t="s">
        <v>669</v>
      </c>
      <c r="H43" t="s">
        <v>898</v>
      </c>
    </row>
    <row r="44" spans="6:8">
      <c r="H44" t="s">
        <v>899</v>
      </c>
    </row>
    <row r="45" spans="6:8">
      <c r="F45" t="s">
        <v>215</v>
      </c>
      <c r="G45" t="s">
        <v>670</v>
      </c>
      <c r="H45" t="s">
        <v>898</v>
      </c>
    </row>
    <row r="46" spans="6:8">
      <c r="H46" t="s">
        <v>899</v>
      </c>
    </row>
    <row r="47" spans="6:8">
      <c r="F47" t="s">
        <v>216</v>
      </c>
      <c r="G47" t="s">
        <v>671</v>
      </c>
      <c r="H47" t="s">
        <v>898</v>
      </c>
    </row>
    <row r="48" spans="6:8">
      <c r="H48" t="s">
        <v>899</v>
      </c>
    </row>
    <row r="49" spans="1:8">
      <c r="F49" t="s">
        <v>217</v>
      </c>
      <c r="G49" t="s">
        <v>672</v>
      </c>
      <c r="H49" t="s">
        <v>898</v>
      </c>
    </row>
    <row r="50" spans="1:8">
      <c r="F50" t="s">
        <v>218</v>
      </c>
      <c r="G50" t="s">
        <v>673</v>
      </c>
      <c r="H50" t="s">
        <v>898</v>
      </c>
    </row>
    <row r="51" spans="1:8">
      <c r="A51" t="s">
        <v>9</v>
      </c>
      <c r="B51">
        <f>HYPERLINK("https://github.com/JodaOrg/joda-time/commit/acc5016243117465b83621ea5ff31ae76163d3b8", "acc5016243117465b83621ea5ff31ae76163d3b8")</f>
        <v>0</v>
      </c>
      <c r="C51">
        <f>HYPERLINK("https://github.com/JodaOrg/joda-time/commit/f1a476f463c62b736e4a641aba4c59d9629814d1", "f1a476f463c62b736e4a641aba4c59d9629814d1")</f>
        <v>0</v>
      </c>
      <c r="D51" t="s">
        <v>103</v>
      </c>
      <c r="E51" t="s">
        <v>113</v>
      </c>
      <c r="F51" t="s">
        <v>207</v>
      </c>
      <c r="G51" t="s">
        <v>662</v>
      </c>
      <c r="H51" t="s">
        <v>900</v>
      </c>
    </row>
    <row r="52" spans="1:8">
      <c r="H52" t="s">
        <v>901</v>
      </c>
    </row>
    <row r="53" spans="1:8">
      <c r="H53" t="s">
        <v>902</v>
      </c>
    </row>
    <row r="54" spans="1:8">
      <c r="H54" t="s">
        <v>903</v>
      </c>
    </row>
    <row r="55" spans="1:8">
      <c r="H55" t="s">
        <v>904</v>
      </c>
    </row>
    <row r="56" spans="1:8">
      <c r="H56" t="s">
        <v>905</v>
      </c>
    </row>
    <row r="57" spans="1:8">
      <c r="H57" t="s">
        <v>906</v>
      </c>
    </row>
    <row r="58" spans="1:8">
      <c r="H58" t="s">
        <v>907</v>
      </c>
    </row>
    <row r="59" spans="1:8">
      <c r="H59" t="s">
        <v>908</v>
      </c>
    </row>
    <row r="60" spans="1:8">
      <c r="H60" t="s">
        <v>909</v>
      </c>
    </row>
    <row r="61" spans="1:8">
      <c r="H61" t="s">
        <v>910</v>
      </c>
    </row>
    <row r="62" spans="1:8">
      <c r="H62" t="s">
        <v>911</v>
      </c>
    </row>
    <row r="63" spans="1:8">
      <c r="H63" t="s">
        <v>912</v>
      </c>
    </row>
    <row r="64" spans="1:8">
      <c r="H64" t="s">
        <v>913</v>
      </c>
    </row>
    <row r="65" spans="6:8">
      <c r="F65" t="s">
        <v>219</v>
      </c>
      <c r="G65" t="s">
        <v>674</v>
      </c>
      <c r="H65" t="s">
        <v>900</v>
      </c>
    </row>
    <row r="66" spans="6:8">
      <c r="H66" t="s">
        <v>901</v>
      </c>
    </row>
    <row r="67" spans="6:8">
      <c r="H67" t="s">
        <v>914</v>
      </c>
    </row>
    <row r="68" spans="6:8">
      <c r="H68" t="s">
        <v>903</v>
      </c>
    </row>
    <row r="69" spans="6:8">
      <c r="H69" t="s">
        <v>904</v>
      </c>
    </row>
    <row r="70" spans="6:8">
      <c r="H70" t="s">
        <v>915</v>
      </c>
    </row>
    <row r="71" spans="6:8">
      <c r="H71" t="s">
        <v>916</v>
      </c>
    </row>
    <row r="72" spans="6:8">
      <c r="H72" t="s">
        <v>917</v>
      </c>
    </row>
    <row r="73" spans="6:8">
      <c r="H73" t="s">
        <v>918</v>
      </c>
    </row>
    <row r="74" spans="6:8">
      <c r="H74" t="s">
        <v>919</v>
      </c>
    </row>
    <row r="75" spans="6:8">
      <c r="H75" t="s">
        <v>920</v>
      </c>
    </row>
    <row r="76" spans="6:8">
      <c r="H76" t="s">
        <v>921</v>
      </c>
    </row>
    <row r="77" spans="6:8">
      <c r="H77" t="s">
        <v>922</v>
      </c>
    </row>
    <row r="78" spans="6:8">
      <c r="H78" t="s">
        <v>923</v>
      </c>
    </row>
    <row r="79" spans="6:8">
      <c r="H79" t="s">
        <v>924</v>
      </c>
    </row>
    <row r="80" spans="6:8">
      <c r="H80" t="s">
        <v>925</v>
      </c>
    </row>
    <row r="81" spans="8:8">
      <c r="H81" t="s">
        <v>926</v>
      </c>
    </row>
    <row r="82" spans="8:8">
      <c r="H82" t="s">
        <v>927</v>
      </c>
    </row>
    <row r="83" spans="8:8">
      <c r="H83" t="s">
        <v>928</v>
      </c>
    </row>
    <row r="84" spans="8:8">
      <c r="H84" t="s">
        <v>929</v>
      </c>
    </row>
    <row r="85" spans="8:8">
      <c r="H85" t="s">
        <v>930</v>
      </c>
    </row>
    <row r="86" spans="8:8">
      <c r="H86" t="s">
        <v>931</v>
      </c>
    </row>
    <row r="87" spans="8:8">
      <c r="H87" t="s">
        <v>932</v>
      </c>
    </row>
    <row r="88" spans="8:8">
      <c r="H88" t="s">
        <v>933</v>
      </c>
    </row>
    <row r="89" spans="8:8">
      <c r="H89" t="s">
        <v>934</v>
      </c>
    </row>
    <row r="90" spans="8:8">
      <c r="H90" t="s">
        <v>935</v>
      </c>
    </row>
    <row r="91" spans="8:8">
      <c r="H91" t="s">
        <v>936</v>
      </c>
    </row>
    <row r="92" spans="8:8">
      <c r="H92" t="s">
        <v>937</v>
      </c>
    </row>
    <row r="93" spans="8:8">
      <c r="H93" t="s">
        <v>938</v>
      </c>
    </row>
    <row r="94" spans="8:8">
      <c r="H94" t="s">
        <v>939</v>
      </c>
    </row>
    <row r="95" spans="8:8">
      <c r="H95" t="s">
        <v>940</v>
      </c>
    </row>
    <row r="96" spans="8:8">
      <c r="H96" t="s">
        <v>941</v>
      </c>
    </row>
    <row r="97" spans="8:8">
      <c r="H97" t="s">
        <v>942</v>
      </c>
    </row>
    <row r="98" spans="8:8">
      <c r="H98" t="s">
        <v>943</v>
      </c>
    </row>
    <row r="99" spans="8:8">
      <c r="H99" t="s">
        <v>944</v>
      </c>
    </row>
    <row r="100" spans="8:8">
      <c r="H100" t="s">
        <v>945</v>
      </c>
    </row>
    <row r="101" spans="8:8">
      <c r="H101" t="s">
        <v>946</v>
      </c>
    </row>
    <row r="102" spans="8:8">
      <c r="H102" t="s">
        <v>947</v>
      </c>
    </row>
    <row r="103" spans="8:8">
      <c r="H103" t="s">
        <v>948</v>
      </c>
    </row>
    <row r="104" spans="8:8">
      <c r="H104" t="s">
        <v>949</v>
      </c>
    </row>
    <row r="105" spans="8:8">
      <c r="H105" t="s">
        <v>950</v>
      </c>
    </row>
    <row r="106" spans="8:8">
      <c r="H106" t="s">
        <v>951</v>
      </c>
    </row>
    <row r="107" spans="8:8">
      <c r="H107" t="s">
        <v>952</v>
      </c>
    </row>
    <row r="108" spans="8:8">
      <c r="H108" t="s">
        <v>953</v>
      </c>
    </row>
    <row r="109" spans="8:8">
      <c r="H109" t="s">
        <v>954</v>
      </c>
    </row>
    <row r="110" spans="8:8">
      <c r="H110" t="s">
        <v>955</v>
      </c>
    </row>
    <row r="111" spans="8:8">
      <c r="H111" t="s">
        <v>956</v>
      </c>
    </row>
    <row r="112" spans="8:8">
      <c r="H112" t="s">
        <v>957</v>
      </c>
    </row>
    <row r="113" spans="6:8">
      <c r="H113" t="s">
        <v>958</v>
      </c>
    </row>
    <row r="114" spans="6:8">
      <c r="H114" t="s">
        <v>959</v>
      </c>
    </row>
    <row r="115" spans="6:8">
      <c r="H115" t="s">
        <v>960</v>
      </c>
    </row>
    <row r="116" spans="6:8">
      <c r="H116" t="s">
        <v>961</v>
      </c>
    </row>
    <row r="117" spans="6:8">
      <c r="H117" t="s">
        <v>962</v>
      </c>
    </row>
    <row r="118" spans="6:8">
      <c r="H118" t="s">
        <v>963</v>
      </c>
    </row>
    <row r="119" spans="6:8">
      <c r="F119" t="s">
        <v>220</v>
      </c>
      <c r="G119" t="s">
        <v>675</v>
      </c>
      <c r="H119" t="s">
        <v>900</v>
      </c>
    </row>
    <row r="120" spans="6:8">
      <c r="H120" t="s">
        <v>901</v>
      </c>
    </row>
    <row r="121" spans="6:8">
      <c r="H121" t="s">
        <v>964</v>
      </c>
    </row>
    <row r="122" spans="6:8">
      <c r="H122" t="s">
        <v>903</v>
      </c>
    </row>
    <row r="123" spans="6:8">
      <c r="H123" t="s">
        <v>904</v>
      </c>
    </row>
    <row r="124" spans="6:8">
      <c r="H124" t="s">
        <v>965</v>
      </c>
    </row>
    <row r="125" spans="6:8">
      <c r="H125" t="s">
        <v>966</v>
      </c>
    </row>
    <row r="126" spans="6:8">
      <c r="H126" t="s">
        <v>967</v>
      </c>
    </row>
    <row r="127" spans="6:8">
      <c r="H127" t="s">
        <v>968</v>
      </c>
    </row>
    <row r="128" spans="6:8">
      <c r="H128" t="s">
        <v>878</v>
      </c>
    </row>
    <row r="129" spans="6:8">
      <c r="H129" t="s">
        <v>969</v>
      </c>
    </row>
    <row r="130" spans="6:8">
      <c r="H130" t="s">
        <v>970</v>
      </c>
    </row>
    <row r="131" spans="6:8">
      <c r="F131" t="s">
        <v>221</v>
      </c>
      <c r="G131" t="s">
        <v>676</v>
      </c>
      <c r="H131" t="s">
        <v>900</v>
      </c>
    </row>
    <row r="132" spans="6:8">
      <c r="H132" t="s">
        <v>901</v>
      </c>
    </row>
    <row r="133" spans="6:8">
      <c r="H133" t="s">
        <v>971</v>
      </c>
    </row>
    <row r="134" spans="6:8">
      <c r="H134" t="s">
        <v>903</v>
      </c>
    </row>
    <row r="135" spans="6:8">
      <c r="H135" t="s">
        <v>904</v>
      </c>
    </row>
    <row r="136" spans="6:8">
      <c r="H136" t="s">
        <v>972</v>
      </c>
    </row>
    <row r="137" spans="6:8">
      <c r="H137" t="s">
        <v>973</v>
      </c>
    </row>
    <row r="138" spans="6:8">
      <c r="H138" t="s">
        <v>974</v>
      </c>
    </row>
    <row r="139" spans="6:8">
      <c r="H139" t="s">
        <v>975</v>
      </c>
    </row>
    <row r="140" spans="6:8">
      <c r="H140" t="s">
        <v>976</v>
      </c>
    </row>
    <row r="141" spans="6:8">
      <c r="H141" t="s">
        <v>977</v>
      </c>
    </row>
    <row r="142" spans="6:8">
      <c r="H142" t="s">
        <v>978</v>
      </c>
    </row>
    <row r="143" spans="6:8">
      <c r="H143" t="s">
        <v>979</v>
      </c>
    </row>
    <row r="144" spans="6:8">
      <c r="H144" t="s">
        <v>980</v>
      </c>
    </row>
    <row r="145" spans="6:8">
      <c r="H145" t="s">
        <v>981</v>
      </c>
    </row>
    <row r="146" spans="6:8">
      <c r="H146" t="s">
        <v>982</v>
      </c>
    </row>
    <row r="147" spans="6:8">
      <c r="H147" t="s">
        <v>983</v>
      </c>
    </row>
    <row r="148" spans="6:8">
      <c r="H148" t="s">
        <v>984</v>
      </c>
    </row>
    <row r="149" spans="6:8">
      <c r="H149" t="s">
        <v>985</v>
      </c>
    </row>
    <row r="150" spans="6:8">
      <c r="H150" t="s">
        <v>986</v>
      </c>
    </row>
    <row r="151" spans="6:8">
      <c r="H151" t="s">
        <v>987</v>
      </c>
    </row>
    <row r="152" spans="6:8">
      <c r="H152" t="s">
        <v>988</v>
      </c>
    </row>
    <row r="153" spans="6:8">
      <c r="H153" t="s">
        <v>989</v>
      </c>
    </row>
    <row r="154" spans="6:8">
      <c r="H154" t="s">
        <v>990</v>
      </c>
    </row>
    <row r="155" spans="6:8">
      <c r="H155" t="s">
        <v>991</v>
      </c>
    </row>
    <row r="156" spans="6:8">
      <c r="H156" t="s">
        <v>992</v>
      </c>
    </row>
    <row r="157" spans="6:8">
      <c r="H157" t="s">
        <v>993</v>
      </c>
    </row>
    <row r="158" spans="6:8">
      <c r="H158" t="s">
        <v>994</v>
      </c>
    </row>
    <row r="159" spans="6:8">
      <c r="H159" t="s">
        <v>995</v>
      </c>
    </row>
    <row r="160" spans="6:8">
      <c r="F160" t="s">
        <v>222</v>
      </c>
      <c r="G160" t="s">
        <v>677</v>
      </c>
      <c r="H160" t="s">
        <v>900</v>
      </c>
    </row>
    <row r="161" spans="1:8">
      <c r="H161" t="s">
        <v>901</v>
      </c>
    </row>
    <row r="162" spans="1:8">
      <c r="H162" t="s">
        <v>996</v>
      </c>
    </row>
    <row r="163" spans="1:8">
      <c r="H163" t="s">
        <v>903</v>
      </c>
    </row>
    <row r="164" spans="1:8">
      <c r="H164" t="s">
        <v>904</v>
      </c>
    </row>
    <row r="165" spans="1:8">
      <c r="H165" t="s">
        <v>973</v>
      </c>
    </row>
    <row r="166" spans="1:8">
      <c r="H166" t="s">
        <v>997</v>
      </c>
    </row>
    <row r="167" spans="1:8">
      <c r="A167" t="s">
        <v>10</v>
      </c>
      <c r="B167">
        <f>HYPERLINK("https://github.com/JodaOrg/joda-time/commit/cdcbcfe055d32ad7b44f04d0ae59ceb8cbad2e28", "cdcbcfe055d32ad7b44f04d0ae59ceb8cbad2e28")</f>
        <v>0</v>
      </c>
      <c r="C167">
        <f>HYPERLINK("https://github.com/JodaOrg/joda-time/commit/2caf6667982451b43b421193b92a22b1b62f756d", "2caf6667982451b43b421193b92a22b1b62f756d")</f>
        <v>0</v>
      </c>
      <c r="D167" t="s">
        <v>103</v>
      </c>
      <c r="E167" t="s">
        <v>114</v>
      </c>
      <c r="F167" t="s">
        <v>223</v>
      </c>
      <c r="G167" t="s">
        <v>678</v>
      </c>
      <c r="H167" t="s">
        <v>998</v>
      </c>
    </row>
    <row r="168" spans="1:8">
      <c r="A168" t="s">
        <v>11</v>
      </c>
      <c r="B168">
        <f>HYPERLINK("https://github.com/JodaOrg/joda-time/commit/a26563f0cd1fbdd5587a0f9d3c0c77864553d737", "a26563f0cd1fbdd5587a0f9d3c0c77864553d737")</f>
        <v>0</v>
      </c>
      <c r="C168">
        <f>HYPERLINK("https://github.com/JodaOrg/joda-time/commit/23a2a953abda83eb12eb55909eceae5e32997637", "23a2a953abda83eb12eb55909eceae5e32997637")</f>
        <v>0</v>
      </c>
      <c r="D168" t="s">
        <v>103</v>
      </c>
      <c r="E168" t="s">
        <v>115</v>
      </c>
      <c r="F168" t="s">
        <v>224</v>
      </c>
      <c r="G168" t="s">
        <v>679</v>
      </c>
      <c r="H168" t="s">
        <v>999</v>
      </c>
    </row>
    <row r="169" spans="1:8">
      <c r="H169" t="s">
        <v>1000</v>
      </c>
    </row>
    <row r="170" spans="1:8">
      <c r="A170" t="s">
        <v>12</v>
      </c>
      <c r="B170">
        <f>HYPERLINK("https://github.com/JodaOrg/joda-time/commit/dc281ce23550136680863097623d8e5aa3bb576b", "dc281ce23550136680863097623d8e5aa3bb576b")</f>
        <v>0</v>
      </c>
      <c r="C170">
        <f>HYPERLINK("https://github.com/JodaOrg/joda-time/commit/7ab0e5ac2557a0e59260898b287f8f89f9d16d95", "7ab0e5ac2557a0e59260898b287f8f89f9d16d95")</f>
        <v>0</v>
      </c>
      <c r="D170" t="s">
        <v>103</v>
      </c>
      <c r="E170" t="s">
        <v>116</v>
      </c>
      <c r="F170" t="s">
        <v>225</v>
      </c>
      <c r="G170" t="s">
        <v>680</v>
      </c>
      <c r="H170" t="s">
        <v>1001</v>
      </c>
    </row>
    <row r="171" spans="1:8">
      <c r="A171" t="s">
        <v>13</v>
      </c>
      <c r="B171">
        <f>HYPERLINK("https://github.com/JodaOrg/joda-time/commit/e962cbde6f664bb68e7df67703d77ef660ef0de4", "e962cbde6f664bb68e7df67703d77ef660ef0de4")</f>
        <v>0</v>
      </c>
      <c r="C171">
        <f>HYPERLINK("https://github.com/JodaOrg/joda-time/commit/dc281ce23550136680863097623d8e5aa3bb576b", "dc281ce23550136680863097623d8e5aa3bb576b")</f>
        <v>0</v>
      </c>
      <c r="D171" t="s">
        <v>103</v>
      </c>
      <c r="E171" t="s">
        <v>117</v>
      </c>
      <c r="F171" t="s">
        <v>225</v>
      </c>
      <c r="G171" t="s">
        <v>680</v>
      </c>
      <c r="H171" t="s">
        <v>1002</v>
      </c>
    </row>
    <row r="172" spans="1:8">
      <c r="A172" t="s">
        <v>14</v>
      </c>
      <c r="B172">
        <f>HYPERLINK("https://github.com/JodaOrg/joda-time/commit/234861794362a0194bf8f2b850b7f8d3df21afe2", "234861794362a0194bf8f2b850b7f8d3df21afe2")</f>
        <v>0</v>
      </c>
      <c r="C172">
        <f>HYPERLINK("https://github.com/JodaOrg/joda-time/commit/d6bd052764758922341876a9d8716139b16eb9b0", "d6bd052764758922341876a9d8716139b16eb9b0")</f>
        <v>0</v>
      </c>
      <c r="D172" t="s">
        <v>103</v>
      </c>
      <c r="E172" t="s">
        <v>118</v>
      </c>
      <c r="F172" t="s">
        <v>225</v>
      </c>
      <c r="G172" t="s">
        <v>680</v>
      </c>
      <c r="H172" t="s">
        <v>900</v>
      </c>
    </row>
    <row r="173" spans="1:8">
      <c r="H173" t="s">
        <v>901</v>
      </c>
    </row>
    <row r="174" spans="1:8">
      <c r="H174" t="s">
        <v>1003</v>
      </c>
    </row>
    <row r="175" spans="1:8">
      <c r="H175" t="s">
        <v>903</v>
      </c>
    </row>
    <row r="176" spans="1:8">
      <c r="H176" t="s">
        <v>904</v>
      </c>
    </row>
    <row r="177" spans="8:8">
      <c r="H177" t="s">
        <v>1004</v>
      </c>
    </row>
    <row r="178" spans="8:8">
      <c r="H178" t="s">
        <v>1005</v>
      </c>
    </row>
    <row r="179" spans="8:8">
      <c r="H179" t="s">
        <v>1006</v>
      </c>
    </row>
    <row r="180" spans="8:8">
      <c r="H180" t="s">
        <v>1007</v>
      </c>
    </row>
    <row r="181" spans="8:8">
      <c r="H181" t="s">
        <v>1008</v>
      </c>
    </row>
    <row r="182" spans="8:8">
      <c r="H182" t="s">
        <v>1009</v>
      </c>
    </row>
    <row r="183" spans="8:8">
      <c r="H183" t="s">
        <v>1010</v>
      </c>
    </row>
    <row r="184" spans="8:8">
      <c r="H184" t="s">
        <v>1011</v>
      </c>
    </row>
    <row r="185" spans="8:8">
      <c r="H185" t="s">
        <v>1012</v>
      </c>
    </row>
    <row r="186" spans="8:8">
      <c r="H186" t="s">
        <v>1013</v>
      </c>
    </row>
    <row r="187" spans="8:8">
      <c r="H187" t="s">
        <v>1014</v>
      </c>
    </row>
    <row r="188" spans="8:8">
      <c r="H188" t="s">
        <v>1015</v>
      </c>
    </row>
    <row r="189" spans="8:8">
      <c r="H189" t="s">
        <v>1016</v>
      </c>
    </row>
    <row r="190" spans="8:8">
      <c r="H190" t="s">
        <v>1017</v>
      </c>
    </row>
    <row r="191" spans="8:8">
      <c r="H191" t="s">
        <v>1018</v>
      </c>
    </row>
    <row r="192" spans="8:8">
      <c r="H192" t="s">
        <v>1019</v>
      </c>
    </row>
    <row r="193" spans="6:8">
      <c r="H193" t="s">
        <v>1020</v>
      </c>
    </row>
    <row r="194" spans="6:8">
      <c r="H194" t="s">
        <v>1021</v>
      </c>
    </row>
    <row r="195" spans="6:8">
      <c r="H195" t="s">
        <v>1022</v>
      </c>
    </row>
    <row r="196" spans="6:8">
      <c r="H196" t="s">
        <v>1023</v>
      </c>
    </row>
    <row r="197" spans="6:8">
      <c r="H197" t="s">
        <v>1024</v>
      </c>
    </row>
    <row r="198" spans="6:8">
      <c r="H198" t="s">
        <v>1025</v>
      </c>
    </row>
    <row r="199" spans="6:8">
      <c r="H199" t="s">
        <v>1026</v>
      </c>
    </row>
    <row r="200" spans="6:8">
      <c r="H200" t="s">
        <v>1027</v>
      </c>
    </row>
    <row r="201" spans="6:8">
      <c r="H201" t="s">
        <v>1028</v>
      </c>
    </row>
    <row r="202" spans="6:8">
      <c r="H202" t="s">
        <v>1029</v>
      </c>
    </row>
    <row r="203" spans="6:8">
      <c r="H203" t="s">
        <v>1030</v>
      </c>
    </row>
    <row r="204" spans="6:8">
      <c r="F204" t="s">
        <v>226</v>
      </c>
      <c r="G204" t="s">
        <v>681</v>
      </c>
      <c r="H204" t="s">
        <v>900</v>
      </c>
    </row>
    <row r="205" spans="6:8">
      <c r="H205" t="s">
        <v>1031</v>
      </c>
    </row>
    <row r="206" spans="6:8">
      <c r="H206" t="s">
        <v>1032</v>
      </c>
    </row>
    <row r="207" spans="6:8">
      <c r="H207" t="s">
        <v>1033</v>
      </c>
    </row>
    <row r="208" spans="6:8">
      <c r="H208" t="s">
        <v>1034</v>
      </c>
    </row>
    <row r="209" spans="8:8">
      <c r="H209" t="s">
        <v>1035</v>
      </c>
    </row>
    <row r="210" spans="8:8">
      <c r="H210" t="s">
        <v>1036</v>
      </c>
    </row>
    <row r="211" spans="8:8">
      <c r="H211" t="s">
        <v>1037</v>
      </c>
    </row>
    <row r="212" spans="8:8">
      <c r="H212" t="s">
        <v>1038</v>
      </c>
    </row>
    <row r="213" spans="8:8">
      <c r="H213" t="s">
        <v>1039</v>
      </c>
    </row>
    <row r="214" spans="8:8">
      <c r="H214" t="s">
        <v>1039</v>
      </c>
    </row>
    <row r="215" spans="8:8">
      <c r="H215" t="s">
        <v>1040</v>
      </c>
    </row>
    <row r="216" spans="8:8">
      <c r="H216" t="s">
        <v>1041</v>
      </c>
    </row>
    <row r="217" spans="8:8">
      <c r="H217" t="s">
        <v>1042</v>
      </c>
    </row>
    <row r="218" spans="8:8">
      <c r="H218" t="s">
        <v>1042</v>
      </c>
    </row>
    <row r="219" spans="8:8">
      <c r="H219" t="s">
        <v>1043</v>
      </c>
    </row>
    <row r="220" spans="8:8">
      <c r="H220" t="s">
        <v>1044</v>
      </c>
    </row>
    <row r="221" spans="8:8">
      <c r="H221" t="s">
        <v>1045</v>
      </c>
    </row>
    <row r="222" spans="8:8">
      <c r="H222" t="s">
        <v>1045</v>
      </c>
    </row>
    <row r="223" spans="8:8">
      <c r="H223" t="s">
        <v>1046</v>
      </c>
    </row>
    <row r="224" spans="8:8">
      <c r="H224" t="s">
        <v>1046</v>
      </c>
    </row>
    <row r="225" spans="1:8">
      <c r="A225" t="s">
        <v>15</v>
      </c>
      <c r="B225">
        <f>HYPERLINK("https://github.com/JodaOrg/joda-time/commit/19ae379e0f9c3f9b83478bac403ffce7ebdb0d76", "19ae379e0f9c3f9b83478bac403ffce7ebdb0d76")</f>
        <v>0</v>
      </c>
      <c r="C225">
        <f>HYPERLINK("https://github.com/JodaOrg/joda-time/commit/c9bb201571e8646aae2ae4f47db903eacb40c5b1", "c9bb201571e8646aae2ae4f47db903eacb40c5b1")</f>
        <v>0</v>
      </c>
      <c r="D225" t="s">
        <v>103</v>
      </c>
      <c r="E225" t="s">
        <v>119</v>
      </c>
      <c r="F225" t="s">
        <v>227</v>
      </c>
      <c r="G225" t="s">
        <v>682</v>
      </c>
      <c r="H225" t="s">
        <v>1047</v>
      </c>
    </row>
    <row r="226" spans="1:8">
      <c r="H226" t="s">
        <v>1048</v>
      </c>
    </row>
    <row r="227" spans="1:8">
      <c r="H227" t="s">
        <v>1049</v>
      </c>
    </row>
    <row r="228" spans="1:8">
      <c r="F228" t="s">
        <v>228</v>
      </c>
      <c r="G228" t="s">
        <v>672</v>
      </c>
      <c r="H228" t="s">
        <v>1050</v>
      </c>
    </row>
    <row r="229" spans="1:8">
      <c r="F229" t="s">
        <v>229</v>
      </c>
      <c r="G229" t="s">
        <v>673</v>
      </c>
      <c r="H229" t="s">
        <v>1050</v>
      </c>
    </row>
    <row r="230" spans="1:8">
      <c r="F230" t="s">
        <v>230</v>
      </c>
      <c r="G230" t="s">
        <v>680</v>
      </c>
      <c r="H230" t="s">
        <v>1051</v>
      </c>
    </row>
    <row r="231" spans="1:8">
      <c r="H231" t="s">
        <v>1052</v>
      </c>
    </row>
    <row r="232" spans="1:8">
      <c r="H232" t="s">
        <v>1053</v>
      </c>
    </row>
    <row r="233" spans="1:8">
      <c r="H233" t="s">
        <v>1054</v>
      </c>
    </row>
    <row r="234" spans="1:8">
      <c r="F234" t="s">
        <v>231</v>
      </c>
      <c r="G234" t="s">
        <v>683</v>
      </c>
      <c r="H234" t="s">
        <v>1047</v>
      </c>
    </row>
    <row r="235" spans="1:8">
      <c r="H235" t="s">
        <v>1048</v>
      </c>
    </row>
    <row r="236" spans="1:8">
      <c r="H236" t="s">
        <v>1049</v>
      </c>
    </row>
    <row r="237" spans="1:8">
      <c r="A237" t="s">
        <v>16</v>
      </c>
      <c r="B237">
        <f>HYPERLINK("https://github.com/JodaOrg/joda-time/commit/d577ec4753bfd809e277b2ad5807404b91692d6a", "d577ec4753bfd809e277b2ad5807404b91692d6a")</f>
        <v>0</v>
      </c>
      <c r="C237">
        <f>HYPERLINK("https://github.com/JodaOrg/joda-time/commit/d02bfa0d15997cf0189d747ff9ae734fa1247f9c", "d02bfa0d15997cf0189d747ff9ae734fa1247f9c")</f>
        <v>0</v>
      </c>
      <c r="D237" t="s">
        <v>103</v>
      </c>
      <c r="E237" t="s">
        <v>120</v>
      </c>
      <c r="F237" t="s">
        <v>227</v>
      </c>
      <c r="G237" t="s">
        <v>682</v>
      </c>
      <c r="H237" t="s">
        <v>1055</v>
      </c>
    </row>
    <row r="238" spans="1:8">
      <c r="H238" t="s">
        <v>1056</v>
      </c>
    </row>
    <row r="239" spans="1:8">
      <c r="H239" t="s">
        <v>1057</v>
      </c>
    </row>
    <row r="240" spans="1:8">
      <c r="H240" t="s">
        <v>1058</v>
      </c>
    </row>
    <row r="241" spans="1:8">
      <c r="H241" t="s">
        <v>1059</v>
      </c>
    </row>
    <row r="242" spans="1:8">
      <c r="H242" t="s">
        <v>1060</v>
      </c>
    </row>
    <row r="243" spans="1:8">
      <c r="H243" t="s">
        <v>1061</v>
      </c>
    </row>
    <row r="244" spans="1:8">
      <c r="H244" t="s">
        <v>1062</v>
      </c>
    </row>
    <row r="245" spans="1:8">
      <c r="H245" t="s">
        <v>1063</v>
      </c>
    </row>
    <row r="246" spans="1:8">
      <c r="H246" t="s">
        <v>1064</v>
      </c>
    </row>
    <row r="247" spans="1:8">
      <c r="H247" t="s">
        <v>1065</v>
      </c>
    </row>
    <row r="248" spans="1:8">
      <c r="H248" t="s">
        <v>1066</v>
      </c>
    </row>
    <row r="249" spans="1:8">
      <c r="H249" t="s">
        <v>1067</v>
      </c>
    </row>
    <row r="250" spans="1:8">
      <c r="H250" t="s">
        <v>1068</v>
      </c>
    </row>
    <row r="251" spans="1:8">
      <c r="H251" t="s">
        <v>1069</v>
      </c>
    </row>
    <row r="252" spans="1:8">
      <c r="A252" t="s">
        <v>17</v>
      </c>
      <c r="B252">
        <f>HYPERLINK("https://github.com/JodaOrg/joda-time/commit/a1ef0abe322f8101a2d894f4b0dc575b4643cc15", "a1ef0abe322f8101a2d894f4b0dc575b4643cc15")</f>
        <v>0</v>
      </c>
      <c r="C252">
        <f>HYPERLINK("https://github.com/JodaOrg/joda-time/commit/6de5fe996b50400a272374fd43fef0b42c7d68d1", "6de5fe996b50400a272374fd43fef0b42c7d68d1")</f>
        <v>0</v>
      </c>
      <c r="D252" t="s">
        <v>103</v>
      </c>
      <c r="E252" t="s">
        <v>121</v>
      </c>
      <c r="F252" t="s">
        <v>232</v>
      </c>
      <c r="G252" t="s">
        <v>684</v>
      </c>
      <c r="H252" t="s">
        <v>1070</v>
      </c>
    </row>
    <row r="253" spans="1:8">
      <c r="H253" t="s">
        <v>901</v>
      </c>
    </row>
    <row r="254" spans="1:8">
      <c r="H254" t="s">
        <v>900</v>
      </c>
    </row>
    <row r="255" spans="1:8">
      <c r="A255" t="s">
        <v>18</v>
      </c>
      <c r="B255">
        <f>HYPERLINK("https://github.com/JodaOrg/joda-time/commit/d3c4efa48ca55da45286072b98aa229839d0b1ed", "d3c4efa48ca55da45286072b98aa229839d0b1ed")</f>
        <v>0</v>
      </c>
      <c r="C255">
        <f>HYPERLINK("https://github.com/JodaOrg/joda-time/commit/d21736df31ca4888e76ccbdc7d31f406cf68b645", "d21736df31ca4888e76ccbdc7d31f406cf68b645")</f>
        <v>0</v>
      </c>
      <c r="D255" t="s">
        <v>103</v>
      </c>
      <c r="E255" t="s">
        <v>122</v>
      </c>
      <c r="F255" t="s">
        <v>233</v>
      </c>
      <c r="G255" t="s">
        <v>685</v>
      </c>
      <c r="H255" t="s">
        <v>900</v>
      </c>
    </row>
    <row r="256" spans="1:8">
      <c r="H256" t="s">
        <v>901</v>
      </c>
    </row>
    <row r="257" spans="8:8">
      <c r="H257" t="s">
        <v>1071</v>
      </c>
    </row>
    <row r="258" spans="8:8">
      <c r="H258" t="s">
        <v>903</v>
      </c>
    </row>
    <row r="259" spans="8:8">
      <c r="H259" t="s">
        <v>904</v>
      </c>
    </row>
    <row r="260" spans="8:8">
      <c r="H260" t="s">
        <v>1072</v>
      </c>
    </row>
    <row r="261" spans="8:8">
      <c r="H261" t="s">
        <v>1073</v>
      </c>
    </row>
    <row r="262" spans="8:8">
      <c r="H262" t="s">
        <v>1074</v>
      </c>
    </row>
    <row r="263" spans="8:8">
      <c r="H263" t="s">
        <v>1075</v>
      </c>
    </row>
    <row r="264" spans="8:8">
      <c r="H264" t="s">
        <v>1076</v>
      </c>
    </row>
    <row r="265" spans="8:8">
      <c r="H265" t="s">
        <v>1077</v>
      </c>
    </row>
    <row r="266" spans="8:8">
      <c r="H266" t="s">
        <v>1078</v>
      </c>
    </row>
    <row r="267" spans="8:8">
      <c r="H267" t="s">
        <v>1079</v>
      </c>
    </row>
    <row r="268" spans="8:8">
      <c r="H268" t="s">
        <v>1080</v>
      </c>
    </row>
    <row r="269" spans="8:8">
      <c r="H269" t="s">
        <v>1081</v>
      </c>
    </row>
    <row r="270" spans="8:8">
      <c r="H270" t="s">
        <v>1082</v>
      </c>
    </row>
    <row r="271" spans="8:8">
      <c r="H271" t="s">
        <v>1083</v>
      </c>
    </row>
    <row r="272" spans="8:8">
      <c r="H272" t="s">
        <v>1078</v>
      </c>
    </row>
    <row r="273" spans="6:8">
      <c r="H273" t="s">
        <v>1079</v>
      </c>
    </row>
    <row r="274" spans="6:8">
      <c r="H274" t="s">
        <v>1084</v>
      </c>
    </row>
    <row r="275" spans="6:8">
      <c r="H275" t="s">
        <v>1080</v>
      </c>
    </row>
    <row r="276" spans="6:8">
      <c r="H276" t="s">
        <v>1081</v>
      </c>
    </row>
    <row r="277" spans="6:8">
      <c r="F277" t="s">
        <v>234</v>
      </c>
      <c r="G277" t="s">
        <v>686</v>
      </c>
      <c r="H277" t="s">
        <v>900</v>
      </c>
    </row>
    <row r="278" spans="6:8">
      <c r="H278" t="s">
        <v>901</v>
      </c>
    </row>
    <row r="279" spans="6:8">
      <c r="H279" t="s">
        <v>1085</v>
      </c>
    </row>
    <row r="280" spans="6:8">
      <c r="H280" t="s">
        <v>1085</v>
      </c>
    </row>
    <row r="281" spans="6:8">
      <c r="H281" t="s">
        <v>903</v>
      </c>
    </row>
    <row r="282" spans="6:8">
      <c r="H282" t="s">
        <v>904</v>
      </c>
    </row>
    <row r="283" spans="6:8">
      <c r="H283" t="s">
        <v>1086</v>
      </c>
    </row>
    <row r="284" spans="6:8">
      <c r="H284" t="s">
        <v>1087</v>
      </c>
    </row>
    <row r="285" spans="6:8">
      <c r="H285" t="s">
        <v>1088</v>
      </c>
    </row>
    <row r="286" spans="6:8">
      <c r="H286" t="s">
        <v>1089</v>
      </c>
    </row>
    <row r="287" spans="6:8">
      <c r="F287" t="s">
        <v>235</v>
      </c>
      <c r="G287" t="s">
        <v>687</v>
      </c>
      <c r="H287" t="s">
        <v>900</v>
      </c>
    </row>
    <row r="288" spans="6:8">
      <c r="H288" t="s">
        <v>901</v>
      </c>
    </row>
    <row r="289" spans="8:8">
      <c r="H289" t="s">
        <v>1090</v>
      </c>
    </row>
    <row r="290" spans="8:8">
      <c r="H290" t="s">
        <v>1091</v>
      </c>
    </row>
    <row r="291" spans="8:8">
      <c r="H291" t="s">
        <v>1092</v>
      </c>
    </row>
    <row r="292" spans="8:8">
      <c r="H292" t="s">
        <v>1093</v>
      </c>
    </row>
    <row r="293" spans="8:8">
      <c r="H293" t="s">
        <v>1094</v>
      </c>
    </row>
    <row r="294" spans="8:8">
      <c r="H294" t="s">
        <v>1095</v>
      </c>
    </row>
    <row r="295" spans="8:8">
      <c r="H295" t="s">
        <v>1096</v>
      </c>
    </row>
    <row r="296" spans="8:8">
      <c r="H296" t="s">
        <v>1097</v>
      </c>
    </row>
    <row r="297" spans="8:8">
      <c r="H297" t="s">
        <v>1098</v>
      </c>
    </row>
    <row r="298" spans="8:8">
      <c r="H298" t="s">
        <v>1099</v>
      </c>
    </row>
    <row r="299" spans="8:8">
      <c r="H299" t="s">
        <v>1100</v>
      </c>
    </row>
    <row r="300" spans="8:8">
      <c r="H300" t="s">
        <v>877</v>
      </c>
    </row>
    <row r="301" spans="8:8">
      <c r="H301" t="s">
        <v>1101</v>
      </c>
    </row>
    <row r="302" spans="8:8">
      <c r="H302" t="s">
        <v>995</v>
      </c>
    </row>
    <row r="303" spans="8:8">
      <c r="H303" t="s">
        <v>1088</v>
      </c>
    </row>
    <row r="304" spans="8:8">
      <c r="H304" t="s">
        <v>1087</v>
      </c>
    </row>
    <row r="305" spans="6:8">
      <c r="H305" t="s">
        <v>1086</v>
      </c>
    </row>
    <row r="306" spans="6:8">
      <c r="H306" t="s">
        <v>1089</v>
      </c>
    </row>
    <row r="307" spans="6:8">
      <c r="F307" t="s">
        <v>236</v>
      </c>
      <c r="G307" t="s">
        <v>688</v>
      </c>
      <c r="H307" t="s">
        <v>900</v>
      </c>
    </row>
    <row r="308" spans="6:8">
      <c r="H308" t="s">
        <v>901</v>
      </c>
    </row>
    <row r="309" spans="6:8">
      <c r="H309" t="s">
        <v>1102</v>
      </c>
    </row>
    <row r="310" spans="6:8">
      <c r="H310" t="s">
        <v>903</v>
      </c>
    </row>
    <row r="311" spans="6:8">
      <c r="H311" t="s">
        <v>904</v>
      </c>
    </row>
    <row r="312" spans="6:8">
      <c r="H312" t="s">
        <v>1103</v>
      </c>
    </row>
    <row r="313" spans="6:8">
      <c r="H313" t="s">
        <v>1104</v>
      </c>
    </row>
    <row r="314" spans="6:8">
      <c r="H314" t="s">
        <v>1105</v>
      </c>
    </row>
    <row r="315" spans="6:8">
      <c r="F315" t="s">
        <v>237</v>
      </c>
      <c r="G315" t="s">
        <v>689</v>
      </c>
      <c r="H315" t="s">
        <v>900</v>
      </c>
    </row>
    <row r="316" spans="6:8">
      <c r="H316" t="s">
        <v>901</v>
      </c>
    </row>
    <row r="317" spans="6:8">
      <c r="H317" t="s">
        <v>1106</v>
      </c>
    </row>
    <row r="318" spans="6:8">
      <c r="H318" t="s">
        <v>903</v>
      </c>
    </row>
    <row r="319" spans="6:8">
      <c r="H319" t="s">
        <v>904</v>
      </c>
    </row>
    <row r="320" spans="6:8">
      <c r="H320" t="s">
        <v>1107</v>
      </c>
    </row>
    <row r="321" spans="6:8">
      <c r="H321" t="s">
        <v>1104</v>
      </c>
    </row>
    <row r="322" spans="6:8">
      <c r="H322" t="s">
        <v>1105</v>
      </c>
    </row>
    <row r="323" spans="6:8">
      <c r="F323" t="s">
        <v>208</v>
      </c>
      <c r="G323" t="s">
        <v>663</v>
      </c>
      <c r="H323" t="s">
        <v>900</v>
      </c>
    </row>
    <row r="324" spans="6:8">
      <c r="H324" t="s">
        <v>901</v>
      </c>
    </row>
    <row r="325" spans="6:8">
      <c r="H325" t="s">
        <v>1108</v>
      </c>
    </row>
    <row r="326" spans="6:8">
      <c r="H326" t="s">
        <v>903</v>
      </c>
    </row>
    <row r="327" spans="6:8">
      <c r="H327" t="s">
        <v>904</v>
      </c>
    </row>
    <row r="328" spans="6:8">
      <c r="H328" t="s">
        <v>877</v>
      </c>
    </row>
    <row r="329" spans="6:8">
      <c r="H329" t="s">
        <v>974</v>
      </c>
    </row>
    <row r="330" spans="6:8">
      <c r="H330" t="s">
        <v>1109</v>
      </c>
    </row>
    <row r="331" spans="6:8">
      <c r="H331" t="s">
        <v>1110</v>
      </c>
    </row>
    <row r="332" spans="6:8">
      <c r="H332" t="s">
        <v>1111</v>
      </c>
    </row>
    <row r="333" spans="6:8">
      <c r="H333" t="s">
        <v>1112</v>
      </c>
    </row>
    <row r="334" spans="6:8">
      <c r="H334" t="s">
        <v>1113</v>
      </c>
    </row>
    <row r="335" spans="6:8">
      <c r="H335" t="s">
        <v>1114</v>
      </c>
    </row>
    <row r="336" spans="6:8">
      <c r="H336" t="s">
        <v>1115</v>
      </c>
    </row>
    <row r="337" spans="8:8">
      <c r="H337" t="s">
        <v>1116</v>
      </c>
    </row>
    <row r="338" spans="8:8">
      <c r="H338" t="s">
        <v>1117</v>
      </c>
    </row>
    <row r="339" spans="8:8">
      <c r="H339" t="s">
        <v>1118</v>
      </c>
    </row>
    <row r="340" spans="8:8">
      <c r="H340" t="s">
        <v>1119</v>
      </c>
    </row>
    <row r="341" spans="8:8">
      <c r="H341" t="s">
        <v>1120</v>
      </c>
    </row>
    <row r="342" spans="8:8">
      <c r="H342" t="s">
        <v>1121</v>
      </c>
    </row>
    <row r="343" spans="8:8">
      <c r="H343" t="s">
        <v>1122</v>
      </c>
    </row>
    <row r="344" spans="8:8">
      <c r="H344" t="s">
        <v>1123</v>
      </c>
    </row>
    <row r="345" spans="8:8">
      <c r="H345" t="s">
        <v>1124</v>
      </c>
    </row>
    <row r="346" spans="8:8">
      <c r="H346" t="s">
        <v>1125</v>
      </c>
    </row>
    <row r="347" spans="8:8">
      <c r="H347" t="s">
        <v>1126</v>
      </c>
    </row>
    <row r="348" spans="8:8">
      <c r="H348" t="s">
        <v>1127</v>
      </c>
    </row>
    <row r="349" spans="8:8">
      <c r="H349" t="s">
        <v>1128</v>
      </c>
    </row>
    <row r="350" spans="8:8">
      <c r="H350" t="s">
        <v>1129</v>
      </c>
    </row>
    <row r="351" spans="8:8">
      <c r="H351" t="s">
        <v>1130</v>
      </c>
    </row>
    <row r="352" spans="8:8">
      <c r="H352" t="s">
        <v>1131</v>
      </c>
    </row>
    <row r="353" spans="6:8">
      <c r="H353" t="s">
        <v>1132</v>
      </c>
    </row>
    <row r="354" spans="6:8">
      <c r="H354" t="s">
        <v>1133</v>
      </c>
    </row>
    <row r="355" spans="6:8">
      <c r="H355" t="s">
        <v>1134</v>
      </c>
    </row>
    <row r="356" spans="6:8">
      <c r="H356" t="s">
        <v>1135</v>
      </c>
    </row>
    <row r="357" spans="6:8">
      <c r="H357" t="s">
        <v>1136</v>
      </c>
    </row>
    <row r="358" spans="6:8">
      <c r="H358" t="s">
        <v>995</v>
      </c>
    </row>
    <row r="359" spans="6:8">
      <c r="H359" t="s">
        <v>1104</v>
      </c>
    </row>
    <row r="360" spans="6:8">
      <c r="H360" t="s">
        <v>1105</v>
      </c>
    </row>
    <row r="361" spans="6:8">
      <c r="F361" t="s">
        <v>238</v>
      </c>
      <c r="G361" t="s">
        <v>690</v>
      </c>
      <c r="H361" t="s">
        <v>900</v>
      </c>
    </row>
    <row r="362" spans="6:8">
      <c r="H362" t="s">
        <v>901</v>
      </c>
    </row>
    <row r="363" spans="6:8">
      <c r="H363" t="s">
        <v>1137</v>
      </c>
    </row>
    <row r="364" spans="6:8">
      <c r="H364" t="s">
        <v>903</v>
      </c>
    </row>
    <row r="365" spans="6:8">
      <c r="H365" t="s">
        <v>904</v>
      </c>
    </row>
    <row r="366" spans="6:8">
      <c r="H366" t="s">
        <v>1138</v>
      </c>
    </row>
    <row r="367" spans="6:8">
      <c r="H367" t="s">
        <v>1139</v>
      </c>
    </row>
    <row r="368" spans="6:8">
      <c r="H368" t="s">
        <v>1140</v>
      </c>
    </row>
    <row r="369" spans="8:8">
      <c r="H369" t="s">
        <v>1141</v>
      </c>
    </row>
    <row r="370" spans="8:8">
      <c r="H370" t="s">
        <v>1142</v>
      </c>
    </row>
    <row r="371" spans="8:8">
      <c r="H371" t="s">
        <v>1143</v>
      </c>
    </row>
    <row r="372" spans="8:8">
      <c r="H372" t="s">
        <v>1144</v>
      </c>
    </row>
    <row r="373" spans="8:8">
      <c r="H373" t="s">
        <v>1145</v>
      </c>
    </row>
    <row r="374" spans="8:8">
      <c r="H374" t="s">
        <v>1146</v>
      </c>
    </row>
    <row r="375" spans="8:8">
      <c r="H375" t="s">
        <v>1147</v>
      </c>
    </row>
    <row r="376" spans="8:8">
      <c r="H376" t="s">
        <v>1148</v>
      </c>
    </row>
    <row r="377" spans="8:8">
      <c r="H377" t="s">
        <v>1149</v>
      </c>
    </row>
    <row r="378" spans="8:8">
      <c r="H378" t="s">
        <v>1150</v>
      </c>
    </row>
    <row r="379" spans="8:8">
      <c r="H379" t="s">
        <v>1151</v>
      </c>
    </row>
    <row r="380" spans="8:8">
      <c r="H380" t="s">
        <v>1152</v>
      </c>
    </row>
    <row r="381" spans="8:8">
      <c r="H381" t="s">
        <v>1153</v>
      </c>
    </row>
    <row r="382" spans="8:8">
      <c r="H382" t="s">
        <v>1154</v>
      </c>
    </row>
    <row r="383" spans="8:8">
      <c r="H383" t="s">
        <v>1155</v>
      </c>
    </row>
    <row r="384" spans="8:8">
      <c r="H384" t="s">
        <v>1156</v>
      </c>
    </row>
    <row r="385" spans="6:8">
      <c r="H385" t="s">
        <v>1157</v>
      </c>
    </row>
    <row r="386" spans="6:8">
      <c r="H386" t="s">
        <v>1158</v>
      </c>
    </row>
    <row r="387" spans="6:8">
      <c r="H387" t="s">
        <v>1159</v>
      </c>
    </row>
    <row r="388" spans="6:8">
      <c r="H388" t="s">
        <v>1104</v>
      </c>
    </row>
    <row r="389" spans="6:8">
      <c r="H389" t="s">
        <v>1105</v>
      </c>
    </row>
    <row r="390" spans="6:8">
      <c r="F390" t="s">
        <v>239</v>
      </c>
      <c r="G390" t="s">
        <v>691</v>
      </c>
      <c r="H390" t="s">
        <v>900</v>
      </c>
    </row>
    <row r="391" spans="6:8">
      <c r="H391" t="s">
        <v>901</v>
      </c>
    </row>
    <row r="392" spans="6:8">
      <c r="H392" t="s">
        <v>1160</v>
      </c>
    </row>
    <row r="393" spans="6:8">
      <c r="H393" t="s">
        <v>903</v>
      </c>
    </row>
    <row r="394" spans="6:8">
      <c r="H394" t="s">
        <v>904</v>
      </c>
    </row>
    <row r="395" spans="6:8">
      <c r="H395" t="s">
        <v>1161</v>
      </c>
    </row>
    <row r="396" spans="6:8">
      <c r="H396" t="s">
        <v>1162</v>
      </c>
    </row>
    <row r="397" spans="6:8">
      <c r="F397" t="s">
        <v>240</v>
      </c>
      <c r="G397" t="s">
        <v>692</v>
      </c>
      <c r="H397" t="s">
        <v>900</v>
      </c>
    </row>
    <row r="398" spans="6:8">
      <c r="H398" t="s">
        <v>901</v>
      </c>
    </row>
    <row r="399" spans="6:8">
      <c r="H399" t="s">
        <v>1163</v>
      </c>
    </row>
    <row r="400" spans="6:8">
      <c r="H400" t="s">
        <v>1163</v>
      </c>
    </row>
    <row r="401" spans="1:8">
      <c r="H401" t="s">
        <v>903</v>
      </c>
    </row>
    <row r="402" spans="1:8">
      <c r="H402" t="s">
        <v>904</v>
      </c>
    </row>
    <row r="403" spans="1:8">
      <c r="H403" t="s">
        <v>1086</v>
      </c>
    </row>
    <row r="404" spans="1:8">
      <c r="H404" t="s">
        <v>1087</v>
      </c>
    </row>
    <row r="405" spans="1:8">
      <c r="H405" t="s">
        <v>1088</v>
      </c>
    </row>
    <row r="406" spans="1:8">
      <c r="H406" t="s">
        <v>1089</v>
      </c>
    </row>
    <row r="407" spans="1:8">
      <c r="A407" t="s">
        <v>19</v>
      </c>
      <c r="B407">
        <f>HYPERLINK("https://github.com/JodaOrg/joda-time/commit/ad8e643d2533b2d562adb7c66c6d2917c5f0305c", "ad8e643d2533b2d562adb7c66c6d2917c5f0305c")</f>
        <v>0</v>
      </c>
      <c r="C407">
        <f>HYPERLINK("https://github.com/JodaOrg/joda-time/commit/b1caf28ec4f8a48c20142fe7b90ed4407daf7cb4", "b1caf28ec4f8a48c20142fe7b90ed4407daf7cb4")</f>
        <v>0</v>
      </c>
      <c r="D407" t="s">
        <v>103</v>
      </c>
      <c r="E407" t="s">
        <v>123</v>
      </c>
      <c r="F407" t="s">
        <v>241</v>
      </c>
      <c r="G407" t="s">
        <v>693</v>
      </c>
      <c r="H407" t="s">
        <v>1164</v>
      </c>
    </row>
    <row r="408" spans="1:8">
      <c r="H408" t="s">
        <v>1165</v>
      </c>
    </row>
    <row r="409" spans="1:8">
      <c r="H409" t="s">
        <v>1166</v>
      </c>
    </row>
    <row r="410" spans="1:8">
      <c r="H410" t="s">
        <v>1167</v>
      </c>
    </row>
    <row r="411" spans="1:8">
      <c r="F411" t="s">
        <v>242</v>
      </c>
      <c r="G411" t="s">
        <v>694</v>
      </c>
      <c r="H411" t="s">
        <v>1168</v>
      </c>
    </row>
    <row r="412" spans="1:8">
      <c r="H412" t="s">
        <v>1169</v>
      </c>
    </row>
    <row r="413" spans="1:8">
      <c r="H413" t="s">
        <v>1170</v>
      </c>
    </row>
    <row r="414" spans="1:8">
      <c r="H414" t="s">
        <v>1171</v>
      </c>
    </row>
    <row r="415" spans="1:8">
      <c r="F415" t="s">
        <v>243</v>
      </c>
      <c r="G415" t="s">
        <v>695</v>
      </c>
      <c r="H415" t="s">
        <v>1171</v>
      </c>
    </row>
    <row r="416" spans="1:8">
      <c r="A416" t="s">
        <v>20</v>
      </c>
      <c r="B416">
        <f>HYPERLINK("https://github.com/JodaOrg/joda-time/commit/7b179791d98f66990aa09a5a9fdc237d520ef1f0", "7b179791d98f66990aa09a5a9fdc237d520ef1f0")</f>
        <v>0</v>
      </c>
      <c r="C416">
        <f>HYPERLINK("https://github.com/JodaOrg/joda-time/commit/7f03615bbb526d5030926e0446ebca21ad6931e6", "7f03615bbb526d5030926e0446ebca21ad6931e6")</f>
        <v>0</v>
      </c>
      <c r="D416" t="s">
        <v>103</v>
      </c>
      <c r="E416" t="s">
        <v>124</v>
      </c>
      <c r="F416" t="s">
        <v>244</v>
      </c>
      <c r="G416" t="s">
        <v>696</v>
      </c>
      <c r="H416" t="s">
        <v>1172</v>
      </c>
    </row>
    <row r="417" spans="1:8">
      <c r="H417" t="s">
        <v>1173</v>
      </c>
    </row>
    <row r="418" spans="1:8">
      <c r="A418" t="s">
        <v>21</v>
      </c>
      <c r="B418">
        <f>HYPERLINK("https://github.com/JodaOrg/joda-time/commit/226fd68cc77369f5c7cec5195e32c41229a7cac1", "226fd68cc77369f5c7cec5195e32c41229a7cac1")</f>
        <v>0</v>
      </c>
      <c r="C418">
        <f>HYPERLINK("https://github.com/JodaOrg/joda-time/commit/87acf8d63689779e7eaec3e9801046977c0dd696", "87acf8d63689779e7eaec3e9801046977c0dd696")</f>
        <v>0</v>
      </c>
      <c r="D418" t="s">
        <v>103</v>
      </c>
      <c r="E418" t="s">
        <v>125</v>
      </c>
      <c r="F418" t="s">
        <v>241</v>
      </c>
      <c r="G418" t="s">
        <v>693</v>
      </c>
      <c r="H418" t="s">
        <v>1174</v>
      </c>
    </row>
    <row r="419" spans="1:8">
      <c r="H419" t="s">
        <v>1175</v>
      </c>
    </row>
    <row r="420" spans="1:8">
      <c r="H420" t="s">
        <v>1176</v>
      </c>
    </row>
    <row r="421" spans="1:8">
      <c r="H421" t="s">
        <v>1177</v>
      </c>
    </row>
    <row r="422" spans="1:8">
      <c r="H422" t="s">
        <v>1178</v>
      </c>
    </row>
    <row r="423" spans="1:8">
      <c r="F423" t="s">
        <v>245</v>
      </c>
      <c r="G423" t="s">
        <v>697</v>
      </c>
      <c r="H423" t="s">
        <v>1179</v>
      </c>
    </row>
    <row r="424" spans="1:8">
      <c r="H424" t="s">
        <v>1180</v>
      </c>
    </row>
    <row r="425" spans="1:8">
      <c r="H425" t="s">
        <v>1181</v>
      </c>
    </row>
    <row r="426" spans="1:8">
      <c r="H426" t="s">
        <v>1182</v>
      </c>
    </row>
    <row r="427" spans="1:8">
      <c r="H427" t="s">
        <v>1183</v>
      </c>
    </row>
    <row r="428" spans="1:8">
      <c r="H428" t="s">
        <v>1184</v>
      </c>
    </row>
    <row r="429" spans="1:8">
      <c r="F429" t="s">
        <v>246</v>
      </c>
      <c r="G429" t="s">
        <v>698</v>
      </c>
      <c r="H429" t="s">
        <v>900</v>
      </c>
    </row>
    <row r="430" spans="1:8">
      <c r="H430" t="s">
        <v>901</v>
      </c>
    </row>
    <row r="431" spans="1:8">
      <c r="H431" t="s">
        <v>1185</v>
      </c>
    </row>
    <row r="432" spans="1:8">
      <c r="H432" t="s">
        <v>903</v>
      </c>
    </row>
    <row r="433" spans="8:8">
      <c r="H433" t="s">
        <v>904</v>
      </c>
    </row>
    <row r="434" spans="8:8">
      <c r="H434" t="s">
        <v>1186</v>
      </c>
    </row>
    <row r="435" spans="8:8">
      <c r="H435" t="s">
        <v>1187</v>
      </c>
    </row>
    <row r="436" spans="8:8">
      <c r="H436" t="s">
        <v>1174</v>
      </c>
    </row>
    <row r="437" spans="8:8">
      <c r="H437" t="s">
        <v>1175</v>
      </c>
    </row>
    <row r="438" spans="8:8">
      <c r="H438" t="s">
        <v>1188</v>
      </c>
    </row>
    <row r="439" spans="8:8">
      <c r="H439" t="s">
        <v>1189</v>
      </c>
    </row>
    <row r="440" spans="8:8">
      <c r="H440" t="s">
        <v>1023</v>
      </c>
    </row>
    <row r="441" spans="8:8">
      <c r="H441" t="s">
        <v>1190</v>
      </c>
    </row>
    <row r="442" spans="8:8">
      <c r="H442" t="s">
        <v>1191</v>
      </c>
    </row>
    <row r="443" spans="8:8">
      <c r="H443" t="s">
        <v>992</v>
      </c>
    </row>
    <row r="444" spans="8:8">
      <c r="H444" t="s">
        <v>1192</v>
      </c>
    </row>
    <row r="445" spans="8:8">
      <c r="H445" t="s">
        <v>1193</v>
      </c>
    </row>
    <row r="446" spans="8:8">
      <c r="H446" t="s">
        <v>1194</v>
      </c>
    </row>
    <row r="447" spans="8:8">
      <c r="H447" t="s">
        <v>1195</v>
      </c>
    </row>
    <row r="448" spans="8:8">
      <c r="H448" t="s">
        <v>1196</v>
      </c>
    </row>
    <row r="449" spans="8:8">
      <c r="H449" t="s">
        <v>1197</v>
      </c>
    </row>
    <row r="450" spans="8:8">
      <c r="H450" t="s">
        <v>1198</v>
      </c>
    </row>
    <row r="451" spans="8:8">
      <c r="H451" t="s">
        <v>1199</v>
      </c>
    </row>
    <row r="452" spans="8:8">
      <c r="H452" t="s">
        <v>1200</v>
      </c>
    </row>
    <row r="453" spans="8:8">
      <c r="H453" t="s">
        <v>1201</v>
      </c>
    </row>
    <row r="454" spans="8:8">
      <c r="H454" t="s">
        <v>1202</v>
      </c>
    </row>
    <row r="455" spans="8:8">
      <c r="H455" t="s">
        <v>1203</v>
      </c>
    </row>
    <row r="456" spans="8:8">
      <c r="H456" t="s">
        <v>1204</v>
      </c>
    </row>
    <row r="457" spans="8:8">
      <c r="H457" t="s">
        <v>1205</v>
      </c>
    </row>
    <row r="458" spans="8:8">
      <c r="H458" t="s">
        <v>1206</v>
      </c>
    </row>
    <row r="459" spans="8:8">
      <c r="H459" t="s">
        <v>1207</v>
      </c>
    </row>
    <row r="460" spans="8:8">
      <c r="H460" t="s">
        <v>1208</v>
      </c>
    </row>
    <row r="461" spans="8:8">
      <c r="H461" t="s">
        <v>1209</v>
      </c>
    </row>
    <row r="462" spans="8:8">
      <c r="H462" t="s">
        <v>1210</v>
      </c>
    </row>
    <row r="463" spans="8:8">
      <c r="H463" t="s">
        <v>995</v>
      </c>
    </row>
    <row r="464" spans="8:8">
      <c r="H464" t="s">
        <v>1176</v>
      </c>
    </row>
    <row r="465" spans="6:8">
      <c r="H465" t="s">
        <v>1177</v>
      </c>
    </row>
    <row r="466" spans="6:8">
      <c r="H466" t="s">
        <v>1211</v>
      </c>
    </row>
    <row r="467" spans="6:8">
      <c r="H467" t="s">
        <v>972</v>
      </c>
    </row>
    <row r="468" spans="6:8">
      <c r="F468" t="s">
        <v>243</v>
      </c>
      <c r="G468" t="s">
        <v>699</v>
      </c>
      <c r="H468" t="s">
        <v>900</v>
      </c>
    </row>
    <row r="469" spans="6:8">
      <c r="H469" t="s">
        <v>901</v>
      </c>
    </row>
    <row r="470" spans="6:8">
      <c r="H470" t="s">
        <v>1212</v>
      </c>
    </row>
    <row r="471" spans="6:8">
      <c r="H471" t="s">
        <v>903</v>
      </c>
    </row>
    <row r="472" spans="6:8">
      <c r="H472" t="s">
        <v>904</v>
      </c>
    </row>
    <row r="473" spans="6:8">
      <c r="H473" t="s">
        <v>1168</v>
      </c>
    </row>
    <row r="474" spans="6:8">
      <c r="H474" t="s">
        <v>1169</v>
      </c>
    </row>
    <row r="475" spans="6:8">
      <c r="H475" t="s">
        <v>1170</v>
      </c>
    </row>
    <row r="476" spans="6:8">
      <c r="H476" t="s">
        <v>1213</v>
      </c>
    </row>
    <row r="477" spans="6:8">
      <c r="H477" t="s">
        <v>1214</v>
      </c>
    </row>
    <row r="478" spans="6:8">
      <c r="H478" t="s">
        <v>1215</v>
      </c>
    </row>
    <row r="479" spans="6:8">
      <c r="H479" t="s">
        <v>1216</v>
      </c>
    </row>
    <row r="480" spans="6:8">
      <c r="H480" t="s">
        <v>1217</v>
      </c>
    </row>
    <row r="481" spans="8:8">
      <c r="H481" t="s">
        <v>1218</v>
      </c>
    </row>
    <row r="482" spans="8:8">
      <c r="H482" t="s">
        <v>1219</v>
      </c>
    </row>
    <row r="483" spans="8:8">
      <c r="H483" t="s">
        <v>1220</v>
      </c>
    </row>
    <row r="484" spans="8:8">
      <c r="H484" t="s">
        <v>1221</v>
      </c>
    </row>
    <row r="485" spans="8:8">
      <c r="H485" t="s">
        <v>1222</v>
      </c>
    </row>
    <row r="486" spans="8:8">
      <c r="H486" t="s">
        <v>1223</v>
      </c>
    </row>
    <row r="487" spans="8:8">
      <c r="H487" t="s">
        <v>1224</v>
      </c>
    </row>
    <row r="488" spans="8:8">
      <c r="H488" t="s">
        <v>1225</v>
      </c>
    </row>
    <row r="489" spans="8:8">
      <c r="H489" t="s">
        <v>1226</v>
      </c>
    </row>
    <row r="490" spans="8:8">
      <c r="H490" t="s">
        <v>1227</v>
      </c>
    </row>
    <row r="491" spans="8:8">
      <c r="H491" t="s">
        <v>1228</v>
      </c>
    </row>
    <row r="492" spans="8:8">
      <c r="H492" t="s">
        <v>1229</v>
      </c>
    </row>
    <row r="493" spans="8:8">
      <c r="H493" t="s">
        <v>1230</v>
      </c>
    </row>
    <row r="494" spans="8:8">
      <c r="H494" t="s">
        <v>1231</v>
      </c>
    </row>
    <row r="495" spans="8:8">
      <c r="H495" t="s">
        <v>1232</v>
      </c>
    </row>
    <row r="496" spans="8:8">
      <c r="H496" t="s">
        <v>1233</v>
      </c>
    </row>
    <row r="497" spans="6:8">
      <c r="H497" t="s">
        <v>1234</v>
      </c>
    </row>
    <row r="498" spans="6:8">
      <c r="H498" t="s">
        <v>1235</v>
      </c>
    </row>
    <row r="499" spans="6:8">
      <c r="H499" t="s">
        <v>1236</v>
      </c>
    </row>
    <row r="500" spans="6:8">
      <c r="H500" t="s">
        <v>1237</v>
      </c>
    </row>
    <row r="501" spans="6:8">
      <c r="H501" t="s">
        <v>1238</v>
      </c>
    </row>
    <row r="502" spans="6:8">
      <c r="H502" t="s">
        <v>1239</v>
      </c>
    </row>
    <row r="503" spans="6:8">
      <c r="H503" t="s">
        <v>1240</v>
      </c>
    </row>
    <row r="504" spans="6:8">
      <c r="H504" t="s">
        <v>1241</v>
      </c>
    </row>
    <row r="505" spans="6:8">
      <c r="H505" t="s">
        <v>1242</v>
      </c>
    </row>
    <row r="506" spans="6:8">
      <c r="H506" t="s">
        <v>1243</v>
      </c>
    </row>
    <row r="507" spans="6:8">
      <c r="H507" t="s">
        <v>1244</v>
      </c>
    </row>
    <row r="508" spans="6:8">
      <c r="H508" t="s">
        <v>1245</v>
      </c>
    </row>
    <row r="509" spans="6:8">
      <c r="H509" t="s">
        <v>1246</v>
      </c>
    </row>
    <row r="510" spans="6:8">
      <c r="H510" t="s">
        <v>1247</v>
      </c>
    </row>
    <row r="511" spans="6:8">
      <c r="F511" t="s">
        <v>247</v>
      </c>
      <c r="G511" t="s">
        <v>700</v>
      </c>
      <c r="H511" t="s">
        <v>900</v>
      </c>
    </row>
    <row r="512" spans="6:8">
      <c r="H512" t="s">
        <v>901</v>
      </c>
    </row>
    <row r="513" spans="8:8">
      <c r="H513" t="s">
        <v>1248</v>
      </c>
    </row>
    <row r="514" spans="8:8">
      <c r="H514" t="s">
        <v>903</v>
      </c>
    </row>
    <row r="515" spans="8:8">
      <c r="H515" t="s">
        <v>904</v>
      </c>
    </row>
    <row r="516" spans="8:8">
      <c r="H516" t="s">
        <v>1186</v>
      </c>
    </row>
    <row r="517" spans="8:8">
      <c r="H517" t="s">
        <v>1249</v>
      </c>
    </row>
    <row r="518" spans="8:8">
      <c r="H518" t="s">
        <v>1250</v>
      </c>
    </row>
    <row r="519" spans="8:8">
      <c r="H519" t="s">
        <v>1251</v>
      </c>
    </row>
    <row r="520" spans="8:8">
      <c r="H520" t="s">
        <v>1252</v>
      </c>
    </row>
    <row r="521" spans="8:8">
      <c r="H521" t="s">
        <v>1253</v>
      </c>
    </row>
    <row r="522" spans="8:8">
      <c r="H522" t="s">
        <v>1254</v>
      </c>
    </row>
    <row r="523" spans="8:8">
      <c r="H523" t="s">
        <v>1255</v>
      </c>
    </row>
    <row r="524" spans="8:8">
      <c r="H524" t="s">
        <v>1103</v>
      </c>
    </row>
    <row r="525" spans="8:8">
      <c r="H525" t="s">
        <v>1256</v>
      </c>
    </row>
    <row r="526" spans="8:8">
      <c r="H526" t="s">
        <v>1257</v>
      </c>
    </row>
    <row r="527" spans="8:8">
      <c r="H527" t="s">
        <v>1258</v>
      </c>
    </row>
    <row r="528" spans="8:8">
      <c r="H528" t="s">
        <v>1259</v>
      </c>
    </row>
    <row r="529" spans="8:8">
      <c r="H529" t="s">
        <v>1260</v>
      </c>
    </row>
    <row r="530" spans="8:8">
      <c r="H530" t="s">
        <v>1261</v>
      </c>
    </row>
    <row r="531" spans="8:8">
      <c r="H531" t="s">
        <v>1262</v>
      </c>
    </row>
    <row r="532" spans="8:8">
      <c r="H532" t="s">
        <v>965</v>
      </c>
    </row>
    <row r="533" spans="8:8">
      <c r="H533" t="s">
        <v>1263</v>
      </c>
    </row>
    <row r="534" spans="8:8">
      <c r="H534" t="s">
        <v>1264</v>
      </c>
    </row>
    <row r="535" spans="8:8">
      <c r="H535" t="s">
        <v>1265</v>
      </c>
    </row>
    <row r="536" spans="8:8">
      <c r="H536" t="s">
        <v>1266</v>
      </c>
    </row>
    <row r="537" spans="8:8">
      <c r="H537" t="s">
        <v>1267</v>
      </c>
    </row>
    <row r="538" spans="8:8">
      <c r="H538" t="s">
        <v>1268</v>
      </c>
    </row>
    <row r="539" spans="8:8">
      <c r="H539" t="s">
        <v>1269</v>
      </c>
    </row>
    <row r="540" spans="8:8">
      <c r="H540" t="s">
        <v>1270</v>
      </c>
    </row>
    <row r="541" spans="8:8">
      <c r="H541" t="s">
        <v>1271</v>
      </c>
    </row>
    <row r="542" spans="8:8">
      <c r="H542" t="s">
        <v>1272</v>
      </c>
    </row>
    <row r="543" spans="8:8">
      <c r="H543" t="s">
        <v>1273</v>
      </c>
    </row>
    <row r="544" spans="8:8">
      <c r="H544" t="s">
        <v>1274</v>
      </c>
    </row>
    <row r="545" spans="8:8">
      <c r="H545" t="s">
        <v>1275</v>
      </c>
    </row>
    <row r="546" spans="8:8">
      <c r="H546" t="s">
        <v>1276</v>
      </c>
    </row>
    <row r="547" spans="8:8">
      <c r="H547" t="s">
        <v>1277</v>
      </c>
    </row>
    <row r="548" spans="8:8">
      <c r="H548" t="s">
        <v>1278</v>
      </c>
    </row>
    <row r="549" spans="8:8">
      <c r="H549" t="s">
        <v>1279</v>
      </c>
    </row>
    <row r="550" spans="8:8">
      <c r="H550" t="s">
        <v>1280</v>
      </c>
    </row>
    <row r="551" spans="8:8">
      <c r="H551" t="s">
        <v>1281</v>
      </c>
    </row>
    <row r="552" spans="8:8">
      <c r="H552" t="s">
        <v>1282</v>
      </c>
    </row>
    <row r="553" spans="8:8">
      <c r="H553" t="s">
        <v>1283</v>
      </c>
    </row>
    <row r="554" spans="8:8">
      <c r="H554" t="s">
        <v>1284</v>
      </c>
    </row>
    <row r="555" spans="8:8">
      <c r="H555" t="s">
        <v>1285</v>
      </c>
    </row>
    <row r="556" spans="8:8">
      <c r="H556" t="s">
        <v>1286</v>
      </c>
    </row>
    <row r="557" spans="8:8">
      <c r="H557" t="s">
        <v>1287</v>
      </c>
    </row>
    <row r="558" spans="8:8">
      <c r="H558" t="s">
        <v>1288</v>
      </c>
    </row>
    <row r="559" spans="8:8">
      <c r="H559" t="s">
        <v>1289</v>
      </c>
    </row>
    <row r="560" spans="8:8">
      <c r="H560" t="s">
        <v>1290</v>
      </c>
    </row>
    <row r="561" spans="6:8">
      <c r="H561" t="s">
        <v>1291</v>
      </c>
    </row>
    <row r="562" spans="6:8">
      <c r="H562" t="s">
        <v>1292</v>
      </c>
    </row>
    <row r="563" spans="6:8">
      <c r="H563" t="s">
        <v>1293</v>
      </c>
    </row>
    <row r="564" spans="6:8">
      <c r="H564" t="s">
        <v>1294</v>
      </c>
    </row>
    <row r="565" spans="6:8">
      <c r="H565" t="s">
        <v>1295</v>
      </c>
    </row>
    <row r="566" spans="6:8">
      <c r="H566" t="s">
        <v>1296</v>
      </c>
    </row>
    <row r="567" spans="6:8">
      <c r="H567" t="s">
        <v>1297</v>
      </c>
    </row>
    <row r="568" spans="6:8">
      <c r="H568" t="s">
        <v>1298</v>
      </c>
    </row>
    <row r="569" spans="6:8">
      <c r="H569" t="s">
        <v>1299</v>
      </c>
    </row>
    <row r="570" spans="6:8">
      <c r="H570" t="s">
        <v>1300</v>
      </c>
    </row>
    <row r="571" spans="6:8">
      <c r="H571" t="s">
        <v>1301</v>
      </c>
    </row>
    <row r="572" spans="6:8">
      <c r="H572" t="s">
        <v>1302</v>
      </c>
    </row>
    <row r="573" spans="6:8">
      <c r="H573" t="s">
        <v>1303</v>
      </c>
    </row>
    <row r="574" spans="6:8">
      <c r="H574" t="s">
        <v>1304</v>
      </c>
    </row>
    <row r="575" spans="6:8">
      <c r="H575" t="s">
        <v>1305</v>
      </c>
    </row>
    <row r="576" spans="6:8">
      <c r="F576" t="s">
        <v>248</v>
      </c>
      <c r="G576" t="s">
        <v>701</v>
      </c>
      <c r="H576" t="s">
        <v>900</v>
      </c>
    </row>
    <row r="577" spans="8:8">
      <c r="H577" t="s">
        <v>901</v>
      </c>
    </row>
    <row r="578" spans="8:8">
      <c r="H578" t="s">
        <v>1306</v>
      </c>
    </row>
    <row r="579" spans="8:8">
      <c r="H579" t="s">
        <v>903</v>
      </c>
    </row>
    <row r="580" spans="8:8">
      <c r="H580" t="s">
        <v>904</v>
      </c>
    </row>
    <row r="581" spans="8:8">
      <c r="H581" t="s">
        <v>1307</v>
      </c>
    </row>
    <row r="582" spans="8:8">
      <c r="H582" t="s">
        <v>1216</v>
      </c>
    </row>
    <row r="583" spans="8:8">
      <c r="H583" t="s">
        <v>1217</v>
      </c>
    </row>
    <row r="584" spans="8:8">
      <c r="H584" t="s">
        <v>1218</v>
      </c>
    </row>
    <row r="585" spans="8:8">
      <c r="H585" t="s">
        <v>1219</v>
      </c>
    </row>
    <row r="586" spans="8:8">
      <c r="H586" t="s">
        <v>1220</v>
      </c>
    </row>
    <row r="587" spans="8:8">
      <c r="H587" t="s">
        <v>1221</v>
      </c>
    </row>
    <row r="588" spans="8:8">
      <c r="H588" t="s">
        <v>1222</v>
      </c>
    </row>
    <row r="589" spans="8:8">
      <c r="H589" t="s">
        <v>1223</v>
      </c>
    </row>
    <row r="590" spans="8:8">
      <c r="H590" t="s">
        <v>1224</v>
      </c>
    </row>
    <row r="591" spans="8:8">
      <c r="H591" t="s">
        <v>1225</v>
      </c>
    </row>
    <row r="592" spans="8:8">
      <c r="H592" t="s">
        <v>1226</v>
      </c>
    </row>
    <row r="593" spans="8:8">
      <c r="H593" t="s">
        <v>1227</v>
      </c>
    </row>
    <row r="594" spans="8:8">
      <c r="H594" t="s">
        <v>1228</v>
      </c>
    </row>
    <row r="595" spans="8:8">
      <c r="H595" t="s">
        <v>1229</v>
      </c>
    </row>
    <row r="596" spans="8:8">
      <c r="H596" t="s">
        <v>1230</v>
      </c>
    </row>
    <row r="597" spans="8:8">
      <c r="H597" t="s">
        <v>1231</v>
      </c>
    </row>
    <row r="598" spans="8:8">
      <c r="H598" t="s">
        <v>1232</v>
      </c>
    </row>
    <row r="599" spans="8:8">
      <c r="H599" t="s">
        <v>1233</v>
      </c>
    </row>
    <row r="600" spans="8:8">
      <c r="H600" t="s">
        <v>1234</v>
      </c>
    </row>
    <row r="601" spans="8:8">
      <c r="H601" t="s">
        <v>1308</v>
      </c>
    </row>
    <row r="602" spans="8:8">
      <c r="H602" t="s">
        <v>1235</v>
      </c>
    </row>
    <row r="603" spans="8:8">
      <c r="H603" t="s">
        <v>1236</v>
      </c>
    </row>
    <row r="604" spans="8:8">
      <c r="H604" t="s">
        <v>1237</v>
      </c>
    </row>
    <row r="605" spans="8:8">
      <c r="H605" t="s">
        <v>1238</v>
      </c>
    </row>
    <row r="606" spans="8:8">
      <c r="H606" t="s">
        <v>1239</v>
      </c>
    </row>
    <row r="607" spans="8:8">
      <c r="H607" t="s">
        <v>1240</v>
      </c>
    </row>
    <row r="608" spans="8:8">
      <c r="H608" t="s">
        <v>1241</v>
      </c>
    </row>
    <row r="609" spans="1:8">
      <c r="H609" t="s">
        <v>1242</v>
      </c>
    </row>
    <row r="610" spans="1:8">
      <c r="H610" t="s">
        <v>1243</v>
      </c>
    </row>
    <row r="611" spans="1:8">
      <c r="H611" t="s">
        <v>1309</v>
      </c>
    </row>
    <row r="612" spans="1:8">
      <c r="H612" t="s">
        <v>1244</v>
      </c>
    </row>
    <row r="613" spans="1:8">
      <c r="H613" t="s">
        <v>1245</v>
      </c>
    </row>
    <row r="614" spans="1:8">
      <c r="H614" t="s">
        <v>1246</v>
      </c>
    </row>
    <row r="615" spans="1:8">
      <c r="H615" t="s">
        <v>1247</v>
      </c>
    </row>
    <row r="616" spans="1:8">
      <c r="F616" t="s">
        <v>249</v>
      </c>
      <c r="G616" t="s">
        <v>702</v>
      </c>
      <c r="H616" t="s">
        <v>1310</v>
      </c>
    </row>
    <row r="617" spans="1:8">
      <c r="F617" t="s">
        <v>250</v>
      </c>
      <c r="G617" t="s">
        <v>703</v>
      </c>
      <c r="H617" t="s">
        <v>1310</v>
      </c>
    </row>
    <row r="618" spans="1:8">
      <c r="F618" t="s">
        <v>251</v>
      </c>
      <c r="G618" t="s">
        <v>704</v>
      </c>
      <c r="H618" t="s">
        <v>1310</v>
      </c>
    </row>
    <row r="619" spans="1:8">
      <c r="F619" t="s">
        <v>252</v>
      </c>
      <c r="G619" t="s">
        <v>705</v>
      </c>
      <c r="H619" t="s">
        <v>1310</v>
      </c>
    </row>
    <row r="620" spans="1:8">
      <c r="F620" t="s">
        <v>253</v>
      </c>
      <c r="G620" t="s">
        <v>706</v>
      </c>
      <c r="H620" t="s">
        <v>1310</v>
      </c>
    </row>
    <row r="621" spans="1:8">
      <c r="A621" t="s">
        <v>22</v>
      </c>
      <c r="B621">
        <f>HYPERLINK("https://github.com/JodaOrg/joda-time/commit/6d327ba19a12b1d273b104e5f53502a5ab42f6fe", "6d327ba19a12b1d273b104e5f53502a5ab42f6fe")</f>
        <v>0</v>
      </c>
      <c r="C621">
        <f>HYPERLINK("https://github.com/JodaOrg/joda-time/commit/1c524312cdc4a8c8a38a4226aeea6da77b519fe8", "1c524312cdc4a8c8a38a4226aeea6da77b519fe8")</f>
        <v>0</v>
      </c>
      <c r="D621" t="s">
        <v>103</v>
      </c>
      <c r="E621" t="s">
        <v>126</v>
      </c>
      <c r="F621" t="s">
        <v>254</v>
      </c>
      <c r="G621" t="s">
        <v>700</v>
      </c>
      <c r="H621" t="s">
        <v>1311</v>
      </c>
    </row>
    <row r="622" spans="1:8">
      <c r="A622" t="s">
        <v>23</v>
      </c>
      <c r="B622">
        <f>HYPERLINK("https://github.com/JodaOrg/joda-time/commit/b10e0031a3572dfd2783ec0b179a59b5532a4c1f", "b10e0031a3572dfd2783ec0b179a59b5532a4c1f")</f>
        <v>0</v>
      </c>
      <c r="C622">
        <f>HYPERLINK("https://github.com/JodaOrg/joda-time/commit/6d327ba19a12b1d273b104e5f53502a5ab42f6fe", "6d327ba19a12b1d273b104e5f53502a5ab42f6fe")</f>
        <v>0</v>
      </c>
      <c r="D622" t="s">
        <v>103</v>
      </c>
      <c r="E622" t="s">
        <v>127</v>
      </c>
      <c r="F622" t="s">
        <v>244</v>
      </c>
      <c r="G622" t="s">
        <v>696</v>
      </c>
      <c r="H622" t="s">
        <v>900</v>
      </c>
    </row>
    <row r="623" spans="1:8">
      <c r="H623" t="s">
        <v>901</v>
      </c>
    </row>
    <row r="624" spans="1:8">
      <c r="H624" t="s">
        <v>1312</v>
      </c>
    </row>
    <row r="625" spans="8:8">
      <c r="H625" t="s">
        <v>903</v>
      </c>
    </row>
    <row r="626" spans="8:8">
      <c r="H626" t="s">
        <v>904</v>
      </c>
    </row>
    <row r="627" spans="8:8">
      <c r="H627" t="s">
        <v>1186</v>
      </c>
    </row>
    <row r="628" spans="8:8">
      <c r="H628" t="s">
        <v>1313</v>
      </c>
    </row>
    <row r="629" spans="8:8">
      <c r="H629" t="s">
        <v>1314</v>
      </c>
    </row>
    <row r="630" spans="8:8">
      <c r="H630" t="s">
        <v>1315</v>
      </c>
    </row>
    <row r="631" spans="8:8">
      <c r="H631" t="s">
        <v>1316</v>
      </c>
    </row>
    <row r="632" spans="8:8">
      <c r="H632" t="s">
        <v>1317</v>
      </c>
    </row>
    <row r="633" spans="8:8">
      <c r="H633" t="s">
        <v>1318</v>
      </c>
    </row>
    <row r="634" spans="8:8">
      <c r="H634" t="s">
        <v>1319</v>
      </c>
    </row>
    <row r="635" spans="8:8">
      <c r="H635" t="s">
        <v>1320</v>
      </c>
    </row>
    <row r="636" spans="8:8">
      <c r="H636" t="s">
        <v>1321</v>
      </c>
    </row>
    <row r="637" spans="8:8">
      <c r="H637" t="s">
        <v>1322</v>
      </c>
    </row>
    <row r="638" spans="8:8">
      <c r="H638" t="s">
        <v>1323</v>
      </c>
    </row>
    <row r="639" spans="8:8">
      <c r="H639" t="s">
        <v>1324</v>
      </c>
    </row>
    <row r="640" spans="8:8">
      <c r="H640" t="s">
        <v>1325</v>
      </c>
    </row>
    <row r="641" spans="8:8">
      <c r="H641" t="s">
        <v>1326</v>
      </c>
    </row>
    <row r="642" spans="8:8">
      <c r="H642" t="s">
        <v>1327</v>
      </c>
    </row>
    <row r="643" spans="8:8">
      <c r="H643" t="s">
        <v>1328</v>
      </c>
    </row>
    <row r="644" spans="8:8">
      <c r="H644" t="s">
        <v>1329</v>
      </c>
    </row>
    <row r="645" spans="8:8">
      <c r="H645" t="s">
        <v>1330</v>
      </c>
    </row>
    <row r="646" spans="8:8">
      <c r="H646" t="s">
        <v>1331</v>
      </c>
    </row>
    <row r="647" spans="8:8">
      <c r="H647" t="s">
        <v>1332</v>
      </c>
    </row>
    <row r="648" spans="8:8">
      <c r="H648" t="s">
        <v>1333</v>
      </c>
    </row>
    <row r="649" spans="8:8">
      <c r="H649" t="s">
        <v>1334</v>
      </c>
    </row>
    <row r="650" spans="8:8">
      <c r="H650" t="s">
        <v>1335</v>
      </c>
    </row>
    <row r="651" spans="8:8">
      <c r="H651" t="s">
        <v>1336</v>
      </c>
    </row>
    <row r="652" spans="8:8">
      <c r="H652" t="s">
        <v>1337</v>
      </c>
    </row>
    <row r="653" spans="8:8">
      <c r="H653" t="s">
        <v>1338</v>
      </c>
    </row>
    <row r="654" spans="8:8">
      <c r="H654" t="s">
        <v>1339</v>
      </c>
    </row>
    <row r="655" spans="8:8">
      <c r="H655" t="s">
        <v>1340</v>
      </c>
    </row>
    <row r="656" spans="8:8">
      <c r="H656" t="s">
        <v>1341</v>
      </c>
    </row>
    <row r="657" spans="6:8">
      <c r="H657" t="s">
        <v>1342</v>
      </c>
    </row>
    <row r="658" spans="6:8">
      <c r="H658" t="s">
        <v>1076</v>
      </c>
    </row>
    <row r="659" spans="6:8">
      <c r="H659" t="s">
        <v>1343</v>
      </c>
    </row>
    <row r="660" spans="6:8">
      <c r="H660" t="s">
        <v>1344</v>
      </c>
    </row>
    <row r="661" spans="6:8">
      <c r="H661" t="s">
        <v>1345</v>
      </c>
    </row>
    <row r="662" spans="6:8">
      <c r="H662" t="s">
        <v>1076</v>
      </c>
    </row>
    <row r="663" spans="6:8">
      <c r="H663" t="s">
        <v>1343</v>
      </c>
    </row>
    <row r="664" spans="6:8">
      <c r="H664" t="s">
        <v>1346</v>
      </c>
    </row>
    <row r="665" spans="6:8">
      <c r="H665" t="s">
        <v>1347</v>
      </c>
    </row>
    <row r="666" spans="6:8">
      <c r="H666" t="s">
        <v>1344</v>
      </c>
    </row>
    <row r="667" spans="6:8">
      <c r="H667" t="s">
        <v>1345</v>
      </c>
    </row>
    <row r="668" spans="6:8">
      <c r="F668" t="s">
        <v>241</v>
      </c>
      <c r="G668" t="s">
        <v>693</v>
      </c>
      <c r="H668" t="s">
        <v>1187</v>
      </c>
    </row>
    <row r="669" spans="6:8">
      <c r="H669" t="s">
        <v>1191</v>
      </c>
    </row>
    <row r="670" spans="6:8">
      <c r="H670" t="s">
        <v>1348</v>
      </c>
    </row>
    <row r="671" spans="6:8">
      <c r="H671" t="s">
        <v>1349</v>
      </c>
    </row>
    <row r="672" spans="6:8">
      <c r="H672" t="s">
        <v>1350</v>
      </c>
    </row>
    <row r="673" spans="6:8">
      <c r="H673" t="s">
        <v>1351</v>
      </c>
    </row>
    <row r="674" spans="6:8">
      <c r="H674" t="s">
        <v>1352</v>
      </c>
    </row>
    <row r="675" spans="6:8">
      <c r="H675" t="s">
        <v>1353</v>
      </c>
    </row>
    <row r="676" spans="6:8">
      <c r="H676" t="s">
        <v>1354</v>
      </c>
    </row>
    <row r="677" spans="6:8">
      <c r="H677" t="s">
        <v>1355</v>
      </c>
    </row>
    <row r="678" spans="6:8">
      <c r="H678" t="s">
        <v>1356</v>
      </c>
    </row>
    <row r="679" spans="6:8">
      <c r="F679" t="s">
        <v>242</v>
      </c>
      <c r="G679" t="s">
        <v>694</v>
      </c>
      <c r="H679" t="s">
        <v>1217</v>
      </c>
    </row>
    <row r="680" spans="6:8">
      <c r="H680" t="s">
        <v>1218</v>
      </c>
    </row>
    <row r="681" spans="6:8">
      <c r="H681" t="s">
        <v>1219</v>
      </c>
    </row>
    <row r="682" spans="6:8">
      <c r="H682" t="s">
        <v>1220</v>
      </c>
    </row>
    <row r="683" spans="6:8">
      <c r="H683" t="s">
        <v>1223</v>
      </c>
    </row>
    <row r="684" spans="6:8">
      <c r="H684" t="s">
        <v>1224</v>
      </c>
    </row>
    <row r="685" spans="6:8">
      <c r="H685" t="s">
        <v>1225</v>
      </c>
    </row>
    <row r="686" spans="6:8">
      <c r="H686" t="s">
        <v>1228</v>
      </c>
    </row>
    <row r="687" spans="6:8">
      <c r="H687" t="s">
        <v>1229</v>
      </c>
    </row>
    <row r="688" spans="6:8">
      <c r="H688" t="s">
        <v>1230</v>
      </c>
    </row>
    <row r="689" spans="6:8">
      <c r="H689" t="s">
        <v>1235</v>
      </c>
    </row>
    <row r="690" spans="6:8">
      <c r="H690" t="s">
        <v>1236</v>
      </c>
    </row>
    <row r="691" spans="6:8">
      <c r="H691" t="s">
        <v>1237</v>
      </c>
    </row>
    <row r="692" spans="6:8">
      <c r="H692" t="s">
        <v>1238</v>
      </c>
    </row>
    <row r="693" spans="6:8">
      <c r="H693" t="s">
        <v>1239</v>
      </c>
    </row>
    <row r="694" spans="6:8">
      <c r="H694" t="s">
        <v>1244</v>
      </c>
    </row>
    <row r="695" spans="6:8">
      <c r="H695" t="s">
        <v>1245</v>
      </c>
    </row>
    <row r="696" spans="6:8">
      <c r="H696" t="s">
        <v>1246</v>
      </c>
    </row>
    <row r="697" spans="6:8">
      <c r="H697" t="s">
        <v>1247</v>
      </c>
    </row>
    <row r="698" spans="6:8">
      <c r="F698" t="s">
        <v>255</v>
      </c>
      <c r="G698" t="s">
        <v>698</v>
      </c>
      <c r="H698" t="s">
        <v>1187</v>
      </c>
    </row>
    <row r="699" spans="6:8">
      <c r="H699" t="s">
        <v>1191</v>
      </c>
    </row>
    <row r="700" spans="6:8">
      <c r="F700" t="s">
        <v>256</v>
      </c>
      <c r="G700" t="s">
        <v>699</v>
      </c>
      <c r="H700" t="s">
        <v>1169</v>
      </c>
    </row>
    <row r="701" spans="6:8">
      <c r="H701" t="s">
        <v>1170</v>
      </c>
    </row>
    <row r="702" spans="6:8">
      <c r="H702" t="s">
        <v>1217</v>
      </c>
    </row>
    <row r="703" spans="6:8">
      <c r="H703" t="s">
        <v>1218</v>
      </c>
    </row>
    <row r="704" spans="6:8">
      <c r="H704" t="s">
        <v>1219</v>
      </c>
    </row>
    <row r="705" spans="8:8">
      <c r="H705" t="s">
        <v>1220</v>
      </c>
    </row>
    <row r="706" spans="8:8">
      <c r="H706" t="s">
        <v>1223</v>
      </c>
    </row>
    <row r="707" spans="8:8">
      <c r="H707" t="s">
        <v>1224</v>
      </c>
    </row>
    <row r="708" spans="8:8">
      <c r="H708" t="s">
        <v>1225</v>
      </c>
    </row>
    <row r="709" spans="8:8">
      <c r="H709" t="s">
        <v>1228</v>
      </c>
    </row>
    <row r="710" spans="8:8">
      <c r="H710" t="s">
        <v>1229</v>
      </c>
    </row>
    <row r="711" spans="8:8">
      <c r="H711" t="s">
        <v>1230</v>
      </c>
    </row>
    <row r="712" spans="8:8">
      <c r="H712" t="s">
        <v>1235</v>
      </c>
    </row>
    <row r="713" spans="8:8">
      <c r="H713" t="s">
        <v>1236</v>
      </c>
    </row>
    <row r="714" spans="8:8">
      <c r="H714" t="s">
        <v>1237</v>
      </c>
    </row>
    <row r="715" spans="8:8">
      <c r="H715" t="s">
        <v>1238</v>
      </c>
    </row>
    <row r="716" spans="8:8">
      <c r="H716" t="s">
        <v>1239</v>
      </c>
    </row>
    <row r="717" spans="8:8">
      <c r="H717" t="s">
        <v>1244</v>
      </c>
    </row>
    <row r="718" spans="8:8">
      <c r="H718" t="s">
        <v>1245</v>
      </c>
    </row>
    <row r="719" spans="8:8">
      <c r="H719" t="s">
        <v>1246</v>
      </c>
    </row>
    <row r="720" spans="8:8">
      <c r="H720" t="s">
        <v>1247</v>
      </c>
    </row>
    <row r="721" spans="6:8">
      <c r="F721" t="s">
        <v>257</v>
      </c>
      <c r="G721" t="s">
        <v>707</v>
      </c>
      <c r="H721" t="s">
        <v>1187</v>
      </c>
    </row>
    <row r="722" spans="6:8">
      <c r="H722" t="s">
        <v>1191</v>
      </c>
    </row>
    <row r="723" spans="6:8">
      <c r="H723" t="s">
        <v>1357</v>
      </c>
    </row>
    <row r="724" spans="6:8">
      <c r="H724" t="s">
        <v>1358</v>
      </c>
    </row>
    <row r="725" spans="6:8">
      <c r="H725" t="s">
        <v>1359</v>
      </c>
    </row>
    <row r="726" spans="6:8">
      <c r="H726" t="s">
        <v>1360</v>
      </c>
    </row>
    <row r="727" spans="6:8">
      <c r="H727" t="s">
        <v>1164</v>
      </c>
    </row>
    <row r="728" spans="6:8">
      <c r="H728" t="s">
        <v>1165</v>
      </c>
    </row>
    <row r="729" spans="6:8">
      <c r="H729" t="s">
        <v>1166</v>
      </c>
    </row>
    <row r="730" spans="6:8">
      <c r="H730" t="s">
        <v>1167</v>
      </c>
    </row>
    <row r="731" spans="6:8">
      <c r="H731" t="s">
        <v>1361</v>
      </c>
    </row>
    <row r="732" spans="6:8">
      <c r="F732" t="s">
        <v>258</v>
      </c>
      <c r="G732" t="s">
        <v>701</v>
      </c>
      <c r="H732" t="s">
        <v>1217</v>
      </c>
    </row>
    <row r="733" spans="6:8">
      <c r="H733" t="s">
        <v>1218</v>
      </c>
    </row>
    <row r="734" spans="6:8">
      <c r="H734" t="s">
        <v>1219</v>
      </c>
    </row>
    <row r="735" spans="6:8">
      <c r="H735" t="s">
        <v>1220</v>
      </c>
    </row>
    <row r="736" spans="6:8">
      <c r="H736" t="s">
        <v>1223</v>
      </c>
    </row>
    <row r="737" spans="6:8">
      <c r="H737" t="s">
        <v>1224</v>
      </c>
    </row>
    <row r="738" spans="6:8">
      <c r="H738" t="s">
        <v>1225</v>
      </c>
    </row>
    <row r="739" spans="6:8">
      <c r="H739" t="s">
        <v>1228</v>
      </c>
    </row>
    <row r="740" spans="6:8">
      <c r="H740" t="s">
        <v>1229</v>
      </c>
    </row>
    <row r="741" spans="6:8">
      <c r="H741" t="s">
        <v>1230</v>
      </c>
    </row>
    <row r="742" spans="6:8">
      <c r="H742" t="s">
        <v>1235</v>
      </c>
    </row>
    <row r="743" spans="6:8">
      <c r="H743" t="s">
        <v>1236</v>
      </c>
    </row>
    <row r="744" spans="6:8">
      <c r="H744" t="s">
        <v>1237</v>
      </c>
    </row>
    <row r="745" spans="6:8">
      <c r="H745" t="s">
        <v>1238</v>
      </c>
    </row>
    <row r="746" spans="6:8">
      <c r="H746" t="s">
        <v>1239</v>
      </c>
    </row>
    <row r="747" spans="6:8">
      <c r="H747" t="s">
        <v>1244</v>
      </c>
    </row>
    <row r="748" spans="6:8">
      <c r="H748" t="s">
        <v>1245</v>
      </c>
    </row>
    <row r="749" spans="6:8">
      <c r="H749" t="s">
        <v>1246</v>
      </c>
    </row>
    <row r="750" spans="6:8">
      <c r="H750" t="s">
        <v>1247</v>
      </c>
    </row>
    <row r="751" spans="6:8">
      <c r="F751" t="s">
        <v>249</v>
      </c>
      <c r="G751" t="s">
        <v>702</v>
      </c>
      <c r="H751" t="s">
        <v>1362</v>
      </c>
    </row>
    <row r="752" spans="6:8">
      <c r="F752" t="s">
        <v>250</v>
      </c>
      <c r="G752" t="s">
        <v>703</v>
      </c>
      <c r="H752" t="s">
        <v>1362</v>
      </c>
    </row>
    <row r="753" spans="1:8">
      <c r="F753" t="s">
        <v>251</v>
      </c>
      <c r="G753" t="s">
        <v>704</v>
      </c>
      <c r="H753" t="s">
        <v>1362</v>
      </c>
    </row>
    <row r="754" spans="1:8">
      <c r="F754" t="s">
        <v>252</v>
      </c>
      <c r="G754" t="s">
        <v>705</v>
      </c>
      <c r="H754" t="s">
        <v>1362</v>
      </c>
    </row>
    <row r="755" spans="1:8">
      <c r="F755" t="s">
        <v>259</v>
      </c>
      <c r="G755" t="s">
        <v>708</v>
      </c>
      <c r="H755" t="s">
        <v>1362</v>
      </c>
    </row>
    <row r="756" spans="1:8">
      <c r="F756" t="s">
        <v>253</v>
      </c>
      <c r="G756" t="s">
        <v>706</v>
      </c>
      <c r="H756" t="s">
        <v>1362</v>
      </c>
    </row>
    <row r="757" spans="1:8">
      <c r="A757" t="s">
        <v>24</v>
      </c>
      <c r="B757">
        <f>HYPERLINK("https://github.com/JodaOrg/joda-time/commit/0e2ca0e439c9d726fa24dbe589bb8db3354b11e1", "0e2ca0e439c9d726fa24dbe589bb8db3354b11e1")</f>
        <v>0</v>
      </c>
      <c r="C757">
        <f>HYPERLINK("https://github.com/JodaOrg/joda-time/commit/b10e0031a3572dfd2783ec0b179a59b5532a4c1f", "b10e0031a3572dfd2783ec0b179a59b5532a4c1f")</f>
        <v>0</v>
      </c>
      <c r="D757" t="s">
        <v>103</v>
      </c>
      <c r="E757" t="s">
        <v>128</v>
      </c>
      <c r="F757" t="s">
        <v>255</v>
      </c>
      <c r="G757" t="s">
        <v>698</v>
      </c>
      <c r="H757" t="s">
        <v>977</v>
      </c>
    </row>
    <row r="758" spans="1:8">
      <c r="H758" t="s">
        <v>1363</v>
      </c>
    </row>
    <row r="759" spans="1:8">
      <c r="F759" t="s">
        <v>254</v>
      </c>
      <c r="G759" t="s">
        <v>700</v>
      </c>
      <c r="H759" t="s">
        <v>1364</v>
      </c>
    </row>
    <row r="760" spans="1:8">
      <c r="H760" t="s">
        <v>1365</v>
      </c>
    </row>
    <row r="761" spans="1:8">
      <c r="H761" t="s">
        <v>1366</v>
      </c>
    </row>
    <row r="762" spans="1:8">
      <c r="H762" t="s">
        <v>1367</v>
      </c>
    </row>
    <row r="763" spans="1:8">
      <c r="H763" t="s">
        <v>1368</v>
      </c>
    </row>
    <row r="764" spans="1:8">
      <c r="H764" t="s">
        <v>1369</v>
      </c>
    </row>
    <row r="765" spans="1:8">
      <c r="H765" t="s">
        <v>1370</v>
      </c>
    </row>
    <row r="766" spans="1:8">
      <c r="H766" t="s">
        <v>1371</v>
      </c>
    </row>
    <row r="767" spans="1:8">
      <c r="H767" t="s">
        <v>1372</v>
      </c>
    </row>
    <row r="768" spans="1:8">
      <c r="H768" t="s">
        <v>1373</v>
      </c>
    </row>
    <row r="769" spans="8:8">
      <c r="H769" t="s">
        <v>1374</v>
      </c>
    </row>
    <row r="770" spans="8:8">
      <c r="H770" t="s">
        <v>1375</v>
      </c>
    </row>
    <row r="771" spans="8:8">
      <c r="H771" t="s">
        <v>1376</v>
      </c>
    </row>
    <row r="772" spans="8:8">
      <c r="H772" t="s">
        <v>1377</v>
      </c>
    </row>
    <row r="773" spans="8:8">
      <c r="H773" t="s">
        <v>1378</v>
      </c>
    </row>
    <row r="774" spans="8:8">
      <c r="H774" t="s">
        <v>1379</v>
      </c>
    </row>
    <row r="775" spans="8:8">
      <c r="H775" t="s">
        <v>1380</v>
      </c>
    </row>
    <row r="776" spans="8:8">
      <c r="H776" t="s">
        <v>1381</v>
      </c>
    </row>
    <row r="777" spans="8:8">
      <c r="H777" t="s">
        <v>1382</v>
      </c>
    </row>
    <row r="778" spans="8:8">
      <c r="H778" t="s">
        <v>1383</v>
      </c>
    </row>
    <row r="779" spans="8:8">
      <c r="H779" t="s">
        <v>1384</v>
      </c>
    </row>
    <row r="780" spans="8:8">
      <c r="H780" t="s">
        <v>1385</v>
      </c>
    </row>
    <row r="781" spans="8:8">
      <c r="H781" t="s">
        <v>1386</v>
      </c>
    </row>
    <row r="782" spans="8:8">
      <c r="H782" t="s">
        <v>1387</v>
      </c>
    </row>
    <row r="783" spans="8:8">
      <c r="H783" t="s">
        <v>1388</v>
      </c>
    </row>
    <row r="784" spans="8:8">
      <c r="H784" t="s">
        <v>1389</v>
      </c>
    </row>
    <row r="785" spans="6:8">
      <c r="H785" t="s">
        <v>1390</v>
      </c>
    </row>
    <row r="786" spans="6:8">
      <c r="H786" t="s">
        <v>1391</v>
      </c>
    </row>
    <row r="787" spans="6:8">
      <c r="H787" t="s">
        <v>1392</v>
      </c>
    </row>
    <row r="788" spans="6:8">
      <c r="H788" t="s">
        <v>1393</v>
      </c>
    </row>
    <row r="789" spans="6:8">
      <c r="H789" t="s">
        <v>1394</v>
      </c>
    </row>
    <row r="790" spans="6:8">
      <c r="H790" t="s">
        <v>1395</v>
      </c>
    </row>
    <row r="791" spans="6:8">
      <c r="F791" t="s">
        <v>257</v>
      </c>
      <c r="G791" t="s">
        <v>707</v>
      </c>
      <c r="H791" t="s">
        <v>977</v>
      </c>
    </row>
    <row r="792" spans="6:8">
      <c r="H792" t="s">
        <v>1363</v>
      </c>
    </row>
    <row r="793" spans="6:8">
      <c r="F793" t="s">
        <v>260</v>
      </c>
      <c r="G793" t="s">
        <v>709</v>
      </c>
      <c r="H793" t="s">
        <v>1396</v>
      </c>
    </row>
    <row r="794" spans="6:8">
      <c r="H794" t="s">
        <v>1397</v>
      </c>
    </row>
    <row r="795" spans="6:8">
      <c r="H795" t="s">
        <v>1398</v>
      </c>
    </row>
    <row r="796" spans="6:8">
      <c r="H796" t="s">
        <v>1399</v>
      </c>
    </row>
    <row r="797" spans="6:8">
      <c r="H797" t="s">
        <v>1400</v>
      </c>
    </row>
    <row r="798" spans="6:8">
      <c r="H798" t="s">
        <v>1401</v>
      </c>
    </row>
    <row r="799" spans="6:8">
      <c r="H799" t="s">
        <v>1402</v>
      </c>
    </row>
    <row r="800" spans="6:8">
      <c r="H800" t="s">
        <v>1403</v>
      </c>
    </row>
    <row r="801" spans="1:8">
      <c r="H801" t="s">
        <v>1404</v>
      </c>
    </row>
    <row r="802" spans="1:8">
      <c r="H802" t="s">
        <v>1405</v>
      </c>
    </row>
    <row r="803" spans="1:8">
      <c r="H803" t="s">
        <v>1406</v>
      </c>
    </row>
    <row r="804" spans="1:8">
      <c r="F804" t="s">
        <v>259</v>
      </c>
      <c r="G804" t="s">
        <v>708</v>
      </c>
      <c r="H804" t="s">
        <v>1407</v>
      </c>
    </row>
    <row r="805" spans="1:8">
      <c r="A805" t="s">
        <v>25</v>
      </c>
      <c r="B805">
        <f>HYPERLINK("https://github.com/JodaOrg/joda-time/commit/3f62b3a3ef59f954a14f09aeee97053618da1c74", "3f62b3a3ef59f954a14f09aeee97053618da1c74")</f>
        <v>0</v>
      </c>
      <c r="C805">
        <f>HYPERLINK("https://github.com/JodaOrg/joda-time/commit/c19bfe0c328518cb9d9734e8e15c174c150b86c0", "c19bfe0c328518cb9d9734e8e15c174c150b86c0")</f>
        <v>0</v>
      </c>
      <c r="D805" t="s">
        <v>103</v>
      </c>
      <c r="E805" t="s">
        <v>129</v>
      </c>
      <c r="F805" t="s">
        <v>241</v>
      </c>
      <c r="G805" t="s">
        <v>693</v>
      </c>
      <c r="H805" t="s">
        <v>1408</v>
      </c>
    </row>
    <row r="806" spans="1:8">
      <c r="H806" t="s">
        <v>1188</v>
      </c>
    </row>
    <row r="807" spans="1:8">
      <c r="H807" t="s">
        <v>1189</v>
      </c>
    </row>
    <row r="808" spans="1:8">
      <c r="H808" t="s">
        <v>1409</v>
      </c>
    </row>
    <row r="809" spans="1:8">
      <c r="H809" t="s">
        <v>1196</v>
      </c>
    </row>
    <row r="810" spans="1:8">
      <c r="H810" t="s">
        <v>1197</v>
      </c>
    </row>
    <row r="811" spans="1:8">
      <c r="H811" t="s">
        <v>1198</v>
      </c>
    </row>
    <row r="812" spans="1:8">
      <c r="H812" t="s">
        <v>1199</v>
      </c>
    </row>
    <row r="813" spans="1:8">
      <c r="H813" t="s">
        <v>1200</v>
      </c>
    </row>
    <row r="814" spans="1:8">
      <c r="H814" t="s">
        <v>1201</v>
      </c>
    </row>
    <row r="815" spans="1:8">
      <c r="H815" t="s">
        <v>1202</v>
      </c>
    </row>
    <row r="816" spans="1:8">
      <c r="H816" t="s">
        <v>1203</v>
      </c>
    </row>
    <row r="817" spans="8:8">
      <c r="H817" t="s">
        <v>1204</v>
      </c>
    </row>
    <row r="818" spans="8:8">
      <c r="H818" t="s">
        <v>1205</v>
      </c>
    </row>
    <row r="819" spans="8:8">
      <c r="H819" t="s">
        <v>1206</v>
      </c>
    </row>
    <row r="820" spans="8:8">
      <c r="H820" t="s">
        <v>1207</v>
      </c>
    </row>
    <row r="821" spans="8:8">
      <c r="H821" t="s">
        <v>1208</v>
      </c>
    </row>
    <row r="822" spans="8:8">
      <c r="H822" t="s">
        <v>1209</v>
      </c>
    </row>
    <row r="823" spans="8:8">
      <c r="H823" t="s">
        <v>1210</v>
      </c>
    </row>
    <row r="824" spans="8:8">
      <c r="H824" t="s">
        <v>977</v>
      </c>
    </row>
    <row r="825" spans="8:8">
      <c r="H825" t="s">
        <v>1363</v>
      </c>
    </row>
    <row r="826" spans="8:8">
      <c r="H826" t="s">
        <v>1410</v>
      </c>
    </row>
    <row r="827" spans="8:8">
      <c r="H827" t="s">
        <v>1411</v>
      </c>
    </row>
    <row r="828" spans="8:8">
      <c r="H828" t="s">
        <v>1412</v>
      </c>
    </row>
    <row r="829" spans="8:8">
      <c r="H829" t="s">
        <v>1413</v>
      </c>
    </row>
    <row r="830" spans="8:8">
      <c r="H830" t="s">
        <v>1414</v>
      </c>
    </row>
    <row r="831" spans="8:8">
      <c r="H831" t="s">
        <v>1415</v>
      </c>
    </row>
    <row r="832" spans="8:8">
      <c r="H832" t="s">
        <v>1416</v>
      </c>
    </row>
    <row r="833" spans="8:8">
      <c r="H833" t="s">
        <v>1417</v>
      </c>
    </row>
    <row r="834" spans="8:8">
      <c r="H834" t="s">
        <v>1418</v>
      </c>
    </row>
    <row r="835" spans="8:8">
      <c r="H835" t="s">
        <v>1419</v>
      </c>
    </row>
    <row r="836" spans="8:8">
      <c r="H836" t="s">
        <v>1420</v>
      </c>
    </row>
    <row r="837" spans="8:8">
      <c r="H837" t="s">
        <v>1421</v>
      </c>
    </row>
    <row r="838" spans="8:8">
      <c r="H838" t="s">
        <v>1422</v>
      </c>
    </row>
    <row r="839" spans="8:8">
      <c r="H839" t="s">
        <v>1423</v>
      </c>
    </row>
    <row r="840" spans="8:8">
      <c r="H840" t="s">
        <v>1424</v>
      </c>
    </row>
    <row r="841" spans="8:8">
      <c r="H841" t="s">
        <v>1256</v>
      </c>
    </row>
    <row r="842" spans="8:8">
      <c r="H842" t="s">
        <v>1257</v>
      </c>
    </row>
    <row r="843" spans="8:8">
      <c r="H843" t="s">
        <v>1258</v>
      </c>
    </row>
    <row r="844" spans="8:8">
      <c r="H844" t="s">
        <v>1259</v>
      </c>
    </row>
    <row r="845" spans="8:8">
      <c r="H845" t="s">
        <v>1260</v>
      </c>
    </row>
    <row r="846" spans="8:8">
      <c r="H846" t="s">
        <v>1261</v>
      </c>
    </row>
    <row r="847" spans="8:8">
      <c r="H847" t="s">
        <v>1262</v>
      </c>
    </row>
    <row r="848" spans="8:8">
      <c r="H848" t="s">
        <v>1425</v>
      </c>
    </row>
    <row r="849" spans="6:8">
      <c r="F849" t="s">
        <v>242</v>
      </c>
      <c r="G849" t="s">
        <v>694</v>
      </c>
      <c r="H849" t="s">
        <v>1426</v>
      </c>
    </row>
    <row r="850" spans="6:8">
      <c r="H850" t="s">
        <v>1427</v>
      </c>
    </row>
    <row r="851" spans="6:8">
      <c r="H851" t="s">
        <v>1428</v>
      </c>
    </row>
    <row r="852" spans="6:8">
      <c r="H852" t="s">
        <v>1429</v>
      </c>
    </row>
    <row r="853" spans="6:8">
      <c r="H853" t="s">
        <v>1221</v>
      </c>
    </row>
    <row r="854" spans="6:8">
      <c r="H854" t="s">
        <v>1222</v>
      </c>
    </row>
    <row r="855" spans="6:8">
      <c r="H855" t="s">
        <v>1430</v>
      </c>
    </row>
    <row r="856" spans="6:8">
      <c r="H856" t="s">
        <v>1431</v>
      </c>
    </row>
    <row r="857" spans="6:8">
      <c r="H857" t="s">
        <v>1432</v>
      </c>
    </row>
    <row r="858" spans="6:8">
      <c r="H858" t="s">
        <v>1227</v>
      </c>
    </row>
    <row r="859" spans="6:8">
      <c r="H859" t="s">
        <v>1433</v>
      </c>
    </row>
    <row r="860" spans="6:8">
      <c r="H860" t="s">
        <v>1434</v>
      </c>
    </row>
    <row r="861" spans="6:8">
      <c r="H861" t="s">
        <v>1435</v>
      </c>
    </row>
    <row r="862" spans="6:8">
      <c r="H862" t="s">
        <v>1308</v>
      </c>
    </row>
    <row r="863" spans="6:8">
      <c r="H863" t="s">
        <v>1436</v>
      </c>
    </row>
    <row r="864" spans="6:8">
      <c r="H864" t="s">
        <v>1437</v>
      </c>
    </row>
    <row r="865" spans="1:8">
      <c r="H865" t="s">
        <v>1438</v>
      </c>
    </row>
    <row r="866" spans="1:8">
      <c r="H866" t="s">
        <v>1439</v>
      </c>
    </row>
    <row r="867" spans="1:8">
      <c r="H867" t="s">
        <v>1440</v>
      </c>
    </row>
    <row r="868" spans="1:8">
      <c r="H868" t="s">
        <v>1441</v>
      </c>
    </row>
    <row r="869" spans="1:8">
      <c r="H869" t="s">
        <v>1442</v>
      </c>
    </row>
    <row r="870" spans="1:8">
      <c r="H870" t="s">
        <v>1443</v>
      </c>
    </row>
    <row r="871" spans="1:8">
      <c r="H871" t="s">
        <v>1444</v>
      </c>
    </row>
    <row r="872" spans="1:8">
      <c r="A872" t="s">
        <v>26</v>
      </c>
      <c r="B872">
        <f>HYPERLINK("https://github.com/JodaOrg/joda-time/commit/d9b72f091c8a157695bed7db408e36e839d95430", "d9b72f091c8a157695bed7db408e36e839d95430")</f>
        <v>0</v>
      </c>
      <c r="C872">
        <f>HYPERLINK("https://github.com/JodaOrg/joda-time/commit/6613fa3057c3bac0f93de8586cd3ab08680fe078", "6613fa3057c3bac0f93de8586cd3ab08680fe078")</f>
        <v>0</v>
      </c>
      <c r="D872" t="s">
        <v>103</v>
      </c>
      <c r="E872" t="s">
        <v>130</v>
      </c>
      <c r="F872" t="s">
        <v>252</v>
      </c>
      <c r="G872" t="s">
        <v>705</v>
      </c>
      <c r="H872" t="s">
        <v>1445</v>
      </c>
    </row>
    <row r="873" spans="1:8">
      <c r="F873" t="s">
        <v>253</v>
      </c>
      <c r="G873" t="s">
        <v>706</v>
      </c>
      <c r="H873" t="s">
        <v>1445</v>
      </c>
    </row>
    <row r="874" spans="1:8">
      <c r="A874" t="s">
        <v>27</v>
      </c>
      <c r="B874">
        <f>HYPERLINK("https://github.com/JodaOrg/joda-time/commit/57d5cb7f3b7aebf6e532d907bf0d508dcf480881", "57d5cb7f3b7aebf6e532d907bf0d508dcf480881")</f>
        <v>0</v>
      </c>
      <c r="C874">
        <f>HYPERLINK("https://github.com/JodaOrg/joda-time/commit/c578139c0184963ad7123ee107d7e12ef399de2d", "c578139c0184963ad7123ee107d7e12ef399de2d")</f>
        <v>0</v>
      </c>
      <c r="D874" t="s">
        <v>103</v>
      </c>
      <c r="E874" t="s">
        <v>131</v>
      </c>
      <c r="F874" t="s">
        <v>241</v>
      </c>
      <c r="G874" t="s">
        <v>693</v>
      </c>
      <c r="H874" t="s">
        <v>1176</v>
      </c>
    </row>
    <row r="875" spans="1:8">
      <c r="H875" t="s">
        <v>1446</v>
      </c>
    </row>
    <row r="876" spans="1:8">
      <c r="F876" t="s">
        <v>257</v>
      </c>
      <c r="G876" t="s">
        <v>707</v>
      </c>
      <c r="H876" t="s">
        <v>1446</v>
      </c>
    </row>
    <row r="877" spans="1:8">
      <c r="H877" t="s">
        <v>1422</v>
      </c>
    </row>
    <row r="878" spans="1:8">
      <c r="H878" t="s">
        <v>1423</v>
      </c>
    </row>
    <row r="879" spans="1:8">
      <c r="H879" t="s">
        <v>1424</v>
      </c>
    </row>
    <row r="880" spans="1:8">
      <c r="A880" t="s">
        <v>28</v>
      </c>
      <c r="B880">
        <f>HYPERLINK("https://github.com/JodaOrg/joda-time/commit/ae1daefa8901be01b378cc33a842f12b2ecd8da8", "ae1daefa8901be01b378cc33a842f12b2ecd8da8")</f>
        <v>0</v>
      </c>
      <c r="C880">
        <f>HYPERLINK("https://github.com/JodaOrg/joda-time/commit/3c68415d00c51628026cdf12de6b96f5423157a1", "3c68415d00c51628026cdf12de6b96f5423157a1")</f>
        <v>0</v>
      </c>
      <c r="D880" t="s">
        <v>103</v>
      </c>
      <c r="E880" t="s">
        <v>132</v>
      </c>
      <c r="F880" t="s">
        <v>254</v>
      </c>
      <c r="G880" t="s">
        <v>700</v>
      </c>
      <c r="H880" t="s">
        <v>1447</v>
      </c>
    </row>
    <row r="881" spans="1:8">
      <c r="A881" t="s">
        <v>29</v>
      </c>
      <c r="B881">
        <f>HYPERLINK("https://github.com/JodaOrg/joda-time/commit/12c05dd8bccbefa84472abb08c10feca97a07bb8", "12c05dd8bccbefa84472abb08c10feca97a07bb8")</f>
        <v>0</v>
      </c>
      <c r="C881">
        <f>HYPERLINK("https://github.com/JodaOrg/joda-time/commit/4ac994b573b8d051a36e00ebd98f0c8dc68eec6f", "4ac994b573b8d051a36e00ebd98f0c8dc68eec6f")</f>
        <v>0</v>
      </c>
      <c r="D881" t="s">
        <v>103</v>
      </c>
      <c r="E881" t="s">
        <v>133</v>
      </c>
      <c r="F881" t="s">
        <v>241</v>
      </c>
      <c r="G881" t="s">
        <v>693</v>
      </c>
      <c r="H881" t="s">
        <v>1448</v>
      </c>
    </row>
    <row r="882" spans="1:8">
      <c r="H882" t="s">
        <v>1449</v>
      </c>
    </row>
    <row r="883" spans="1:8">
      <c r="H883" t="s">
        <v>1450</v>
      </c>
    </row>
    <row r="884" spans="1:8">
      <c r="H884" t="s">
        <v>1451</v>
      </c>
    </row>
    <row r="885" spans="1:8">
      <c r="H885" t="s">
        <v>965</v>
      </c>
    </row>
    <row r="886" spans="1:8">
      <c r="H886" t="s">
        <v>1452</v>
      </c>
    </row>
    <row r="887" spans="1:8">
      <c r="H887" t="s">
        <v>1190</v>
      </c>
    </row>
    <row r="888" spans="1:8">
      <c r="H888" t="s">
        <v>1453</v>
      </c>
    </row>
    <row r="889" spans="1:8">
      <c r="H889" t="s">
        <v>1454</v>
      </c>
    </row>
    <row r="890" spans="1:8">
      <c r="A890" t="s">
        <v>30</v>
      </c>
      <c r="B890">
        <f>HYPERLINK("https://github.com/JodaOrg/joda-time/commit/7fd2cb9ad007d3016734fc50a1ad206b6a3b1b6c", "7fd2cb9ad007d3016734fc50a1ad206b6a3b1b6c")</f>
        <v>0</v>
      </c>
      <c r="C890">
        <f>HYPERLINK("https://github.com/JodaOrg/joda-time/commit/fa25072e5fa20a16115465408051f5fb0ad817c8", "fa25072e5fa20a16115465408051f5fb0ad817c8")</f>
        <v>0</v>
      </c>
      <c r="D890" t="s">
        <v>103</v>
      </c>
      <c r="E890" t="s">
        <v>134</v>
      </c>
      <c r="F890" t="s">
        <v>261</v>
      </c>
      <c r="G890" t="s">
        <v>710</v>
      </c>
      <c r="H890" t="s">
        <v>1455</v>
      </c>
    </row>
    <row r="891" spans="1:8">
      <c r="H891" t="s">
        <v>1456</v>
      </c>
    </row>
    <row r="892" spans="1:8">
      <c r="F892" t="s">
        <v>262</v>
      </c>
      <c r="G892" t="s">
        <v>711</v>
      </c>
      <c r="H892" t="s">
        <v>1455</v>
      </c>
    </row>
    <row r="893" spans="1:8">
      <c r="H893" t="s">
        <v>1456</v>
      </c>
    </row>
    <row r="894" spans="1:8">
      <c r="A894" t="s">
        <v>31</v>
      </c>
      <c r="B894">
        <f>HYPERLINK("https://github.com/JodaOrg/joda-time/commit/86c8fac47af66ebccdcfd81c88a9ee08a635f10c", "86c8fac47af66ebccdcfd81c88a9ee08a635f10c")</f>
        <v>0</v>
      </c>
      <c r="C894">
        <f>HYPERLINK("https://github.com/JodaOrg/joda-time/commit/7eadd1a45e96f15594dcf734cb9af26e2af508fa", "7eadd1a45e96f15594dcf734cb9af26e2af508fa")</f>
        <v>0</v>
      </c>
      <c r="D894" t="s">
        <v>103</v>
      </c>
      <c r="E894" t="s">
        <v>135</v>
      </c>
      <c r="F894" t="s">
        <v>261</v>
      </c>
      <c r="G894" t="s">
        <v>710</v>
      </c>
      <c r="H894" t="s">
        <v>1457</v>
      </c>
    </row>
    <row r="895" spans="1:8">
      <c r="F895" t="s">
        <v>262</v>
      </c>
      <c r="G895" t="s">
        <v>711</v>
      </c>
      <c r="H895" t="s">
        <v>1457</v>
      </c>
    </row>
    <row r="896" spans="1:8">
      <c r="A896" t="s">
        <v>32</v>
      </c>
      <c r="B896">
        <f>HYPERLINK("https://github.com/JodaOrg/joda-time/commit/99af0da006022513fbb260c2c3a8648eb3059406", "99af0da006022513fbb260c2c3a8648eb3059406")</f>
        <v>0</v>
      </c>
      <c r="C896">
        <f>HYPERLINK("https://github.com/JodaOrg/joda-time/commit/1a3e1f54707620cb60a0fdb950c8c84f59f30fc2", "1a3e1f54707620cb60a0fdb950c8c84f59f30fc2")</f>
        <v>0</v>
      </c>
      <c r="D896" t="s">
        <v>103</v>
      </c>
      <c r="E896" t="s">
        <v>136</v>
      </c>
      <c r="F896" t="s">
        <v>263</v>
      </c>
      <c r="G896" t="s">
        <v>712</v>
      </c>
      <c r="H896" t="s">
        <v>1458</v>
      </c>
    </row>
    <row r="897" spans="1:8">
      <c r="H897" t="s">
        <v>1448</v>
      </c>
    </row>
    <row r="898" spans="1:8">
      <c r="H898" t="s">
        <v>1459</v>
      </c>
    </row>
    <row r="899" spans="1:8">
      <c r="H899" t="s">
        <v>965</v>
      </c>
    </row>
    <row r="900" spans="1:8">
      <c r="H900" t="s">
        <v>1460</v>
      </c>
    </row>
    <row r="901" spans="1:8">
      <c r="H901" t="s">
        <v>1461</v>
      </c>
    </row>
    <row r="902" spans="1:8">
      <c r="H902" t="s">
        <v>1462</v>
      </c>
    </row>
    <row r="903" spans="1:8">
      <c r="H903" t="s">
        <v>1463</v>
      </c>
    </row>
    <row r="904" spans="1:8">
      <c r="F904" t="s">
        <v>264</v>
      </c>
      <c r="G904" t="s">
        <v>713</v>
      </c>
      <c r="H904" t="s">
        <v>1464</v>
      </c>
    </row>
    <row r="905" spans="1:8">
      <c r="H905" t="s">
        <v>1448</v>
      </c>
    </row>
    <row r="906" spans="1:8">
      <c r="H906" t="s">
        <v>1465</v>
      </c>
    </row>
    <row r="907" spans="1:8">
      <c r="H907" t="s">
        <v>965</v>
      </c>
    </row>
    <row r="908" spans="1:8">
      <c r="H908" t="s">
        <v>1460</v>
      </c>
    </row>
    <row r="909" spans="1:8">
      <c r="H909" t="s">
        <v>1461</v>
      </c>
    </row>
    <row r="910" spans="1:8">
      <c r="H910" t="s">
        <v>1462</v>
      </c>
    </row>
    <row r="911" spans="1:8">
      <c r="H911" t="s">
        <v>1463</v>
      </c>
    </row>
    <row r="912" spans="1:8">
      <c r="A912" t="s">
        <v>33</v>
      </c>
      <c r="B912">
        <f>HYPERLINK("https://github.com/JodaOrg/joda-time/commit/3b04236d210aa333c49e657c7027128753c7f4b8", "3b04236d210aa333c49e657c7027128753c7f4b8")</f>
        <v>0</v>
      </c>
      <c r="C912">
        <f>HYPERLINK("https://github.com/JodaOrg/joda-time/commit/fa310b0723a1c0ded3328bcf150d242ab6cc2e34", "fa310b0723a1c0ded3328bcf150d242ab6cc2e34")</f>
        <v>0</v>
      </c>
      <c r="D912" t="s">
        <v>103</v>
      </c>
      <c r="E912" t="s">
        <v>137</v>
      </c>
      <c r="F912" t="s">
        <v>264</v>
      </c>
      <c r="G912" t="s">
        <v>713</v>
      </c>
      <c r="H912" t="s">
        <v>1192</v>
      </c>
    </row>
    <row r="913" spans="1:8">
      <c r="H913" t="s">
        <v>1193</v>
      </c>
    </row>
    <row r="914" spans="1:8">
      <c r="H914" t="s">
        <v>1194</v>
      </c>
    </row>
    <row r="915" spans="1:8">
      <c r="F915" t="s">
        <v>265</v>
      </c>
      <c r="G915" t="s">
        <v>714</v>
      </c>
      <c r="H915" t="s">
        <v>1192</v>
      </c>
    </row>
    <row r="916" spans="1:8">
      <c r="H916" t="s">
        <v>1193</v>
      </c>
    </row>
    <row r="917" spans="1:8">
      <c r="H917" t="s">
        <v>1194</v>
      </c>
    </row>
    <row r="918" spans="1:8">
      <c r="A918" t="s">
        <v>34</v>
      </c>
      <c r="B918">
        <f>HYPERLINK("https://github.com/JodaOrg/joda-time/commit/5f2aa4794e8094eb6b3018589c3a751f61bd2fa6", "5f2aa4794e8094eb6b3018589c3a751f61bd2fa6")</f>
        <v>0</v>
      </c>
      <c r="C918">
        <f>HYPERLINK("https://github.com/JodaOrg/joda-time/commit/7c064bbf222d8abec91abb9a0790014ff6f06cea", "7c064bbf222d8abec91abb9a0790014ff6f06cea")</f>
        <v>0</v>
      </c>
      <c r="D918" t="s">
        <v>103</v>
      </c>
      <c r="E918" t="s">
        <v>138</v>
      </c>
      <c r="F918" t="s">
        <v>255</v>
      </c>
      <c r="G918" t="s">
        <v>698</v>
      </c>
      <c r="H918" t="s">
        <v>1409</v>
      </c>
    </row>
    <row r="919" spans="1:8">
      <c r="F919" t="s">
        <v>257</v>
      </c>
      <c r="G919" t="s">
        <v>707</v>
      </c>
      <c r="H919" t="s">
        <v>1409</v>
      </c>
    </row>
    <row r="920" spans="1:8">
      <c r="H920" t="s">
        <v>1448</v>
      </c>
    </row>
    <row r="921" spans="1:8">
      <c r="H921" t="s">
        <v>1449</v>
      </c>
    </row>
    <row r="922" spans="1:8">
      <c r="H922" t="s">
        <v>1466</v>
      </c>
    </row>
    <row r="923" spans="1:8">
      <c r="H923" t="s">
        <v>1467</v>
      </c>
    </row>
    <row r="924" spans="1:8">
      <c r="H924" t="s">
        <v>1468</v>
      </c>
    </row>
    <row r="925" spans="1:8">
      <c r="H925" t="s">
        <v>1469</v>
      </c>
    </row>
    <row r="926" spans="1:8">
      <c r="H926" t="s">
        <v>1470</v>
      </c>
    </row>
    <row r="927" spans="1:8">
      <c r="H927" t="s">
        <v>1256</v>
      </c>
    </row>
    <row r="928" spans="1:8">
      <c r="H928" t="s">
        <v>1257</v>
      </c>
    </row>
    <row r="929" spans="1:8">
      <c r="H929" t="s">
        <v>1258</v>
      </c>
    </row>
    <row r="930" spans="1:8">
      <c r="H930" t="s">
        <v>1259</v>
      </c>
    </row>
    <row r="931" spans="1:8">
      <c r="H931" t="s">
        <v>1260</v>
      </c>
    </row>
    <row r="932" spans="1:8">
      <c r="H932" t="s">
        <v>1261</v>
      </c>
    </row>
    <row r="933" spans="1:8">
      <c r="H933" t="s">
        <v>1262</v>
      </c>
    </row>
    <row r="934" spans="1:8">
      <c r="H934" t="s">
        <v>965</v>
      </c>
    </row>
    <row r="935" spans="1:8">
      <c r="H935" t="s">
        <v>1425</v>
      </c>
    </row>
    <row r="936" spans="1:8">
      <c r="A936" t="s">
        <v>35</v>
      </c>
      <c r="B936">
        <f>HYPERLINK("https://github.com/JodaOrg/joda-time/commit/becd808db463a8a568b4372ce646265a4e6b55ec", "becd808db463a8a568b4372ce646265a4e6b55ec")</f>
        <v>0</v>
      </c>
      <c r="C936">
        <f>HYPERLINK("https://github.com/JodaOrg/joda-time/commit/d1adaf7d96fde1ea29e36d3d0e98d1aa7a01ca28", "d1adaf7d96fde1ea29e36d3d0e98d1aa7a01ca28")</f>
        <v>0</v>
      </c>
      <c r="D936" t="s">
        <v>103</v>
      </c>
      <c r="E936" t="s">
        <v>139</v>
      </c>
      <c r="F936" t="s">
        <v>266</v>
      </c>
      <c r="G936" t="s">
        <v>715</v>
      </c>
      <c r="H936" t="s">
        <v>1471</v>
      </c>
    </row>
    <row r="937" spans="1:8">
      <c r="H937" t="s">
        <v>1472</v>
      </c>
    </row>
    <row r="938" spans="1:8">
      <c r="H938" t="s">
        <v>1473</v>
      </c>
    </row>
    <row r="939" spans="1:8">
      <c r="H939" t="s">
        <v>1474</v>
      </c>
    </row>
    <row r="940" spans="1:8">
      <c r="H940" t="s">
        <v>1475</v>
      </c>
    </row>
    <row r="941" spans="1:8">
      <c r="H941" t="s">
        <v>1476</v>
      </c>
    </row>
    <row r="942" spans="1:8">
      <c r="H942" t="s">
        <v>1477</v>
      </c>
    </row>
    <row r="943" spans="1:8">
      <c r="H943" t="s">
        <v>1478</v>
      </c>
    </row>
    <row r="944" spans="1:8">
      <c r="H944" t="s">
        <v>1479</v>
      </c>
    </row>
    <row r="945" spans="1:8">
      <c r="H945" t="s">
        <v>1480</v>
      </c>
    </row>
    <row r="946" spans="1:8">
      <c r="F946" t="s">
        <v>267</v>
      </c>
      <c r="G946" t="s">
        <v>716</v>
      </c>
      <c r="H946" t="s">
        <v>1481</v>
      </c>
    </row>
    <row r="947" spans="1:8">
      <c r="H947" t="s">
        <v>1482</v>
      </c>
    </row>
    <row r="948" spans="1:8">
      <c r="H948" t="s">
        <v>1483</v>
      </c>
    </row>
    <row r="949" spans="1:8">
      <c r="H949" t="s">
        <v>1484</v>
      </c>
    </row>
    <row r="950" spans="1:8">
      <c r="H950" t="s">
        <v>1485</v>
      </c>
    </row>
    <row r="951" spans="1:8">
      <c r="H951" t="s">
        <v>1486</v>
      </c>
    </row>
    <row r="952" spans="1:8">
      <c r="H952" t="s">
        <v>1487</v>
      </c>
    </row>
    <row r="953" spans="1:8">
      <c r="H953" t="s">
        <v>1488</v>
      </c>
    </row>
    <row r="954" spans="1:8">
      <c r="H954" t="s">
        <v>1489</v>
      </c>
    </row>
    <row r="955" spans="1:8">
      <c r="A955" t="s">
        <v>36</v>
      </c>
      <c r="B955">
        <f>HYPERLINK("https://github.com/JodaOrg/joda-time/commit/dfe9eff2ee221da405405fc3e001837260c8a443", "dfe9eff2ee221da405405fc3e001837260c8a443")</f>
        <v>0</v>
      </c>
      <c r="C955">
        <f>HYPERLINK("https://github.com/JodaOrg/joda-time/commit/274097cf4c627cb5ad180a06fb5a8d5533ecbda6", "274097cf4c627cb5ad180a06fb5a8d5533ecbda6")</f>
        <v>0</v>
      </c>
      <c r="D955" t="s">
        <v>103</v>
      </c>
      <c r="E955" t="s">
        <v>140</v>
      </c>
      <c r="F955" t="s">
        <v>263</v>
      </c>
      <c r="G955" t="s">
        <v>712</v>
      </c>
      <c r="H955" t="s">
        <v>1490</v>
      </c>
    </row>
    <row r="956" spans="1:8">
      <c r="H956" t="s">
        <v>1491</v>
      </c>
    </row>
    <row r="957" spans="1:8">
      <c r="H957" t="s">
        <v>1492</v>
      </c>
    </row>
    <row r="958" spans="1:8">
      <c r="H958" t="s">
        <v>1493</v>
      </c>
    </row>
    <row r="959" spans="1:8">
      <c r="H959" t="s">
        <v>1494</v>
      </c>
    </row>
    <row r="960" spans="1:8">
      <c r="H960" t="s">
        <v>1495</v>
      </c>
    </row>
    <row r="961" spans="6:8">
      <c r="H961" t="s">
        <v>1496</v>
      </c>
    </row>
    <row r="962" spans="6:8">
      <c r="H962" t="s">
        <v>1497</v>
      </c>
    </row>
    <row r="963" spans="6:8">
      <c r="H963" t="s">
        <v>1498</v>
      </c>
    </row>
    <row r="964" spans="6:8">
      <c r="F964" t="s">
        <v>264</v>
      </c>
      <c r="G964" t="s">
        <v>713</v>
      </c>
      <c r="H964" t="s">
        <v>1499</v>
      </c>
    </row>
    <row r="965" spans="6:8">
      <c r="H965" t="s">
        <v>1491</v>
      </c>
    </row>
    <row r="966" spans="6:8">
      <c r="H966" t="s">
        <v>1492</v>
      </c>
    </row>
    <row r="967" spans="6:8">
      <c r="H967" t="s">
        <v>1493</v>
      </c>
    </row>
    <row r="968" spans="6:8">
      <c r="H968" t="s">
        <v>1494</v>
      </c>
    </row>
    <row r="969" spans="6:8">
      <c r="H969" t="s">
        <v>1495</v>
      </c>
    </row>
    <row r="970" spans="6:8">
      <c r="H970" t="s">
        <v>1496</v>
      </c>
    </row>
    <row r="971" spans="6:8">
      <c r="H971" t="s">
        <v>1497</v>
      </c>
    </row>
    <row r="972" spans="6:8">
      <c r="H972" t="s">
        <v>1498</v>
      </c>
    </row>
    <row r="973" spans="6:8">
      <c r="F973" t="s">
        <v>265</v>
      </c>
      <c r="G973" t="s">
        <v>714</v>
      </c>
      <c r="H973" t="s">
        <v>1499</v>
      </c>
    </row>
    <row r="974" spans="6:8">
      <c r="F974" t="s">
        <v>268</v>
      </c>
      <c r="G974" t="s">
        <v>717</v>
      </c>
      <c r="H974" t="s">
        <v>1500</v>
      </c>
    </row>
    <row r="975" spans="6:8">
      <c r="H975" t="s">
        <v>1501</v>
      </c>
    </row>
    <row r="976" spans="6:8">
      <c r="H976" t="s">
        <v>1491</v>
      </c>
    </row>
    <row r="977" spans="1:8">
      <c r="H977" t="s">
        <v>1492</v>
      </c>
    </row>
    <row r="978" spans="1:8">
      <c r="H978" t="s">
        <v>1493</v>
      </c>
    </row>
    <row r="979" spans="1:8">
      <c r="H979" t="s">
        <v>1494</v>
      </c>
    </row>
    <row r="980" spans="1:8">
      <c r="H980" t="s">
        <v>1495</v>
      </c>
    </row>
    <row r="981" spans="1:8">
      <c r="H981" t="s">
        <v>1496</v>
      </c>
    </row>
    <row r="982" spans="1:8">
      <c r="H982" t="s">
        <v>1497</v>
      </c>
    </row>
    <row r="983" spans="1:8">
      <c r="H983" t="s">
        <v>1498</v>
      </c>
    </row>
    <row r="984" spans="1:8">
      <c r="A984" t="s">
        <v>37</v>
      </c>
      <c r="B984">
        <f>HYPERLINK("https://github.com/JodaOrg/joda-time/commit/3877455129a7ee0c1c50ff3a4cf9116732a26862", "3877455129a7ee0c1c50ff3a4cf9116732a26862")</f>
        <v>0</v>
      </c>
      <c r="C984">
        <f>HYPERLINK("https://github.com/JodaOrg/joda-time/commit/6bdd176eed470329a73d7ee08498183e579cea60", "6bdd176eed470329a73d7ee08498183e579cea60")</f>
        <v>0</v>
      </c>
      <c r="D984" t="s">
        <v>103</v>
      </c>
      <c r="E984" t="s">
        <v>141</v>
      </c>
      <c r="F984" t="s">
        <v>269</v>
      </c>
      <c r="G984" t="s">
        <v>718</v>
      </c>
      <c r="H984" t="s">
        <v>1502</v>
      </c>
    </row>
    <row r="985" spans="1:8">
      <c r="H985" t="s">
        <v>1503</v>
      </c>
    </row>
    <row r="986" spans="1:8">
      <c r="H986" t="s">
        <v>1504</v>
      </c>
    </row>
    <row r="987" spans="1:8">
      <c r="H987" t="s">
        <v>1505</v>
      </c>
    </row>
    <row r="988" spans="1:8">
      <c r="H988" t="s">
        <v>1506</v>
      </c>
    </row>
    <row r="989" spans="1:8">
      <c r="H989" t="s">
        <v>1507</v>
      </c>
    </row>
    <row r="990" spans="1:8">
      <c r="H990" t="s">
        <v>1508</v>
      </c>
    </row>
    <row r="991" spans="1:8">
      <c r="H991" t="s">
        <v>1509</v>
      </c>
    </row>
    <row r="992" spans="1:8">
      <c r="H992" t="s">
        <v>1510</v>
      </c>
    </row>
    <row r="993" spans="6:8">
      <c r="H993" t="s">
        <v>1511</v>
      </c>
    </row>
    <row r="994" spans="6:8">
      <c r="H994" t="s">
        <v>1512</v>
      </c>
    </row>
    <row r="995" spans="6:8">
      <c r="H995" t="s">
        <v>1513</v>
      </c>
    </row>
    <row r="996" spans="6:8">
      <c r="H996" t="s">
        <v>1514</v>
      </c>
    </row>
    <row r="997" spans="6:8">
      <c r="H997" t="s">
        <v>1515</v>
      </c>
    </row>
    <row r="998" spans="6:8">
      <c r="H998" t="s">
        <v>1516</v>
      </c>
    </row>
    <row r="999" spans="6:8">
      <c r="H999" t="s">
        <v>1516</v>
      </c>
    </row>
    <row r="1000" spans="6:8">
      <c r="H1000" t="s">
        <v>1517</v>
      </c>
    </row>
    <row r="1001" spans="6:8">
      <c r="H1001" t="s">
        <v>1518</v>
      </c>
    </row>
    <row r="1002" spans="6:8">
      <c r="H1002" t="s">
        <v>1519</v>
      </c>
    </row>
    <row r="1003" spans="6:8">
      <c r="H1003" t="s">
        <v>1520</v>
      </c>
    </row>
    <row r="1004" spans="6:8">
      <c r="H1004" t="s">
        <v>1521</v>
      </c>
    </row>
    <row r="1005" spans="6:8">
      <c r="H1005" t="s">
        <v>1522</v>
      </c>
    </row>
    <row r="1006" spans="6:8">
      <c r="H1006" t="s">
        <v>1523</v>
      </c>
    </row>
    <row r="1007" spans="6:8">
      <c r="H1007" t="s">
        <v>1524</v>
      </c>
    </row>
    <row r="1008" spans="6:8">
      <c r="F1008" t="s">
        <v>270</v>
      </c>
      <c r="G1008" t="s">
        <v>719</v>
      </c>
      <c r="H1008" t="s">
        <v>900</v>
      </c>
    </row>
    <row r="1009" spans="8:8">
      <c r="H1009" t="s">
        <v>901</v>
      </c>
    </row>
    <row r="1010" spans="8:8">
      <c r="H1010" t="s">
        <v>1525</v>
      </c>
    </row>
    <row r="1011" spans="8:8">
      <c r="H1011" t="s">
        <v>903</v>
      </c>
    </row>
    <row r="1012" spans="8:8">
      <c r="H1012" t="s">
        <v>904</v>
      </c>
    </row>
    <row r="1013" spans="8:8">
      <c r="H1013" t="s">
        <v>1526</v>
      </c>
    </row>
    <row r="1014" spans="8:8">
      <c r="H1014" t="s">
        <v>905</v>
      </c>
    </row>
    <row r="1015" spans="8:8">
      <c r="H1015" t="s">
        <v>1527</v>
      </c>
    </row>
    <row r="1016" spans="8:8">
      <c r="H1016" t="s">
        <v>1528</v>
      </c>
    </row>
    <row r="1017" spans="8:8">
      <c r="H1017" t="s">
        <v>1529</v>
      </c>
    </row>
    <row r="1018" spans="8:8">
      <c r="H1018" t="s">
        <v>1130</v>
      </c>
    </row>
    <row r="1019" spans="8:8">
      <c r="H1019" t="s">
        <v>1131</v>
      </c>
    </row>
    <row r="1020" spans="8:8">
      <c r="H1020" t="s">
        <v>1132</v>
      </c>
    </row>
    <row r="1021" spans="8:8">
      <c r="H1021" t="s">
        <v>1133</v>
      </c>
    </row>
    <row r="1022" spans="8:8">
      <c r="H1022" t="s">
        <v>1134</v>
      </c>
    </row>
    <row r="1023" spans="8:8">
      <c r="H1023" t="s">
        <v>1135</v>
      </c>
    </row>
    <row r="1024" spans="8:8">
      <c r="H1024" t="s">
        <v>1136</v>
      </c>
    </row>
    <row r="1025" spans="6:8">
      <c r="H1025" t="s">
        <v>1530</v>
      </c>
    </row>
    <row r="1026" spans="6:8">
      <c r="H1026" t="s">
        <v>1531</v>
      </c>
    </row>
    <row r="1027" spans="6:8">
      <c r="H1027" t="s">
        <v>1532</v>
      </c>
    </row>
    <row r="1028" spans="6:8">
      <c r="H1028" t="s">
        <v>1533</v>
      </c>
    </row>
    <row r="1029" spans="6:8">
      <c r="H1029" t="s">
        <v>1123</v>
      </c>
    </row>
    <row r="1030" spans="6:8">
      <c r="H1030" t="s">
        <v>1124</v>
      </c>
    </row>
    <row r="1031" spans="6:8">
      <c r="H1031" t="s">
        <v>1125</v>
      </c>
    </row>
    <row r="1032" spans="6:8">
      <c r="H1032" t="s">
        <v>1534</v>
      </c>
    </row>
    <row r="1033" spans="6:8">
      <c r="H1033" t="s">
        <v>1128</v>
      </c>
    </row>
    <row r="1034" spans="6:8">
      <c r="H1034" t="s">
        <v>1535</v>
      </c>
    </row>
    <row r="1035" spans="6:8">
      <c r="H1035" t="s">
        <v>1536</v>
      </c>
    </row>
    <row r="1036" spans="6:8">
      <c r="H1036" t="s">
        <v>1129</v>
      </c>
    </row>
    <row r="1037" spans="6:8">
      <c r="H1037" t="s">
        <v>1537</v>
      </c>
    </row>
    <row r="1038" spans="6:8">
      <c r="H1038" t="s">
        <v>1538</v>
      </c>
    </row>
    <row r="1039" spans="6:8">
      <c r="H1039" t="s">
        <v>1539</v>
      </c>
    </row>
    <row r="1040" spans="6:8">
      <c r="F1040" t="s">
        <v>271</v>
      </c>
      <c r="G1040" t="s">
        <v>720</v>
      </c>
      <c r="H1040" t="s">
        <v>1540</v>
      </c>
    </row>
    <row r="1041" spans="6:8">
      <c r="H1041" t="s">
        <v>900</v>
      </c>
    </row>
    <row r="1042" spans="6:8">
      <c r="H1042" t="s">
        <v>901</v>
      </c>
    </row>
    <row r="1043" spans="6:8">
      <c r="H1043" t="s">
        <v>903</v>
      </c>
    </row>
    <row r="1044" spans="6:8">
      <c r="H1044" t="s">
        <v>904</v>
      </c>
    </row>
    <row r="1045" spans="6:8">
      <c r="H1045" t="s">
        <v>1541</v>
      </c>
    </row>
    <row r="1046" spans="6:8">
      <c r="H1046" t="s">
        <v>1542</v>
      </c>
    </row>
    <row r="1047" spans="6:8">
      <c r="H1047" t="s">
        <v>1543</v>
      </c>
    </row>
    <row r="1048" spans="6:8">
      <c r="H1048" t="s">
        <v>1544</v>
      </c>
    </row>
    <row r="1049" spans="6:8">
      <c r="H1049" t="s">
        <v>1545</v>
      </c>
    </row>
    <row r="1050" spans="6:8">
      <c r="H1050" t="s">
        <v>1546</v>
      </c>
    </row>
    <row r="1051" spans="6:8">
      <c r="H1051" t="s">
        <v>1547</v>
      </c>
    </row>
    <row r="1052" spans="6:8">
      <c r="H1052" t="s">
        <v>1548</v>
      </c>
    </row>
    <row r="1053" spans="6:8">
      <c r="H1053" t="s">
        <v>1549</v>
      </c>
    </row>
    <row r="1054" spans="6:8">
      <c r="H1054" t="s">
        <v>1550</v>
      </c>
    </row>
    <row r="1055" spans="6:8">
      <c r="F1055" t="s">
        <v>272</v>
      </c>
      <c r="G1055" t="s">
        <v>721</v>
      </c>
      <c r="H1055" t="s">
        <v>1551</v>
      </c>
    </row>
    <row r="1056" spans="6:8">
      <c r="H1056" t="s">
        <v>900</v>
      </c>
    </row>
    <row r="1057" spans="6:8">
      <c r="H1057" t="s">
        <v>901</v>
      </c>
    </row>
    <row r="1058" spans="6:8">
      <c r="H1058" t="s">
        <v>903</v>
      </c>
    </row>
    <row r="1059" spans="6:8">
      <c r="H1059" t="s">
        <v>904</v>
      </c>
    </row>
    <row r="1060" spans="6:8">
      <c r="H1060" t="s">
        <v>1552</v>
      </c>
    </row>
    <row r="1061" spans="6:8">
      <c r="H1061" t="s">
        <v>1541</v>
      </c>
    </row>
    <row r="1062" spans="6:8">
      <c r="H1062" t="s">
        <v>1542</v>
      </c>
    </row>
    <row r="1063" spans="6:8">
      <c r="H1063" t="s">
        <v>1543</v>
      </c>
    </row>
    <row r="1064" spans="6:8">
      <c r="H1064" t="s">
        <v>1544</v>
      </c>
    </row>
    <row r="1065" spans="6:8">
      <c r="H1065" t="s">
        <v>1545</v>
      </c>
    </row>
    <row r="1066" spans="6:8">
      <c r="H1066" t="s">
        <v>1546</v>
      </c>
    </row>
    <row r="1067" spans="6:8">
      <c r="F1067" t="s">
        <v>273</v>
      </c>
      <c r="G1067" t="s">
        <v>722</v>
      </c>
      <c r="H1067" t="s">
        <v>1553</v>
      </c>
    </row>
    <row r="1068" spans="6:8">
      <c r="H1068" t="s">
        <v>900</v>
      </c>
    </row>
    <row r="1069" spans="6:8">
      <c r="H1069" t="s">
        <v>901</v>
      </c>
    </row>
    <row r="1070" spans="6:8">
      <c r="H1070" t="s">
        <v>903</v>
      </c>
    </row>
    <row r="1071" spans="6:8">
      <c r="H1071" t="s">
        <v>904</v>
      </c>
    </row>
    <row r="1072" spans="6:8">
      <c r="H1072" t="s">
        <v>1552</v>
      </c>
    </row>
    <row r="1073" spans="6:8">
      <c r="H1073" t="s">
        <v>1541</v>
      </c>
    </row>
    <row r="1074" spans="6:8">
      <c r="H1074" t="s">
        <v>1542</v>
      </c>
    </row>
    <row r="1075" spans="6:8">
      <c r="H1075" t="s">
        <v>1543</v>
      </c>
    </row>
    <row r="1076" spans="6:8">
      <c r="H1076" t="s">
        <v>1544</v>
      </c>
    </row>
    <row r="1077" spans="6:8">
      <c r="H1077" t="s">
        <v>1545</v>
      </c>
    </row>
    <row r="1078" spans="6:8">
      <c r="H1078" t="s">
        <v>1546</v>
      </c>
    </row>
    <row r="1079" spans="6:8">
      <c r="F1079" t="s">
        <v>274</v>
      </c>
      <c r="G1079" t="s">
        <v>723</v>
      </c>
      <c r="H1079" t="s">
        <v>1554</v>
      </c>
    </row>
    <row r="1080" spans="6:8">
      <c r="H1080" t="s">
        <v>900</v>
      </c>
    </row>
    <row r="1081" spans="6:8">
      <c r="H1081" t="s">
        <v>901</v>
      </c>
    </row>
    <row r="1082" spans="6:8">
      <c r="H1082" t="s">
        <v>903</v>
      </c>
    </row>
    <row r="1083" spans="6:8">
      <c r="H1083" t="s">
        <v>904</v>
      </c>
    </row>
    <row r="1084" spans="6:8">
      <c r="H1084" t="s">
        <v>1541</v>
      </c>
    </row>
    <row r="1085" spans="6:8">
      <c r="H1085" t="s">
        <v>1542</v>
      </c>
    </row>
    <row r="1086" spans="6:8">
      <c r="H1086" t="s">
        <v>1543</v>
      </c>
    </row>
    <row r="1087" spans="6:8">
      <c r="H1087" t="s">
        <v>1544</v>
      </c>
    </row>
    <row r="1088" spans="6:8">
      <c r="H1088" t="s">
        <v>1545</v>
      </c>
    </row>
    <row r="1089" spans="6:8">
      <c r="H1089" t="s">
        <v>1552</v>
      </c>
    </row>
    <row r="1090" spans="6:8">
      <c r="H1090" t="s">
        <v>1546</v>
      </c>
    </row>
    <row r="1091" spans="6:8">
      <c r="F1091" t="s">
        <v>275</v>
      </c>
      <c r="G1091" t="s">
        <v>724</v>
      </c>
      <c r="H1091" t="s">
        <v>1555</v>
      </c>
    </row>
    <row r="1092" spans="6:8">
      <c r="H1092" t="s">
        <v>900</v>
      </c>
    </row>
    <row r="1093" spans="6:8">
      <c r="H1093" t="s">
        <v>901</v>
      </c>
    </row>
    <row r="1094" spans="6:8">
      <c r="H1094" t="s">
        <v>903</v>
      </c>
    </row>
    <row r="1095" spans="6:8">
      <c r="H1095" t="s">
        <v>904</v>
      </c>
    </row>
    <row r="1096" spans="6:8">
      <c r="H1096" t="s">
        <v>1541</v>
      </c>
    </row>
    <row r="1097" spans="6:8">
      <c r="H1097" t="s">
        <v>1542</v>
      </c>
    </row>
    <row r="1098" spans="6:8">
      <c r="H1098" t="s">
        <v>1543</v>
      </c>
    </row>
    <row r="1099" spans="6:8">
      <c r="H1099" t="s">
        <v>1544</v>
      </c>
    </row>
    <row r="1100" spans="6:8">
      <c r="H1100" t="s">
        <v>1545</v>
      </c>
    </row>
    <row r="1101" spans="6:8">
      <c r="H1101" t="s">
        <v>1546</v>
      </c>
    </row>
    <row r="1102" spans="6:8">
      <c r="H1102" t="s">
        <v>1556</v>
      </c>
    </row>
    <row r="1103" spans="6:8">
      <c r="H1103" t="s">
        <v>1557</v>
      </c>
    </row>
    <row r="1104" spans="6:8">
      <c r="H1104" t="s">
        <v>1558</v>
      </c>
    </row>
    <row r="1105" spans="6:8">
      <c r="H1105" t="s">
        <v>1559</v>
      </c>
    </row>
    <row r="1106" spans="6:8">
      <c r="F1106" t="s">
        <v>276</v>
      </c>
      <c r="G1106" t="s">
        <v>725</v>
      </c>
      <c r="H1106" t="s">
        <v>1560</v>
      </c>
    </row>
    <row r="1107" spans="6:8">
      <c r="H1107" t="s">
        <v>900</v>
      </c>
    </row>
    <row r="1108" spans="6:8">
      <c r="H1108" t="s">
        <v>901</v>
      </c>
    </row>
    <row r="1109" spans="6:8">
      <c r="H1109" t="s">
        <v>903</v>
      </c>
    </row>
    <row r="1110" spans="6:8">
      <c r="H1110" t="s">
        <v>904</v>
      </c>
    </row>
    <row r="1111" spans="6:8">
      <c r="H1111" t="s">
        <v>1541</v>
      </c>
    </row>
    <row r="1112" spans="6:8">
      <c r="H1112" t="s">
        <v>1542</v>
      </c>
    </row>
    <row r="1113" spans="6:8">
      <c r="H1113" t="s">
        <v>1543</v>
      </c>
    </row>
    <row r="1114" spans="6:8">
      <c r="H1114" t="s">
        <v>1544</v>
      </c>
    </row>
    <row r="1115" spans="6:8">
      <c r="H1115" t="s">
        <v>1545</v>
      </c>
    </row>
    <row r="1116" spans="6:8">
      <c r="H1116" t="s">
        <v>1552</v>
      </c>
    </row>
    <row r="1117" spans="6:8">
      <c r="H1117" t="s">
        <v>1546</v>
      </c>
    </row>
    <row r="1118" spans="6:8">
      <c r="F1118" t="s">
        <v>277</v>
      </c>
      <c r="G1118" t="s">
        <v>726</v>
      </c>
      <c r="H1118" t="s">
        <v>1561</v>
      </c>
    </row>
    <row r="1119" spans="6:8">
      <c r="H1119" t="s">
        <v>900</v>
      </c>
    </row>
    <row r="1120" spans="6:8">
      <c r="H1120" t="s">
        <v>901</v>
      </c>
    </row>
    <row r="1121" spans="6:8">
      <c r="H1121" t="s">
        <v>903</v>
      </c>
    </row>
    <row r="1122" spans="6:8">
      <c r="H1122" t="s">
        <v>904</v>
      </c>
    </row>
    <row r="1123" spans="6:8">
      <c r="H1123" t="s">
        <v>1541</v>
      </c>
    </row>
    <row r="1124" spans="6:8">
      <c r="H1124" t="s">
        <v>1542</v>
      </c>
    </row>
    <row r="1125" spans="6:8">
      <c r="H1125" t="s">
        <v>1543</v>
      </c>
    </row>
    <row r="1126" spans="6:8">
      <c r="H1126" t="s">
        <v>1544</v>
      </c>
    </row>
    <row r="1127" spans="6:8">
      <c r="H1127" t="s">
        <v>1545</v>
      </c>
    </row>
    <row r="1128" spans="6:8">
      <c r="H1128" t="s">
        <v>1546</v>
      </c>
    </row>
    <row r="1129" spans="6:8">
      <c r="H1129" t="s">
        <v>1556</v>
      </c>
    </row>
    <row r="1130" spans="6:8">
      <c r="H1130" t="s">
        <v>1557</v>
      </c>
    </row>
    <row r="1131" spans="6:8">
      <c r="H1131" t="s">
        <v>1558</v>
      </c>
    </row>
    <row r="1132" spans="6:8">
      <c r="H1132" t="s">
        <v>1559</v>
      </c>
    </row>
    <row r="1133" spans="6:8">
      <c r="F1133" t="s">
        <v>278</v>
      </c>
      <c r="G1133" t="s">
        <v>727</v>
      </c>
      <c r="H1133" t="s">
        <v>1562</v>
      </c>
    </row>
    <row r="1134" spans="6:8">
      <c r="H1134" t="s">
        <v>900</v>
      </c>
    </row>
    <row r="1135" spans="6:8">
      <c r="H1135" t="s">
        <v>901</v>
      </c>
    </row>
    <row r="1136" spans="6:8">
      <c r="H1136" t="s">
        <v>903</v>
      </c>
    </row>
    <row r="1137" spans="6:8">
      <c r="H1137" t="s">
        <v>904</v>
      </c>
    </row>
    <row r="1138" spans="6:8">
      <c r="H1138" t="s">
        <v>1541</v>
      </c>
    </row>
    <row r="1139" spans="6:8">
      <c r="H1139" t="s">
        <v>1542</v>
      </c>
    </row>
    <row r="1140" spans="6:8">
      <c r="H1140" t="s">
        <v>1543</v>
      </c>
    </row>
    <row r="1141" spans="6:8">
      <c r="H1141" t="s">
        <v>1544</v>
      </c>
    </row>
    <row r="1142" spans="6:8">
      <c r="H1142" t="s">
        <v>1545</v>
      </c>
    </row>
    <row r="1143" spans="6:8">
      <c r="H1143" t="s">
        <v>1546</v>
      </c>
    </row>
    <row r="1144" spans="6:8">
      <c r="F1144" t="s">
        <v>279</v>
      </c>
      <c r="G1144" t="s">
        <v>728</v>
      </c>
      <c r="H1144" t="s">
        <v>1563</v>
      </c>
    </row>
    <row r="1145" spans="6:8">
      <c r="H1145" t="s">
        <v>900</v>
      </c>
    </row>
    <row r="1146" spans="6:8">
      <c r="H1146" t="s">
        <v>901</v>
      </c>
    </row>
    <row r="1147" spans="6:8">
      <c r="H1147" t="s">
        <v>903</v>
      </c>
    </row>
    <row r="1148" spans="6:8">
      <c r="H1148" t="s">
        <v>904</v>
      </c>
    </row>
    <row r="1149" spans="6:8">
      <c r="H1149" t="s">
        <v>1541</v>
      </c>
    </row>
    <row r="1150" spans="6:8">
      <c r="H1150" t="s">
        <v>1542</v>
      </c>
    </row>
    <row r="1151" spans="6:8">
      <c r="H1151" t="s">
        <v>1543</v>
      </c>
    </row>
    <row r="1152" spans="6:8">
      <c r="H1152" t="s">
        <v>1544</v>
      </c>
    </row>
    <row r="1153" spans="6:8">
      <c r="H1153" t="s">
        <v>1545</v>
      </c>
    </row>
    <row r="1154" spans="6:8">
      <c r="H1154" t="s">
        <v>1546</v>
      </c>
    </row>
    <row r="1155" spans="6:8">
      <c r="F1155" t="s">
        <v>280</v>
      </c>
      <c r="G1155" t="s">
        <v>729</v>
      </c>
      <c r="H1155" t="s">
        <v>1564</v>
      </c>
    </row>
    <row r="1156" spans="6:8">
      <c r="H1156" t="s">
        <v>900</v>
      </c>
    </row>
    <row r="1157" spans="6:8">
      <c r="H1157" t="s">
        <v>901</v>
      </c>
    </row>
    <row r="1158" spans="6:8">
      <c r="H1158" t="s">
        <v>903</v>
      </c>
    </row>
    <row r="1159" spans="6:8">
      <c r="H1159" t="s">
        <v>904</v>
      </c>
    </row>
    <row r="1160" spans="6:8">
      <c r="H1160" t="s">
        <v>1541</v>
      </c>
    </row>
    <row r="1161" spans="6:8">
      <c r="H1161" t="s">
        <v>1542</v>
      </c>
    </row>
    <row r="1162" spans="6:8">
      <c r="H1162" t="s">
        <v>1543</v>
      </c>
    </row>
    <row r="1163" spans="6:8">
      <c r="H1163" t="s">
        <v>1544</v>
      </c>
    </row>
    <row r="1164" spans="6:8">
      <c r="H1164" t="s">
        <v>1545</v>
      </c>
    </row>
    <row r="1165" spans="6:8">
      <c r="H1165" t="s">
        <v>1546</v>
      </c>
    </row>
    <row r="1166" spans="6:8">
      <c r="F1166" t="s">
        <v>281</v>
      </c>
      <c r="G1166" t="s">
        <v>730</v>
      </c>
      <c r="H1166" t="s">
        <v>1565</v>
      </c>
    </row>
    <row r="1167" spans="6:8">
      <c r="H1167" t="s">
        <v>900</v>
      </c>
    </row>
    <row r="1168" spans="6:8">
      <c r="H1168" t="s">
        <v>901</v>
      </c>
    </row>
    <row r="1169" spans="6:8">
      <c r="H1169" t="s">
        <v>903</v>
      </c>
    </row>
    <row r="1170" spans="6:8">
      <c r="H1170" t="s">
        <v>904</v>
      </c>
    </row>
    <row r="1171" spans="6:8">
      <c r="H1171" t="s">
        <v>1541</v>
      </c>
    </row>
    <row r="1172" spans="6:8">
      <c r="H1172" t="s">
        <v>1542</v>
      </c>
    </row>
    <row r="1173" spans="6:8">
      <c r="H1173" t="s">
        <v>1543</v>
      </c>
    </row>
    <row r="1174" spans="6:8">
      <c r="H1174" t="s">
        <v>1544</v>
      </c>
    </row>
    <row r="1175" spans="6:8">
      <c r="H1175" t="s">
        <v>1545</v>
      </c>
    </row>
    <row r="1176" spans="6:8">
      <c r="H1176" t="s">
        <v>1546</v>
      </c>
    </row>
    <row r="1177" spans="6:8">
      <c r="F1177" t="s">
        <v>282</v>
      </c>
      <c r="G1177" t="s">
        <v>731</v>
      </c>
      <c r="H1177" t="s">
        <v>1566</v>
      </c>
    </row>
    <row r="1178" spans="6:8">
      <c r="H1178" t="s">
        <v>900</v>
      </c>
    </row>
    <row r="1179" spans="6:8">
      <c r="H1179" t="s">
        <v>901</v>
      </c>
    </row>
    <row r="1180" spans="6:8">
      <c r="H1180" t="s">
        <v>903</v>
      </c>
    </row>
    <row r="1181" spans="6:8">
      <c r="H1181" t="s">
        <v>904</v>
      </c>
    </row>
    <row r="1182" spans="6:8">
      <c r="H1182" t="s">
        <v>1541</v>
      </c>
    </row>
    <row r="1183" spans="6:8">
      <c r="H1183" t="s">
        <v>1542</v>
      </c>
    </row>
    <row r="1184" spans="6:8">
      <c r="H1184" t="s">
        <v>1543</v>
      </c>
    </row>
    <row r="1185" spans="6:8">
      <c r="H1185" t="s">
        <v>1544</v>
      </c>
    </row>
    <row r="1186" spans="6:8">
      <c r="H1186" t="s">
        <v>1545</v>
      </c>
    </row>
    <row r="1187" spans="6:8">
      <c r="H1187" t="s">
        <v>1546</v>
      </c>
    </row>
    <row r="1188" spans="6:8">
      <c r="F1188" t="s">
        <v>283</v>
      </c>
      <c r="G1188" t="s">
        <v>732</v>
      </c>
      <c r="H1188" t="s">
        <v>1567</v>
      </c>
    </row>
    <row r="1189" spans="6:8">
      <c r="H1189" t="s">
        <v>900</v>
      </c>
    </row>
    <row r="1190" spans="6:8">
      <c r="H1190" t="s">
        <v>901</v>
      </c>
    </row>
    <row r="1191" spans="6:8">
      <c r="H1191" t="s">
        <v>903</v>
      </c>
    </row>
    <row r="1192" spans="6:8">
      <c r="H1192" t="s">
        <v>904</v>
      </c>
    </row>
    <row r="1193" spans="6:8">
      <c r="H1193" t="s">
        <v>1541</v>
      </c>
    </row>
    <row r="1194" spans="6:8">
      <c r="H1194" t="s">
        <v>1542</v>
      </c>
    </row>
    <row r="1195" spans="6:8">
      <c r="H1195" t="s">
        <v>1543</v>
      </c>
    </row>
    <row r="1196" spans="6:8">
      <c r="H1196" t="s">
        <v>1544</v>
      </c>
    </row>
    <row r="1197" spans="6:8">
      <c r="H1197" t="s">
        <v>1545</v>
      </c>
    </row>
    <row r="1198" spans="6:8">
      <c r="H1198" t="s">
        <v>1546</v>
      </c>
    </row>
    <row r="1199" spans="6:8">
      <c r="F1199" t="s">
        <v>284</v>
      </c>
      <c r="G1199" t="s">
        <v>733</v>
      </c>
      <c r="H1199" t="s">
        <v>1568</v>
      </c>
    </row>
    <row r="1200" spans="6:8">
      <c r="H1200" t="s">
        <v>900</v>
      </c>
    </row>
    <row r="1201" spans="8:8">
      <c r="H1201" t="s">
        <v>901</v>
      </c>
    </row>
    <row r="1202" spans="8:8">
      <c r="H1202" t="s">
        <v>903</v>
      </c>
    </row>
    <row r="1203" spans="8:8">
      <c r="H1203" t="s">
        <v>904</v>
      </c>
    </row>
    <row r="1204" spans="8:8">
      <c r="H1204" t="s">
        <v>1541</v>
      </c>
    </row>
    <row r="1205" spans="8:8">
      <c r="H1205" t="s">
        <v>1542</v>
      </c>
    </row>
    <row r="1206" spans="8:8">
      <c r="H1206" t="s">
        <v>1543</v>
      </c>
    </row>
    <row r="1207" spans="8:8">
      <c r="H1207" t="s">
        <v>1544</v>
      </c>
    </row>
    <row r="1208" spans="8:8">
      <c r="H1208" t="s">
        <v>1545</v>
      </c>
    </row>
    <row r="1209" spans="8:8">
      <c r="H1209" t="s">
        <v>1569</v>
      </c>
    </row>
    <row r="1210" spans="8:8">
      <c r="H1210" t="s">
        <v>1552</v>
      </c>
    </row>
    <row r="1211" spans="8:8">
      <c r="H1211" t="s">
        <v>1546</v>
      </c>
    </row>
    <row r="1212" spans="8:8">
      <c r="H1212" t="s">
        <v>1570</v>
      </c>
    </row>
    <row r="1213" spans="8:8">
      <c r="H1213" t="s">
        <v>1571</v>
      </c>
    </row>
    <row r="1214" spans="8:8">
      <c r="H1214" t="s">
        <v>1556</v>
      </c>
    </row>
    <row r="1215" spans="8:8">
      <c r="H1215" t="s">
        <v>1557</v>
      </c>
    </row>
    <row r="1216" spans="8:8">
      <c r="H1216" t="s">
        <v>1558</v>
      </c>
    </row>
    <row r="1217" spans="6:8">
      <c r="H1217" t="s">
        <v>1559</v>
      </c>
    </row>
    <row r="1218" spans="6:8">
      <c r="F1218" t="s">
        <v>285</v>
      </c>
      <c r="G1218" t="s">
        <v>734</v>
      </c>
      <c r="H1218" t="s">
        <v>1572</v>
      </c>
    </row>
    <row r="1219" spans="6:8">
      <c r="H1219" t="s">
        <v>900</v>
      </c>
    </row>
    <row r="1220" spans="6:8">
      <c r="H1220" t="s">
        <v>901</v>
      </c>
    </row>
    <row r="1221" spans="6:8">
      <c r="H1221" t="s">
        <v>903</v>
      </c>
    </row>
    <row r="1222" spans="6:8">
      <c r="H1222" t="s">
        <v>904</v>
      </c>
    </row>
    <row r="1223" spans="6:8">
      <c r="H1223" t="s">
        <v>1541</v>
      </c>
    </row>
    <row r="1224" spans="6:8">
      <c r="H1224" t="s">
        <v>1542</v>
      </c>
    </row>
    <row r="1225" spans="6:8">
      <c r="H1225" t="s">
        <v>1543</v>
      </c>
    </row>
    <row r="1226" spans="6:8">
      <c r="H1226" t="s">
        <v>1544</v>
      </c>
    </row>
    <row r="1227" spans="6:8">
      <c r="H1227" t="s">
        <v>1545</v>
      </c>
    </row>
    <row r="1228" spans="6:8">
      <c r="H1228" t="s">
        <v>1546</v>
      </c>
    </row>
    <row r="1229" spans="6:8">
      <c r="F1229" t="s">
        <v>286</v>
      </c>
      <c r="G1229" t="s">
        <v>735</v>
      </c>
      <c r="H1229" t="s">
        <v>1573</v>
      </c>
    </row>
    <row r="1230" spans="6:8">
      <c r="H1230" t="s">
        <v>900</v>
      </c>
    </row>
    <row r="1231" spans="6:8">
      <c r="H1231" t="s">
        <v>901</v>
      </c>
    </row>
    <row r="1232" spans="6:8">
      <c r="H1232" t="s">
        <v>903</v>
      </c>
    </row>
    <row r="1233" spans="6:8">
      <c r="H1233" t="s">
        <v>904</v>
      </c>
    </row>
    <row r="1234" spans="6:8">
      <c r="H1234" t="s">
        <v>1541</v>
      </c>
    </row>
    <row r="1235" spans="6:8">
      <c r="H1235" t="s">
        <v>1542</v>
      </c>
    </row>
    <row r="1236" spans="6:8">
      <c r="H1236" t="s">
        <v>1543</v>
      </c>
    </row>
    <row r="1237" spans="6:8">
      <c r="H1237" t="s">
        <v>1544</v>
      </c>
    </row>
    <row r="1238" spans="6:8">
      <c r="H1238" t="s">
        <v>1545</v>
      </c>
    </row>
    <row r="1239" spans="6:8">
      <c r="H1239" t="s">
        <v>1546</v>
      </c>
    </row>
    <row r="1240" spans="6:8">
      <c r="F1240" t="s">
        <v>287</v>
      </c>
      <c r="G1240" t="s">
        <v>736</v>
      </c>
      <c r="H1240" t="s">
        <v>1574</v>
      </c>
    </row>
    <row r="1241" spans="6:8">
      <c r="H1241" t="s">
        <v>900</v>
      </c>
    </row>
    <row r="1242" spans="6:8">
      <c r="H1242" t="s">
        <v>901</v>
      </c>
    </row>
    <row r="1243" spans="6:8">
      <c r="H1243" t="s">
        <v>903</v>
      </c>
    </row>
    <row r="1244" spans="6:8">
      <c r="H1244" t="s">
        <v>904</v>
      </c>
    </row>
    <row r="1245" spans="6:8">
      <c r="H1245" t="s">
        <v>1541</v>
      </c>
    </row>
    <row r="1246" spans="6:8">
      <c r="H1246" t="s">
        <v>1542</v>
      </c>
    </row>
    <row r="1247" spans="6:8">
      <c r="H1247" t="s">
        <v>1543</v>
      </c>
    </row>
    <row r="1248" spans="6:8">
      <c r="H1248" t="s">
        <v>1544</v>
      </c>
    </row>
    <row r="1249" spans="6:8">
      <c r="H1249" t="s">
        <v>1545</v>
      </c>
    </row>
    <row r="1250" spans="6:8">
      <c r="H1250" t="s">
        <v>1569</v>
      </c>
    </row>
    <row r="1251" spans="6:8">
      <c r="H1251" t="s">
        <v>1552</v>
      </c>
    </row>
    <row r="1252" spans="6:8">
      <c r="H1252" t="s">
        <v>1546</v>
      </c>
    </row>
    <row r="1253" spans="6:8">
      <c r="H1253" t="s">
        <v>1570</v>
      </c>
    </row>
    <row r="1254" spans="6:8">
      <c r="H1254" t="s">
        <v>1571</v>
      </c>
    </row>
    <row r="1255" spans="6:8">
      <c r="H1255" t="s">
        <v>1575</v>
      </c>
    </row>
    <row r="1256" spans="6:8">
      <c r="H1256" t="s">
        <v>1576</v>
      </c>
    </row>
    <row r="1257" spans="6:8">
      <c r="F1257" t="s">
        <v>288</v>
      </c>
      <c r="G1257" t="s">
        <v>737</v>
      </c>
      <c r="H1257" t="s">
        <v>1577</v>
      </c>
    </row>
    <row r="1258" spans="6:8">
      <c r="H1258" t="s">
        <v>900</v>
      </c>
    </row>
    <row r="1259" spans="6:8">
      <c r="H1259" t="s">
        <v>901</v>
      </c>
    </row>
    <row r="1260" spans="6:8">
      <c r="H1260" t="s">
        <v>903</v>
      </c>
    </row>
    <row r="1261" spans="6:8">
      <c r="H1261" t="s">
        <v>904</v>
      </c>
    </row>
    <row r="1262" spans="6:8">
      <c r="H1262" t="s">
        <v>1541</v>
      </c>
    </row>
    <row r="1263" spans="6:8">
      <c r="H1263" t="s">
        <v>1542</v>
      </c>
    </row>
    <row r="1264" spans="6:8">
      <c r="H1264" t="s">
        <v>1543</v>
      </c>
    </row>
    <row r="1265" spans="6:8">
      <c r="H1265" t="s">
        <v>1544</v>
      </c>
    </row>
    <row r="1266" spans="6:8">
      <c r="H1266" t="s">
        <v>1545</v>
      </c>
    </row>
    <row r="1267" spans="6:8">
      <c r="H1267" t="s">
        <v>1569</v>
      </c>
    </row>
    <row r="1268" spans="6:8">
      <c r="H1268" t="s">
        <v>1546</v>
      </c>
    </row>
    <row r="1269" spans="6:8">
      <c r="H1269" t="s">
        <v>1570</v>
      </c>
    </row>
    <row r="1270" spans="6:8">
      <c r="H1270" t="s">
        <v>1571</v>
      </c>
    </row>
    <row r="1271" spans="6:8">
      <c r="F1271" t="s">
        <v>289</v>
      </c>
      <c r="G1271" t="s">
        <v>738</v>
      </c>
      <c r="H1271" t="s">
        <v>1578</v>
      </c>
    </row>
    <row r="1272" spans="6:8">
      <c r="H1272" t="s">
        <v>900</v>
      </c>
    </row>
    <row r="1273" spans="6:8">
      <c r="H1273" t="s">
        <v>901</v>
      </c>
    </row>
    <row r="1274" spans="6:8">
      <c r="H1274" t="s">
        <v>903</v>
      </c>
    </row>
    <row r="1275" spans="6:8">
      <c r="H1275" t="s">
        <v>904</v>
      </c>
    </row>
    <row r="1276" spans="6:8">
      <c r="H1276" t="s">
        <v>1541</v>
      </c>
    </row>
    <row r="1277" spans="6:8">
      <c r="H1277" t="s">
        <v>1542</v>
      </c>
    </row>
    <row r="1278" spans="6:8">
      <c r="H1278" t="s">
        <v>1543</v>
      </c>
    </row>
    <row r="1279" spans="6:8">
      <c r="H1279" t="s">
        <v>1544</v>
      </c>
    </row>
    <row r="1280" spans="6:8">
      <c r="H1280" t="s">
        <v>1545</v>
      </c>
    </row>
    <row r="1281" spans="6:8">
      <c r="H1281" t="s">
        <v>1569</v>
      </c>
    </row>
    <row r="1282" spans="6:8">
      <c r="H1282" t="s">
        <v>1552</v>
      </c>
    </row>
    <row r="1283" spans="6:8">
      <c r="H1283" t="s">
        <v>1546</v>
      </c>
    </row>
    <row r="1284" spans="6:8">
      <c r="H1284" t="s">
        <v>1570</v>
      </c>
    </row>
    <row r="1285" spans="6:8">
      <c r="H1285" t="s">
        <v>1571</v>
      </c>
    </row>
    <row r="1286" spans="6:8">
      <c r="F1286" t="s">
        <v>290</v>
      </c>
      <c r="G1286" t="s">
        <v>739</v>
      </c>
      <c r="H1286" t="s">
        <v>1579</v>
      </c>
    </row>
    <row r="1287" spans="6:8">
      <c r="H1287" t="s">
        <v>900</v>
      </c>
    </row>
    <row r="1288" spans="6:8">
      <c r="H1288" t="s">
        <v>901</v>
      </c>
    </row>
    <row r="1289" spans="6:8">
      <c r="F1289" t="s">
        <v>291</v>
      </c>
      <c r="G1289" t="s">
        <v>740</v>
      </c>
      <c r="H1289" t="s">
        <v>1580</v>
      </c>
    </row>
    <row r="1290" spans="6:8">
      <c r="H1290" t="s">
        <v>900</v>
      </c>
    </row>
    <row r="1291" spans="6:8">
      <c r="H1291" t="s">
        <v>901</v>
      </c>
    </row>
    <row r="1292" spans="6:8">
      <c r="H1292" t="s">
        <v>1542</v>
      </c>
    </row>
    <row r="1293" spans="6:8">
      <c r="F1293" t="s">
        <v>292</v>
      </c>
      <c r="G1293" t="s">
        <v>741</v>
      </c>
      <c r="H1293" t="s">
        <v>1581</v>
      </c>
    </row>
    <row r="1294" spans="6:8">
      <c r="H1294" t="s">
        <v>900</v>
      </c>
    </row>
    <row r="1295" spans="6:8">
      <c r="H1295" t="s">
        <v>901</v>
      </c>
    </row>
    <row r="1296" spans="6:8">
      <c r="H1296" t="s">
        <v>1542</v>
      </c>
    </row>
    <row r="1297" spans="6:8">
      <c r="F1297" t="s">
        <v>293</v>
      </c>
      <c r="G1297" t="s">
        <v>742</v>
      </c>
      <c r="H1297" t="s">
        <v>1582</v>
      </c>
    </row>
    <row r="1298" spans="6:8">
      <c r="H1298" t="s">
        <v>900</v>
      </c>
    </row>
    <row r="1299" spans="6:8">
      <c r="H1299" t="s">
        <v>901</v>
      </c>
    </row>
    <row r="1300" spans="6:8">
      <c r="H1300" t="s">
        <v>1542</v>
      </c>
    </row>
    <row r="1301" spans="6:8">
      <c r="H1301" t="s">
        <v>1583</v>
      </c>
    </row>
    <row r="1302" spans="6:8">
      <c r="F1302" t="s">
        <v>294</v>
      </c>
      <c r="G1302" t="s">
        <v>743</v>
      </c>
      <c r="H1302" t="s">
        <v>1584</v>
      </c>
    </row>
    <row r="1303" spans="6:8">
      <c r="H1303" t="s">
        <v>900</v>
      </c>
    </row>
    <row r="1304" spans="6:8">
      <c r="H1304" t="s">
        <v>901</v>
      </c>
    </row>
    <row r="1305" spans="6:8">
      <c r="H1305" t="s">
        <v>1542</v>
      </c>
    </row>
    <row r="1306" spans="6:8">
      <c r="F1306" t="s">
        <v>295</v>
      </c>
      <c r="G1306" t="s">
        <v>744</v>
      </c>
      <c r="H1306" t="s">
        <v>1585</v>
      </c>
    </row>
    <row r="1307" spans="6:8">
      <c r="H1307" t="s">
        <v>900</v>
      </c>
    </row>
    <row r="1308" spans="6:8">
      <c r="H1308" t="s">
        <v>901</v>
      </c>
    </row>
    <row r="1309" spans="6:8">
      <c r="H1309" t="s">
        <v>1542</v>
      </c>
    </row>
    <row r="1310" spans="6:8">
      <c r="H1310" t="s">
        <v>1583</v>
      </c>
    </row>
    <row r="1311" spans="6:8">
      <c r="F1311" t="s">
        <v>296</v>
      </c>
      <c r="G1311" t="s">
        <v>745</v>
      </c>
      <c r="H1311" t="s">
        <v>1586</v>
      </c>
    </row>
    <row r="1312" spans="6:8">
      <c r="H1312" t="s">
        <v>900</v>
      </c>
    </row>
    <row r="1313" spans="6:8">
      <c r="H1313" t="s">
        <v>901</v>
      </c>
    </row>
    <row r="1314" spans="6:8">
      <c r="H1314" t="s">
        <v>1542</v>
      </c>
    </row>
    <row r="1315" spans="6:8">
      <c r="F1315" t="s">
        <v>297</v>
      </c>
      <c r="G1315" t="s">
        <v>746</v>
      </c>
      <c r="H1315" t="s">
        <v>1587</v>
      </c>
    </row>
    <row r="1316" spans="6:8">
      <c r="H1316" t="s">
        <v>900</v>
      </c>
    </row>
    <row r="1317" spans="6:8">
      <c r="H1317" t="s">
        <v>901</v>
      </c>
    </row>
    <row r="1318" spans="6:8">
      <c r="H1318" t="s">
        <v>1542</v>
      </c>
    </row>
    <row r="1319" spans="6:8">
      <c r="F1319" t="s">
        <v>298</v>
      </c>
      <c r="G1319" t="s">
        <v>747</v>
      </c>
      <c r="H1319" t="s">
        <v>1588</v>
      </c>
    </row>
    <row r="1320" spans="6:8">
      <c r="H1320" t="s">
        <v>900</v>
      </c>
    </row>
    <row r="1321" spans="6:8">
      <c r="H1321" t="s">
        <v>901</v>
      </c>
    </row>
    <row r="1322" spans="6:8">
      <c r="H1322" t="s">
        <v>1542</v>
      </c>
    </row>
    <row r="1323" spans="6:8">
      <c r="F1323" t="s">
        <v>299</v>
      </c>
      <c r="G1323" t="s">
        <v>748</v>
      </c>
      <c r="H1323" t="s">
        <v>1589</v>
      </c>
    </row>
    <row r="1324" spans="6:8">
      <c r="H1324" t="s">
        <v>900</v>
      </c>
    </row>
    <row r="1325" spans="6:8">
      <c r="H1325" t="s">
        <v>901</v>
      </c>
    </row>
    <row r="1326" spans="6:8">
      <c r="H1326" t="s">
        <v>1542</v>
      </c>
    </row>
    <row r="1327" spans="6:8">
      <c r="F1327" t="s">
        <v>300</v>
      </c>
      <c r="G1327" t="s">
        <v>749</v>
      </c>
      <c r="H1327" t="s">
        <v>1590</v>
      </c>
    </row>
    <row r="1328" spans="6:8">
      <c r="H1328" t="s">
        <v>900</v>
      </c>
    </row>
    <row r="1329" spans="6:8">
      <c r="H1329" t="s">
        <v>901</v>
      </c>
    </row>
    <row r="1330" spans="6:8">
      <c r="H1330" t="s">
        <v>1542</v>
      </c>
    </row>
    <row r="1331" spans="6:8">
      <c r="F1331" t="s">
        <v>301</v>
      </c>
      <c r="G1331" t="s">
        <v>750</v>
      </c>
      <c r="H1331" t="s">
        <v>1591</v>
      </c>
    </row>
    <row r="1332" spans="6:8">
      <c r="H1332" t="s">
        <v>900</v>
      </c>
    </row>
    <row r="1333" spans="6:8">
      <c r="H1333" t="s">
        <v>901</v>
      </c>
    </row>
    <row r="1334" spans="6:8">
      <c r="H1334" t="s">
        <v>1542</v>
      </c>
    </row>
    <row r="1335" spans="6:8">
      <c r="F1335" t="s">
        <v>302</v>
      </c>
      <c r="G1335" t="s">
        <v>751</v>
      </c>
      <c r="H1335" t="s">
        <v>1592</v>
      </c>
    </row>
    <row r="1336" spans="6:8">
      <c r="H1336" t="s">
        <v>900</v>
      </c>
    </row>
    <row r="1337" spans="6:8">
      <c r="H1337" t="s">
        <v>901</v>
      </c>
    </row>
    <row r="1338" spans="6:8">
      <c r="H1338" t="s">
        <v>1542</v>
      </c>
    </row>
    <row r="1339" spans="6:8">
      <c r="F1339" t="s">
        <v>303</v>
      </c>
      <c r="G1339" t="s">
        <v>752</v>
      </c>
      <c r="H1339" t="s">
        <v>1593</v>
      </c>
    </row>
    <row r="1340" spans="6:8">
      <c r="H1340" t="s">
        <v>900</v>
      </c>
    </row>
    <row r="1341" spans="6:8">
      <c r="H1341" t="s">
        <v>901</v>
      </c>
    </row>
    <row r="1342" spans="6:8">
      <c r="H1342" t="s">
        <v>1542</v>
      </c>
    </row>
    <row r="1343" spans="6:8">
      <c r="H1343" t="s">
        <v>1583</v>
      </c>
    </row>
    <row r="1344" spans="6:8">
      <c r="F1344" t="s">
        <v>304</v>
      </c>
      <c r="G1344" t="s">
        <v>753</v>
      </c>
      <c r="H1344" t="s">
        <v>1594</v>
      </c>
    </row>
    <row r="1345" spans="1:8">
      <c r="H1345" t="s">
        <v>900</v>
      </c>
    </row>
    <row r="1346" spans="1:8">
      <c r="H1346" t="s">
        <v>901</v>
      </c>
    </row>
    <row r="1347" spans="1:8">
      <c r="H1347" t="s">
        <v>1542</v>
      </c>
    </row>
    <row r="1348" spans="1:8">
      <c r="F1348" t="s">
        <v>305</v>
      </c>
      <c r="G1348" t="s">
        <v>754</v>
      </c>
      <c r="H1348" t="s">
        <v>1595</v>
      </c>
    </row>
    <row r="1349" spans="1:8">
      <c r="H1349" t="s">
        <v>900</v>
      </c>
    </row>
    <row r="1350" spans="1:8">
      <c r="H1350" t="s">
        <v>901</v>
      </c>
    </row>
    <row r="1351" spans="1:8">
      <c r="H1351" t="s">
        <v>1542</v>
      </c>
    </row>
    <row r="1352" spans="1:8">
      <c r="F1352" t="s">
        <v>306</v>
      </c>
      <c r="G1352" t="s">
        <v>755</v>
      </c>
      <c r="H1352" t="s">
        <v>1596</v>
      </c>
    </row>
    <row r="1353" spans="1:8">
      <c r="H1353" t="s">
        <v>900</v>
      </c>
    </row>
    <row r="1354" spans="1:8">
      <c r="H1354" t="s">
        <v>901</v>
      </c>
    </row>
    <row r="1355" spans="1:8">
      <c r="A1355" t="s">
        <v>38</v>
      </c>
      <c r="B1355">
        <f>HYPERLINK("https://github.com/JodaOrg/joda-time/commit/82e420bb78bebf465f3cc54e3ee2a631f87fe7b2", "82e420bb78bebf465f3cc54e3ee2a631f87fe7b2")</f>
        <v>0</v>
      </c>
      <c r="C1355">
        <f>HYPERLINK("https://github.com/JodaOrg/joda-time/commit/65e7ca2ded288178ba13fa552ae61fd226cae8d0", "65e7ca2ded288178ba13fa552ae61fd226cae8d0")</f>
        <v>0</v>
      </c>
      <c r="D1355" t="s">
        <v>103</v>
      </c>
      <c r="E1355" t="s">
        <v>142</v>
      </c>
      <c r="F1355" t="s">
        <v>307</v>
      </c>
      <c r="G1355" t="s">
        <v>756</v>
      </c>
      <c r="H1355" t="s">
        <v>1597</v>
      </c>
    </row>
    <row r="1356" spans="1:8">
      <c r="H1356" t="s">
        <v>1598</v>
      </c>
    </row>
    <row r="1357" spans="1:8">
      <c r="H1357" t="s">
        <v>1599</v>
      </c>
    </row>
    <row r="1358" spans="1:8">
      <c r="H1358" t="s">
        <v>1600</v>
      </c>
    </row>
    <row r="1359" spans="1:8">
      <c r="H1359" t="s">
        <v>1601</v>
      </c>
    </row>
    <row r="1360" spans="1:8">
      <c r="H1360" t="s">
        <v>1602</v>
      </c>
    </row>
    <row r="1361" spans="1:8">
      <c r="A1361" t="s">
        <v>39</v>
      </c>
      <c r="B1361">
        <f>HYPERLINK("https://github.com/JodaOrg/joda-time/commit/5fd28fcd3425461dfcff1800753513f94807f652", "5fd28fcd3425461dfcff1800753513f94807f652")</f>
        <v>0</v>
      </c>
      <c r="C1361">
        <f>HYPERLINK("https://github.com/JodaOrg/joda-time/commit/65a750a91860fe497c11717f102eab05f9a6910d", "65a750a91860fe497c11717f102eab05f9a6910d")</f>
        <v>0</v>
      </c>
      <c r="D1361" t="s">
        <v>103</v>
      </c>
      <c r="E1361" t="s">
        <v>143</v>
      </c>
      <c r="F1361" t="s">
        <v>308</v>
      </c>
      <c r="G1361" t="s">
        <v>757</v>
      </c>
      <c r="H1361" t="s">
        <v>1603</v>
      </c>
    </row>
    <row r="1362" spans="1:8">
      <c r="H1362" t="s">
        <v>1604</v>
      </c>
    </row>
    <row r="1363" spans="1:8">
      <c r="H1363" t="s">
        <v>1605</v>
      </c>
    </row>
    <row r="1364" spans="1:8">
      <c r="A1364" t="s">
        <v>40</v>
      </c>
      <c r="B1364">
        <f>HYPERLINK("https://github.com/JodaOrg/joda-time/commit/2a60e1169eeab2b4966b0c687e62bd420c907ff6", "2a60e1169eeab2b4966b0c687e62bd420c907ff6")</f>
        <v>0</v>
      </c>
      <c r="C1364">
        <f>HYPERLINK("https://github.com/JodaOrg/joda-time/commit/f0beb42605c341905456744f67c86ad35338db52", "f0beb42605c341905456744f67c86ad35338db52")</f>
        <v>0</v>
      </c>
      <c r="D1364" t="s">
        <v>103</v>
      </c>
      <c r="E1364" t="s">
        <v>144</v>
      </c>
      <c r="F1364" t="s">
        <v>253</v>
      </c>
      <c r="G1364" t="s">
        <v>706</v>
      </c>
      <c r="H1364" t="s">
        <v>1606</v>
      </c>
    </row>
    <row r="1365" spans="1:8">
      <c r="A1365" t="s">
        <v>41</v>
      </c>
      <c r="B1365">
        <f>HYPERLINK("https://github.com/JodaOrg/joda-time/commit/de0a35397489a3d8ae2664b6b6d48604f9a6900f", "de0a35397489a3d8ae2664b6b6d48604f9a6900f")</f>
        <v>0</v>
      </c>
      <c r="C1365">
        <f>HYPERLINK("https://github.com/JodaOrg/joda-time/commit/199a124abe729d4b1c401cea255a1b034f0bafca", "199a124abe729d4b1c401cea255a1b034f0bafca")</f>
        <v>0</v>
      </c>
      <c r="D1365" t="s">
        <v>103</v>
      </c>
      <c r="E1365" t="s">
        <v>145</v>
      </c>
      <c r="F1365" t="s">
        <v>263</v>
      </c>
      <c r="G1365" t="s">
        <v>712</v>
      </c>
      <c r="H1365" t="s">
        <v>1016</v>
      </c>
    </row>
    <row r="1366" spans="1:8">
      <c r="F1366" t="s">
        <v>264</v>
      </c>
      <c r="G1366" t="s">
        <v>713</v>
      </c>
      <c r="H1366" t="s">
        <v>1016</v>
      </c>
    </row>
    <row r="1367" spans="1:8">
      <c r="F1367" t="s">
        <v>268</v>
      </c>
      <c r="G1367" t="s">
        <v>717</v>
      </c>
      <c r="H1367" t="s">
        <v>1016</v>
      </c>
    </row>
    <row r="1368" spans="1:8">
      <c r="A1368" t="s">
        <v>42</v>
      </c>
      <c r="B1368">
        <f>HYPERLINK("https://github.com/JodaOrg/joda-time/commit/24481f10ccfe00f1e0e1566c63db861e33085862", "24481f10ccfe00f1e0e1566c63db861e33085862")</f>
        <v>0</v>
      </c>
      <c r="C1368">
        <f>HYPERLINK("https://github.com/JodaOrg/joda-time/commit/0d18055d0b3c2e687197a8651b3a06e097fe5c48", "0d18055d0b3c2e687197a8651b3a06e097fe5c48")</f>
        <v>0</v>
      </c>
      <c r="D1368" t="s">
        <v>103</v>
      </c>
      <c r="E1368" t="s">
        <v>146</v>
      </c>
      <c r="F1368" t="s">
        <v>309</v>
      </c>
      <c r="G1368" t="s">
        <v>758</v>
      </c>
      <c r="H1368" t="s">
        <v>1607</v>
      </c>
    </row>
    <row r="1369" spans="1:8">
      <c r="F1369" t="s">
        <v>310</v>
      </c>
      <c r="G1369" t="s">
        <v>759</v>
      </c>
      <c r="H1369" t="s">
        <v>1607</v>
      </c>
    </row>
    <row r="1370" spans="1:8">
      <c r="F1370" t="s">
        <v>311</v>
      </c>
      <c r="G1370" t="s">
        <v>680</v>
      </c>
      <c r="H1370" t="s">
        <v>1017</v>
      </c>
    </row>
    <row r="1371" spans="1:8">
      <c r="F1371" t="s">
        <v>312</v>
      </c>
      <c r="G1371" t="s">
        <v>683</v>
      </c>
      <c r="H1371" t="s">
        <v>1017</v>
      </c>
    </row>
    <row r="1372" spans="1:8">
      <c r="A1372" t="s">
        <v>43</v>
      </c>
      <c r="B1372">
        <f>HYPERLINK("https://github.com/JodaOrg/joda-time/commit/89be5d7dd4355ae9d3e841a2b97b59a001c8e85d", "89be5d7dd4355ae9d3e841a2b97b59a001c8e85d")</f>
        <v>0</v>
      </c>
      <c r="C1372">
        <f>HYPERLINK("https://github.com/JodaOrg/joda-time/commit/15cfddf5eeee14d64be2c9491a61a2f3e2566454", "15cfddf5eeee14d64be2c9491a61a2f3e2566454")</f>
        <v>0</v>
      </c>
      <c r="D1372" t="s">
        <v>103</v>
      </c>
      <c r="E1372" t="s">
        <v>147</v>
      </c>
      <c r="F1372" t="s">
        <v>245</v>
      </c>
      <c r="G1372" t="s">
        <v>697</v>
      </c>
      <c r="H1372" t="s">
        <v>1608</v>
      </c>
    </row>
    <row r="1373" spans="1:8">
      <c r="H1373" t="s">
        <v>1609</v>
      </c>
    </row>
    <row r="1374" spans="1:8">
      <c r="F1374" t="s">
        <v>313</v>
      </c>
      <c r="G1374" t="s">
        <v>760</v>
      </c>
      <c r="H1374" t="s">
        <v>1608</v>
      </c>
    </row>
    <row r="1375" spans="1:8">
      <c r="H1375" t="s">
        <v>1609</v>
      </c>
    </row>
    <row r="1376" spans="1:8">
      <c r="A1376" t="s">
        <v>44</v>
      </c>
      <c r="B1376">
        <f>HYPERLINK("https://github.com/JodaOrg/joda-time/commit/73c467922eaf2579fa5c24e5aa2c8e5ffdc50aeb", "73c467922eaf2579fa5c24e5aa2c8e5ffdc50aeb")</f>
        <v>0</v>
      </c>
      <c r="C1376">
        <f>HYPERLINK("https://github.com/JodaOrg/joda-time/commit/2180a3feef563af3ae3c440f0c3b85d9db5e7b9a", "2180a3feef563af3ae3c440f0c3b85d9db5e7b9a")</f>
        <v>0</v>
      </c>
      <c r="D1376" t="s">
        <v>103</v>
      </c>
      <c r="E1376" t="s">
        <v>148</v>
      </c>
      <c r="F1376" t="s">
        <v>241</v>
      </c>
      <c r="G1376" t="s">
        <v>693</v>
      </c>
      <c r="H1376" t="s">
        <v>1610</v>
      </c>
    </row>
    <row r="1377" spans="6:8">
      <c r="F1377" t="s">
        <v>242</v>
      </c>
      <c r="G1377" t="s">
        <v>694</v>
      </c>
      <c r="H1377" t="s">
        <v>1611</v>
      </c>
    </row>
    <row r="1378" spans="6:8">
      <c r="F1378" t="s">
        <v>255</v>
      </c>
      <c r="G1378" t="s">
        <v>698</v>
      </c>
      <c r="H1378" t="s">
        <v>1188</v>
      </c>
    </row>
    <row r="1379" spans="6:8">
      <c r="H1379" t="s">
        <v>1200</v>
      </c>
    </row>
    <row r="1380" spans="6:8">
      <c r="H1380" t="s">
        <v>1410</v>
      </c>
    </row>
    <row r="1381" spans="6:8">
      <c r="H1381" t="s">
        <v>1176</v>
      </c>
    </row>
    <row r="1382" spans="6:8">
      <c r="F1382" t="s">
        <v>254</v>
      </c>
      <c r="G1382" t="s">
        <v>700</v>
      </c>
      <c r="H1382" t="s">
        <v>1612</v>
      </c>
    </row>
    <row r="1383" spans="6:8">
      <c r="H1383" t="s">
        <v>1613</v>
      </c>
    </row>
    <row r="1384" spans="6:8">
      <c r="H1384" t="s">
        <v>1614</v>
      </c>
    </row>
    <row r="1385" spans="6:8">
      <c r="H1385" t="s">
        <v>1615</v>
      </c>
    </row>
    <row r="1386" spans="6:8">
      <c r="H1386" t="s">
        <v>1616</v>
      </c>
    </row>
    <row r="1387" spans="6:8">
      <c r="H1387" t="s">
        <v>1617</v>
      </c>
    </row>
    <row r="1388" spans="6:8">
      <c r="H1388" t="s">
        <v>1618</v>
      </c>
    </row>
    <row r="1389" spans="6:8">
      <c r="H1389" t="s">
        <v>1619</v>
      </c>
    </row>
    <row r="1390" spans="6:8">
      <c r="H1390" t="s">
        <v>1620</v>
      </c>
    </row>
    <row r="1391" spans="6:8">
      <c r="H1391" t="s">
        <v>1621</v>
      </c>
    </row>
    <row r="1392" spans="6:8">
      <c r="H1392" t="s">
        <v>1296</v>
      </c>
    </row>
    <row r="1393" spans="6:8">
      <c r="H1393" t="s">
        <v>1297</v>
      </c>
    </row>
    <row r="1394" spans="6:8">
      <c r="H1394" t="s">
        <v>1300</v>
      </c>
    </row>
    <row r="1395" spans="6:8">
      <c r="H1395" t="s">
        <v>1301</v>
      </c>
    </row>
    <row r="1396" spans="6:8">
      <c r="H1396" t="s">
        <v>1302</v>
      </c>
    </row>
    <row r="1397" spans="6:8">
      <c r="H1397" t="s">
        <v>1304</v>
      </c>
    </row>
    <row r="1398" spans="6:8">
      <c r="H1398" t="s">
        <v>1305</v>
      </c>
    </row>
    <row r="1399" spans="6:8">
      <c r="F1399" t="s">
        <v>314</v>
      </c>
      <c r="G1399" t="s">
        <v>761</v>
      </c>
      <c r="H1399" t="s">
        <v>1315</v>
      </c>
    </row>
    <row r="1400" spans="6:8">
      <c r="H1400" t="s">
        <v>1316</v>
      </c>
    </row>
    <row r="1401" spans="6:8">
      <c r="H1401" t="s">
        <v>1317</v>
      </c>
    </row>
    <row r="1402" spans="6:8">
      <c r="H1402" t="s">
        <v>1622</v>
      </c>
    </row>
    <row r="1403" spans="6:8">
      <c r="H1403" t="s">
        <v>1318</v>
      </c>
    </row>
    <row r="1404" spans="6:8">
      <c r="H1404" t="s">
        <v>1319</v>
      </c>
    </row>
    <row r="1405" spans="6:8">
      <c r="H1405" t="s">
        <v>1320</v>
      </c>
    </row>
    <row r="1406" spans="6:8">
      <c r="H1406" t="s">
        <v>1321</v>
      </c>
    </row>
    <row r="1407" spans="6:8">
      <c r="H1407" t="s">
        <v>1322</v>
      </c>
    </row>
    <row r="1408" spans="6:8">
      <c r="H1408" t="s">
        <v>1323</v>
      </c>
    </row>
    <row r="1409" spans="8:8">
      <c r="H1409" t="s">
        <v>1623</v>
      </c>
    </row>
    <row r="1410" spans="8:8">
      <c r="H1410" t="s">
        <v>1624</v>
      </c>
    </row>
    <row r="1411" spans="8:8">
      <c r="H1411" t="s">
        <v>1625</v>
      </c>
    </row>
    <row r="1412" spans="8:8">
      <c r="H1412" t="s">
        <v>1626</v>
      </c>
    </row>
    <row r="1413" spans="8:8">
      <c r="H1413" t="s">
        <v>1627</v>
      </c>
    </row>
    <row r="1414" spans="8:8">
      <c r="H1414" t="s">
        <v>1324</v>
      </c>
    </row>
    <row r="1415" spans="8:8">
      <c r="H1415" t="s">
        <v>1325</v>
      </c>
    </row>
    <row r="1416" spans="8:8">
      <c r="H1416" t="s">
        <v>1326</v>
      </c>
    </row>
    <row r="1417" spans="8:8">
      <c r="H1417" t="s">
        <v>1327</v>
      </c>
    </row>
    <row r="1418" spans="8:8">
      <c r="H1418" t="s">
        <v>1328</v>
      </c>
    </row>
    <row r="1419" spans="8:8">
      <c r="H1419" t="s">
        <v>1338</v>
      </c>
    </row>
    <row r="1420" spans="8:8">
      <c r="H1420" t="s">
        <v>1341</v>
      </c>
    </row>
    <row r="1421" spans="8:8">
      <c r="H1421" t="s">
        <v>1342</v>
      </c>
    </row>
    <row r="1422" spans="8:8">
      <c r="H1422" t="s">
        <v>1076</v>
      </c>
    </row>
    <row r="1423" spans="8:8">
      <c r="H1423" t="s">
        <v>1343</v>
      </c>
    </row>
    <row r="1424" spans="8:8">
      <c r="H1424" t="s">
        <v>1344</v>
      </c>
    </row>
    <row r="1425" spans="6:8">
      <c r="H1425" t="s">
        <v>1345</v>
      </c>
    </row>
    <row r="1426" spans="6:8">
      <c r="H1426" t="s">
        <v>1076</v>
      </c>
    </row>
    <row r="1427" spans="6:8">
      <c r="H1427" t="s">
        <v>1343</v>
      </c>
    </row>
    <row r="1428" spans="6:8">
      <c r="H1428" t="s">
        <v>1346</v>
      </c>
    </row>
    <row r="1429" spans="6:8">
      <c r="H1429" t="s">
        <v>1347</v>
      </c>
    </row>
    <row r="1430" spans="6:8">
      <c r="H1430" t="s">
        <v>1344</v>
      </c>
    </row>
    <row r="1431" spans="6:8">
      <c r="H1431" t="s">
        <v>1345</v>
      </c>
    </row>
    <row r="1432" spans="6:8">
      <c r="F1432" t="s">
        <v>257</v>
      </c>
      <c r="G1432" t="s">
        <v>707</v>
      </c>
      <c r="H1432" t="s">
        <v>1188</v>
      </c>
    </row>
    <row r="1433" spans="6:8">
      <c r="H1433" t="s">
        <v>1200</v>
      </c>
    </row>
    <row r="1434" spans="6:8">
      <c r="H1434" t="s">
        <v>1410</v>
      </c>
    </row>
    <row r="1435" spans="6:8">
      <c r="H1435" t="s">
        <v>1628</v>
      </c>
    </row>
    <row r="1436" spans="6:8">
      <c r="H1436" t="s">
        <v>1629</v>
      </c>
    </row>
    <row r="1437" spans="6:8">
      <c r="H1437" t="s">
        <v>1630</v>
      </c>
    </row>
    <row r="1438" spans="6:8">
      <c r="H1438" t="s">
        <v>1631</v>
      </c>
    </row>
    <row r="1439" spans="6:8">
      <c r="H1439" t="s">
        <v>1420</v>
      </c>
    </row>
    <row r="1440" spans="6:8">
      <c r="H1440" t="s">
        <v>1421</v>
      </c>
    </row>
    <row r="1441" spans="1:8">
      <c r="F1441" t="s">
        <v>249</v>
      </c>
      <c r="G1441" t="s">
        <v>702</v>
      </c>
      <c r="H1441" t="s">
        <v>1632</v>
      </c>
    </row>
    <row r="1442" spans="1:8">
      <c r="H1442" t="s">
        <v>1445</v>
      </c>
    </row>
    <row r="1443" spans="1:8">
      <c r="F1443" t="s">
        <v>259</v>
      </c>
      <c r="G1443" t="s">
        <v>708</v>
      </c>
      <c r="H1443" t="s">
        <v>1633</v>
      </c>
    </row>
    <row r="1444" spans="1:8">
      <c r="A1444" t="s">
        <v>45</v>
      </c>
      <c r="B1444">
        <f>HYPERLINK("https://github.com/JodaOrg/joda-time/commit/35e25b7acfd8df8b38e7f6ea0a4bce880f6823ff", "35e25b7acfd8df8b38e7f6ea0a4bce880f6823ff")</f>
        <v>0</v>
      </c>
      <c r="C1444">
        <f>HYPERLINK("https://github.com/JodaOrg/joda-time/commit/c4712e0e30d931ebe6cd47c299bce339c39e10a2", "c4712e0e30d931ebe6cd47c299bce339c39e10a2")</f>
        <v>0</v>
      </c>
      <c r="D1444" t="s">
        <v>103</v>
      </c>
      <c r="E1444" t="s">
        <v>149</v>
      </c>
      <c r="F1444" t="s">
        <v>315</v>
      </c>
      <c r="G1444" t="s">
        <v>762</v>
      </c>
      <c r="H1444" t="s">
        <v>1634</v>
      </c>
    </row>
    <row r="1445" spans="1:8">
      <c r="F1445" t="s">
        <v>255</v>
      </c>
      <c r="G1445" t="s">
        <v>698</v>
      </c>
      <c r="H1445" t="s">
        <v>1196</v>
      </c>
    </row>
    <row r="1446" spans="1:8">
      <c r="H1446" t="s">
        <v>1197</v>
      </c>
    </row>
    <row r="1447" spans="1:8">
      <c r="H1447" t="s">
        <v>1198</v>
      </c>
    </row>
    <row r="1448" spans="1:8">
      <c r="H1448" t="s">
        <v>1199</v>
      </c>
    </row>
    <row r="1449" spans="1:8">
      <c r="H1449" t="s">
        <v>1201</v>
      </c>
    </row>
    <row r="1450" spans="1:8">
      <c r="H1450" t="s">
        <v>1202</v>
      </c>
    </row>
    <row r="1451" spans="1:8">
      <c r="H1451" t="s">
        <v>1203</v>
      </c>
    </row>
    <row r="1452" spans="1:8">
      <c r="H1452" t="s">
        <v>1204</v>
      </c>
    </row>
    <row r="1453" spans="1:8">
      <c r="H1453" t="s">
        <v>1205</v>
      </c>
    </row>
    <row r="1454" spans="1:8">
      <c r="H1454" t="s">
        <v>1206</v>
      </c>
    </row>
    <row r="1455" spans="1:8">
      <c r="H1455" t="s">
        <v>1207</v>
      </c>
    </row>
    <row r="1456" spans="1:8">
      <c r="H1456" t="s">
        <v>1635</v>
      </c>
    </row>
    <row r="1457" spans="6:8">
      <c r="H1457" t="s">
        <v>1208</v>
      </c>
    </row>
    <row r="1458" spans="6:8">
      <c r="H1458" t="s">
        <v>1209</v>
      </c>
    </row>
    <row r="1459" spans="6:8">
      <c r="H1459" t="s">
        <v>1210</v>
      </c>
    </row>
    <row r="1460" spans="6:8">
      <c r="H1460" t="s">
        <v>1636</v>
      </c>
    </row>
    <row r="1461" spans="6:8">
      <c r="F1461" t="s">
        <v>257</v>
      </c>
      <c r="G1461" t="s">
        <v>707</v>
      </c>
      <c r="H1461" t="s">
        <v>1196</v>
      </c>
    </row>
    <row r="1462" spans="6:8">
      <c r="H1462" t="s">
        <v>1197</v>
      </c>
    </row>
    <row r="1463" spans="6:8">
      <c r="H1463" t="s">
        <v>1198</v>
      </c>
    </row>
    <row r="1464" spans="6:8">
      <c r="H1464" t="s">
        <v>1199</v>
      </c>
    </row>
    <row r="1465" spans="6:8">
      <c r="H1465" t="s">
        <v>1201</v>
      </c>
    </row>
    <row r="1466" spans="6:8">
      <c r="H1466" t="s">
        <v>1202</v>
      </c>
    </row>
    <row r="1467" spans="6:8">
      <c r="H1467" t="s">
        <v>1203</v>
      </c>
    </row>
    <row r="1468" spans="6:8">
      <c r="H1468" t="s">
        <v>1204</v>
      </c>
    </row>
    <row r="1469" spans="6:8">
      <c r="H1469" t="s">
        <v>1205</v>
      </c>
    </row>
    <row r="1470" spans="6:8">
      <c r="H1470" t="s">
        <v>1206</v>
      </c>
    </row>
    <row r="1471" spans="6:8">
      <c r="H1471" t="s">
        <v>1207</v>
      </c>
    </row>
    <row r="1472" spans="6:8">
      <c r="H1472" t="s">
        <v>1635</v>
      </c>
    </row>
    <row r="1473" spans="1:8">
      <c r="H1473" t="s">
        <v>1208</v>
      </c>
    </row>
    <row r="1474" spans="1:8">
      <c r="H1474" t="s">
        <v>1209</v>
      </c>
    </row>
    <row r="1475" spans="1:8">
      <c r="H1475" t="s">
        <v>1210</v>
      </c>
    </row>
    <row r="1476" spans="1:8">
      <c r="H1476" t="s">
        <v>1636</v>
      </c>
    </row>
    <row r="1477" spans="1:8">
      <c r="A1477" t="s">
        <v>46</v>
      </c>
      <c r="B1477">
        <f>HYPERLINK("https://github.com/JodaOrg/joda-time/commit/119f68ba20f38f7b4b9d676d4a7b787e5e005b89", "119f68ba20f38f7b4b9d676d4a7b787e5e005b89")</f>
        <v>0</v>
      </c>
      <c r="C1477">
        <f>HYPERLINK("https://github.com/JodaOrg/joda-time/commit/55284cec591f9fc927c99ced4c1dc991485d6a37", "55284cec591f9fc927c99ced4c1dc991485d6a37")</f>
        <v>0</v>
      </c>
      <c r="D1477" t="s">
        <v>103</v>
      </c>
      <c r="E1477" t="s">
        <v>150</v>
      </c>
      <c r="F1477" t="s">
        <v>241</v>
      </c>
      <c r="G1477" t="s">
        <v>693</v>
      </c>
      <c r="H1477" t="s">
        <v>1637</v>
      </c>
    </row>
    <row r="1478" spans="1:8">
      <c r="H1478" t="s">
        <v>1638</v>
      </c>
    </row>
    <row r="1479" spans="1:8">
      <c r="H1479" t="s">
        <v>1639</v>
      </c>
    </row>
    <row r="1480" spans="1:8">
      <c r="H1480" t="s">
        <v>1640</v>
      </c>
    </row>
    <row r="1481" spans="1:8">
      <c r="H1481" t="s">
        <v>1641</v>
      </c>
    </row>
    <row r="1482" spans="1:8">
      <c r="H1482" t="s">
        <v>1642</v>
      </c>
    </row>
    <row r="1483" spans="1:8">
      <c r="H1483" t="s">
        <v>1643</v>
      </c>
    </row>
    <row r="1484" spans="1:8">
      <c r="A1484" t="s">
        <v>47</v>
      </c>
      <c r="B1484">
        <f>HYPERLINK("https://github.com/JodaOrg/joda-time/commit/233ac67186840969dadbc86b371ad15c673ed0ca", "233ac67186840969dadbc86b371ad15c673ed0ca")</f>
        <v>0</v>
      </c>
      <c r="C1484">
        <f>HYPERLINK("https://github.com/JodaOrg/joda-time/commit/ac1166080c7fd2adca30d80342600cfb8b568788", "ac1166080c7fd2adca30d80342600cfb8b568788")</f>
        <v>0</v>
      </c>
      <c r="D1484" t="s">
        <v>103</v>
      </c>
      <c r="E1484" t="s">
        <v>151</v>
      </c>
      <c r="F1484" t="s">
        <v>245</v>
      </c>
      <c r="G1484" t="s">
        <v>697</v>
      </c>
      <c r="H1484" t="s">
        <v>1644</v>
      </c>
    </row>
    <row r="1485" spans="1:8">
      <c r="H1485" t="s">
        <v>1645</v>
      </c>
    </row>
    <row r="1486" spans="1:8">
      <c r="H1486" t="s">
        <v>1646</v>
      </c>
    </row>
    <row r="1487" spans="1:8">
      <c r="H1487" t="s">
        <v>1647</v>
      </c>
    </row>
    <row r="1488" spans="1:8">
      <c r="F1488" t="s">
        <v>313</v>
      </c>
      <c r="G1488" t="s">
        <v>760</v>
      </c>
      <c r="H1488" t="s">
        <v>1644</v>
      </c>
    </row>
    <row r="1489" spans="6:8">
      <c r="H1489" t="s">
        <v>1645</v>
      </c>
    </row>
    <row r="1490" spans="6:8">
      <c r="H1490" t="s">
        <v>1646</v>
      </c>
    </row>
    <row r="1491" spans="6:8">
      <c r="H1491" t="s">
        <v>1647</v>
      </c>
    </row>
    <row r="1492" spans="6:8">
      <c r="F1492" t="s">
        <v>316</v>
      </c>
      <c r="G1492" t="s">
        <v>763</v>
      </c>
      <c r="H1492" t="s">
        <v>1648</v>
      </c>
    </row>
    <row r="1493" spans="6:8">
      <c r="H1493" t="s">
        <v>1649</v>
      </c>
    </row>
    <row r="1494" spans="6:8">
      <c r="H1494" t="s">
        <v>1650</v>
      </c>
    </row>
    <row r="1495" spans="6:8">
      <c r="H1495" t="s">
        <v>1651</v>
      </c>
    </row>
    <row r="1496" spans="6:8">
      <c r="H1496" t="s">
        <v>1652</v>
      </c>
    </row>
    <row r="1497" spans="6:8">
      <c r="H1497" t="s">
        <v>1653</v>
      </c>
    </row>
    <row r="1498" spans="6:8">
      <c r="F1498" t="s">
        <v>252</v>
      </c>
      <c r="G1498" t="s">
        <v>705</v>
      </c>
      <c r="H1498" t="s">
        <v>1654</v>
      </c>
    </row>
    <row r="1499" spans="6:8">
      <c r="H1499" t="s">
        <v>1655</v>
      </c>
    </row>
    <row r="1500" spans="6:8">
      <c r="F1500" t="s">
        <v>253</v>
      </c>
      <c r="G1500" t="s">
        <v>706</v>
      </c>
      <c r="H1500" t="s">
        <v>1654</v>
      </c>
    </row>
    <row r="1501" spans="6:8">
      <c r="H1501" t="s">
        <v>1656</v>
      </c>
    </row>
    <row r="1502" spans="6:8">
      <c r="H1502" t="s">
        <v>1657</v>
      </c>
    </row>
    <row r="1503" spans="6:8">
      <c r="H1503" t="s">
        <v>1658</v>
      </c>
    </row>
    <row r="1504" spans="6:8">
      <c r="H1504" t="s">
        <v>1659</v>
      </c>
    </row>
    <row r="1505" spans="1:8">
      <c r="H1505" t="s">
        <v>1660</v>
      </c>
    </row>
    <row r="1506" spans="1:8">
      <c r="H1506" t="s">
        <v>1661</v>
      </c>
    </row>
    <row r="1507" spans="1:8">
      <c r="H1507" t="s">
        <v>1662</v>
      </c>
    </row>
    <row r="1508" spans="1:8">
      <c r="H1508" t="s">
        <v>1663</v>
      </c>
    </row>
    <row r="1509" spans="1:8">
      <c r="A1509" t="s">
        <v>48</v>
      </c>
      <c r="B1509">
        <f>HYPERLINK("https://github.com/JodaOrg/joda-time/commit/70bec6de9fd31f258d42679862ea99c888c8c943", "70bec6de9fd31f258d42679862ea99c888c8c943")</f>
        <v>0</v>
      </c>
      <c r="C1509">
        <f>HYPERLINK("https://github.com/JodaOrg/joda-time/commit/561bd5f334e9852545dfd526a9b3343093c178d7", "561bd5f334e9852545dfd526a9b3343093c178d7")</f>
        <v>0</v>
      </c>
      <c r="D1509" t="s">
        <v>103</v>
      </c>
      <c r="E1509" t="s">
        <v>152</v>
      </c>
      <c r="F1509" t="s">
        <v>264</v>
      </c>
      <c r="G1509" t="s">
        <v>713</v>
      </c>
      <c r="H1509" t="s">
        <v>1664</v>
      </c>
    </row>
    <row r="1510" spans="1:8">
      <c r="H1510" t="s">
        <v>1665</v>
      </c>
    </row>
    <row r="1511" spans="1:8">
      <c r="H1511" t="s">
        <v>1666</v>
      </c>
    </row>
    <row r="1512" spans="1:8">
      <c r="A1512" t="s">
        <v>49</v>
      </c>
      <c r="B1512">
        <f>HYPERLINK("https://github.com/JodaOrg/joda-time/commit/8ef60672c1dd5407b0761b81408857be44562ecf", "8ef60672c1dd5407b0761b81408857be44562ecf")</f>
        <v>0</v>
      </c>
      <c r="C1512">
        <f>HYPERLINK("https://github.com/JodaOrg/joda-time/commit/1c5dbbb0303fe2536a54c58e5bf56d76523a2e33", "1c5dbbb0303fe2536a54c58e5bf56d76523a2e33")</f>
        <v>0</v>
      </c>
      <c r="D1512" t="s">
        <v>103</v>
      </c>
      <c r="E1512" t="s">
        <v>153</v>
      </c>
      <c r="F1512" t="s">
        <v>265</v>
      </c>
      <c r="G1512" t="s">
        <v>714</v>
      </c>
      <c r="H1512" t="s">
        <v>1667</v>
      </c>
    </row>
    <row r="1513" spans="1:8">
      <c r="H1513" t="s">
        <v>1668</v>
      </c>
    </row>
    <row r="1514" spans="1:8">
      <c r="F1514" t="s">
        <v>311</v>
      </c>
      <c r="G1514" t="s">
        <v>680</v>
      </c>
      <c r="H1514" t="s">
        <v>1024</v>
      </c>
    </row>
    <row r="1515" spans="1:8">
      <c r="H1515" t="s">
        <v>1669</v>
      </c>
    </row>
    <row r="1516" spans="1:8">
      <c r="H1516" t="s">
        <v>1670</v>
      </c>
    </row>
    <row r="1517" spans="1:8">
      <c r="F1517" t="s">
        <v>312</v>
      </c>
      <c r="G1517" t="s">
        <v>683</v>
      </c>
      <c r="H1517" t="s">
        <v>1024</v>
      </c>
    </row>
    <row r="1518" spans="1:8">
      <c r="H1518" t="s">
        <v>1669</v>
      </c>
    </row>
    <row r="1519" spans="1:8">
      <c r="H1519" t="s">
        <v>1670</v>
      </c>
    </row>
    <row r="1520" spans="1:8">
      <c r="A1520" t="s">
        <v>50</v>
      </c>
      <c r="B1520">
        <f>HYPERLINK("https://github.com/JodaOrg/joda-time/commit/ae46a513a314dc36f12346b57ccacacf7ffb303a", "ae46a513a314dc36f12346b57ccacacf7ffb303a")</f>
        <v>0</v>
      </c>
      <c r="C1520">
        <f>HYPERLINK("https://github.com/JodaOrg/joda-time/commit/8ef60672c1dd5407b0761b81408857be44562ecf", "8ef60672c1dd5407b0761b81408857be44562ecf")</f>
        <v>0</v>
      </c>
      <c r="D1520" t="s">
        <v>103</v>
      </c>
      <c r="E1520" t="s">
        <v>154</v>
      </c>
      <c r="F1520" t="s">
        <v>261</v>
      </c>
      <c r="G1520" t="s">
        <v>710</v>
      </c>
      <c r="H1520" t="s">
        <v>1671</v>
      </c>
    </row>
    <row r="1521" spans="1:8">
      <c r="H1521" t="s">
        <v>1672</v>
      </c>
    </row>
    <row r="1522" spans="1:8">
      <c r="F1522" t="s">
        <v>262</v>
      </c>
      <c r="G1522" t="s">
        <v>711</v>
      </c>
      <c r="H1522" t="s">
        <v>1671</v>
      </c>
    </row>
    <row r="1523" spans="1:8">
      <c r="A1523" t="s">
        <v>51</v>
      </c>
      <c r="B1523">
        <f>HYPERLINK("https://github.com/JodaOrg/joda-time/commit/7ae214c8dfb443e848c2be7ab9da930c1a7fcd56", "7ae214c8dfb443e848c2be7ab9da930c1a7fcd56")</f>
        <v>0</v>
      </c>
      <c r="C1523">
        <f>HYPERLINK("https://github.com/JodaOrg/joda-time/commit/ae46a513a314dc36f12346b57ccacacf7ffb303a", "ae46a513a314dc36f12346b57ccacacf7ffb303a")</f>
        <v>0</v>
      </c>
      <c r="D1523" t="s">
        <v>103</v>
      </c>
      <c r="E1523" t="s">
        <v>155</v>
      </c>
      <c r="F1523" t="s">
        <v>311</v>
      </c>
      <c r="G1523" t="s">
        <v>680</v>
      </c>
      <c r="H1523" t="s">
        <v>900</v>
      </c>
    </row>
    <row r="1524" spans="1:8">
      <c r="H1524" t="s">
        <v>901</v>
      </c>
    </row>
    <row r="1525" spans="1:8">
      <c r="H1525" t="s">
        <v>1003</v>
      </c>
    </row>
    <row r="1526" spans="1:8">
      <c r="H1526" t="s">
        <v>903</v>
      </c>
    </row>
    <row r="1527" spans="1:8">
      <c r="H1527" t="s">
        <v>904</v>
      </c>
    </row>
    <row r="1528" spans="1:8">
      <c r="H1528" t="s">
        <v>1004</v>
      </c>
    </row>
    <row r="1529" spans="1:8">
      <c r="H1529" t="s">
        <v>1005</v>
      </c>
    </row>
    <row r="1530" spans="1:8">
      <c r="H1530" t="s">
        <v>1673</v>
      </c>
    </row>
    <row r="1531" spans="1:8">
      <c r="H1531" t="s">
        <v>1216</v>
      </c>
    </row>
    <row r="1532" spans="1:8">
      <c r="H1532" t="s">
        <v>1674</v>
      </c>
    </row>
    <row r="1533" spans="1:8">
      <c r="H1533" t="s">
        <v>1675</v>
      </c>
    </row>
    <row r="1534" spans="1:8">
      <c r="H1534" t="s">
        <v>1676</v>
      </c>
    </row>
    <row r="1535" spans="1:8">
      <c r="H1535" t="s">
        <v>1677</v>
      </c>
    </row>
    <row r="1536" spans="1:8">
      <c r="H1536" t="s">
        <v>1008</v>
      </c>
    </row>
    <row r="1537" spans="8:8">
      <c r="H1537" t="s">
        <v>1678</v>
      </c>
    </row>
    <row r="1538" spans="8:8">
      <c r="H1538" t="s">
        <v>1679</v>
      </c>
    </row>
    <row r="1539" spans="8:8">
      <c r="H1539" t="s">
        <v>1680</v>
      </c>
    </row>
    <row r="1540" spans="8:8">
      <c r="H1540" t="s">
        <v>1681</v>
      </c>
    </row>
    <row r="1541" spans="8:8">
      <c r="H1541" t="s">
        <v>1682</v>
      </c>
    </row>
    <row r="1542" spans="8:8">
      <c r="H1542" t="s">
        <v>1683</v>
      </c>
    </row>
    <row r="1543" spans="8:8">
      <c r="H1543" t="s">
        <v>1684</v>
      </c>
    </row>
    <row r="1544" spans="8:8">
      <c r="H1544" t="s">
        <v>1685</v>
      </c>
    </row>
    <row r="1545" spans="8:8">
      <c r="H1545" t="s">
        <v>1686</v>
      </c>
    </row>
    <row r="1546" spans="8:8">
      <c r="H1546" t="s">
        <v>1687</v>
      </c>
    </row>
    <row r="1547" spans="8:8">
      <c r="H1547" t="s">
        <v>1688</v>
      </c>
    </row>
    <row r="1548" spans="8:8">
      <c r="H1548" t="s">
        <v>1689</v>
      </c>
    </row>
    <row r="1549" spans="8:8">
      <c r="H1549" t="s">
        <v>1690</v>
      </c>
    </row>
    <row r="1550" spans="8:8">
      <c r="H1550" t="s">
        <v>1691</v>
      </c>
    </row>
    <row r="1551" spans="8:8">
      <c r="H1551" t="s">
        <v>1692</v>
      </c>
    </row>
    <row r="1552" spans="8:8">
      <c r="H1552" t="s">
        <v>1693</v>
      </c>
    </row>
    <row r="1553" spans="8:8">
      <c r="H1553" t="s">
        <v>1016</v>
      </c>
    </row>
    <row r="1554" spans="8:8">
      <c r="H1554" t="s">
        <v>1694</v>
      </c>
    </row>
    <row r="1555" spans="8:8">
      <c r="H1555" t="s">
        <v>1695</v>
      </c>
    </row>
    <row r="1556" spans="8:8">
      <c r="H1556" t="s">
        <v>1696</v>
      </c>
    </row>
    <row r="1557" spans="8:8">
      <c r="H1557" t="s">
        <v>1018</v>
      </c>
    </row>
    <row r="1558" spans="8:8">
      <c r="H1558" t="s">
        <v>1019</v>
      </c>
    </row>
    <row r="1559" spans="8:8">
      <c r="H1559" t="s">
        <v>1020</v>
      </c>
    </row>
    <row r="1560" spans="8:8">
      <c r="H1560" t="s">
        <v>1021</v>
      </c>
    </row>
    <row r="1561" spans="8:8">
      <c r="H1561" t="s">
        <v>1022</v>
      </c>
    </row>
    <row r="1562" spans="8:8">
      <c r="H1562" t="s">
        <v>1023</v>
      </c>
    </row>
    <row r="1563" spans="8:8">
      <c r="H1563" t="s">
        <v>1697</v>
      </c>
    </row>
    <row r="1564" spans="8:8">
      <c r="H1564" t="s">
        <v>1698</v>
      </c>
    </row>
    <row r="1565" spans="8:8">
      <c r="H1565" t="s">
        <v>1699</v>
      </c>
    </row>
    <row r="1566" spans="8:8">
      <c r="H1566" t="s">
        <v>1700</v>
      </c>
    </row>
    <row r="1567" spans="8:8">
      <c r="H1567" t="s">
        <v>1195</v>
      </c>
    </row>
    <row r="1568" spans="8:8">
      <c r="H1568" t="s">
        <v>995</v>
      </c>
    </row>
    <row r="1569" spans="8:8">
      <c r="H1569" t="s">
        <v>1701</v>
      </c>
    </row>
    <row r="1570" spans="8:8">
      <c r="H1570" t="s">
        <v>1702</v>
      </c>
    </row>
    <row r="1571" spans="8:8">
      <c r="H1571" t="s">
        <v>1703</v>
      </c>
    </row>
    <row r="1572" spans="8:8">
      <c r="H1572" t="s">
        <v>1704</v>
      </c>
    </row>
    <row r="1573" spans="8:8">
      <c r="H1573" t="s">
        <v>1705</v>
      </c>
    </row>
    <row r="1574" spans="8:8">
      <c r="H1574" t="s">
        <v>1706</v>
      </c>
    </row>
    <row r="1575" spans="8:8">
      <c r="H1575" t="s">
        <v>1707</v>
      </c>
    </row>
    <row r="1576" spans="8:8">
      <c r="H1576" t="s">
        <v>1708</v>
      </c>
    </row>
    <row r="1577" spans="8:8">
      <c r="H1577" t="s">
        <v>1709</v>
      </c>
    </row>
    <row r="1578" spans="8:8">
      <c r="H1578" t="s">
        <v>1710</v>
      </c>
    </row>
    <row r="1579" spans="8:8">
      <c r="H1579" t="s">
        <v>1711</v>
      </c>
    </row>
    <row r="1580" spans="8:8">
      <c r="H1580" t="s">
        <v>1712</v>
      </c>
    </row>
    <row r="1581" spans="8:8">
      <c r="H1581" t="s">
        <v>1713</v>
      </c>
    </row>
    <row r="1582" spans="8:8">
      <c r="H1582" t="s">
        <v>1714</v>
      </c>
    </row>
    <row r="1583" spans="8:8">
      <c r="H1583" t="s">
        <v>1715</v>
      </c>
    </row>
    <row r="1584" spans="8:8">
      <c r="H1584" t="s">
        <v>1716</v>
      </c>
    </row>
    <row r="1585" spans="6:8">
      <c r="H1585" t="s">
        <v>1717</v>
      </c>
    </row>
    <row r="1586" spans="6:8">
      <c r="H1586" t="s">
        <v>1718</v>
      </c>
    </row>
    <row r="1587" spans="6:8">
      <c r="H1587" t="s">
        <v>1719</v>
      </c>
    </row>
    <row r="1588" spans="6:8">
      <c r="H1588" t="s">
        <v>1720</v>
      </c>
    </row>
    <row r="1589" spans="6:8">
      <c r="H1589" t="s">
        <v>1721</v>
      </c>
    </row>
    <row r="1590" spans="6:8">
      <c r="H1590" t="s">
        <v>1722</v>
      </c>
    </row>
    <row r="1591" spans="6:8">
      <c r="H1591" t="s">
        <v>1723</v>
      </c>
    </row>
    <row r="1592" spans="6:8">
      <c r="H1592" t="s">
        <v>1724</v>
      </c>
    </row>
    <row r="1593" spans="6:8">
      <c r="H1593" t="s">
        <v>1725</v>
      </c>
    </row>
    <row r="1594" spans="6:8">
      <c r="H1594" t="s">
        <v>1726</v>
      </c>
    </row>
    <row r="1595" spans="6:8">
      <c r="H1595" t="s">
        <v>1727</v>
      </c>
    </row>
    <row r="1596" spans="6:8">
      <c r="H1596" t="s">
        <v>1728</v>
      </c>
    </row>
    <row r="1597" spans="6:8">
      <c r="H1597" t="s">
        <v>1729</v>
      </c>
    </row>
    <row r="1598" spans="6:8">
      <c r="F1598" t="s">
        <v>312</v>
      </c>
      <c r="G1598" t="s">
        <v>764</v>
      </c>
      <c r="H1598" t="s">
        <v>900</v>
      </c>
    </row>
    <row r="1599" spans="6:8">
      <c r="H1599" t="s">
        <v>901</v>
      </c>
    </row>
    <row r="1600" spans="6:8">
      <c r="H1600" t="s">
        <v>1730</v>
      </c>
    </row>
    <row r="1601" spans="8:8">
      <c r="H1601" t="s">
        <v>903</v>
      </c>
    </row>
    <row r="1602" spans="8:8">
      <c r="H1602" t="s">
        <v>904</v>
      </c>
    </row>
    <row r="1603" spans="8:8">
      <c r="H1603" t="s">
        <v>1004</v>
      </c>
    </row>
    <row r="1604" spans="8:8">
      <c r="H1604" t="s">
        <v>1005</v>
      </c>
    </row>
    <row r="1605" spans="8:8">
      <c r="H1605" t="s">
        <v>1673</v>
      </c>
    </row>
    <row r="1606" spans="8:8">
      <c r="H1606" t="s">
        <v>1216</v>
      </c>
    </row>
    <row r="1607" spans="8:8">
      <c r="H1607" t="s">
        <v>1674</v>
      </c>
    </row>
    <row r="1608" spans="8:8">
      <c r="H1608" t="s">
        <v>1675</v>
      </c>
    </row>
    <row r="1609" spans="8:8">
      <c r="H1609" t="s">
        <v>1676</v>
      </c>
    </row>
    <row r="1610" spans="8:8">
      <c r="H1610" t="s">
        <v>1677</v>
      </c>
    </row>
    <row r="1611" spans="8:8">
      <c r="H1611" t="s">
        <v>1008</v>
      </c>
    </row>
    <row r="1612" spans="8:8">
      <c r="H1612" t="s">
        <v>1678</v>
      </c>
    </row>
    <row r="1613" spans="8:8">
      <c r="H1613" t="s">
        <v>1679</v>
      </c>
    </row>
    <row r="1614" spans="8:8">
      <c r="H1614" t="s">
        <v>1680</v>
      </c>
    </row>
    <row r="1615" spans="8:8">
      <c r="H1615" t="s">
        <v>1681</v>
      </c>
    </row>
    <row r="1616" spans="8:8">
      <c r="H1616" t="s">
        <v>1682</v>
      </c>
    </row>
    <row r="1617" spans="8:8">
      <c r="H1617" t="s">
        <v>1683</v>
      </c>
    </row>
    <row r="1618" spans="8:8">
      <c r="H1618" t="s">
        <v>1684</v>
      </c>
    </row>
    <row r="1619" spans="8:8">
      <c r="H1619" t="s">
        <v>1688</v>
      </c>
    </row>
    <row r="1620" spans="8:8">
      <c r="H1620" t="s">
        <v>1689</v>
      </c>
    </row>
    <row r="1621" spans="8:8">
      <c r="H1621" t="s">
        <v>1690</v>
      </c>
    </row>
    <row r="1622" spans="8:8">
      <c r="H1622" t="s">
        <v>1016</v>
      </c>
    </row>
    <row r="1623" spans="8:8">
      <c r="H1623" t="s">
        <v>1694</v>
      </c>
    </row>
    <row r="1624" spans="8:8">
      <c r="H1624" t="s">
        <v>1695</v>
      </c>
    </row>
    <row r="1625" spans="8:8">
      <c r="H1625" t="s">
        <v>1696</v>
      </c>
    </row>
    <row r="1626" spans="8:8">
      <c r="H1626" t="s">
        <v>1018</v>
      </c>
    </row>
    <row r="1627" spans="8:8">
      <c r="H1627" t="s">
        <v>1019</v>
      </c>
    </row>
    <row r="1628" spans="8:8">
      <c r="H1628" t="s">
        <v>1020</v>
      </c>
    </row>
    <row r="1629" spans="8:8">
      <c r="H1629" t="s">
        <v>1021</v>
      </c>
    </row>
    <row r="1630" spans="8:8">
      <c r="H1630" t="s">
        <v>1022</v>
      </c>
    </row>
    <row r="1631" spans="8:8">
      <c r="H1631" t="s">
        <v>1023</v>
      </c>
    </row>
    <row r="1632" spans="8:8">
      <c r="H1632" t="s">
        <v>1697</v>
      </c>
    </row>
    <row r="1633" spans="8:8">
      <c r="H1633" t="s">
        <v>1698</v>
      </c>
    </row>
    <row r="1634" spans="8:8">
      <c r="H1634" t="s">
        <v>1699</v>
      </c>
    </row>
    <row r="1635" spans="8:8">
      <c r="H1635" t="s">
        <v>1700</v>
      </c>
    </row>
    <row r="1636" spans="8:8">
      <c r="H1636" t="s">
        <v>1195</v>
      </c>
    </row>
    <row r="1637" spans="8:8">
      <c r="H1637" t="s">
        <v>995</v>
      </c>
    </row>
    <row r="1638" spans="8:8">
      <c r="H1638" t="s">
        <v>1731</v>
      </c>
    </row>
    <row r="1639" spans="8:8">
      <c r="H1639" t="s">
        <v>1055</v>
      </c>
    </row>
    <row r="1640" spans="8:8">
      <c r="H1640" t="s">
        <v>1732</v>
      </c>
    </row>
    <row r="1641" spans="8:8">
      <c r="H1641" t="s">
        <v>1733</v>
      </c>
    </row>
    <row r="1642" spans="8:8">
      <c r="H1642" t="s">
        <v>1734</v>
      </c>
    </row>
    <row r="1643" spans="8:8">
      <c r="H1643" t="s">
        <v>1735</v>
      </c>
    </row>
    <row r="1644" spans="8:8">
      <c r="H1644" t="s">
        <v>1736</v>
      </c>
    </row>
    <row r="1645" spans="8:8">
      <c r="H1645" t="s">
        <v>1056</v>
      </c>
    </row>
    <row r="1646" spans="8:8">
      <c r="H1646" t="s">
        <v>1057</v>
      </c>
    </row>
    <row r="1647" spans="8:8">
      <c r="H1647" t="s">
        <v>1058</v>
      </c>
    </row>
    <row r="1648" spans="8:8">
      <c r="H1648" t="s">
        <v>1059</v>
      </c>
    </row>
    <row r="1649" spans="1:8">
      <c r="H1649" t="s">
        <v>1060</v>
      </c>
    </row>
    <row r="1650" spans="1:8">
      <c r="H1650" t="s">
        <v>1061</v>
      </c>
    </row>
    <row r="1651" spans="1:8">
      <c r="H1651" t="s">
        <v>1062</v>
      </c>
    </row>
    <row r="1652" spans="1:8">
      <c r="H1652" t="s">
        <v>1063</v>
      </c>
    </row>
    <row r="1653" spans="1:8">
      <c r="H1653" t="s">
        <v>1064</v>
      </c>
    </row>
    <row r="1654" spans="1:8">
      <c r="H1654" t="s">
        <v>1065</v>
      </c>
    </row>
    <row r="1655" spans="1:8">
      <c r="H1655" t="s">
        <v>1066</v>
      </c>
    </row>
    <row r="1656" spans="1:8">
      <c r="H1656" t="s">
        <v>1067</v>
      </c>
    </row>
    <row r="1657" spans="1:8">
      <c r="H1657" t="s">
        <v>1068</v>
      </c>
    </row>
    <row r="1658" spans="1:8">
      <c r="H1658" t="s">
        <v>1069</v>
      </c>
    </row>
    <row r="1659" spans="1:8">
      <c r="H1659" t="s">
        <v>1729</v>
      </c>
    </row>
    <row r="1660" spans="1:8">
      <c r="A1660" t="s">
        <v>52</v>
      </c>
      <c r="B1660">
        <f>HYPERLINK("https://github.com/JodaOrg/joda-time/commit/2d084aa34ebc12fd9b4f3e2b1aaa94f46eecb793", "2d084aa34ebc12fd9b4f3e2b1aaa94f46eecb793")</f>
        <v>0</v>
      </c>
      <c r="C1660">
        <f>HYPERLINK("https://github.com/JodaOrg/joda-time/commit/cee767aab23b93768812f1027664ff3d83edd7e8", "cee767aab23b93768812f1027664ff3d83edd7e8")</f>
        <v>0</v>
      </c>
      <c r="D1660" t="s">
        <v>103</v>
      </c>
      <c r="E1660" t="s">
        <v>156</v>
      </c>
      <c r="F1660" t="s">
        <v>265</v>
      </c>
      <c r="G1660" t="s">
        <v>714</v>
      </c>
      <c r="H1660" t="s">
        <v>1016</v>
      </c>
    </row>
    <row r="1661" spans="1:8">
      <c r="F1661" t="s">
        <v>266</v>
      </c>
      <c r="G1661" t="s">
        <v>715</v>
      </c>
      <c r="H1661" t="s">
        <v>1737</v>
      </c>
    </row>
    <row r="1662" spans="1:8">
      <c r="H1662" t="s">
        <v>1738</v>
      </c>
    </row>
    <row r="1663" spans="1:8">
      <c r="A1663" t="s">
        <v>53</v>
      </c>
      <c r="B1663">
        <f>HYPERLINK("https://github.com/JodaOrg/joda-time/commit/d7ca0e33ec72b0e4557bdd9c31bb3142765a28ee", "d7ca0e33ec72b0e4557bdd9c31bb3142765a28ee")</f>
        <v>0</v>
      </c>
      <c r="C1663">
        <f>HYPERLINK("https://github.com/JodaOrg/joda-time/commit/9316fce1b432caa8b56ff6056d916f0a0aaefc1a", "9316fce1b432caa8b56ff6056d916f0a0aaefc1a")</f>
        <v>0</v>
      </c>
      <c r="D1663" t="s">
        <v>103</v>
      </c>
      <c r="E1663" t="s">
        <v>157</v>
      </c>
      <c r="F1663" t="s">
        <v>317</v>
      </c>
      <c r="G1663" t="s">
        <v>765</v>
      </c>
      <c r="H1663" t="s">
        <v>1679</v>
      </c>
    </row>
    <row r="1664" spans="1:8">
      <c r="H1664" t="s">
        <v>1684</v>
      </c>
    </row>
    <row r="1665" spans="1:8">
      <c r="F1665" t="s">
        <v>318</v>
      </c>
      <c r="G1665" t="s">
        <v>766</v>
      </c>
      <c r="H1665" t="s">
        <v>1679</v>
      </c>
    </row>
    <row r="1666" spans="1:8">
      <c r="H1666" t="s">
        <v>1684</v>
      </c>
    </row>
    <row r="1667" spans="1:8">
      <c r="A1667" t="s">
        <v>54</v>
      </c>
      <c r="B1667">
        <f>HYPERLINK("https://github.com/JodaOrg/joda-time/commit/9566157414404c5ea9b4003e4c3bdf334abcd67f", "9566157414404c5ea9b4003e4c3bdf334abcd67f")</f>
        <v>0</v>
      </c>
      <c r="C1667">
        <f>HYPERLINK("https://github.com/JodaOrg/joda-time/commit/f560648277f9d2287862698e865bfd41b77d1fa4", "f560648277f9d2287862698e865bfd41b77d1fa4")</f>
        <v>0</v>
      </c>
      <c r="D1667" t="s">
        <v>103</v>
      </c>
      <c r="E1667" t="s">
        <v>158</v>
      </c>
      <c r="F1667" t="s">
        <v>319</v>
      </c>
      <c r="G1667" t="s">
        <v>767</v>
      </c>
      <c r="H1667" t="s">
        <v>1739</v>
      </c>
    </row>
    <row r="1668" spans="1:8">
      <c r="H1668" t="s">
        <v>1740</v>
      </c>
    </row>
    <row r="1669" spans="1:8">
      <c r="H1669" t="s">
        <v>1741</v>
      </c>
    </row>
    <row r="1670" spans="1:8">
      <c r="F1670" t="s">
        <v>320</v>
      </c>
      <c r="G1670" t="s">
        <v>768</v>
      </c>
      <c r="H1670" t="s">
        <v>1739</v>
      </c>
    </row>
    <row r="1671" spans="1:8">
      <c r="H1671" t="s">
        <v>1740</v>
      </c>
    </row>
    <row r="1672" spans="1:8">
      <c r="H1672" t="s">
        <v>1741</v>
      </c>
    </row>
    <row r="1673" spans="1:8">
      <c r="F1673" t="s">
        <v>249</v>
      </c>
      <c r="G1673" t="s">
        <v>702</v>
      </c>
      <c r="H1673" t="s">
        <v>1739</v>
      </c>
    </row>
    <row r="1674" spans="1:8">
      <c r="H1674" t="s">
        <v>1740</v>
      </c>
    </row>
    <row r="1675" spans="1:8">
      <c r="H1675" t="s">
        <v>1741</v>
      </c>
    </row>
    <row r="1676" spans="1:8">
      <c r="F1676" t="s">
        <v>250</v>
      </c>
      <c r="G1676" t="s">
        <v>703</v>
      </c>
      <c r="H1676" t="s">
        <v>1739</v>
      </c>
    </row>
    <row r="1677" spans="1:8">
      <c r="H1677" t="s">
        <v>1740</v>
      </c>
    </row>
    <row r="1678" spans="1:8">
      <c r="H1678" t="s">
        <v>1741</v>
      </c>
    </row>
    <row r="1679" spans="1:8">
      <c r="F1679" t="s">
        <v>321</v>
      </c>
      <c r="G1679" t="s">
        <v>769</v>
      </c>
      <c r="H1679" t="s">
        <v>1739</v>
      </c>
    </row>
    <row r="1680" spans="1:8">
      <c r="H1680" t="s">
        <v>1740</v>
      </c>
    </row>
    <row r="1681" spans="1:8">
      <c r="H1681" t="s">
        <v>1741</v>
      </c>
    </row>
    <row r="1682" spans="1:8">
      <c r="F1682" t="s">
        <v>253</v>
      </c>
      <c r="G1682" t="s">
        <v>706</v>
      </c>
      <c r="H1682" t="s">
        <v>1741</v>
      </c>
    </row>
    <row r="1683" spans="1:8">
      <c r="A1683" t="s">
        <v>55</v>
      </c>
      <c r="B1683">
        <f>HYPERLINK("https://github.com/JodaOrg/joda-time/commit/6a5b8bd64e0cc18555c4cfe791f853278e3f24e7", "6a5b8bd64e0cc18555c4cfe791f853278e3f24e7")</f>
        <v>0</v>
      </c>
      <c r="C1683">
        <f>HYPERLINK("https://github.com/JodaOrg/joda-time/commit/3c2898ad5dede0054c4ad88fe3487aeae4e95bef", "3c2898ad5dede0054c4ad88fe3487aeae4e95bef")</f>
        <v>0</v>
      </c>
      <c r="D1683" t="s">
        <v>103</v>
      </c>
      <c r="E1683" t="s">
        <v>159</v>
      </c>
      <c r="F1683" t="s">
        <v>267</v>
      </c>
      <c r="G1683" t="s">
        <v>716</v>
      </c>
      <c r="H1683" t="s">
        <v>1742</v>
      </c>
    </row>
    <row r="1684" spans="1:8">
      <c r="H1684" t="s">
        <v>1743</v>
      </c>
    </row>
    <row r="1685" spans="1:8">
      <c r="H1685" t="s">
        <v>1744</v>
      </c>
    </row>
    <row r="1686" spans="1:8">
      <c r="F1686" t="s">
        <v>254</v>
      </c>
      <c r="G1686" t="s">
        <v>700</v>
      </c>
      <c r="H1686" t="s">
        <v>1745</v>
      </c>
    </row>
    <row r="1687" spans="1:8">
      <c r="A1687" t="s">
        <v>56</v>
      </c>
      <c r="B1687">
        <f>HYPERLINK("https://github.com/JodaOrg/joda-time/commit/b9e9ad74618b8922a061c3dcea2569891404eacd", "b9e9ad74618b8922a061c3dcea2569891404eacd")</f>
        <v>0</v>
      </c>
      <c r="C1687">
        <f>HYPERLINK("https://github.com/JodaOrg/joda-time/commit/6a5b8bd64e0cc18555c4cfe791f853278e3f24e7", "6a5b8bd64e0cc18555c4cfe791f853278e3f24e7")</f>
        <v>0</v>
      </c>
      <c r="D1687" t="s">
        <v>103</v>
      </c>
      <c r="E1687" t="s">
        <v>160</v>
      </c>
      <c r="F1687" t="s">
        <v>322</v>
      </c>
      <c r="G1687" t="s">
        <v>770</v>
      </c>
      <c r="H1687" t="s">
        <v>1186</v>
      </c>
    </row>
    <row r="1688" spans="1:8">
      <c r="F1688" t="s">
        <v>252</v>
      </c>
      <c r="G1688" t="s">
        <v>705</v>
      </c>
      <c r="H1688" t="s">
        <v>1746</v>
      </c>
    </row>
    <row r="1689" spans="1:8">
      <c r="A1689" t="s">
        <v>57</v>
      </c>
      <c r="B1689">
        <f>HYPERLINK("https://github.com/JodaOrg/joda-time/commit/8fd590db0c64415ad04ac55a92736346391d54f4", "8fd590db0c64415ad04ac55a92736346391d54f4")</f>
        <v>0</v>
      </c>
      <c r="C1689">
        <f>HYPERLINK("https://github.com/JodaOrg/joda-time/commit/fd6bc0de72a9b8d006ae48c8d8b3812423ca463f", "fd6bc0de72a9b8d006ae48c8d8b3812423ca463f")</f>
        <v>0</v>
      </c>
      <c r="D1689" t="s">
        <v>103</v>
      </c>
      <c r="E1689" t="s">
        <v>161</v>
      </c>
      <c r="F1689" t="s">
        <v>264</v>
      </c>
      <c r="G1689" t="s">
        <v>713</v>
      </c>
      <c r="H1689" t="s">
        <v>1747</v>
      </c>
    </row>
    <row r="1690" spans="1:8">
      <c r="A1690" t="s">
        <v>58</v>
      </c>
      <c r="B1690">
        <f>HYPERLINK("https://github.com/JodaOrg/joda-time/commit/bbdf6d4339078e8f1a0726493770e16284364411", "bbdf6d4339078e8f1a0726493770e16284364411")</f>
        <v>0</v>
      </c>
      <c r="C1690">
        <f>HYPERLINK("https://github.com/JodaOrg/joda-time/commit/8fd590db0c64415ad04ac55a92736346391d54f4", "8fd590db0c64415ad04ac55a92736346391d54f4")</f>
        <v>0</v>
      </c>
      <c r="D1690" t="s">
        <v>103</v>
      </c>
      <c r="E1690" t="s">
        <v>162</v>
      </c>
      <c r="F1690" t="s">
        <v>323</v>
      </c>
      <c r="G1690" t="s">
        <v>771</v>
      </c>
      <c r="H1690" t="s">
        <v>1748</v>
      </c>
    </row>
    <row r="1691" spans="1:8">
      <c r="H1691" t="s">
        <v>1749</v>
      </c>
    </row>
    <row r="1692" spans="1:8">
      <c r="H1692" t="s">
        <v>1750</v>
      </c>
    </row>
    <row r="1693" spans="1:8">
      <c r="F1693" t="s">
        <v>324</v>
      </c>
      <c r="G1693" t="s">
        <v>772</v>
      </c>
      <c r="H1693" t="s">
        <v>1748</v>
      </c>
    </row>
    <row r="1694" spans="1:8">
      <c r="H1694" t="s">
        <v>1749</v>
      </c>
    </row>
    <row r="1695" spans="1:8">
      <c r="H1695" t="s">
        <v>1750</v>
      </c>
    </row>
    <row r="1696" spans="1:8">
      <c r="A1696" t="s">
        <v>59</v>
      </c>
      <c r="B1696">
        <f>HYPERLINK("https://github.com/JodaOrg/joda-time/commit/d5351ad64829d7992500238d6040edd56d036805", "d5351ad64829d7992500238d6040edd56d036805")</f>
        <v>0</v>
      </c>
      <c r="C1696">
        <f>HYPERLINK("https://github.com/JodaOrg/joda-time/commit/1cf39500fd2424a0c8fbc90e4b57aa100015796e", "1cf39500fd2424a0c8fbc90e4b57aa100015796e")</f>
        <v>0</v>
      </c>
      <c r="D1696" t="s">
        <v>103</v>
      </c>
      <c r="E1696" t="s">
        <v>163</v>
      </c>
      <c r="F1696" t="s">
        <v>257</v>
      </c>
      <c r="G1696" t="s">
        <v>707</v>
      </c>
      <c r="H1696" t="s">
        <v>1176</v>
      </c>
    </row>
    <row r="1697" spans="1:8">
      <c r="A1697" t="s">
        <v>60</v>
      </c>
      <c r="B1697">
        <f>HYPERLINK("https://github.com/JodaOrg/joda-time/commit/8a58750637798ab015fa79019e935c89acdf00fa", "8a58750637798ab015fa79019e935c89acdf00fa")</f>
        <v>0</v>
      </c>
      <c r="C1697">
        <f>HYPERLINK("https://github.com/JodaOrg/joda-time/commit/5218890401cca2f62cb758b4476ad3264f782779", "5218890401cca2f62cb758b4476ad3264f782779")</f>
        <v>0</v>
      </c>
      <c r="D1697" t="s">
        <v>103</v>
      </c>
      <c r="E1697" t="s">
        <v>164</v>
      </c>
      <c r="F1697" t="s">
        <v>325</v>
      </c>
      <c r="G1697" t="s">
        <v>773</v>
      </c>
      <c r="H1697" t="s">
        <v>1751</v>
      </c>
    </row>
    <row r="1698" spans="1:8">
      <c r="H1698" t="s">
        <v>1752</v>
      </c>
    </row>
    <row r="1699" spans="1:8">
      <c r="H1699" t="s">
        <v>1753</v>
      </c>
    </row>
    <row r="1700" spans="1:8">
      <c r="H1700" t="s">
        <v>1754</v>
      </c>
    </row>
    <row r="1701" spans="1:8">
      <c r="A1701" t="s">
        <v>61</v>
      </c>
      <c r="B1701">
        <f>HYPERLINK("https://github.com/JodaOrg/joda-time/commit/365e92cfbc7f9d390638b701b7a4198c34aac182", "365e92cfbc7f9d390638b701b7a4198c34aac182")</f>
        <v>0</v>
      </c>
      <c r="C1701">
        <f>HYPERLINK("https://github.com/JodaOrg/joda-time/commit/ec648df5e91ab0cd0738a8a3556948afea85f62f", "ec648df5e91ab0cd0738a8a3556948afea85f62f")</f>
        <v>0</v>
      </c>
      <c r="D1701" t="s">
        <v>104</v>
      </c>
      <c r="E1701" t="s">
        <v>165</v>
      </c>
      <c r="F1701" t="s">
        <v>326</v>
      </c>
      <c r="G1701" t="s">
        <v>774</v>
      </c>
      <c r="H1701" t="s">
        <v>1755</v>
      </c>
    </row>
    <row r="1702" spans="1:8">
      <c r="A1702" t="s">
        <v>62</v>
      </c>
      <c r="B1702">
        <f>HYPERLINK("https://github.com/JodaOrg/joda-time/commit/df16fe1bb49ac761bed5f46e081bf2166428dd7d", "df16fe1bb49ac761bed5f46e081bf2166428dd7d")</f>
        <v>0</v>
      </c>
      <c r="C1702">
        <f>HYPERLINK("https://github.com/JodaOrg/joda-time/commit/467cf820dd5af0aa6480d903c19ec8651fc22674", "467cf820dd5af0aa6480d903c19ec8651fc22674")</f>
        <v>0</v>
      </c>
      <c r="D1702" t="s">
        <v>103</v>
      </c>
      <c r="E1702" t="s">
        <v>166</v>
      </c>
      <c r="F1702" t="s">
        <v>327</v>
      </c>
      <c r="G1702" t="s">
        <v>775</v>
      </c>
      <c r="H1702" t="s">
        <v>1756</v>
      </c>
    </row>
    <row r="1703" spans="1:8">
      <c r="A1703" t="s">
        <v>63</v>
      </c>
      <c r="B1703">
        <f>HYPERLINK("https://github.com/JodaOrg/joda-time/commit/beec594614e14f83c57ca24414179de8f9b564ea", "beec594614e14f83c57ca24414179de8f9b564ea")</f>
        <v>0</v>
      </c>
      <c r="C1703">
        <f>HYPERLINK("https://github.com/JodaOrg/joda-time/commit/c196026b6845b678d16b5b84a2efc979391907f3", "c196026b6845b678d16b5b84a2efc979391907f3")</f>
        <v>0</v>
      </c>
      <c r="D1703" t="s">
        <v>103</v>
      </c>
      <c r="E1703" t="s">
        <v>167</v>
      </c>
      <c r="F1703" t="s">
        <v>328</v>
      </c>
      <c r="G1703" t="s">
        <v>776</v>
      </c>
      <c r="H1703" t="s">
        <v>900</v>
      </c>
    </row>
    <row r="1704" spans="1:8">
      <c r="H1704" t="s">
        <v>901</v>
      </c>
    </row>
    <row r="1705" spans="1:8">
      <c r="H1705" t="s">
        <v>1757</v>
      </c>
    </row>
    <row r="1706" spans="1:8">
      <c r="H1706" t="s">
        <v>903</v>
      </c>
    </row>
    <row r="1707" spans="1:8">
      <c r="H1707" t="s">
        <v>904</v>
      </c>
    </row>
    <row r="1708" spans="1:8">
      <c r="H1708" t="s">
        <v>1758</v>
      </c>
    </row>
    <row r="1709" spans="1:8">
      <c r="H1709" t="s">
        <v>1759</v>
      </c>
    </row>
    <row r="1710" spans="1:8">
      <c r="H1710" t="s">
        <v>1760</v>
      </c>
    </row>
    <row r="1711" spans="1:8">
      <c r="H1711" t="s">
        <v>1761</v>
      </c>
    </row>
    <row r="1712" spans="1:8">
      <c r="H1712" t="s">
        <v>1762</v>
      </c>
    </row>
    <row r="1713" spans="1:8">
      <c r="H1713" t="s">
        <v>1763</v>
      </c>
    </row>
    <row r="1714" spans="1:8">
      <c r="H1714" t="s">
        <v>1764</v>
      </c>
    </row>
    <row r="1715" spans="1:8">
      <c r="H1715" t="s">
        <v>1765</v>
      </c>
    </row>
    <row r="1716" spans="1:8">
      <c r="H1716" t="s">
        <v>1766</v>
      </c>
    </row>
    <row r="1717" spans="1:8">
      <c r="H1717" t="s">
        <v>1767</v>
      </c>
    </row>
    <row r="1718" spans="1:8">
      <c r="H1718" t="s">
        <v>1768</v>
      </c>
    </row>
    <row r="1719" spans="1:8">
      <c r="H1719" t="s">
        <v>1769</v>
      </c>
    </row>
    <row r="1720" spans="1:8">
      <c r="F1720" t="s">
        <v>263</v>
      </c>
      <c r="G1720" t="s">
        <v>712</v>
      </c>
      <c r="H1720" t="s">
        <v>1770</v>
      </c>
    </row>
    <row r="1721" spans="1:8">
      <c r="F1721" t="s">
        <v>315</v>
      </c>
      <c r="G1721" t="s">
        <v>762</v>
      </c>
      <c r="H1721" t="s">
        <v>1771</v>
      </c>
    </row>
    <row r="1722" spans="1:8">
      <c r="F1722" t="s">
        <v>264</v>
      </c>
      <c r="G1722" t="s">
        <v>713</v>
      </c>
      <c r="H1722" t="s">
        <v>1770</v>
      </c>
    </row>
    <row r="1723" spans="1:8">
      <c r="F1723" t="s">
        <v>267</v>
      </c>
      <c r="G1723" t="s">
        <v>716</v>
      </c>
      <c r="H1723" t="s">
        <v>1772</v>
      </c>
    </row>
    <row r="1724" spans="1:8">
      <c r="H1724" t="s">
        <v>1773</v>
      </c>
    </row>
    <row r="1725" spans="1:8">
      <c r="A1725" t="s">
        <v>64</v>
      </c>
      <c r="B1725">
        <f>HYPERLINK("https://github.com/JodaOrg/joda-time/commit/a14ace7f3ca5c8b9dba675d99db1b253eb7004c4", "a14ace7f3ca5c8b9dba675d99db1b253eb7004c4")</f>
        <v>0</v>
      </c>
      <c r="C1725">
        <f>HYPERLINK("https://github.com/JodaOrg/joda-time/commit/60d2c70fb2e9bb8675859167f0852baeb85ffb26", "60d2c70fb2e9bb8675859167f0852baeb85ffb26")</f>
        <v>0</v>
      </c>
      <c r="D1725" t="s">
        <v>103</v>
      </c>
      <c r="E1725" t="s">
        <v>168</v>
      </c>
      <c r="F1725" t="s">
        <v>317</v>
      </c>
      <c r="G1725" t="s">
        <v>765</v>
      </c>
      <c r="H1725" t="s">
        <v>1008</v>
      </c>
    </row>
    <row r="1726" spans="1:8">
      <c r="A1726" t="s">
        <v>65</v>
      </c>
      <c r="B1726">
        <f>HYPERLINK("https://github.com/JodaOrg/joda-time/commit/8c5d6902ca81488fc8c9ffce33bfc0774afc2194", "8c5d6902ca81488fc8c9ffce33bfc0774afc2194")</f>
        <v>0</v>
      </c>
      <c r="C1726">
        <f>HYPERLINK("https://github.com/JodaOrg/joda-time/commit/ee0a30f6db2d9d1b0b34294990f7f6a01e6352c1", "ee0a30f6db2d9d1b0b34294990f7f6a01e6352c1")</f>
        <v>0</v>
      </c>
      <c r="D1726" t="s">
        <v>103</v>
      </c>
      <c r="E1726" t="s">
        <v>169</v>
      </c>
      <c r="F1726" t="s">
        <v>315</v>
      </c>
      <c r="G1726" t="s">
        <v>762</v>
      </c>
      <c r="H1726" t="s">
        <v>1668</v>
      </c>
    </row>
    <row r="1727" spans="1:8">
      <c r="H1727" t="s">
        <v>1774</v>
      </c>
    </row>
    <row r="1728" spans="1:8">
      <c r="F1728" t="s">
        <v>325</v>
      </c>
      <c r="G1728" t="s">
        <v>773</v>
      </c>
      <c r="H1728" t="s">
        <v>1775</v>
      </c>
    </row>
    <row r="1729" spans="1:8">
      <c r="A1729" t="s">
        <v>66</v>
      </c>
      <c r="B1729">
        <f>HYPERLINK("https://github.com/JodaOrg/joda-time/commit/6744d06e1d8bedcd2a501f0a058bdc8d67c35371", "6744d06e1d8bedcd2a501f0a058bdc8d67c35371")</f>
        <v>0</v>
      </c>
      <c r="C1729">
        <f>HYPERLINK("https://github.com/JodaOrg/joda-time/commit/63c9445d31a750687957d97fed1150f8fe7944cb", "63c9445d31a750687957d97fed1150f8fe7944cb")</f>
        <v>0</v>
      </c>
      <c r="D1729" t="s">
        <v>103</v>
      </c>
      <c r="E1729" t="s">
        <v>170</v>
      </c>
      <c r="F1729" t="s">
        <v>263</v>
      </c>
      <c r="G1729" t="s">
        <v>712</v>
      </c>
      <c r="H1729" t="s">
        <v>1776</v>
      </c>
    </row>
    <row r="1730" spans="1:8">
      <c r="A1730" t="s">
        <v>67</v>
      </c>
      <c r="B1730">
        <f>HYPERLINK("https://github.com/JodaOrg/joda-time/commit/1163c2a8b6db06f3142ee60241b1e4ff41b23539", "1163c2a8b6db06f3142ee60241b1e4ff41b23539")</f>
        <v>0</v>
      </c>
      <c r="C1730">
        <f>HYPERLINK("https://github.com/JodaOrg/joda-time/commit/35f93b064dbb87d813daae1d9aed6d5e63064381", "35f93b064dbb87d813daae1d9aed6d5e63064381")</f>
        <v>0</v>
      </c>
      <c r="D1730" t="s">
        <v>103</v>
      </c>
      <c r="E1730" t="s">
        <v>171</v>
      </c>
      <c r="F1730" t="s">
        <v>329</v>
      </c>
      <c r="G1730" t="s">
        <v>777</v>
      </c>
      <c r="H1730" t="s">
        <v>1777</v>
      </c>
    </row>
    <row r="1731" spans="1:8">
      <c r="H1731" t="s">
        <v>1778</v>
      </c>
    </row>
    <row r="1732" spans="1:8">
      <c r="F1732" t="s">
        <v>330</v>
      </c>
      <c r="G1732" t="s">
        <v>778</v>
      </c>
      <c r="H1732" t="s">
        <v>1779</v>
      </c>
    </row>
    <row r="1733" spans="1:8">
      <c r="H1733" t="s">
        <v>1780</v>
      </c>
    </row>
    <row r="1734" spans="1:8">
      <c r="H1734" t="s">
        <v>1781</v>
      </c>
    </row>
    <row r="1735" spans="1:8">
      <c r="H1735" t="s">
        <v>1782</v>
      </c>
    </row>
    <row r="1736" spans="1:8">
      <c r="H1736" t="s">
        <v>1783</v>
      </c>
    </row>
    <row r="1737" spans="1:8">
      <c r="H1737" t="s">
        <v>1784</v>
      </c>
    </row>
    <row r="1738" spans="1:8">
      <c r="H1738" t="s">
        <v>1785</v>
      </c>
    </row>
    <row r="1739" spans="1:8">
      <c r="H1739" t="s">
        <v>1786</v>
      </c>
    </row>
    <row r="1740" spans="1:8">
      <c r="H1740" t="s">
        <v>1787</v>
      </c>
    </row>
    <row r="1741" spans="1:8">
      <c r="H1741" t="s">
        <v>1788</v>
      </c>
    </row>
    <row r="1742" spans="1:8">
      <c r="H1742" t="s">
        <v>1789</v>
      </c>
    </row>
    <row r="1743" spans="1:8">
      <c r="H1743" t="s">
        <v>1790</v>
      </c>
    </row>
    <row r="1744" spans="1:8">
      <c r="H1744" t="s">
        <v>1791</v>
      </c>
    </row>
    <row r="1745" spans="6:8">
      <c r="H1745" t="s">
        <v>1792</v>
      </c>
    </row>
    <row r="1746" spans="6:8">
      <c r="H1746" t="s">
        <v>1793</v>
      </c>
    </row>
    <row r="1747" spans="6:8">
      <c r="H1747" t="s">
        <v>1794</v>
      </c>
    </row>
    <row r="1748" spans="6:8">
      <c r="H1748" t="s">
        <v>1795</v>
      </c>
    </row>
    <row r="1749" spans="6:8">
      <c r="H1749" t="s">
        <v>1796</v>
      </c>
    </row>
    <row r="1750" spans="6:8">
      <c r="H1750" t="s">
        <v>1797</v>
      </c>
    </row>
    <row r="1751" spans="6:8">
      <c r="H1751" t="s">
        <v>1798</v>
      </c>
    </row>
    <row r="1752" spans="6:8">
      <c r="H1752" t="s">
        <v>1799</v>
      </c>
    </row>
    <row r="1753" spans="6:8">
      <c r="H1753" t="s">
        <v>1800</v>
      </c>
    </row>
    <row r="1754" spans="6:8">
      <c r="H1754" t="s">
        <v>1801</v>
      </c>
    </row>
    <row r="1755" spans="6:8">
      <c r="H1755" t="s">
        <v>1802</v>
      </c>
    </row>
    <row r="1756" spans="6:8">
      <c r="H1756" t="s">
        <v>1803</v>
      </c>
    </row>
    <row r="1757" spans="6:8">
      <c r="F1757" t="s">
        <v>331</v>
      </c>
      <c r="G1757" t="s">
        <v>779</v>
      </c>
      <c r="H1757" t="s">
        <v>1804</v>
      </c>
    </row>
    <row r="1758" spans="6:8">
      <c r="H1758" t="s">
        <v>1805</v>
      </c>
    </row>
    <row r="1759" spans="6:8">
      <c r="H1759" t="s">
        <v>1781</v>
      </c>
    </row>
    <row r="1760" spans="6:8">
      <c r="H1760" t="s">
        <v>1782</v>
      </c>
    </row>
    <row r="1761" spans="8:8">
      <c r="H1761" t="s">
        <v>1783</v>
      </c>
    </row>
    <row r="1762" spans="8:8">
      <c r="H1762" t="s">
        <v>1784</v>
      </c>
    </row>
    <row r="1763" spans="8:8">
      <c r="H1763" t="s">
        <v>1785</v>
      </c>
    </row>
    <row r="1764" spans="8:8">
      <c r="H1764" t="s">
        <v>1786</v>
      </c>
    </row>
    <row r="1765" spans="8:8">
      <c r="H1765" t="s">
        <v>1787</v>
      </c>
    </row>
    <row r="1766" spans="8:8">
      <c r="H1766" t="s">
        <v>1806</v>
      </c>
    </row>
    <row r="1767" spans="8:8">
      <c r="H1767" t="s">
        <v>1790</v>
      </c>
    </row>
    <row r="1768" spans="8:8">
      <c r="H1768" t="s">
        <v>1791</v>
      </c>
    </row>
    <row r="1769" spans="8:8">
      <c r="H1769" t="s">
        <v>1792</v>
      </c>
    </row>
    <row r="1770" spans="8:8">
      <c r="H1770" t="s">
        <v>1793</v>
      </c>
    </row>
    <row r="1771" spans="8:8">
      <c r="H1771" t="s">
        <v>1794</v>
      </c>
    </row>
    <row r="1772" spans="8:8">
      <c r="H1772" t="s">
        <v>1807</v>
      </c>
    </row>
    <row r="1773" spans="8:8">
      <c r="H1773" t="s">
        <v>1795</v>
      </c>
    </row>
    <row r="1774" spans="8:8">
      <c r="H1774" t="s">
        <v>1808</v>
      </c>
    </row>
    <row r="1775" spans="8:8">
      <c r="H1775" t="s">
        <v>1809</v>
      </c>
    </row>
    <row r="1776" spans="8:8">
      <c r="H1776" t="s">
        <v>1801</v>
      </c>
    </row>
    <row r="1777" spans="1:8">
      <c r="H1777" t="s">
        <v>1810</v>
      </c>
    </row>
    <row r="1778" spans="1:8">
      <c r="H1778" t="s">
        <v>1811</v>
      </c>
    </row>
    <row r="1779" spans="1:8">
      <c r="A1779" t="s">
        <v>68</v>
      </c>
      <c r="B1779">
        <f>HYPERLINK("https://github.com/JodaOrg/joda-time/commit/034147af280e4f033c078b6feb0a5669830cb564", "034147af280e4f033c078b6feb0a5669830cb564")</f>
        <v>0</v>
      </c>
      <c r="C1779">
        <f>HYPERLINK("https://github.com/JodaOrg/joda-time/commit/7483b2a1c8bb83302eca392a76bfc4503f9fd232", "7483b2a1c8bb83302eca392a76bfc4503f9fd232")</f>
        <v>0</v>
      </c>
      <c r="D1779" t="s">
        <v>103</v>
      </c>
      <c r="E1779" t="s">
        <v>172</v>
      </c>
      <c r="F1779" t="s">
        <v>263</v>
      </c>
      <c r="G1779" t="s">
        <v>712</v>
      </c>
      <c r="H1779" t="s">
        <v>1189</v>
      </c>
    </row>
    <row r="1780" spans="1:8">
      <c r="F1780" t="s">
        <v>264</v>
      </c>
      <c r="G1780" t="s">
        <v>713</v>
      </c>
      <c r="H1780" t="s">
        <v>1189</v>
      </c>
    </row>
    <row r="1781" spans="1:8">
      <c r="A1781" t="s">
        <v>69</v>
      </c>
      <c r="B1781">
        <f>HYPERLINK("https://github.com/JodaOrg/joda-time/commit/cfd80382ed7e88a465f6bd36e98a132fb0770eda", "cfd80382ed7e88a465f6bd36e98a132fb0770eda")</f>
        <v>0</v>
      </c>
      <c r="C1781">
        <f>HYPERLINK("https://github.com/JodaOrg/joda-time/commit/e3bb5c0e0c1d5a3cb12c444e922ddb00d1f5bccd", "e3bb5c0e0c1d5a3cb12c444e922ddb00d1f5bccd")</f>
        <v>0</v>
      </c>
      <c r="D1781" t="s">
        <v>103</v>
      </c>
      <c r="E1781" t="s">
        <v>173</v>
      </c>
      <c r="F1781" t="s">
        <v>332</v>
      </c>
      <c r="G1781" t="s">
        <v>780</v>
      </c>
      <c r="H1781" t="s">
        <v>1812</v>
      </c>
    </row>
    <row r="1782" spans="1:8">
      <c r="H1782" t="s">
        <v>1813</v>
      </c>
    </row>
    <row r="1783" spans="1:8">
      <c r="H1783" t="s">
        <v>1814</v>
      </c>
    </row>
    <row r="1784" spans="1:8">
      <c r="H1784" t="s">
        <v>1815</v>
      </c>
    </row>
    <row r="1785" spans="1:8">
      <c r="H1785" t="s">
        <v>1816</v>
      </c>
    </row>
    <row r="1786" spans="1:8">
      <c r="H1786" t="s">
        <v>1817</v>
      </c>
    </row>
    <row r="1787" spans="1:8">
      <c r="H1787" t="s">
        <v>1818</v>
      </c>
    </row>
    <row r="1788" spans="1:8">
      <c r="H1788" t="s">
        <v>1819</v>
      </c>
    </row>
    <row r="1789" spans="1:8">
      <c r="H1789" t="s">
        <v>1820</v>
      </c>
    </row>
    <row r="1790" spans="1:8">
      <c r="H1790" t="s">
        <v>1821</v>
      </c>
    </row>
    <row r="1791" spans="1:8">
      <c r="H1791" t="s">
        <v>1822</v>
      </c>
    </row>
    <row r="1792" spans="1:8">
      <c r="H1792" t="s">
        <v>1823</v>
      </c>
    </row>
    <row r="1793" spans="6:8">
      <c r="H1793" t="s">
        <v>1824</v>
      </c>
    </row>
    <row r="1794" spans="6:8">
      <c r="H1794" t="s">
        <v>1825</v>
      </c>
    </row>
    <row r="1795" spans="6:8">
      <c r="H1795" t="s">
        <v>1826</v>
      </c>
    </row>
    <row r="1796" spans="6:8">
      <c r="H1796" t="s">
        <v>1827</v>
      </c>
    </row>
    <row r="1797" spans="6:8">
      <c r="H1797" t="s">
        <v>1828</v>
      </c>
    </row>
    <row r="1798" spans="6:8">
      <c r="H1798" t="s">
        <v>1829</v>
      </c>
    </row>
    <row r="1799" spans="6:8">
      <c r="H1799" t="s">
        <v>1830</v>
      </c>
    </row>
    <row r="1800" spans="6:8">
      <c r="H1800" t="s">
        <v>1831</v>
      </c>
    </row>
    <row r="1801" spans="6:8">
      <c r="F1801" t="s">
        <v>333</v>
      </c>
      <c r="G1801" t="s">
        <v>781</v>
      </c>
      <c r="H1801" t="s">
        <v>1812</v>
      </c>
    </row>
    <row r="1802" spans="6:8">
      <c r="H1802" t="s">
        <v>1813</v>
      </c>
    </row>
    <row r="1803" spans="6:8">
      <c r="H1803" t="s">
        <v>1814</v>
      </c>
    </row>
    <row r="1804" spans="6:8">
      <c r="H1804" t="s">
        <v>1815</v>
      </c>
    </row>
    <row r="1805" spans="6:8">
      <c r="H1805" t="s">
        <v>1816</v>
      </c>
    </row>
    <row r="1806" spans="6:8">
      <c r="H1806" t="s">
        <v>1817</v>
      </c>
    </row>
    <row r="1807" spans="6:8">
      <c r="H1807" t="s">
        <v>1818</v>
      </c>
    </row>
    <row r="1808" spans="6:8">
      <c r="H1808" t="s">
        <v>1819</v>
      </c>
    </row>
    <row r="1809" spans="1:8">
      <c r="H1809" t="s">
        <v>1820</v>
      </c>
    </row>
    <row r="1810" spans="1:8">
      <c r="H1810" t="s">
        <v>1821</v>
      </c>
    </row>
    <row r="1811" spans="1:8">
      <c r="H1811" t="s">
        <v>1822</v>
      </c>
    </row>
    <row r="1812" spans="1:8">
      <c r="H1812" t="s">
        <v>1823</v>
      </c>
    </row>
    <row r="1813" spans="1:8">
      <c r="A1813" t="s">
        <v>70</v>
      </c>
      <c r="B1813">
        <f>HYPERLINK("https://github.com/JodaOrg/joda-time/commit/f8d725139f782c230cf8db925086bb6838e1327f", "f8d725139f782c230cf8db925086bb6838e1327f")</f>
        <v>0</v>
      </c>
      <c r="C1813">
        <f>HYPERLINK("https://github.com/JodaOrg/joda-time/commit/84f9e8210f6a63e7ec63684432e0f2946f206b18", "84f9e8210f6a63e7ec63684432e0f2946f206b18")</f>
        <v>0</v>
      </c>
      <c r="D1813" t="s">
        <v>103</v>
      </c>
      <c r="E1813" t="s">
        <v>174</v>
      </c>
      <c r="F1813" t="s">
        <v>334</v>
      </c>
      <c r="G1813" t="s">
        <v>782</v>
      </c>
      <c r="H1813" t="s">
        <v>1832</v>
      </c>
    </row>
    <row r="1814" spans="1:8">
      <c r="F1814" t="s">
        <v>331</v>
      </c>
      <c r="G1814" t="s">
        <v>779</v>
      </c>
      <c r="H1814" t="s">
        <v>1832</v>
      </c>
    </row>
    <row r="1815" spans="1:8">
      <c r="A1815" t="s">
        <v>71</v>
      </c>
      <c r="B1815">
        <f>HYPERLINK("https://github.com/JodaOrg/joda-time/commit/d9cb23bc1679de10deebd462bdc97e77421b1aa7", "d9cb23bc1679de10deebd462bdc97e77421b1aa7")</f>
        <v>0</v>
      </c>
      <c r="C1815">
        <f>HYPERLINK("https://github.com/JodaOrg/joda-time/commit/776b3d07e918c23802488df40a4942cdb65bf29c", "776b3d07e918c23802488df40a4942cdb65bf29c")</f>
        <v>0</v>
      </c>
      <c r="D1815" t="s">
        <v>103</v>
      </c>
      <c r="E1815" t="s">
        <v>175</v>
      </c>
      <c r="F1815" t="s">
        <v>245</v>
      </c>
      <c r="G1815" t="s">
        <v>697</v>
      </c>
      <c r="H1815" t="s">
        <v>1833</v>
      </c>
    </row>
    <row r="1816" spans="1:8">
      <c r="H1816" t="s">
        <v>1834</v>
      </c>
    </row>
    <row r="1817" spans="1:8">
      <c r="A1817" t="s">
        <v>72</v>
      </c>
      <c r="B1817">
        <f>HYPERLINK("https://github.com/JodaOrg/joda-time/commit/1710dc4fb6974e6d9e37752f2572f625ce79a52d", "1710dc4fb6974e6d9e37752f2572f625ce79a52d")</f>
        <v>0</v>
      </c>
      <c r="C1817">
        <f>HYPERLINK("https://github.com/JodaOrg/joda-time/commit/6b0549a63ebc3da9dc133f8b9b240218e6ce5101", "6b0549a63ebc3da9dc133f8b9b240218e6ce5101")</f>
        <v>0</v>
      </c>
      <c r="D1817" t="s">
        <v>103</v>
      </c>
      <c r="E1817" t="s">
        <v>176</v>
      </c>
      <c r="F1817" t="s">
        <v>331</v>
      </c>
      <c r="G1817" t="s">
        <v>779</v>
      </c>
      <c r="H1817" t="s">
        <v>1835</v>
      </c>
    </row>
    <row r="1818" spans="1:8">
      <c r="A1818" t="s">
        <v>73</v>
      </c>
      <c r="B1818">
        <f>HYPERLINK("https://github.com/JodaOrg/joda-time/commit/98181a710fe12a914f351a158c0e4f55c276081b", "98181a710fe12a914f351a158c0e4f55c276081b")</f>
        <v>0</v>
      </c>
      <c r="C1818">
        <f>HYPERLINK("https://github.com/JodaOrg/joda-time/commit/b17981872a62368a30e94b6f2276ec720804978a", "b17981872a62368a30e94b6f2276ec720804978a")</f>
        <v>0</v>
      </c>
      <c r="D1818" t="s">
        <v>103</v>
      </c>
      <c r="E1818" t="s">
        <v>177</v>
      </c>
      <c r="F1818" t="s">
        <v>335</v>
      </c>
      <c r="G1818" t="s">
        <v>783</v>
      </c>
      <c r="H1818" t="s">
        <v>1836</v>
      </c>
    </row>
    <row r="1819" spans="1:8">
      <c r="F1819" t="s">
        <v>336</v>
      </c>
      <c r="G1819" t="s">
        <v>784</v>
      </c>
      <c r="H1819" t="s">
        <v>1836</v>
      </c>
    </row>
    <row r="1820" spans="1:8">
      <c r="F1820" t="s">
        <v>337</v>
      </c>
      <c r="G1820" t="s">
        <v>785</v>
      </c>
      <c r="H1820" t="s">
        <v>1836</v>
      </c>
    </row>
    <row r="1821" spans="1:8">
      <c r="F1821" t="s">
        <v>338</v>
      </c>
      <c r="G1821" t="s">
        <v>786</v>
      </c>
      <c r="H1821" t="s">
        <v>1836</v>
      </c>
    </row>
    <row r="1822" spans="1:8">
      <c r="F1822" t="s">
        <v>339</v>
      </c>
      <c r="G1822" t="s">
        <v>787</v>
      </c>
      <c r="H1822" t="s">
        <v>1836</v>
      </c>
    </row>
    <row r="1823" spans="1:8">
      <c r="F1823" t="s">
        <v>340</v>
      </c>
      <c r="G1823" t="s">
        <v>788</v>
      </c>
      <c r="H1823" t="s">
        <v>1836</v>
      </c>
    </row>
    <row r="1824" spans="1:8">
      <c r="F1824" t="s">
        <v>341</v>
      </c>
      <c r="G1824" t="s">
        <v>789</v>
      </c>
      <c r="H1824" t="s">
        <v>1836</v>
      </c>
    </row>
    <row r="1825" spans="1:8">
      <c r="A1825" t="s">
        <v>74</v>
      </c>
      <c r="B1825">
        <f>HYPERLINK("https://github.com/JodaOrg/joda-time/commit/eadcce774d6c344fb631543465205b91e7b419a3", "eadcce774d6c344fb631543465205b91e7b419a3")</f>
        <v>0</v>
      </c>
      <c r="C1825">
        <f>HYPERLINK("https://github.com/JodaOrg/joda-time/commit/c099c1155af7289d091a118c2c38bafd4d894bc9", "c099c1155af7289d091a118c2c38bafd4d894bc9")</f>
        <v>0</v>
      </c>
      <c r="D1825" t="s">
        <v>103</v>
      </c>
      <c r="E1825" t="s">
        <v>178</v>
      </c>
      <c r="F1825" t="s">
        <v>342</v>
      </c>
      <c r="G1825" t="s">
        <v>790</v>
      </c>
      <c r="H1825" t="s">
        <v>1837</v>
      </c>
    </row>
    <row r="1826" spans="1:8">
      <c r="A1826" t="s">
        <v>75</v>
      </c>
      <c r="B1826">
        <f>HYPERLINK("https://github.com/JodaOrg/joda-time/commit/3c10f161032b22649a70a6edc3514b2a40f220e7", "3c10f161032b22649a70a6edc3514b2a40f220e7")</f>
        <v>0</v>
      </c>
      <c r="C1826">
        <f>HYPERLINK("https://github.com/JodaOrg/joda-time/commit/dd707bbe25ef0c2cb33855e0e757fa6f8d7f5c6b", "dd707bbe25ef0c2cb33855e0e757fa6f8d7f5c6b")</f>
        <v>0</v>
      </c>
      <c r="D1826" t="s">
        <v>105</v>
      </c>
      <c r="E1826" t="s">
        <v>179</v>
      </c>
      <c r="F1826" t="s">
        <v>343</v>
      </c>
      <c r="G1826" t="s">
        <v>791</v>
      </c>
      <c r="H1826" t="s">
        <v>1838</v>
      </c>
    </row>
    <row r="1827" spans="1:8">
      <c r="H1827" t="s">
        <v>1839</v>
      </c>
    </row>
    <row r="1828" spans="1:8">
      <c r="F1828" t="s">
        <v>344</v>
      </c>
      <c r="G1828" t="s">
        <v>792</v>
      </c>
      <c r="H1828" t="s">
        <v>1838</v>
      </c>
    </row>
    <row r="1829" spans="1:8">
      <c r="H1829" t="s">
        <v>1839</v>
      </c>
    </row>
    <row r="1830" spans="1:8">
      <c r="A1830" t="s">
        <v>76</v>
      </c>
      <c r="B1830">
        <f>HYPERLINK("https://github.com/JodaOrg/joda-time/commit/9ab9cb1a2624063083cf4ed8d701eb15ee84674e", "9ab9cb1a2624063083cf4ed8d701eb15ee84674e")</f>
        <v>0</v>
      </c>
      <c r="C1830">
        <f>HYPERLINK("https://github.com/JodaOrg/joda-time/commit/f446ad4cd907472fa46f9a147761a194b6e5dfe4", "f446ad4cd907472fa46f9a147761a194b6e5dfe4")</f>
        <v>0</v>
      </c>
      <c r="D1830" t="s">
        <v>103</v>
      </c>
      <c r="E1830" t="s">
        <v>180</v>
      </c>
      <c r="F1830" t="s">
        <v>325</v>
      </c>
      <c r="G1830" t="s">
        <v>773</v>
      </c>
      <c r="H1830" t="s">
        <v>1840</v>
      </c>
    </row>
    <row r="1831" spans="1:8">
      <c r="A1831" t="s">
        <v>77</v>
      </c>
      <c r="B1831">
        <f>HYPERLINK("https://github.com/JodaOrg/joda-time/commit/88406cdac37d6a191686f98c70dd6a6795f6f8c9", "88406cdac37d6a191686f98c70dd6a6795f6f8c9")</f>
        <v>0</v>
      </c>
      <c r="C1831">
        <f>HYPERLINK("https://github.com/JodaOrg/joda-time/commit/3f5e2fafb4f17632d783a1f6977b42588c7b1414", "3f5e2fafb4f17632d783a1f6977b42588c7b1414")</f>
        <v>0</v>
      </c>
      <c r="D1831" t="s">
        <v>103</v>
      </c>
      <c r="E1831" t="s">
        <v>181</v>
      </c>
      <c r="F1831" t="s">
        <v>245</v>
      </c>
      <c r="G1831" t="s">
        <v>697</v>
      </c>
      <c r="H1831" t="s">
        <v>1841</v>
      </c>
    </row>
    <row r="1832" spans="1:8">
      <c r="H1832" t="s">
        <v>1842</v>
      </c>
    </row>
    <row r="1833" spans="1:8">
      <c r="A1833" t="s">
        <v>78</v>
      </c>
      <c r="B1833">
        <f>HYPERLINK("https://github.com/JodaOrg/joda-time/commit/a13f93ca6656aea3adab03a2dea0704f860679cb", "a13f93ca6656aea3adab03a2dea0704f860679cb")</f>
        <v>0</v>
      </c>
      <c r="C1833">
        <f>HYPERLINK("https://github.com/JodaOrg/joda-time/commit/0472506e5842fb03c441bfe2c59f263d46aec077", "0472506e5842fb03c441bfe2c59f263d46aec077")</f>
        <v>0</v>
      </c>
      <c r="D1833" t="s">
        <v>103</v>
      </c>
      <c r="E1833" t="s">
        <v>182</v>
      </c>
      <c r="F1833" t="s">
        <v>257</v>
      </c>
      <c r="G1833" t="s">
        <v>707</v>
      </c>
      <c r="H1833" t="s">
        <v>1843</v>
      </c>
    </row>
    <row r="1834" spans="1:8">
      <c r="A1834" t="s">
        <v>79</v>
      </c>
      <c r="B1834">
        <f>HYPERLINK("https://github.com/JodaOrg/joda-time/commit/119418fb76680e704e2b076b289620ba4d16459d", "119418fb76680e704e2b076b289620ba4d16459d")</f>
        <v>0</v>
      </c>
      <c r="C1834">
        <f>HYPERLINK("https://github.com/JodaOrg/joda-time/commit/a201e3952d754c04bee99ba9c0e055b3b1b7bd35", "a201e3952d754c04bee99ba9c0e055b3b1b7bd35")</f>
        <v>0</v>
      </c>
      <c r="D1834" t="s">
        <v>103</v>
      </c>
      <c r="E1834" t="s">
        <v>183</v>
      </c>
      <c r="F1834" t="s">
        <v>345</v>
      </c>
      <c r="G1834" t="s">
        <v>793</v>
      </c>
      <c r="H1834" t="s">
        <v>1844</v>
      </c>
    </row>
    <row r="1835" spans="1:8">
      <c r="A1835" t="s">
        <v>80</v>
      </c>
      <c r="B1835">
        <f>HYPERLINK("https://github.com/JodaOrg/joda-time/commit/0c7b06d99dc6ac9dad724e9e3951aa0942593a6e", "0c7b06d99dc6ac9dad724e9e3951aa0942593a6e")</f>
        <v>0</v>
      </c>
      <c r="C1835">
        <f>HYPERLINK("https://github.com/JodaOrg/joda-time/commit/f2878d1c00a8665748e9afe7d9f6f57107da92ad", "f2878d1c00a8665748e9afe7d9f6f57107da92ad")</f>
        <v>0</v>
      </c>
      <c r="D1835" t="s">
        <v>106</v>
      </c>
      <c r="E1835" t="s">
        <v>184</v>
      </c>
      <c r="F1835" t="s">
        <v>346</v>
      </c>
      <c r="G1835" t="s">
        <v>794</v>
      </c>
      <c r="H1835" t="s">
        <v>1845</v>
      </c>
    </row>
    <row r="1836" spans="1:8">
      <c r="H1836" t="s">
        <v>1846</v>
      </c>
    </row>
    <row r="1837" spans="1:8">
      <c r="H1837" t="s">
        <v>1847</v>
      </c>
    </row>
    <row r="1838" spans="1:8">
      <c r="H1838" t="s">
        <v>1848</v>
      </c>
    </row>
    <row r="1839" spans="1:8">
      <c r="A1839" t="s">
        <v>81</v>
      </c>
      <c r="B1839">
        <f>HYPERLINK("https://github.com/JodaOrg/joda-time/commit/1cbee321d8b98ef84af8346d7270ed726c95176c", "1cbee321d8b98ef84af8346d7270ed726c95176c")</f>
        <v>0</v>
      </c>
      <c r="C1839">
        <f>HYPERLINK("https://github.com/JodaOrg/joda-time/commit/e1b20335ff8c90189a7dce4b43107edc0313eb71", "e1b20335ff8c90189a7dce4b43107edc0313eb71")</f>
        <v>0</v>
      </c>
      <c r="D1839" t="s">
        <v>103</v>
      </c>
      <c r="E1839" t="s">
        <v>185</v>
      </c>
      <c r="F1839" t="s">
        <v>307</v>
      </c>
      <c r="G1839" t="s">
        <v>756</v>
      </c>
      <c r="H1839" t="s">
        <v>1597</v>
      </c>
    </row>
    <row r="1840" spans="1:8">
      <c r="H1840" t="s">
        <v>1598</v>
      </c>
    </row>
    <row r="1841" spans="8:8">
      <c r="H1841" t="s">
        <v>1599</v>
      </c>
    </row>
    <row r="1842" spans="8:8">
      <c r="H1842" t="s">
        <v>1600</v>
      </c>
    </row>
    <row r="1843" spans="8:8">
      <c r="H1843" t="s">
        <v>1601</v>
      </c>
    </row>
    <row r="1844" spans="8:8">
      <c r="H1844" t="s">
        <v>1602</v>
      </c>
    </row>
    <row r="1845" spans="8:8">
      <c r="H1845" t="s">
        <v>1849</v>
      </c>
    </row>
    <row r="1846" spans="8:8">
      <c r="H1846" t="s">
        <v>1850</v>
      </c>
    </row>
    <row r="1847" spans="8:8">
      <c r="H1847" t="s">
        <v>1851</v>
      </c>
    </row>
    <row r="1848" spans="8:8">
      <c r="H1848" t="s">
        <v>1852</v>
      </c>
    </row>
    <row r="1849" spans="8:8">
      <c r="H1849" t="s">
        <v>1853</v>
      </c>
    </row>
    <row r="1850" spans="8:8">
      <c r="H1850" t="s">
        <v>1854</v>
      </c>
    </row>
    <row r="1851" spans="8:8">
      <c r="H1851" t="s">
        <v>1855</v>
      </c>
    </row>
    <row r="1852" spans="8:8">
      <c r="H1852" t="s">
        <v>1856</v>
      </c>
    </row>
    <row r="1853" spans="8:8">
      <c r="H1853" t="s">
        <v>1857</v>
      </c>
    </row>
    <row r="1854" spans="8:8">
      <c r="H1854" t="s">
        <v>1858</v>
      </c>
    </row>
    <row r="1855" spans="8:8">
      <c r="H1855" t="s">
        <v>1859</v>
      </c>
    </row>
    <row r="1856" spans="8:8">
      <c r="H1856" t="s">
        <v>1860</v>
      </c>
    </row>
    <row r="1857" spans="1:8">
      <c r="F1857" t="s">
        <v>346</v>
      </c>
      <c r="G1857" t="s">
        <v>794</v>
      </c>
      <c r="H1857" t="s">
        <v>1861</v>
      </c>
    </row>
    <row r="1858" spans="1:8">
      <c r="H1858" t="s">
        <v>1862</v>
      </c>
    </row>
    <row r="1859" spans="1:8">
      <c r="F1859" t="s">
        <v>329</v>
      </c>
      <c r="G1859" t="s">
        <v>777</v>
      </c>
      <c r="H1859" t="s">
        <v>1863</v>
      </c>
    </row>
    <row r="1860" spans="1:8">
      <c r="H1860" t="s">
        <v>1864</v>
      </c>
    </row>
    <row r="1861" spans="1:8">
      <c r="H1861" t="s">
        <v>1865</v>
      </c>
    </row>
    <row r="1862" spans="1:8">
      <c r="A1862" t="s">
        <v>82</v>
      </c>
      <c r="B1862">
        <f>HYPERLINK("https://github.com/JodaOrg/joda-time/commit/77dde7d755f9d79c737b6d5cdf4c547664dd16be", "77dde7d755f9d79c737b6d5cdf4c547664dd16be")</f>
        <v>0</v>
      </c>
      <c r="C1862">
        <f>HYPERLINK("https://github.com/JodaOrg/joda-time/commit/028e01cbba9c1c7824f6c5a576a96fcacad81b61", "028e01cbba9c1c7824f6c5a576a96fcacad81b61")</f>
        <v>0</v>
      </c>
      <c r="D1862" t="s">
        <v>107</v>
      </c>
      <c r="E1862" t="s">
        <v>186</v>
      </c>
      <c r="F1862" t="s">
        <v>347</v>
      </c>
      <c r="G1862" t="s">
        <v>758</v>
      </c>
      <c r="H1862" t="s">
        <v>900</v>
      </c>
    </row>
    <row r="1863" spans="1:8">
      <c r="H1863" t="s">
        <v>901</v>
      </c>
    </row>
    <row r="1864" spans="1:8">
      <c r="H1864" t="s">
        <v>1866</v>
      </c>
    </row>
    <row r="1865" spans="1:8">
      <c r="H1865" t="s">
        <v>903</v>
      </c>
    </row>
    <row r="1866" spans="1:8">
      <c r="H1866" t="s">
        <v>904</v>
      </c>
    </row>
    <row r="1867" spans="1:8">
      <c r="F1867" t="s">
        <v>348</v>
      </c>
      <c r="G1867" t="s">
        <v>684</v>
      </c>
      <c r="H1867" t="s">
        <v>1070</v>
      </c>
    </row>
    <row r="1868" spans="1:8">
      <c r="H1868" t="s">
        <v>901</v>
      </c>
    </row>
    <row r="1869" spans="1:8">
      <c r="H1869" t="s">
        <v>900</v>
      </c>
    </row>
    <row r="1870" spans="1:8">
      <c r="F1870" t="s">
        <v>349</v>
      </c>
      <c r="G1870" t="s">
        <v>795</v>
      </c>
      <c r="H1870" t="s">
        <v>1867</v>
      </c>
    </row>
    <row r="1871" spans="1:8">
      <c r="H1871" t="s">
        <v>901</v>
      </c>
    </row>
    <row r="1872" spans="1:8">
      <c r="H1872" t="s">
        <v>900</v>
      </c>
    </row>
    <row r="1873" spans="6:8">
      <c r="F1873" t="s">
        <v>350</v>
      </c>
      <c r="G1873" t="s">
        <v>759</v>
      </c>
      <c r="H1873" t="s">
        <v>900</v>
      </c>
    </row>
    <row r="1874" spans="6:8">
      <c r="H1874" t="s">
        <v>901</v>
      </c>
    </row>
    <row r="1875" spans="6:8">
      <c r="H1875" t="s">
        <v>1868</v>
      </c>
    </row>
    <row r="1876" spans="6:8">
      <c r="H1876" t="s">
        <v>903</v>
      </c>
    </row>
    <row r="1877" spans="6:8">
      <c r="H1877" t="s">
        <v>904</v>
      </c>
    </row>
    <row r="1878" spans="6:8">
      <c r="F1878" t="s">
        <v>351</v>
      </c>
      <c r="G1878" t="s">
        <v>796</v>
      </c>
      <c r="H1878" t="s">
        <v>900</v>
      </c>
    </row>
    <row r="1879" spans="6:8">
      <c r="H1879" t="s">
        <v>901</v>
      </c>
    </row>
    <row r="1880" spans="6:8">
      <c r="H1880" t="s">
        <v>1869</v>
      </c>
    </row>
    <row r="1881" spans="6:8">
      <c r="H1881" t="s">
        <v>903</v>
      </c>
    </row>
    <row r="1882" spans="6:8">
      <c r="H1882" t="s">
        <v>904</v>
      </c>
    </row>
    <row r="1883" spans="6:8">
      <c r="F1883" t="s">
        <v>352</v>
      </c>
      <c r="G1883" t="s">
        <v>756</v>
      </c>
      <c r="H1883" t="s">
        <v>900</v>
      </c>
    </row>
    <row r="1884" spans="6:8">
      <c r="H1884" t="s">
        <v>901</v>
      </c>
    </row>
    <row r="1885" spans="6:8">
      <c r="H1885" t="s">
        <v>1870</v>
      </c>
    </row>
    <row r="1886" spans="6:8">
      <c r="H1886" t="s">
        <v>903</v>
      </c>
    </row>
    <row r="1887" spans="6:8">
      <c r="H1887" t="s">
        <v>904</v>
      </c>
    </row>
    <row r="1888" spans="6:8">
      <c r="F1888" t="s">
        <v>353</v>
      </c>
      <c r="G1888" t="s">
        <v>712</v>
      </c>
      <c r="H1888" t="s">
        <v>900</v>
      </c>
    </row>
    <row r="1889" spans="6:8">
      <c r="H1889" t="s">
        <v>901</v>
      </c>
    </row>
    <row r="1890" spans="6:8">
      <c r="H1890" t="s">
        <v>1871</v>
      </c>
    </row>
    <row r="1891" spans="6:8">
      <c r="H1891" t="s">
        <v>903</v>
      </c>
    </row>
    <row r="1892" spans="6:8">
      <c r="H1892" t="s">
        <v>904</v>
      </c>
    </row>
    <row r="1893" spans="6:8">
      <c r="H1893" t="s">
        <v>1195</v>
      </c>
    </row>
    <row r="1894" spans="6:8">
      <c r="F1894" t="s">
        <v>354</v>
      </c>
      <c r="G1894" t="s">
        <v>797</v>
      </c>
      <c r="H1894" t="s">
        <v>900</v>
      </c>
    </row>
    <row r="1895" spans="6:8">
      <c r="H1895" t="s">
        <v>901</v>
      </c>
    </row>
    <row r="1896" spans="6:8">
      <c r="H1896" t="s">
        <v>1872</v>
      </c>
    </row>
    <row r="1897" spans="6:8">
      <c r="H1897" t="s">
        <v>903</v>
      </c>
    </row>
    <row r="1898" spans="6:8">
      <c r="H1898" t="s">
        <v>904</v>
      </c>
    </row>
    <row r="1899" spans="6:8">
      <c r="F1899" t="s">
        <v>355</v>
      </c>
      <c r="G1899" t="s">
        <v>798</v>
      </c>
      <c r="H1899" t="s">
        <v>900</v>
      </c>
    </row>
    <row r="1900" spans="6:8">
      <c r="H1900" t="s">
        <v>901</v>
      </c>
    </row>
    <row r="1901" spans="6:8">
      <c r="H1901" t="s">
        <v>1873</v>
      </c>
    </row>
    <row r="1902" spans="6:8">
      <c r="H1902" t="s">
        <v>903</v>
      </c>
    </row>
    <row r="1903" spans="6:8">
      <c r="H1903" t="s">
        <v>904</v>
      </c>
    </row>
    <row r="1904" spans="6:8">
      <c r="F1904" t="s">
        <v>356</v>
      </c>
      <c r="G1904" t="s">
        <v>799</v>
      </c>
      <c r="H1904" t="s">
        <v>900</v>
      </c>
    </row>
    <row r="1905" spans="6:8">
      <c r="H1905" t="s">
        <v>901</v>
      </c>
    </row>
    <row r="1906" spans="6:8">
      <c r="H1906" t="s">
        <v>1874</v>
      </c>
    </row>
    <row r="1907" spans="6:8">
      <c r="H1907" t="s">
        <v>903</v>
      </c>
    </row>
    <row r="1908" spans="6:8">
      <c r="H1908" t="s">
        <v>904</v>
      </c>
    </row>
    <row r="1909" spans="6:8">
      <c r="H1909" t="s">
        <v>1875</v>
      </c>
    </row>
    <row r="1910" spans="6:8">
      <c r="H1910" t="s">
        <v>1876</v>
      </c>
    </row>
    <row r="1911" spans="6:8">
      <c r="H1911" t="s">
        <v>1877</v>
      </c>
    </row>
    <row r="1912" spans="6:8">
      <c r="F1912" t="s">
        <v>357</v>
      </c>
      <c r="G1912" t="s">
        <v>800</v>
      </c>
      <c r="H1912" t="s">
        <v>900</v>
      </c>
    </row>
    <row r="1913" spans="6:8">
      <c r="H1913" t="s">
        <v>901</v>
      </c>
    </row>
    <row r="1914" spans="6:8">
      <c r="H1914" t="s">
        <v>1878</v>
      </c>
    </row>
    <row r="1915" spans="6:8">
      <c r="H1915" t="s">
        <v>1004</v>
      </c>
    </row>
    <row r="1916" spans="6:8">
      <c r="F1916" t="s">
        <v>358</v>
      </c>
      <c r="G1916" t="s">
        <v>770</v>
      </c>
      <c r="H1916" t="s">
        <v>900</v>
      </c>
    </row>
    <row r="1917" spans="6:8">
      <c r="H1917" t="s">
        <v>901</v>
      </c>
    </row>
    <row r="1918" spans="6:8">
      <c r="H1918" t="s">
        <v>1879</v>
      </c>
    </row>
    <row r="1919" spans="6:8">
      <c r="H1919" t="s">
        <v>903</v>
      </c>
    </row>
    <row r="1920" spans="6:8">
      <c r="H1920" t="s">
        <v>904</v>
      </c>
    </row>
    <row r="1921" spans="6:8">
      <c r="H1921" t="s">
        <v>1767</v>
      </c>
    </row>
    <row r="1922" spans="6:8">
      <c r="H1922" t="s">
        <v>1768</v>
      </c>
    </row>
    <row r="1923" spans="6:8">
      <c r="H1923" t="s">
        <v>1769</v>
      </c>
    </row>
    <row r="1924" spans="6:8">
      <c r="F1924" t="s">
        <v>359</v>
      </c>
      <c r="G1924" t="s">
        <v>762</v>
      </c>
      <c r="H1924" t="s">
        <v>1880</v>
      </c>
    </row>
    <row r="1925" spans="6:8">
      <c r="H1925" t="s">
        <v>1881</v>
      </c>
    </row>
    <row r="1926" spans="6:8">
      <c r="H1926" t="s">
        <v>1881</v>
      </c>
    </row>
    <row r="1927" spans="6:8">
      <c r="H1927" t="s">
        <v>900</v>
      </c>
    </row>
    <row r="1928" spans="6:8">
      <c r="H1928" t="s">
        <v>901</v>
      </c>
    </row>
    <row r="1929" spans="6:8">
      <c r="H1929" t="s">
        <v>1882</v>
      </c>
    </row>
    <row r="1930" spans="6:8">
      <c r="H1930" t="s">
        <v>903</v>
      </c>
    </row>
    <row r="1931" spans="6:8">
      <c r="H1931" t="s">
        <v>904</v>
      </c>
    </row>
    <row r="1932" spans="6:8">
      <c r="H1932" t="s">
        <v>1875</v>
      </c>
    </row>
    <row r="1933" spans="6:8">
      <c r="H1933" t="s">
        <v>1883</v>
      </c>
    </row>
    <row r="1934" spans="6:8">
      <c r="H1934" t="s">
        <v>1884</v>
      </c>
    </row>
    <row r="1935" spans="6:8">
      <c r="H1935" t="s">
        <v>1885</v>
      </c>
    </row>
    <row r="1936" spans="6:8">
      <c r="F1936" t="s">
        <v>360</v>
      </c>
      <c r="G1936" t="s">
        <v>773</v>
      </c>
      <c r="H1936" t="s">
        <v>1880</v>
      </c>
    </row>
    <row r="1937" spans="6:8">
      <c r="H1937" t="s">
        <v>1881</v>
      </c>
    </row>
    <row r="1938" spans="6:8">
      <c r="H1938" t="s">
        <v>1881</v>
      </c>
    </row>
    <row r="1939" spans="6:8">
      <c r="H1939" t="s">
        <v>900</v>
      </c>
    </row>
    <row r="1940" spans="6:8">
      <c r="H1940" t="s">
        <v>901</v>
      </c>
    </row>
    <row r="1941" spans="6:8">
      <c r="H1941" t="s">
        <v>1886</v>
      </c>
    </row>
    <row r="1942" spans="6:8">
      <c r="H1942" t="s">
        <v>903</v>
      </c>
    </row>
    <row r="1943" spans="6:8">
      <c r="H1943" t="s">
        <v>904</v>
      </c>
    </row>
    <row r="1944" spans="6:8">
      <c r="H1944" t="s">
        <v>1887</v>
      </c>
    </row>
    <row r="1945" spans="6:8">
      <c r="H1945" t="s">
        <v>1888</v>
      </c>
    </row>
    <row r="1946" spans="6:8">
      <c r="H1946" t="s">
        <v>1889</v>
      </c>
    </row>
    <row r="1947" spans="6:8">
      <c r="H1947" t="s">
        <v>1890</v>
      </c>
    </row>
    <row r="1948" spans="6:8">
      <c r="H1948" t="s">
        <v>1891</v>
      </c>
    </row>
    <row r="1949" spans="6:8">
      <c r="H1949" t="s">
        <v>1004</v>
      </c>
    </row>
    <row r="1950" spans="6:8">
      <c r="H1950" t="s">
        <v>1876</v>
      </c>
    </row>
    <row r="1951" spans="6:8">
      <c r="H1951" t="s">
        <v>1877</v>
      </c>
    </row>
    <row r="1952" spans="6:8">
      <c r="F1952" t="s">
        <v>361</v>
      </c>
      <c r="G1952" t="s">
        <v>794</v>
      </c>
      <c r="H1952" t="s">
        <v>900</v>
      </c>
    </row>
    <row r="1953" spans="6:8">
      <c r="H1953" t="s">
        <v>901</v>
      </c>
    </row>
    <row r="1954" spans="6:8">
      <c r="H1954" t="s">
        <v>1892</v>
      </c>
    </row>
    <row r="1955" spans="6:8">
      <c r="H1955" t="s">
        <v>903</v>
      </c>
    </row>
    <row r="1956" spans="6:8">
      <c r="H1956" t="s">
        <v>904</v>
      </c>
    </row>
    <row r="1957" spans="6:8">
      <c r="F1957" t="s">
        <v>362</v>
      </c>
      <c r="G1957" t="s">
        <v>713</v>
      </c>
      <c r="H1957" t="s">
        <v>900</v>
      </c>
    </row>
    <row r="1958" spans="6:8">
      <c r="H1958" t="s">
        <v>901</v>
      </c>
    </row>
    <row r="1959" spans="6:8">
      <c r="H1959" t="s">
        <v>1893</v>
      </c>
    </row>
    <row r="1960" spans="6:8">
      <c r="H1960" t="s">
        <v>903</v>
      </c>
    </row>
    <row r="1961" spans="6:8">
      <c r="H1961" t="s">
        <v>904</v>
      </c>
    </row>
    <row r="1962" spans="6:8">
      <c r="H1962" t="s">
        <v>1195</v>
      </c>
    </row>
    <row r="1963" spans="6:8">
      <c r="F1963" t="s">
        <v>363</v>
      </c>
      <c r="G1963" t="s">
        <v>801</v>
      </c>
      <c r="H1963" t="s">
        <v>900</v>
      </c>
    </row>
    <row r="1964" spans="6:8">
      <c r="H1964" t="s">
        <v>901</v>
      </c>
    </row>
    <row r="1965" spans="6:8">
      <c r="H1965" t="s">
        <v>1894</v>
      </c>
    </row>
    <row r="1966" spans="6:8">
      <c r="H1966" t="s">
        <v>903</v>
      </c>
    </row>
    <row r="1967" spans="6:8">
      <c r="H1967" t="s">
        <v>904</v>
      </c>
    </row>
    <row r="1968" spans="6:8">
      <c r="F1968" t="s">
        <v>364</v>
      </c>
      <c r="G1968" t="s">
        <v>682</v>
      </c>
      <c r="H1968" t="s">
        <v>900</v>
      </c>
    </row>
    <row r="1969" spans="6:8">
      <c r="H1969" t="s">
        <v>901</v>
      </c>
    </row>
    <row r="1970" spans="6:8">
      <c r="H1970" t="s">
        <v>1895</v>
      </c>
    </row>
    <row r="1971" spans="6:8">
      <c r="H1971" t="s">
        <v>903</v>
      </c>
    </row>
    <row r="1972" spans="6:8">
      <c r="H1972" t="s">
        <v>904</v>
      </c>
    </row>
    <row r="1973" spans="6:8">
      <c r="F1973" t="s">
        <v>365</v>
      </c>
      <c r="G1973" t="s">
        <v>783</v>
      </c>
      <c r="H1973" t="s">
        <v>900</v>
      </c>
    </row>
    <row r="1974" spans="6:8">
      <c r="H1974" t="s">
        <v>901</v>
      </c>
    </row>
    <row r="1975" spans="6:8">
      <c r="H1975" t="s">
        <v>1896</v>
      </c>
    </row>
    <row r="1976" spans="6:8">
      <c r="H1976" t="s">
        <v>903</v>
      </c>
    </row>
    <row r="1977" spans="6:8">
      <c r="H1977" t="s">
        <v>904</v>
      </c>
    </row>
    <row r="1978" spans="6:8">
      <c r="H1978" t="s">
        <v>1195</v>
      </c>
    </row>
    <row r="1979" spans="6:8">
      <c r="H1979" t="s">
        <v>1897</v>
      </c>
    </row>
    <row r="1980" spans="6:8">
      <c r="H1980" t="s">
        <v>1898</v>
      </c>
    </row>
    <row r="1981" spans="6:8">
      <c r="H1981" t="s">
        <v>1899</v>
      </c>
    </row>
    <row r="1982" spans="6:8">
      <c r="H1982" t="s">
        <v>1900</v>
      </c>
    </row>
    <row r="1983" spans="6:8">
      <c r="F1983" t="s">
        <v>366</v>
      </c>
      <c r="G1983" t="s">
        <v>802</v>
      </c>
      <c r="H1983" t="s">
        <v>900</v>
      </c>
    </row>
    <row r="1984" spans="6:8">
      <c r="H1984" t="s">
        <v>901</v>
      </c>
    </row>
    <row r="1985" spans="6:8">
      <c r="H1985" t="s">
        <v>1901</v>
      </c>
    </row>
    <row r="1986" spans="6:8">
      <c r="H1986" t="s">
        <v>903</v>
      </c>
    </row>
    <row r="1987" spans="6:8">
      <c r="H1987" t="s">
        <v>904</v>
      </c>
    </row>
    <row r="1988" spans="6:8">
      <c r="F1988" t="s">
        <v>367</v>
      </c>
      <c r="G1988" t="s">
        <v>803</v>
      </c>
      <c r="H1988" t="s">
        <v>900</v>
      </c>
    </row>
    <row r="1989" spans="6:8">
      <c r="H1989" t="s">
        <v>901</v>
      </c>
    </row>
    <row r="1990" spans="6:8">
      <c r="H1990" t="s">
        <v>1902</v>
      </c>
    </row>
    <row r="1991" spans="6:8">
      <c r="H1991" t="s">
        <v>903</v>
      </c>
    </row>
    <row r="1992" spans="6:8">
      <c r="H1992" t="s">
        <v>904</v>
      </c>
    </row>
    <row r="1993" spans="6:8">
      <c r="H1993" t="s">
        <v>1767</v>
      </c>
    </row>
    <row r="1994" spans="6:8">
      <c r="H1994" t="s">
        <v>1768</v>
      </c>
    </row>
    <row r="1995" spans="6:8">
      <c r="H1995" t="s">
        <v>1769</v>
      </c>
    </row>
    <row r="1996" spans="6:8">
      <c r="F1996" t="s">
        <v>368</v>
      </c>
      <c r="G1996" t="s">
        <v>693</v>
      </c>
      <c r="H1996" t="s">
        <v>900</v>
      </c>
    </row>
    <row r="1997" spans="6:8">
      <c r="H1997" t="s">
        <v>901</v>
      </c>
    </row>
    <row r="1998" spans="6:8">
      <c r="H1998" t="s">
        <v>1903</v>
      </c>
    </row>
    <row r="1999" spans="6:8">
      <c r="H1999" t="s">
        <v>903</v>
      </c>
    </row>
    <row r="2000" spans="6:8">
      <c r="H2000" t="s">
        <v>904</v>
      </c>
    </row>
    <row r="2001" spans="6:8">
      <c r="H2001" t="s">
        <v>1195</v>
      </c>
    </row>
    <row r="2002" spans="6:8">
      <c r="F2002" t="s">
        <v>369</v>
      </c>
      <c r="G2002" t="s">
        <v>694</v>
      </c>
      <c r="H2002" t="s">
        <v>900</v>
      </c>
    </row>
    <row r="2003" spans="6:8">
      <c r="H2003" t="s">
        <v>901</v>
      </c>
    </row>
    <row r="2004" spans="6:8">
      <c r="H2004" t="s">
        <v>1904</v>
      </c>
    </row>
    <row r="2005" spans="6:8">
      <c r="H2005" t="s">
        <v>903</v>
      </c>
    </row>
    <row r="2006" spans="6:8">
      <c r="H2006" t="s">
        <v>904</v>
      </c>
    </row>
    <row r="2007" spans="6:8">
      <c r="F2007" t="s">
        <v>370</v>
      </c>
      <c r="G2007" t="s">
        <v>784</v>
      </c>
      <c r="H2007" t="s">
        <v>900</v>
      </c>
    </row>
    <row r="2008" spans="6:8">
      <c r="H2008" t="s">
        <v>901</v>
      </c>
    </row>
    <row r="2009" spans="6:8">
      <c r="H2009" t="s">
        <v>1905</v>
      </c>
    </row>
    <row r="2010" spans="6:8">
      <c r="H2010" t="s">
        <v>903</v>
      </c>
    </row>
    <row r="2011" spans="6:8">
      <c r="H2011" t="s">
        <v>904</v>
      </c>
    </row>
    <row r="2012" spans="6:8">
      <c r="H2012" t="s">
        <v>1195</v>
      </c>
    </row>
    <row r="2013" spans="6:8">
      <c r="H2013" t="s">
        <v>1897</v>
      </c>
    </row>
    <row r="2014" spans="6:8">
      <c r="H2014" t="s">
        <v>1906</v>
      </c>
    </row>
    <row r="2015" spans="6:8">
      <c r="H2015" t="s">
        <v>1899</v>
      </c>
    </row>
    <row r="2016" spans="6:8">
      <c r="H2016" t="s">
        <v>1900</v>
      </c>
    </row>
    <row r="2017" spans="6:8">
      <c r="F2017" t="s">
        <v>371</v>
      </c>
      <c r="G2017" t="s">
        <v>804</v>
      </c>
      <c r="H2017" t="s">
        <v>900</v>
      </c>
    </row>
    <row r="2018" spans="6:8">
      <c r="H2018" t="s">
        <v>901</v>
      </c>
    </row>
    <row r="2019" spans="6:8">
      <c r="H2019" t="s">
        <v>1907</v>
      </c>
    </row>
    <row r="2020" spans="6:8">
      <c r="F2020" t="s">
        <v>372</v>
      </c>
      <c r="G2020" t="s">
        <v>714</v>
      </c>
      <c r="H2020" t="s">
        <v>900</v>
      </c>
    </row>
    <row r="2021" spans="6:8">
      <c r="H2021" t="s">
        <v>901</v>
      </c>
    </row>
    <row r="2022" spans="6:8">
      <c r="H2022" t="s">
        <v>1908</v>
      </c>
    </row>
    <row r="2023" spans="6:8">
      <c r="H2023" t="s">
        <v>903</v>
      </c>
    </row>
    <row r="2024" spans="6:8">
      <c r="H2024" t="s">
        <v>904</v>
      </c>
    </row>
    <row r="2025" spans="6:8">
      <c r="H2025" t="s">
        <v>1195</v>
      </c>
    </row>
    <row r="2026" spans="6:8">
      <c r="H2026" t="s">
        <v>1448</v>
      </c>
    </row>
    <row r="2027" spans="6:8">
      <c r="F2027" t="s">
        <v>373</v>
      </c>
      <c r="G2027" t="s">
        <v>805</v>
      </c>
      <c r="H2027" t="s">
        <v>900</v>
      </c>
    </row>
    <row r="2028" spans="6:8">
      <c r="H2028" t="s">
        <v>901</v>
      </c>
    </row>
    <row r="2029" spans="6:8">
      <c r="H2029" t="s">
        <v>1909</v>
      </c>
    </row>
    <row r="2030" spans="6:8">
      <c r="H2030" t="s">
        <v>903</v>
      </c>
    </row>
    <row r="2031" spans="6:8">
      <c r="H2031" t="s">
        <v>904</v>
      </c>
    </row>
    <row r="2032" spans="6:8">
      <c r="F2032" t="s">
        <v>374</v>
      </c>
      <c r="G2032" t="s">
        <v>710</v>
      </c>
      <c r="H2032" t="s">
        <v>900</v>
      </c>
    </row>
    <row r="2033" spans="6:8">
      <c r="H2033" t="s">
        <v>901</v>
      </c>
    </row>
    <row r="2034" spans="6:8">
      <c r="H2034" t="s">
        <v>1910</v>
      </c>
    </row>
    <row r="2035" spans="6:8">
      <c r="H2035" t="s">
        <v>903</v>
      </c>
    </row>
    <row r="2036" spans="6:8">
      <c r="H2036" t="s">
        <v>904</v>
      </c>
    </row>
    <row r="2037" spans="6:8">
      <c r="H2037" t="s">
        <v>1195</v>
      </c>
    </row>
    <row r="2038" spans="6:8">
      <c r="F2038" t="s">
        <v>375</v>
      </c>
      <c r="G2038" t="s">
        <v>697</v>
      </c>
      <c r="H2038" t="s">
        <v>900</v>
      </c>
    </row>
    <row r="2039" spans="6:8">
      <c r="H2039" t="s">
        <v>901</v>
      </c>
    </row>
    <row r="2040" spans="6:8">
      <c r="H2040" t="s">
        <v>1911</v>
      </c>
    </row>
    <row r="2041" spans="6:8">
      <c r="H2041" t="s">
        <v>903</v>
      </c>
    </row>
    <row r="2042" spans="6:8">
      <c r="H2042" t="s">
        <v>904</v>
      </c>
    </row>
    <row r="2043" spans="6:8">
      <c r="F2043" t="s">
        <v>376</v>
      </c>
      <c r="G2043" t="s">
        <v>806</v>
      </c>
      <c r="H2043" t="s">
        <v>900</v>
      </c>
    </row>
    <row r="2044" spans="6:8">
      <c r="H2044" t="s">
        <v>901</v>
      </c>
    </row>
    <row r="2045" spans="6:8">
      <c r="H2045" t="s">
        <v>1912</v>
      </c>
    </row>
    <row r="2046" spans="6:8">
      <c r="H2046" t="s">
        <v>903</v>
      </c>
    </row>
    <row r="2047" spans="6:8">
      <c r="H2047" t="s">
        <v>904</v>
      </c>
    </row>
    <row r="2048" spans="6:8">
      <c r="H2048" t="s">
        <v>1195</v>
      </c>
    </row>
    <row r="2049" spans="6:8">
      <c r="F2049" t="s">
        <v>377</v>
      </c>
      <c r="G2049" t="s">
        <v>782</v>
      </c>
      <c r="H2049" t="s">
        <v>900</v>
      </c>
    </row>
    <row r="2050" spans="6:8">
      <c r="H2050" t="s">
        <v>901</v>
      </c>
    </row>
    <row r="2051" spans="6:8">
      <c r="H2051" t="s">
        <v>1913</v>
      </c>
    </row>
    <row r="2052" spans="6:8">
      <c r="H2052" t="s">
        <v>903</v>
      </c>
    </row>
    <row r="2053" spans="6:8">
      <c r="H2053" t="s">
        <v>904</v>
      </c>
    </row>
    <row r="2054" spans="6:8">
      <c r="F2054" t="s">
        <v>378</v>
      </c>
      <c r="G2054" t="s">
        <v>780</v>
      </c>
      <c r="H2054" t="s">
        <v>900</v>
      </c>
    </row>
    <row r="2055" spans="6:8">
      <c r="H2055" t="s">
        <v>901</v>
      </c>
    </row>
    <row r="2056" spans="6:8">
      <c r="H2056" t="s">
        <v>1914</v>
      </c>
    </row>
    <row r="2057" spans="6:8">
      <c r="H2057" t="s">
        <v>903</v>
      </c>
    </row>
    <row r="2058" spans="6:8">
      <c r="H2058" t="s">
        <v>904</v>
      </c>
    </row>
    <row r="2059" spans="6:8">
      <c r="F2059" t="s">
        <v>379</v>
      </c>
      <c r="G2059" t="s">
        <v>777</v>
      </c>
      <c r="H2059" t="s">
        <v>900</v>
      </c>
    </row>
    <row r="2060" spans="6:8">
      <c r="H2060" t="s">
        <v>901</v>
      </c>
    </row>
    <row r="2061" spans="6:8">
      <c r="H2061" t="s">
        <v>1915</v>
      </c>
    </row>
    <row r="2062" spans="6:8">
      <c r="H2062" t="s">
        <v>903</v>
      </c>
    </row>
    <row r="2063" spans="6:8">
      <c r="H2063" t="s">
        <v>904</v>
      </c>
    </row>
    <row r="2064" spans="6:8">
      <c r="H2064" t="s">
        <v>1195</v>
      </c>
    </row>
    <row r="2065" spans="6:8">
      <c r="F2065" t="s">
        <v>380</v>
      </c>
      <c r="G2065" t="s">
        <v>778</v>
      </c>
      <c r="H2065" t="s">
        <v>900</v>
      </c>
    </row>
    <row r="2066" spans="6:8">
      <c r="H2066" t="s">
        <v>901</v>
      </c>
    </row>
    <row r="2067" spans="6:8">
      <c r="H2067" t="s">
        <v>1916</v>
      </c>
    </row>
    <row r="2068" spans="6:8">
      <c r="H2068" t="s">
        <v>903</v>
      </c>
    </row>
    <row r="2069" spans="6:8">
      <c r="H2069" t="s">
        <v>904</v>
      </c>
    </row>
    <row r="2070" spans="6:8">
      <c r="F2070" t="s">
        <v>381</v>
      </c>
      <c r="G2070" t="s">
        <v>781</v>
      </c>
      <c r="H2070" t="s">
        <v>900</v>
      </c>
    </row>
    <row r="2071" spans="6:8">
      <c r="H2071" t="s">
        <v>901</v>
      </c>
    </row>
    <row r="2072" spans="6:8">
      <c r="H2072" t="s">
        <v>1917</v>
      </c>
    </row>
    <row r="2073" spans="6:8">
      <c r="H2073" t="s">
        <v>903</v>
      </c>
    </row>
    <row r="2074" spans="6:8">
      <c r="H2074" t="s">
        <v>904</v>
      </c>
    </row>
    <row r="2075" spans="6:8">
      <c r="F2075" t="s">
        <v>382</v>
      </c>
      <c r="G2075" t="s">
        <v>807</v>
      </c>
      <c r="H2075" t="s">
        <v>900</v>
      </c>
    </row>
    <row r="2076" spans="6:8">
      <c r="H2076" t="s">
        <v>901</v>
      </c>
    </row>
    <row r="2077" spans="6:8">
      <c r="H2077" t="s">
        <v>1918</v>
      </c>
    </row>
    <row r="2078" spans="6:8">
      <c r="H2078" t="s">
        <v>903</v>
      </c>
    </row>
    <row r="2079" spans="6:8">
      <c r="H2079" t="s">
        <v>904</v>
      </c>
    </row>
    <row r="2080" spans="6:8">
      <c r="H2080" t="s">
        <v>1195</v>
      </c>
    </row>
    <row r="2081" spans="6:8">
      <c r="F2081" t="s">
        <v>383</v>
      </c>
      <c r="G2081" t="s">
        <v>779</v>
      </c>
      <c r="H2081" t="s">
        <v>900</v>
      </c>
    </row>
    <row r="2082" spans="6:8">
      <c r="H2082" t="s">
        <v>901</v>
      </c>
    </row>
    <row r="2083" spans="6:8">
      <c r="H2083" t="s">
        <v>1919</v>
      </c>
    </row>
    <row r="2084" spans="6:8">
      <c r="H2084" t="s">
        <v>903</v>
      </c>
    </row>
    <row r="2085" spans="6:8">
      <c r="H2085" t="s">
        <v>904</v>
      </c>
    </row>
    <row r="2086" spans="6:8">
      <c r="F2086" t="s">
        <v>384</v>
      </c>
      <c r="G2086" t="s">
        <v>808</v>
      </c>
      <c r="H2086" t="s">
        <v>900</v>
      </c>
    </row>
    <row r="2087" spans="6:8">
      <c r="H2087" t="s">
        <v>901</v>
      </c>
    </row>
    <row r="2088" spans="6:8">
      <c r="H2088" t="s">
        <v>1920</v>
      </c>
    </row>
    <row r="2089" spans="6:8">
      <c r="H2089" t="s">
        <v>903</v>
      </c>
    </row>
    <row r="2090" spans="6:8">
      <c r="H2090" t="s">
        <v>904</v>
      </c>
    </row>
    <row r="2091" spans="6:8">
      <c r="F2091" t="s">
        <v>385</v>
      </c>
      <c r="G2091" t="s">
        <v>785</v>
      </c>
      <c r="H2091" t="s">
        <v>900</v>
      </c>
    </row>
    <row r="2092" spans="6:8">
      <c r="H2092" t="s">
        <v>901</v>
      </c>
    </row>
    <row r="2093" spans="6:8">
      <c r="H2093" t="s">
        <v>1921</v>
      </c>
    </row>
    <row r="2094" spans="6:8">
      <c r="H2094" t="s">
        <v>903</v>
      </c>
    </row>
    <row r="2095" spans="6:8">
      <c r="H2095" t="s">
        <v>904</v>
      </c>
    </row>
    <row r="2096" spans="6:8">
      <c r="H2096" t="s">
        <v>1195</v>
      </c>
    </row>
    <row r="2097" spans="6:8">
      <c r="H2097" t="s">
        <v>1897</v>
      </c>
    </row>
    <row r="2098" spans="6:8">
      <c r="H2098" t="s">
        <v>1906</v>
      </c>
    </row>
    <row r="2099" spans="6:8">
      <c r="H2099" t="s">
        <v>1898</v>
      </c>
    </row>
    <row r="2100" spans="6:8">
      <c r="H2100" t="s">
        <v>1900</v>
      </c>
    </row>
    <row r="2101" spans="6:8">
      <c r="F2101" t="s">
        <v>386</v>
      </c>
      <c r="G2101" t="s">
        <v>786</v>
      </c>
      <c r="H2101" t="s">
        <v>900</v>
      </c>
    </row>
    <row r="2102" spans="6:8">
      <c r="H2102" t="s">
        <v>901</v>
      </c>
    </row>
    <row r="2103" spans="6:8">
      <c r="H2103" t="s">
        <v>1922</v>
      </c>
    </row>
    <row r="2104" spans="6:8">
      <c r="H2104" t="s">
        <v>903</v>
      </c>
    </row>
    <row r="2105" spans="6:8">
      <c r="H2105" t="s">
        <v>904</v>
      </c>
    </row>
    <row r="2106" spans="6:8">
      <c r="H2106" t="s">
        <v>1195</v>
      </c>
    </row>
    <row r="2107" spans="6:8">
      <c r="F2107" t="s">
        <v>387</v>
      </c>
      <c r="G2107" t="s">
        <v>715</v>
      </c>
      <c r="H2107" t="s">
        <v>900</v>
      </c>
    </row>
    <row r="2108" spans="6:8">
      <c r="H2108" t="s">
        <v>901</v>
      </c>
    </row>
    <row r="2109" spans="6:8">
      <c r="H2109" t="s">
        <v>1923</v>
      </c>
    </row>
    <row r="2110" spans="6:8">
      <c r="H2110" t="s">
        <v>903</v>
      </c>
    </row>
    <row r="2111" spans="6:8">
      <c r="H2111" t="s">
        <v>904</v>
      </c>
    </row>
    <row r="2112" spans="6:8">
      <c r="F2112" t="s">
        <v>388</v>
      </c>
      <c r="G2112" t="s">
        <v>717</v>
      </c>
      <c r="H2112" t="s">
        <v>900</v>
      </c>
    </row>
    <row r="2113" spans="6:8">
      <c r="H2113" t="s">
        <v>901</v>
      </c>
    </row>
    <row r="2114" spans="6:8">
      <c r="H2114" t="s">
        <v>1924</v>
      </c>
    </row>
    <row r="2115" spans="6:8">
      <c r="H2115" t="s">
        <v>903</v>
      </c>
    </row>
    <row r="2116" spans="6:8">
      <c r="H2116" t="s">
        <v>904</v>
      </c>
    </row>
    <row r="2117" spans="6:8">
      <c r="H2117" t="s">
        <v>1195</v>
      </c>
    </row>
    <row r="2118" spans="6:8">
      <c r="F2118" t="s">
        <v>389</v>
      </c>
      <c r="G2118" t="s">
        <v>809</v>
      </c>
      <c r="H2118" t="s">
        <v>900</v>
      </c>
    </row>
    <row r="2119" spans="6:8">
      <c r="H2119" t="s">
        <v>901</v>
      </c>
    </row>
    <row r="2120" spans="6:8">
      <c r="H2120" t="s">
        <v>1925</v>
      </c>
    </row>
    <row r="2121" spans="6:8">
      <c r="H2121" t="s">
        <v>903</v>
      </c>
    </row>
    <row r="2122" spans="6:8">
      <c r="H2122" t="s">
        <v>904</v>
      </c>
    </row>
    <row r="2123" spans="6:8">
      <c r="F2123" t="s">
        <v>390</v>
      </c>
      <c r="G2123" t="s">
        <v>810</v>
      </c>
      <c r="H2123" t="s">
        <v>900</v>
      </c>
    </row>
    <row r="2124" spans="6:8">
      <c r="H2124" t="s">
        <v>901</v>
      </c>
    </row>
    <row r="2125" spans="6:8">
      <c r="H2125" t="s">
        <v>1926</v>
      </c>
    </row>
    <row r="2126" spans="6:8">
      <c r="H2126" t="s">
        <v>903</v>
      </c>
    </row>
    <row r="2127" spans="6:8">
      <c r="H2127" t="s">
        <v>904</v>
      </c>
    </row>
    <row r="2128" spans="6:8">
      <c r="F2128" t="s">
        <v>391</v>
      </c>
      <c r="G2128" t="s">
        <v>716</v>
      </c>
      <c r="H2128" t="s">
        <v>900</v>
      </c>
    </row>
    <row r="2129" spans="6:8">
      <c r="H2129" t="s">
        <v>901</v>
      </c>
    </row>
    <row r="2130" spans="6:8">
      <c r="H2130" t="s">
        <v>1927</v>
      </c>
    </row>
    <row r="2131" spans="6:8">
      <c r="H2131" t="s">
        <v>903</v>
      </c>
    </row>
    <row r="2132" spans="6:8">
      <c r="H2132" t="s">
        <v>904</v>
      </c>
    </row>
    <row r="2133" spans="6:8">
      <c r="F2133" t="s">
        <v>392</v>
      </c>
      <c r="G2133" t="s">
        <v>711</v>
      </c>
      <c r="H2133" t="s">
        <v>900</v>
      </c>
    </row>
    <row r="2134" spans="6:8">
      <c r="H2134" t="s">
        <v>901</v>
      </c>
    </row>
    <row r="2135" spans="6:8">
      <c r="H2135" t="s">
        <v>1928</v>
      </c>
    </row>
    <row r="2136" spans="6:8">
      <c r="H2136" t="s">
        <v>903</v>
      </c>
    </row>
    <row r="2137" spans="6:8">
      <c r="H2137" t="s">
        <v>904</v>
      </c>
    </row>
    <row r="2138" spans="6:8">
      <c r="H2138" t="s">
        <v>1195</v>
      </c>
    </row>
    <row r="2139" spans="6:8">
      <c r="F2139" t="s">
        <v>393</v>
      </c>
      <c r="G2139" t="s">
        <v>760</v>
      </c>
      <c r="H2139" t="s">
        <v>900</v>
      </c>
    </row>
    <row r="2140" spans="6:8">
      <c r="H2140" t="s">
        <v>901</v>
      </c>
    </row>
    <row r="2141" spans="6:8">
      <c r="H2141" t="s">
        <v>1929</v>
      </c>
    </row>
    <row r="2142" spans="6:8">
      <c r="H2142" t="s">
        <v>903</v>
      </c>
    </row>
    <row r="2143" spans="6:8">
      <c r="H2143" t="s">
        <v>904</v>
      </c>
    </row>
    <row r="2144" spans="6:8">
      <c r="F2144" t="s">
        <v>394</v>
      </c>
      <c r="G2144" t="s">
        <v>763</v>
      </c>
      <c r="H2144" t="s">
        <v>900</v>
      </c>
    </row>
    <row r="2145" spans="6:8">
      <c r="H2145" t="s">
        <v>901</v>
      </c>
    </row>
    <row r="2146" spans="6:8">
      <c r="H2146" t="s">
        <v>1930</v>
      </c>
    </row>
    <row r="2147" spans="6:8">
      <c r="H2147" t="s">
        <v>903</v>
      </c>
    </row>
    <row r="2148" spans="6:8">
      <c r="H2148" t="s">
        <v>904</v>
      </c>
    </row>
    <row r="2149" spans="6:8">
      <c r="F2149" t="s">
        <v>395</v>
      </c>
      <c r="G2149" t="s">
        <v>698</v>
      </c>
      <c r="H2149" t="s">
        <v>900</v>
      </c>
    </row>
    <row r="2150" spans="6:8">
      <c r="H2150" t="s">
        <v>901</v>
      </c>
    </row>
    <row r="2151" spans="6:8">
      <c r="H2151" t="s">
        <v>1931</v>
      </c>
    </row>
    <row r="2152" spans="6:8">
      <c r="H2152" t="s">
        <v>903</v>
      </c>
    </row>
    <row r="2153" spans="6:8">
      <c r="H2153" t="s">
        <v>904</v>
      </c>
    </row>
    <row r="2154" spans="6:8">
      <c r="H2154" t="s">
        <v>1195</v>
      </c>
    </row>
    <row r="2155" spans="6:8">
      <c r="F2155" t="s">
        <v>396</v>
      </c>
      <c r="G2155" t="s">
        <v>699</v>
      </c>
      <c r="H2155" t="s">
        <v>900</v>
      </c>
    </row>
    <row r="2156" spans="6:8">
      <c r="H2156" t="s">
        <v>901</v>
      </c>
    </row>
    <row r="2157" spans="6:8">
      <c r="H2157" t="s">
        <v>1932</v>
      </c>
    </row>
    <row r="2158" spans="6:8">
      <c r="H2158" t="s">
        <v>903</v>
      </c>
    </row>
    <row r="2159" spans="6:8">
      <c r="H2159" t="s">
        <v>904</v>
      </c>
    </row>
    <row r="2160" spans="6:8">
      <c r="F2160" t="s">
        <v>397</v>
      </c>
      <c r="G2160" t="s">
        <v>700</v>
      </c>
      <c r="H2160" t="s">
        <v>900</v>
      </c>
    </row>
    <row r="2161" spans="6:8">
      <c r="H2161" t="s">
        <v>901</v>
      </c>
    </row>
    <row r="2162" spans="6:8">
      <c r="H2162" t="s">
        <v>1933</v>
      </c>
    </row>
    <row r="2163" spans="6:8">
      <c r="H2163" t="s">
        <v>903</v>
      </c>
    </row>
    <row r="2164" spans="6:8">
      <c r="H2164" t="s">
        <v>904</v>
      </c>
    </row>
    <row r="2165" spans="6:8">
      <c r="F2165" t="s">
        <v>398</v>
      </c>
      <c r="G2165" t="s">
        <v>678</v>
      </c>
      <c r="H2165" t="s">
        <v>900</v>
      </c>
    </row>
    <row r="2166" spans="6:8">
      <c r="H2166" t="s">
        <v>901</v>
      </c>
    </row>
    <row r="2167" spans="6:8">
      <c r="H2167" t="s">
        <v>1934</v>
      </c>
    </row>
    <row r="2168" spans="6:8">
      <c r="H2168" t="s">
        <v>903</v>
      </c>
    </row>
    <row r="2169" spans="6:8">
      <c r="H2169" t="s">
        <v>904</v>
      </c>
    </row>
    <row r="2170" spans="6:8">
      <c r="F2170" t="s">
        <v>399</v>
      </c>
      <c r="G2170" t="s">
        <v>811</v>
      </c>
      <c r="H2170" t="s">
        <v>900</v>
      </c>
    </row>
    <row r="2171" spans="6:8">
      <c r="H2171" t="s">
        <v>901</v>
      </c>
    </row>
    <row r="2172" spans="6:8">
      <c r="H2172" t="s">
        <v>1935</v>
      </c>
    </row>
    <row r="2173" spans="6:8">
      <c r="H2173" t="s">
        <v>903</v>
      </c>
    </row>
    <row r="2174" spans="6:8">
      <c r="H2174" t="s">
        <v>904</v>
      </c>
    </row>
    <row r="2175" spans="6:8">
      <c r="H2175" t="s">
        <v>1195</v>
      </c>
    </row>
    <row r="2176" spans="6:8">
      <c r="F2176" t="s">
        <v>400</v>
      </c>
      <c r="G2176" t="s">
        <v>812</v>
      </c>
      <c r="H2176" t="s">
        <v>900</v>
      </c>
    </row>
    <row r="2177" spans="6:8">
      <c r="H2177" t="s">
        <v>901</v>
      </c>
    </row>
    <row r="2178" spans="6:8">
      <c r="H2178" t="s">
        <v>1936</v>
      </c>
    </row>
    <row r="2179" spans="6:8">
      <c r="H2179" t="s">
        <v>903</v>
      </c>
    </row>
    <row r="2180" spans="6:8">
      <c r="H2180" t="s">
        <v>904</v>
      </c>
    </row>
    <row r="2181" spans="6:8">
      <c r="F2181" t="s">
        <v>401</v>
      </c>
      <c r="G2181" t="s">
        <v>793</v>
      </c>
      <c r="H2181" t="s">
        <v>900</v>
      </c>
    </row>
    <row r="2182" spans="6:8">
      <c r="H2182" t="s">
        <v>901</v>
      </c>
    </row>
    <row r="2183" spans="6:8">
      <c r="H2183" t="s">
        <v>1937</v>
      </c>
    </row>
    <row r="2184" spans="6:8">
      <c r="H2184" t="s">
        <v>903</v>
      </c>
    </row>
    <row r="2185" spans="6:8">
      <c r="H2185" t="s">
        <v>904</v>
      </c>
    </row>
    <row r="2186" spans="6:8">
      <c r="F2186" t="s">
        <v>402</v>
      </c>
      <c r="G2186" t="s">
        <v>813</v>
      </c>
      <c r="H2186" t="s">
        <v>900</v>
      </c>
    </row>
    <row r="2187" spans="6:8">
      <c r="H2187" t="s">
        <v>901</v>
      </c>
    </row>
    <row r="2188" spans="6:8">
      <c r="H2188" t="s">
        <v>1938</v>
      </c>
    </row>
    <row r="2189" spans="6:8">
      <c r="H2189" t="s">
        <v>903</v>
      </c>
    </row>
    <row r="2190" spans="6:8">
      <c r="H2190" t="s">
        <v>904</v>
      </c>
    </row>
    <row r="2191" spans="6:8">
      <c r="F2191" t="s">
        <v>403</v>
      </c>
      <c r="G2191" t="s">
        <v>761</v>
      </c>
      <c r="H2191" t="s">
        <v>900</v>
      </c>
    </row>
    <row r="2192" spans="6:8">
      <c r="H2192" t="s">
        <v>901</v>
      </c>
    </row>
    <row r="2193" spans="6:8">
      <c r="H2193" t="s">
        <v>1939</v>
      </c>
    </row>
    <row r="2194" spans="6:8">
      <c r="H2194" t="s">
        <v>903</v>
      </c>
    </row>
    <row r="2195" spans="6:8">
      <c r="H2195" t="s">
        <v>904</v>
      </c>
    </row>
    <row r="2196" spans="6:8">
      <c r="H2196" t="s">
        <v>1313</v>
      </c>
    </row>
    <row r="2197" spans="6:8">
      <c r="H2197" t="s">
        <v>1314</v>
      </c>
    </row>
    <row r="2198" spans="6:8">
      <c r="F2198" t="s">
        <v>404</v>
      </c>
      <c r="G2198" t="s">
        <v>707</v>
      </c>
      <c r="H2198" t="s">
        <v>900</v>
      </c>
    </row>
    <row r="2199" spans="6:8">
      <c r="H2199" t="s">
        <v>901</v>
      </c>
    </row>
    <row r="2200" spans="6:8">
      <c r="H2200" t="s">
        <v>1940</v>
      </c>
    </row>
    <row r="2201" spans="6:8">
      <c r="H2201" t="s">
        <v>903</v>
      </c>
    </row>
    <row r="2202" spans="6:8">
      <c r="H2202" t="s">
        <v>904</v>
      </c>
    </row>
    <row r="2203" spans="6:8">
      <c r="H2203" t="s">
        <v>1195</v>
      </c>
    </row>
    <row r="2204" spans="6:8">
      <c r="H2204" t="s">
        <v>1897</v>
      </c>
    </row>
    <row r="2205" spans="6:8">
      <c r="H2205" t="s">
        <v>1906</v>
      </c>
    </row>
    <row r="2206" spans="6:8">
      <c r="H2206" t="s">
        <v>1898</v>
      </c>
    </row>
    <row r="2207" spans="6:8">
      <c r="H2207" t="s">
        <v>1899</v>
      </c>
    </row>
    <row r="2208" spans="6:8">
      <c r="H2208" t="s">
        <v>1900</v>
      </c>
    </row>
    <row r="2209" spans="6:8">
      <c r="F2209" t="s">
        <v>405</v>
      </c>
      <c r="G2209" t="s">
        <v>701</v>
      </c>
      <c r="H2209" t="s">
        <v>900</v>
      </c>
    </row>
    <row r="2210" spans="6:8">
      <c r="H2210" t="s">
        <v>901</v>
      </c>
    </row>
    <row r="2211" spans="6:8">
      <c r="H2211" t="s">
        <v>1941</v>
      </c>
    </row>
    <row r="2212" spans="6:8">
      <c r="H2212" t="s">
        <v>903</v>
      </c>
    </row>
    <row r="2213" spans="6:8">
      <c r="H2213" t="s">
        <v>904</v>
      </c>
    </row>
    <row r="2214" spans="6:8">
      <c r="F2214" t="s">
        <v>406</v>
      </c>
      <c r="G2214" t="s">
        <v>787</v>
      </c>
      <c r="H2214" t="s">
        <v>900</v>
      </c>
    </row>
    <row r="2215" spans="6:8">
      <c r="H2215" t="s">
        <v>901</v>
      </c>
    </row>
    <row r="2216" spans="6:8">
      <c r="H2216" t="s">
        <v>1942</v>
      </c>
    </row>
    <row r="2217" spans="6:8">
      <c r="H2217" t="s">
        <v>903</v>
      </c>
    </row>
    <row r="2218" spans="6:8">
      <c r="H2218" t="s">
        <v>904</v>
      </c>
    </row>
    <row r="2219" spans="6:8">
      <c r="H2219" t="s">
        <v>1195</v>
      </c>
    </row>
    <row r="2220" spans="6:8">
      <c r="H2220" t="s">
        <v>1897</v>
      </c>
    </row>
    <row r="2221" spans="6:8">
      <c r="H2221" t="s">
        <v>1906</v>
      </c>
    </row>
    <row r="2222" spans="6:8">
      <c r="H2222" t="s">
        <v>1898</v>
      </c>
    </row>
    <row r="2223" spans="6:8">
      <c r="H2223" t="s">
        <v>1899</v>
      </c>
    </row>
    <row r="2224" spans="6:8">
      <c r="H2224" t="s">
        <v>1900</v>
      </c>
    </row>
    <row r="2225" spans="6:8">
      <c r="F2225" t="s">
        <v>407</v>
      </c>
      <c r="G2225" t="s">
        <v>814</v>
      </c>
      <c r="H2225" t="s">
        <v>1943</v>
      </c>
    </row>
    <row r="2226" spans="6:8">
      <c r="H2226" t="s">
        <v>900</v>
      </c>
    </row>
    <row r="2227" spans="6:8">
      <c r="H2227" t="s">
        <v>901</v>
      </c>
    </row>
    <row r="2228" spans="6:8">
      <c r="H2228" t="s">
        <v>1944</v>
      </c>
    </row>
    <row r="2229" spans="6:8">
      <c r="H2229" t="s">
        <v>903</v>
      </c>
    </row>
    <row r="2230" spans="6:8">
      <c r="H2230" t="s">
        <v>904</v>
      </c>
    </row>
    <row r="2231" spans="6:8">
      <c r="H2231" t="s">
        <v>1186</v>
      </c>
    </row>
    <row r="2232" spans="6:8">
      <c r="H2232" t="s">
        <v>1945</v>
      </c>
    </row>
    <row r="2233" spans="6:8">
      <c r="H2233" t="s">
        <v>1946</v>
      </c>
    </row>
    <row r="2234" spans="6:8">
      <c r="H2234" t="s">
        <v>1947</v>
      </c>
    </row>
    <row r="2235" spans="6:8">
      <c r="H2235" t="s">
        <v>1948</v>
      </c>
    </row>
    <row r="2236" spans="6:8">
      <c r="H2236" t="s">
        <v>1949</v>
      </c>
    </row>
    <row r="2237" spans="6:8">
      <c r="H2237" t="s">
        <v>1950</v>
      </c>
    </row>
    <row r="2238" spans="6:8">
      <c r="H2238" t="s">
        <v>1951</v>
      </c>
    </row>
    <row r="2239" spans="6:8">
      <c r="H2239" t="s">
        <v>1952</v>
      </c>
    </row>
    <row r="2240" spans="6:8">
      <c r="H2240" t="s">
        <v>1953</v>
      </c>
    </row>
    <row r="2241" spans="6:8">
      <c r="H2241" t="s">
        <v>1954</v>
      </c>
    </row>
    <row r="2242" spans="6:8">
      <c r="H2242" t="s">
        <v>1955</v>
      </c>
    </row>
    <row r="2243" spans="6:8">
      <c r="H2243" t="s">
        <v>1956</v>
      </c>
    </row>
    <row r="2244" spans="6:8">
      <c r="H2244" t="s">
        <v>1957</v>
      </c>
    </row>
    <row r="2245" spans="6:8">
      <c r="H2245" t="s">
        <v>1958</v>
      </c>
    </row>
    <row r="2246" spans="6:8">
      <c r="H2246" t="s">
        <v>1959</v>
      </c>
    </row>
    <row r="2247" spans="6:8">
      <c r="H2247" t="s">
        <v>1960</v>
      </c>
    </row>
    <row r="2248" spans="6:8">
      <c r="H2248" t="s">
        <v>1961</v>
      </c>
    </row>
    <row r="2249" spans="6:8">
      <c r="H2249" t="s">
        <v>1962</v>
      </c>
    </row>
    <row r="2250" spans="6:8">
      <c r="H2250" t="s">
        <v>1963</v>
      </c>
    </row>
    <row r="2251" spans="6:8">
      <c r="H2251" t="s">
        <v>1964</v>
      </c>
    </row>
    <row r="2252" spans="6:8">
      <c r="H2252" t="s">
        <v>1965</v>
      </c>
    </row>
    <row r="2253" spans="6:8">
      <c r="H2253" t="s">
        <v>1966</v>
      </c>
    </row>
    <row r="2254" spans="6:8">
      <c r="H2254" t="s">
        <v>1967</v>
      </c>
    </row>
    <row r="2255" spans="6:8">
      <c r="H2255" t="s">
        <v>1968</v>
      </c>
    </row>
    <row r="2256" spans="6:8">
      <c r="F2256" t="s">
        <v>408</v>
      </c>
      <c r="G2256" t="s">
        <v>771</v>
      </c>
      <c r="H2256" t="s">
        <v>900</v>
      </c>
    </row>
    <row r="2257" spans="6:8">
      <c r="H2257" t="s">
        <v>901</v>
      </c>
    </row>
    <row r="2258" spans="6:8">
      <c r="H2258" t="s">
        <v>1969</v>
      </c>
    </row>
    <row r="2259" spans="6:8">
      <c r="H2259" t="s">
        <v>903</v>
      </c>
    </row>
    <row r="2260" spans="6:8">
      <c r="H2260" t="s">
        <v>904</v>
      </c>
    </row>
    <row r="2261" spans="6:8">
      <c r="H2261" t="s">
        <v>1195</v>
      </c>
    </row>
    <row r="2262" spans="6:8">
      <c r="F2262" t="s">
        <v>409</v>
      </c>
      <c r="G2262" t="s">
        <v>765</v>
      </c>
      <c r="H2262" t="s">
        <v>900</v>
      </c>
    </row>
    <row r="2263" spans="6:8">
      <c r="H2263" t="s">
        <v>901</v>
      </c>
    </row>
    <row r="2264" spans="6:8">
      <c r="H2264" t="s">
        <v>1970</v>
      </c>
    </row>
    <row r="2265" spans="6:8">
      <c r="H2265" t="s">
        <v>903</v>
      </c>
    </row>
    <row r="2266" spans="6:8">
      <c r="H2266" t="s">
        <v>904</v>
      </c>
    </row>
    <row r="2267" spans="6:8">
      <c r="F2267" t="s">
        <v>410</v>
      </c>
      <c r="G2267" t="s">
        <v>815</v>
      </c>
      <c r="H2267" t="s">
        <v>900</v>
      </c>
    </row>
    <row r="2268" spans="6:8">
      <c r="H2268" t="s">
        <v>901</v>
      </c>
    </row>
    <row r="2269" spans="6:8">
      <c r="H2269" t="s">
        <v>1971</v>
      </c>
    </row>
    <row r="2270" spans="6:8">
      <c r="H2270" t="s">
        <v>903</v>
      </c>
    </row>
    <row r="2271" spans="6:8">
      <c r="H2271" t="s">
        <v>904</v>
      </c>
    </row>
    <row r="2272" spans="6:8">
      <c r="F2272" t="s">
        <v>411</v>
      </c>
      <c r="G2272" t="s">
        <v>788</v>
      </c>
      <c r="H2272" t="s">
        <v>900</v>
      </c>
    </row>
    <row r="2273" spans="6:8">
      <c r="H2273" t="s">
        <v>901</v>
      </c>
    </row>
    <row r="2274" spans="6:8">
      <c r="H2274" t="s">
        <v>1972</v>
      </c>
    </row>
    <row r="2275" spans="6:8">
      <c r="H2275" t="s">
        <v>903</v>
      </c>
    </row>
    <row r="2276" spans="6:8">
      <c r="H2276" t="s">
        <v>904</v>
      </c>
    </row>
    <row r="2277" spans="6:8">
      <c r="H2277" t="s">
        <v>1195</v>
      </c>
    </row>
    <row r="2278" spans="6:8">
      <c r="H2278" t="s">
        <v>1906</v>
      </c>
    </row>
    <row r="2279" spans="6:8">
      <c r="H2279" t="s">
        <v>1898</v>
      </c>
    </row>
    <row r="2280" spans="6:8">
      <c r="H2280" t="s">
        <v>1899</v>
      </c>
    </row>
    <row r="2281" spans="6:8">
      <c r="H2281" t="s">
        <v>1900</v>
      </c>
    </row>
    <row r="2282" spans="6:8">
      <c r="F2282" t="s">
        <v>412</v>
      </c>
      <c r="G2282" t="s">
        <v>772</v>
      </c>
      <c r="H2282" t="s">
        <v>900</v>
      </c>
    </row>
    <row r="2283" spans="6:8">
      <c r="H2283" t="s">
        <v>901</v>
      </c>
    </row>
    <row r="2284" spans="6:8">
      <c r="H2284" t="s">
        <v>1973</v>
      </c>
    </row>
    <row r="2285" spans="6:8">
      <c r="H2285" t="s">
        <v>903</v>
      </c>
    </row>
    <row r="2286" spans="6:8">
      <c r="H2286" t="s">
        <v>904</v>
      </c>
    </row>
    <row r="2287" spans="6:8">
      <c r="H2287" t="s">
        <v>1195</v>
      </c>
    </row>
    <row r="2288" spans="6:8">
      <c r="F2288" t="s">
        <v>413</v>
      </c>
      <c r="G2288" t="s">
        <v>766</v>
      </c>
      <c r="H2288" t="s">
        <v>900</v>
      </c>
    </row>
    <row r="2289" spans="6:8">
      <c r="H2289" t="s">
        <v>901</v>
      </c>
    </row>
    <row r="2290" spans="6:8">
      <c r="H2290" t="s">
        <v>1974</v>
      </c>
    </row>
    <row r="2291" spans="6:8">
      <c r="H2291" t="s">
        <v>903</v>
      </c>
    </row>
    <row r="2292" spans="6:8">
      <c r="H2292" t="s">
        <v>904</v>
      </c>
    </row>
    <row r="2293" spans="6:8">
      <c r="F2293" t="s">
        <v>414</v>
      </c>
      <c r="G2293" t="s">
        <v>764</v>
      </c>
      <c r="H2293" t="s">
        <v>900</v>
      </c>
    </row>
    <row r="2294" spans="6:8">
      <c r="H2294" t="s">
        <v>901</v>
      </c>
    </row>
    <row r="2295" spans="6:8">
      <c r="H2295" t="s">
        <v>1975</v>
      </c>
    </row>
    <row r="2296" spans="6:8">
      <c r="H2296" t="s">
        <v>903</v>
      </c>
    </row>
    <row r="2297" spans="6:8">
      <c r="H2297" t="s">
        <v>904</v>
      </c>
    </row>
    <row r="2298" spans="6:8">
      <c r="F2298" t="s">
        <v>415</v>
      </c>
      <c r="G2298" t="s">
        <v>789</v>
      </c>
      <c r="H2298" t="s">
        <v>900</v>
      </c>
    </row>
    <row r="2299" spans="6:8">
      <c r="H2299" t="s">
        <v>901</v>
      </c>
    </row>
    <row r="2300" spans="6:8">
      <c r="H2300" t="s">
        <v>1976</v>
      </c>
    </row>
    <row r="2301" spans="6:8">
      <c r="H2301" t="s">
        <v>903</v>
      </c>
    </row>
    <row r="2302" spans="6:8">
      <c r="H2302" t="s">
        <v>904</v>
      </c>
    </row>
    <row r="2303" spans="6:8">
      <c r="H2303" t="s">
        <v>1195</v>
      </c>
    </row>
    <row r="2304" spans="6:8">
      <c r="F2304" t="s">
        <v>416</v>
      </c>
      <c r="G2304" t="s">
        <v>684</v>
      </c>
      <c r="H2304" t="s">
        <v>1070</v>
      </c>
    </row>
    <row r="2305" spans="6:8">
      <c r="H2305" t="s">
        <v>901</v>
      </c>
    </row>
    <row r="2306" spans="6:8">
      <c r="H2306" t="s">
        <v>900</v>
      </c>
    </row>
    <row r="2307" spans="6:8">
      <c r="F2307" t="s">
        <v>417</v>
      </c>
      <c r="G2307" t="s">
        <v>719</v>
      </c>
      <c r="H2307" t="s">
        <v>900</v>
      </c>
    </row>
    <row r="2308" spans="6:8">
      <c r="H2308" t="s">
        <v>901</v>
      </c>
    </row>
    <row r="2309" spans="6:8">
      <c r="H2309" t="s">
        <v>1525</v>
      </c>
    </row>
    <row r="2310" spans="6:8">
      <c r="H2310" t="s">
        <v>903</v>
      </c>
    </row>
    <row r="2311" spans="6:8">
      <c r="H2311" t="s">
        <v>904</v>
      </c>
    </row>
    <row r="2312" spans="6:8">
      <c r="F2312" t="s">
        <v>418</v>
      </c>
      <c r="G2312" t="s">
        <v>816</v>
      </c>
      <c r="H2312" t="s">
        <v>900</v>
      </c>
    </row>
    <row r="2313" spans="6:8">
      <c r="H2313" t="s">
        <v>901</v>
      </c>
    </row>
    <row r="2314" spans="6:8">
      <c r="H2314" t="s">
        <v>1977</v>
      </c>
    </row>
    <row r="2315" spans="6:8">
      <c r="H2315" t="s">
        <v>903</v>
      </c>
    </row>
    <row r="2316" spans="6:8">
      <c r="H2316" t="s">
        <v>904</v>
      </c>
    </row>
    <row r="2317" spans="6:8">
      <c r="F2317" t="s">
        <v>419</v>
      </c>
      <c r="G2317" t="s">
        <v>817</v>
      </c>
      <c r="H2317" t="s">
        <v>900</v>
      </c>
    </row>
    <row r="2318" spans="6:8">
      <c r="H2318" t="s">
        <v>901</v>
      </c>
    </row>
    <row r="2319" spans="6:8">
      <c r="H2319" t="s">
        <v>1978</v>
      </c>
    </row>
    <row r="2320" spans="6:8">
      <c r="H2320" t="s">
        <v>903</v>
      </c>
    </row>
    <row r="2321" spans="6:8">
      <c r="H2321" t="s">
        <v>904</v>
      </c>
    </row>
    <row r="2322" spans="6:8">
      <c r="F2322" t="s">
        <v>420</v>
      </c>
      <c r="G2322" t="s">
        <v>679</v>
      </c>
      <c r="H2322" t="s">
        <v>900</v>
      </c>
    </row>
    <row r="2323" spans="6:8">
      <c r="H2323" t="s">
        <v>901</v>
      </c>
    </row>
    <row r="2324" spans="6:8">
      <c r="H2324" t="s">
        <v>1979</v>
      </c>
    </row>
    <row r="2325" spans="6:8">
      <c r="H2325" t="s">
        <v>903</v>
      </c>
    </row>
    <row r="2326" spans="6:8">
      <c r="H2326" t="s">
        <v>904</v>
      </c>
    </row>
    <row r="2327" spans="6:8">
      <c r="F2327" t="s">
        <v>421</v>
      </c>
      <c r="G2327" t="s">
        <v>818</v>
      </c>
      <c r="H2327" t="s">
        <v>900</v>
      </c>
    </row>
    <row r="2328" spans="6:8">
      <c r="H2328" t="s">
        <v>901</v>
      </c>
    </row>
    <row r="2329" spans="6:8">
      <c r="H2329" t="s">
        <v>1980</v>
      </c>
    </row>
    <row r="2330" spans="6:8">
      <c r="H2330" t="s">
        <v>903</v>
      </c>
    </row>
    <row r="2331" spans="6:8">
      <c r="H2331" t="s">
        <v>904</v>
      </c>
    </row>
    <row r="2332" spans="6:8">
      <c r="F2332" t="s">
        <v>422</v>
      </c>
      <c r="G2332" t="s">
        <v>819</v>
      </c>
      <c r="H2332" t="s">
        <v>900</v>
      </c>
    </row>
    <row r="2333" spans="6:8">
      <c r="H2333" t="s">
        <v>901</v>
      </c>
    </row>
    <row r="2334" spans="6:8">
      <c r="H2334" t="s">
        <v>1981</v>
      </c>
    </row>
    <row r="2335" spans="6:8">
      <c r="H2335" t="s">
        <v>903</v>
      </c>
    </row>
    <row r="2336" spans="6:8">
      <c r="H2336" t="s">
        <v>904</v>
      </c>
    </row>
    <row r="2337" spans="6:8">
      <c r="F2337" t="s">
        <v>423</v>
      </c>
      <c r="G2337" t="s">
        <v>820</v>
      </c>
      <c r="H2337" t="s">
        <v>900</v>
      </c>
    </row>
    <row r="2338" spans="6:8">
      <c r="H2338" t="s">
        <v>901</v>
      </c>
    </row>
    <row r="2339" spans="6:8">
      <c r="H2339" t="s">
        <v>1982</v>
      </c>
    </row>
    <row r="2340" spans="6:8">
      <c r="H2340" t="s">
        <v>903</v>
      </c>
    </row>
    <row r="2341" spans="6:8">
      <c r="H2341" t="s">
        <v>904</v>
      </c>
    </row>
    <row r="2342" spans="6:8">
      <c r="F2342" t="s">
        <v>424</v>
      </c>
      <c r="G2342" t="s">
        <v>821</v>
      </c>
      <c r="H2342" t="s">
        <v>900</v>
      </c>
    </row>
    <row r="2343" spans="6:8">
      <c r="H2343" t="s">
        <v>901</v>
      </c>
    </row>
    <row r="2344" spans="6:8">
      <c r="H2344" t="s">
        <v>1983</v>
      </c>
    </row>
    <row r="2345" spans="6:8">
      <c r="H2345" t="s">
        <v>903</v>
      </c>
    </row>
    <row r="2346" spans="6:8">
      <c r="H2346" t="s">
        <v>904</v>
      </c>
    </row>
    <row r="2347" spans="6:8">
      <c r="F2347" t="s">
        <v>425</v>
      </c>
      <c r="G2347" t="s">
        <v>822</v>
      </c>
      <c r="H2347" t="s">
        <v>900</v>
      </c>
    </row>
    <row r="2348" spans="6:8">
      <c r="H2348" t="s">
        <v>901</v>
      </c>
    </row>
    <row r="2349" spans="6:8">
      <c r="H2349" t="s">
        <v>1984</v>
      </c>
    </row>
    <row r="2350" spans="6:8">
      <c r="H2350" t="s">
        <v>903</v>
      </c>
    </row>
    <row r="2351" spans="6:8">
      <c r="H2351" t="s">
        <v>904</v>
      </c>
    </row>
    <row r="2352" spans="6:8">
      <c r="F2352" t="s">
        <v>426</v>
      </c>
      <c r="G2352" t="s">
        <v>684</v>
      </c>
      <c r="H2352" t="s">
        <v>1070</v>
      </c>
    </row>
    <row r="2353" spans="6:8">
      <c r="H2353" t="s">
        <v>901</v>
      </c>
    </row>
    <row r="2354" spans="6:8">
      <c r="H2354" t="s">
        <v>900</v>
      </c>
    </row>
    <row r="2355" spans="6:8">
      <c r="F2355" t="s">
        <v>427</v>
      </c>
      <c r="G2355" t="s">
        <v>684</v>
      </c>
      <c r="H2355" t="s">
        <v>1070</v>
      </c>
    </row>
    <row r="2356" spans="6:8">
      <c r="H2356" t="s">
        <v>901</v>
      </c>
    </row>
    <row r="2357" spans="6:8">
      <c r="H2357" t="s">
        <v>900</v>
      </c>
    </row>
    <row r="2358" spans="6:8">
      <c r="F2358" t="s">
        <v>428</v>
      </c>
      <c r="G2358" t="s">
        <v>767</v>
      </c>
      <c r="H2358" t="s">
        <v>900</v>
      </c>
    </row>
    <row r="2359" spans="6:8">
      <c r="H2359" t="s">
        <v>901</v>
      </c>
    </row>
    <row r="2360" spans="6:8">
      <c r="H2360" t="s">
        <v>1985</v>
      </c>
    </row>
    <row r="2361" spans="6:8">
      <c r="H2361" t="s">
        <v>903</v>
      </c>
    </row>
    <row r="2362" spans="6:8">
      <c r="H2362" t="s">
        <v>1986</v>
      </c>
    </row>
    <row r="2363" spans="6:8">
      <c r="F2363" t="s">
        <v>429</v>
      </c>
      <c r="G2363" t="s">
        <v>709</v>
      </c>
      <c r="H2363" t="s">
        <v>1880</v>
      </c>
    </row>
    <row r="2364" spans="6:8">
      <c r="H2364" t="s">
        <v>1881</v>
      </c>
    </row>
    <row r="2365" spans="6:8">
      <c r="H2365" t="s">
        <v>1881</v>
      </c>
    </row>
    <row r="2366" spans="6:8">
      <c r="H2366" t="s">
        <v>900</v>
      </c>
    </row>
    <row r="2367" spans="6:8">
      <c r="H2367" t="s">
        <v>901</v>
      </c>
    </row>
    <row r="2368" spans="6:8">
      <c r="H2368" t="s">
        <v>1987</v>
      </c>
    </row>
    <row r="2369" spans="6:8">
      <c r="H2369" t="s">
        <v>1986</v>
      </c>
    </row>
    <row r="2370" spans="6:8">
      <c r="H2370" t="s">
        <v>1988</v>
      </c>
    </row>
    <row r="2371" spans="6:8">
      <c r="H2371" t="s">
        <v>1989</v>
      </c>
    </row>
    <row r="2372" spans="6:8">
      <c r="H2372" t="s">
        <v>1990</v>
      </c>
    </row>
    <row r="2373" spans="6:8">
      <c r="H2373" t="s">
        <v>1991</v>
      </c>
    </row>
    <row r="2374" spans="6:8">
      <c r="H2374" t="s">
        <v>1992</v>
      </c>
    </row>
    <row r="2375" spans="6:8">
      <c r="H2375" t="s">
        <v>1993</v>
      </c>
    </row>
    <row r="2376" spans="6:8">
      <c r="H2376" t="s">
        <v>1994</v>
      </c>
    </row>
    <row r="2377" spans="6:8">
      <c r="H2377" t="s">
        <v>1995</v>
      </c>
    </row>
    <row r="2378" spans="6:8">
      <c r="H2378" t="s">
        <v>1996</v>
      </c>
    </row>
    <row r="2379" spans="6:8">
      <c r="H2379" t="s">
        <v>1997</v>
      </c>
    </row>
    <row r="2380" spans="6:8">
      <c r="F2380" t="s">
        <v>430</v>
      </c>
      <c r="G2380" t="s">
        <v>823</v>
      </c>
      <c r="H2380" t="s">
        <v>900</v>
      </c>
    </row>
    <row r="2381" spans="6:8">
      <c r="H2381" t="s">
        <v>901</v>
      </c>
    </row>
    <row r="2382" spans="6:8">
      <c r="H2382" t="s">
        <v>1998</v>
      </c>
    </row>
    <row r="2383" spans="6:8">
      <c r="H2383" t="s">
        <v>1875</v>
      </c>
    </row>
    <row r="2384" spans="6:8">
      <c r="F2384" t="s">
        <v>431</v>
      </c>
      <c r="G2384" t="s">
        <v>768</v>
      </c>
      <c r="H2384" t="s">
        <v>900</v>
      </c>
    </row>
    <row r="2385" spans="6:8">
      <c r="H2385" t="s">
        <v>901</v>
      </c>
    </row>
    <row r="2386" spans="6:8">
      <c r="H2386" t="s">
        <v>1999</v>
      </c>
    </row>
    <row r="2387" spans="6:8">
      <c r="H2387" t="s">
        <v>903</v>
      </c>
    </row>
    <row r="2388" spans="6:8">
      <c r="H2388" t="s">
        <v>1986</v>
      </c>
    </row>
    <row r="2389" spans="6:8">
      <c r="F2389" t="s">
        <v>432</v>
      </c>
      <c r="G2389" t="s">
        <v>702</v>
      </c>
      <c r="H2389" t="s">
        <v>900</v>
      </c>
    </row>
    <row r="2390" spans="6:8">
      <c r="H2390" t="s">
        <v>901</v>
      </c>
    </row>
    <row r="2391" spans="6:8">
      <c r="H2391" t="s">
        <v>2000</v>
      </c>
    </row>
    <row r="2392" spans="6:8">
      <c r="H2392" t="s">
        <v>903</v>
      </c>
    </row>
    <row r="2393" spans="6:8">
      <c r="H2393" t="s">
        <v>1986</v>
      </c>
    </row>
    <row r="2394" spans="6:8">
      <c r="F2394" t="s">
        <v>433</v>
      </c>
      <c r="G2394" t="s">
        <v>703</v>
      </c>
      <c r="H2394" t="s">
        <v>900</v>
      </c>
    </row>
    <row r="2395" spans="6:8">
      <c r="H2395" t="s">
        <v>901</v>
      </c>
    </row>
    <row r="2396" spans="6:8">
      <c r="H2396" t="s">
        <v>2001</v>
      </c>
    </row>
    <row r="2397" spans="6:8">
      <c r="H2397" t="s">
        <v>903</v>
      </c>
    </row>
    <row r="2398" spans="6:8">
      <c r="H2398" t="s">
        <v>904</v>
      </c>
    </row>
    <row r="2399" spans="6:8">
      <c r="H2399" t="s">
        <v>1986</v>
      </c>
    </row>
    <row r="2400" spans="6:8">
      <c r="F2400" t="s">
        <v>434</v>
      </c>
      <c r="G2400" t="s">
        <v>704</v>
      </c>
      <c r="H2400" t="s">
        <v>900</v>
      </c>
    </row>
    <row r="2401" spans="6:8">
      <c r="H2401" t="s">
        <v>901</v>
      </c>
    </row>
    <row r="2402" spans="6:8">
      <c r="H2402" t="s">
        <v>2002</v>
      </c>
    </row>
    <row r="2403" spans="6:8">
      <c r="H2403" t="s">
        <v>903</v>
      </c>
    </row>
    <row r="2404" spans="6:8">
      <c r="H2404" t="s">
        <v>1986</v>
      </c>
    </row>
    <row r="2405" spans="6:8">
      <c r="F2405" t="s">
        <v>435</v>
      </c>
      <c r="G2405" t="s">
        <v>769</v>
      </c>
      <c r="H2405" t="s">
        <v>900</v>
      </c>
    </row>
    <row r="2406" spans="6:8">
      <c r="H2406" t="s">
        <v>901</v>
      </c>
    </row>
    <row r="2407" spans="6:8">
      <c r="H2407" t="s">
        <v>2003</v>
      </c>
    </row>
    <row r="2408" spans="6:8">
      <c r="H2408" t="s">
        <v>903</v>
      </c>
    </row>
    <row r="2409" spans="6:8">
      <c r="H2409" t="s">
        <v>1986</v>
      </c>
    </row>
    <row r="2410" spans="6:8">
      <c r="F2410" t="s">
        <v>436</v>
      </c>
      <c r="G2410" t="s">
        <v>705</v>
      </c>
      <c r="H2410" t="s">
        <v>900</v>
      </c>
    </row>
    <row r="2411" spans="6:8">
      <c r="H2411" t="s">
        <v>901</v>
      </c>
    </row>
    <row r="2412" spans="6:8">
      <c r="H2412" t="s">
        <v>2004</v>
      </c>
    </row>
    <row r="2413" spans="6:8">
      <c r="H2413" t="s">
        <v>903</v>
      </c>
    </row>
    <row r="2414" spans="6:8">
      <c r="H2414" t="s">
        <v>1986</v>
      </c>
    </row>
    <row r="2415" spans="6:8">
      <c r="F2415" t="s">
        <v>437</v>
      </c>
      <c r="G2415" t="s">
        <v>824</v>
      </c>
      <c r="H2415" t="s">
        <v>900</v>
      </c>
    </row>
    <row r="2416" spans="6:8">
      <c r="H2416" t="s">
        <v>901</v>
      </c>
    </row>
    <row r="2417" spans="6:8">
      <c r="H2417" t="s">
        <v>2005</v>
      </c>
    </row>
    <row r="2418" spans="6:8">
      <c r="H2418" t="s">
        <v>903</v>
      </c>
    </row>
    <row r="2419" spans="6:8">
      <c r="H2419" t="s">
        <v>1986</v>
      </c>
    </row>
    <row r="2420" spans="6:8">
      <c r="F2420" t="s">
        <v>438</v>
      </c>
      <c r="G2420" t="s">
        <v>708</v>
      </c>
      <c r="H2420" t="s">
        <v>900</v>
      </c>
    </row>
    <row r="2421" spans="6:8">
      <c r="H2421" t="s">
        <v>901</v>
      </c>
    </row>
    <row r="2422" spans="6:8">
      <c r="H2422" t="s">
        <v>2006</v>
      </c>
    </row>
    <row r="2423" spans="6:8">
      <c r="H2423" t="s">
        <v>903</v>
      </c>
    </row>
    <row r="2424" spans="6:8">
      <c r="H2424" t="s">
        <v>1986</v>
      </c>
    </row>
    <row r="2425" spans="6:8">
      <c r="F2425" t="s">
        <v>439</v>
      </c>
      <c r="G2425" t="s">
        <v>706</v>
      </c>
      <c r="H2425" t="s">
        <v>900</v>
      </c>
    </row>
    <row r="2426" spans="6:8">
      <c r="H2426" t="s">
        <v>901</v>
      </c>
    </row>
    <row r="2427" spans="6:8">
      <c r="H2427" t="s">
        <v>2007</v>
      </c>
    </row>
    <row r="2428" spans="6:8">
      <c r="H2428" t="s">
        <v>903</v>
      </c>
    </row>
    <row r="2429" spans="6:8">
      <c r="H2429" t="s">
        <v>904</v>
      </c>
    </row>
    <row r="2430" spans="6:8">
      <c r="H2430" t="s">
        <v>1986</v>
      </c>
    </row>
    <row r="2431" spans="6:8">
      <c r="F2431" t="s">
        <v>440</v>
      </c>
      <c r="G2431" t="s">
        <v>684</v>
      </c>
      <c r="H2431" t="s">
        <v>1070</v>
      </c>
    </row>
    <row r="2432" spans="6:8">
      <c r="H2432" t="s">
        <v>900</v>
      </c>
    </row>
    <row r="2433" spans="6:8">
      <c r="H2433" t="s">
        <v>901</v>
      </c>
    </row>
    <row r="2434" spans="6:8">
      <c r="F2434" t="s">
        <v>441</v>
      </c>
      <c r="G2434" t="s">
        <v>825</v>
      </c>
      <c r="H2434" t="s">
        <v>900</v>
      </c>
    </row>
    <row r="2435" spans="6:8">
      <c r="H2435" t="s">
        <v>901</v>
      </c>
    </row>
    <row r="2436" spans="6:8">
      <c r="H2436" t="s">
        <v>2008</v>
      </c>
    </row>
    <row r="2437" spans="6:8">
      <c r="H2437" t="s">
        <v>903</v>
      </c>
    </row>
    <row r="2438" spans="6:8">
      <c r="H2438" t="s">
        <v>904</v>
      </c>
    </row>
    <row r="2439" spans="6:8">
      <c r="F2439" t="s">
        <v>442</v>
      </c>
      <c r="G2439" t="s">
        <v>826</v>
      </c>
      <c r="H2439" t="s">
        <v>900</v>
      </c>
    </row>
    <row r="2440" spans="6:8">
      <c r="H2440" t="s">
        <v>901</v>
      </c>
    </row>
    <row r="2441" spans="6:8">
      <c r="H2441" t="s">
        <v>2009</v>
      </c>
    </row>
    <row r="2442" spans="6:8">
      <c r="F2442" t="s">
        <v>443</v>
      </c>
      <c r="G2442" t="s">
        <v>827</v>
      </c>
      <c r="H2442" t="s">
        <v>900</v>
      </c>
    </row>
    <row r="2443" spans="6:8">
      <c r="H2443" t="s">
        <v>901</v>
      </c>
    </row>
    <row r="2444" spans="6:8">
      <c r="H2444" t="s">
        <v>2010</v>
      </c>
    </row>
    <row r="2445" spans="6:8">
      <c r="H2445" t="s">
        <v>903</v>
      </c>
    </row>
    <row r="2446" spans="6:8">
      <c r="H2446" t="s">
        <v>904</v>
      </c>
    </row>
    <row r="2447" spans="6:8">
      <c r="H2447" t="s">
        <v>1195</v>
      </c>
    </row>
    <row r="2448" spans="6:8">
      <c r="F2448" t="s">
        <v>444</v>
      </c>
      <c r="G2448" t="s">
        <v>828</v>
      </c>
      <c r="H2448" t="s">
        <v>900</v>
      </c>
    </row>
    <row r="2449" spans="6:8">
      <c r="H2449" t="s">
        <v>901</v>
      </c>
    </row>
    <row r="2450" spans="6:8">
      <c r="H2450" t="s">
        <v>2011</v>
      </c>
    </row>
    <row r="2451" spans="6:8">
      <c r="H2451" t="s">
        <v>903</v>
      </c>
    </row>
    <row r="2452" spans="6:8">
      <c r="H2452" t="s">
        <v>904</v>
      </c>
    </row>
    <row r="2453" spans="6:8">
      <c r="F2453" t="s">
        <v>445</v>
      </c>
      <c r="G2453" t="s">
        <v>829</v>
      </c>
      <c r="H2453" t="s">
        <v>900</v>
      </c>
    </row>
    <row r="2454" spans="6:8">
      <c r="H2454" t="s">
        <v>901</v>
      </c>
    </row>
    <row r="2455" spans="6:8">
      <c r="H2455" t="s">
        <v>2012</v>
      </c>
    </row>
    <row r="2456" spans="6:8">
      <c r="H2456" t="s">
        <v>903</v>
      </c>
    </row>
    <row r="2457" spans="6:8">
      <c r="H2457" t="s">
        <v>904</v>
      </c>
    </row>
    <row r="2458" spans="6:8">
      <c r="F2458" t="s">
        <v>446</v>
      </c>
      <c r="G2458" t="s">
        <v>830</v>
      </c>
      <c r="H2458" t="s">
        <v>900</v>
      </c>
    </row>
    <row r="2459" spans="6:8">
      <c r="H2459" t="s">
        <v>901</v>
      </c>
    </row>
    <row r="2460" spans="6:8">
      <c r="H2460" t="s">
        <v>2013</v>
      </c>
    </row>
    <row r="2461" spans="6:8">
      <c r="H2461" t="s">
        <v>903</v>
      </c>
    </row>
    <row r="2462" spans="6:8">
      <c r="H2462" t="s">
        <v>904</v>
      </c>
    </row>
    <row r="2463" spans="6:8">
      <c r="F2463" t="s">
        <v>447</v>
      </c>
      <c r="G2463" t="s">
        <v>831</v>
      </c>
      <c r="H2463" t="s">
        <v>900</v>
      </c>
    </row>
    <row r="2464" spans="6:8">
      <c r="H2464" t="s">
        <v>901</v>
      </c>
    </row>
    <row r="2465" spans="6:8">
      <c r="H2465" t="s">
        <v>2014</v>
      </c>
    </row>
    <row r="2466" spans="6:8">
      <c r="H2466" t="s">
        <v>903</v>
      </c>
    </row>
    <row r="2467" spans="6:8">
      <c r="H2467" t="s">
        <v>904</v>
      </c>
    </row>
    <row r="2468" spans="6:8">
      <c r="H2468" t="s">
        <v>1195</v>
      </c>
    </row>
    <row r="2469" spans="6:8">
      <c r="F2469" t="s">
        <v>448</v>
      </c>
      <c r="G2469" t="s">
        <v>832</v>
      </c>
      <c r="H2469" t="s">
        <v>900</v>
      </c>
    </row>
    <row r="2470" spans="6:8">
      <c r="H2470" t="s">
        <v>901</v>
      </c>
    </row>
    <row r="2471" spans="6:8">
      <c r="H2471" t="s">
        <v>2015</v>
      </c>
    </row>
    <row r="2472" spans="6:8">
      <c r="H2472" t="s">
        <v>903</v>
      </c>
    </row>
    <row r="2473" spans="6:8">
      <c r="H2473" t="s">
        <v>904</v>
      </c>
    </row>
    <row r="2474" spans="6:8">
      <c r="H2474" t="s">
        <v>1195</v>
      </c>
    </row>
    <row r="2475" spans="6:8">
      <c r="F2475" t="s">
        <v>449</v>
      </c>
      <c r="G2475" t="s">
        <v>833</v>
      </c>
      <c r="H2475" t="s">
        <v>901</v>
      </c>
    </row>
    <row r="2476" spans="6:8">
      <c r="H2476" t="s">
        <v>903</v>
      </c>
    </row>
    <row r="2477" spans="6:8">
      <c r="F2477" t="s">
        <v>450</v>
      </c>
      <c r="G2477" t="s">
        <v>684</v>
      </c>
      <c r="H2477" t="s">
        <v>1070</v>
      </c>
    </row>
    <row r="2478" spans="6:8">
      <c r="H2478" t="s">
        <v>901</v>
      </c>
    </row>
    <row r="2479" spans="6:8">
      <c r="H2479" t="s">
        <v>900</v>
      </c>
    </row>
    <row r="2480" spans="6:8">
      <c r="F2480" t="s">
        <v>451</v>
      </c>
      <c r="G2480" t="s">
        <v>662</v>
      </c>
      <c r="H2480" t="s">
        <v>900</v>
      </c>
    </row>
    <row r="2481" spans="6:8">
      <c r="H2481" t="s">
        <v>901</v>
      </c>
    </row>
    <row r="2482" spans="6:8">
      <c r="H2482" t="s">
        <v>902</v>
      </c>
    </row>
    <row r="2483" spans="6:8">
      <c r="H2483" t="s">
        <v>903</v>
      </c>
    </row>
    <row r="2484" spans="6:8">
      <c r="H2484" t="s">
        <v>904</v>
      </c>
    </row>
    <row r="2485" spans="6:8">
      <c r="F2485" t="s">
        <v>452</v>
      </c>
      <c r="G2485" t="s">
        <v>834</v>
      </c>
      <c r="H2485" t="s">
        <v>900</v>
      </c>
    </row>
    <row r="2486" spans="6:8">
      <c r="H2486" t="s">
        <v>901</v>
      </c>
    </row>
    <row r="2487" spans="6:8">
      <c r="H2487" t="s">
        <v>2016</v>
      </c>
    </row>
    <row r="2488" spans="6:8">
      <c r="H2488" t="s">
        <v>903</v>
      </c>
    </row>
    <row r="2489" spans="6:8">
      <c r="H2489" t="s">
        <v>904</v>
      </c>
    </row>
    <row r="2490" spans="6:8">
      <c r="H2490" t="s">
        <v>2017</v>
      </c>
    </row>
    <row r="2491" spans="6:8">
      <c r="H2491" t="s">
        <v>2018</v>
      </c>
    </row>
    <row r="2492" spans="6:8">
      <c r="H2492" t="s">
        <v>2019</v>
      </c>
    </row>
    <row r="2493" spans="6:8">
      <c r="H2493" t="s">
        <v>2020</v>
      </c>
    </row>
    <row r="2494" spans="6:8">
      <c r="H2494" t="s">
        <v>2021</v>
      </c>
    </row>
    <row r="2495" spans="6:8">
      <c r="H2495" t="s">
        <v>2022</v>
      </c>
    </row>
    <row r="2496" spans="6:8">
      <c r="H2496" t="s">
        <v>2023</v>
      </c>
    </row>
    <row r="2497" spans="6:8">
      <c r="H2497" t="s">
        <v>2024</v>
      </c>
    </row>
    <row r="2498" spans="6:8">
      <c r="H2498" t="s">
        <v>2025</v>
      </c>
    </row>
    <row r="2499" spans="6:8">
      <c r="H2499" t="s">
        <v>2026</v>
      </c>
    </row>
    <row r="2500" spans="6:8">
      <c r="H2500" t="s">
        <v>2027</v>
      </c>
    </row>
    <row r="2501" spans="6:8">
      <c r="H2501" t="s">
        <v>2028</v>
      </c>
    </row>
    <row r="2502" spans="6:8">
      <c r="H2502" t="s">
        <v>2029</v>
      </c>
    </row>
    <row r="2503" spans="6:8">
      <c r="H2503" t="s">
        <v>2030</v>
      </c>
    </row>
    <row r="2504" spans="6:8">
      <c r="H2504" t="s">
        <v>2031</v>
      </c>
    </row>
    <row r="2505" spans="6:8">
      <c r="H2505" t="s">
        <v>2032</v>
      </c>
    </row>
    <row r="2506" spans="6:8">
      <c r="H2506" t="s">
        <v>2033</v>
      </c>
    </row>
    <row r="2507" spans="6:8">
      <c r="H2507" t="s">
        <v>2034</v>
      </c>
    </row>
    <row r="2508" spans="6:8">
      <c r="H2508" t="s">
        <v>2035</v>
      </c>
    </row>
    <row r="2509" spans="6:8">
      <c r="H2509" t="s">
        <v>2036</v>
      </c>
    </row>
    <row r="2510" spans="6:8">
      <c r="F2510" t="s">
        <v>453</v>
      </c>
      <c r="G2510" t="s">
        <v>775</v>
      </c>
      <c r="H2510" t="s">
        <v>900</v>
      </c>
    </row>
    <row r="2511" spans="6:8">
      <c r="H2511" t="s">
        <v>901</v>
      </c>
    </row>
    <row r="2512" spans="6:8">
      <c r="H2512" t="s">
        <v>2037</v>
      </c>
    </row>
    <row r="2513" spans="6:8">
      <c r="H2513" t="s">
        <v>903</v>
      </c>
    </row>
    <row r="2514" spans="6:8">
      <c r="H2514" t="s">
        <v>904</v>
      </c>
    </row>
    <row r="2515" spans="6:8">
      <c r="F2515" t="s">
        <v>454</v>
      </c>
      <c r="G2515" t="s">
        <v>674</v>
      </c>
      <c r="H2515" t="s">
        <v>900</v>
      </c>
    </row>
    <row r="2516" spans="6:8">
      <c r="H2516" t="s">
        <v>901</v>
      </c>
    </row>
    <row r="2517" spans="6:8">
      <c r="H2517" t="s">
        <v>914</v>
      </c>
    </row>
    <row r="2518" spans="6:8">
      <c r="H2518" t="s">
        <v>903</v>
      </c>
    </row>
    <row r="2519" spans="6:8">
      <c r="H2519" t="s">
        <v>904</v>
      </c>
    </row>
    <row r="2520" spans="6:8">
      <c r="F2520" t="s">
        <v>455</v>
      </c>
      <c r="G2520" t="s">
        <v>835</v>
      </c>
      <c r="H2520" t="s">
        <v>900</v>
      </c>
    </row>
    <row r="2521" spans="6:8">
      <c r="H2521" t="s">
        <v>901</v>
      </c>
    </row>
    <row r="2522" spans="6:8">
      <c r="H2522" t="s">
        <v>2038</v>
      </c>
    </row>
    <row r="2523" spans="6:8">
      <c r="H2523" t="s">
        <v>903</v>
      </c>
    </row>
    <row r="2524" spans="6:8">
      <c r="H2524" t="s">
        <v>904</v>
      </c>
    </row>
    <row r="2525" spans="6:8">
      <c r="F2525" t="s">
        <v>456</v>
      </c>
      <c r="G2525" t="s">
        <v>836</v>
      </c>
      <c r="H2525" t="s">
        <v>900</v>
      </c>
    </row>
    <row r="2526" spans="6:8">
      <c r="H2526" t="s">
        <v>901</v>
      </c>
    </row>
    <row r="2527" spans="6:8">
      <c r="H2527" t="s">
        <v>2039</v>
      </c>
    </row>
    <row r="2528" spans="6:8">
      <c r="H2528" t="s">
        <v>903</v>
      </c>
    </row>
    <row r="2529" spans="6:8">
      <c r="H2529" t="s">
        <v>904</v>
      </c>
    </row>
    <row r="2530" spans="6:8">
      <c r="F2530" t="s">
        <v>457</v>
      </c>
      <c r="G2530" t="s">
        <v>837</v>
      </c>
      <c r="H2530" t="s">
        <v>900</v>
      </c>
    </row>
    <row r="2531" spans="6:8">
      <c r="H2531" t="s">
        <v>901</v>
      </c>
    </row>
    <row r="2532" spans="6:8">
      <c r="H2532" t="s">
        <v>2040</v>
      </c>
    </row>
    <row r="2533" spans="6:8">
      <c r="H2533" t="s">
        <v>903</v>
      </c>
    </row>
    <row r="2534" spans="6:8">
      <c r="H2534" t="s">
        <v>904</v>
      </c>
    </row>
    <row r="2535" spans="6:8">
      <c r="F2535" t="s">
        <v>458</v>
      </c>
      <c r="G2535" t="s">
        <v>838</v>
      </c>
      <c r="H2535" t="s">
        <v>900</v>
      </c>
    </row>
    <row r="2536" spans="6:8">
      <c r="H2536" t="s">
        <v>901</v>
      </c>
    </row>
    <row r="2537" spans="6:8">
      <c r="H2537" t="s">
        <v>2041</v>
      </c>
    </row>
    <row r="2538" spans="6:8">
      <c r="H2538" t="s">
        <v>903</v>
      </c>
    </row>
    <row r="2539" spans="6:8">
      <c r="H2539" t="s">
        <v>904</v>
      </c>
    </row>
    <row r="2540" spans="6:8">
      <c r="F2540" t="s">
        <v>459</v>
      </c>
      <c r="G2540" t="s">
        <v>839</v>
      </c>
      <c r="H2540" t="s">
        <v>900</v>
      </c>
    </row>
    <row r="2541" spans="6:8">
      <c r="H2541" t="s">
        <v>901</v>
      </c>
    </row>
    <row r="2542" spans="6:8">
      <c r="H2542" t="s">
        <v>2042</v>
      </c>
    </row>
    <row r="2543" spans="6:8">
      <c r="H2543" t="s">
        <v>903</v>
      </c>
    </row>
    <row r="2544" spans="6:8">
      <c r="H2544" t="s">
        <v>904</v>
      </c>
    </row>
    <row r="2545" spans="6:8">
      <c r="F2545" t="s">
        <v>460</v>
      </c>
      <c r="G2545" t="s">
        <v>840</v>
      </c>
      <c r="H2545" t="s">
        <v>900</v>
      </c>
    </row>
    <row r="2546" spans="6:8">
      <c r="H2546" t="s">
        <v>901</v>
      </c>
    </row>
    <row r="2547" spans="6:8">
      <c r="H2547" t="s">
        <v>2043</v>
      </c>
    </row>
    <row r="2548" spans="6:8">
      <c r="H2548" t="s">
        <v>903</v>
      </c>
    </row>
    <row r="2549" spans="6:8">
      <c r="H2549" t="s">
        <v>904</v>
      </c>
    </row>
    <row r="2550" spans="6:8">
      <c r="F2550" t="s">
        <v>461</v>
      </c>
      <c r="G2550" t="s">
        <v>841</v>
      </c>
      <c r="H2550" t="s">
        <v>900</v>
      </c>
    </row>
    <row r="2551" spans="6:8">
      <c r="H2551" t="s">
        <v>901</v>
      </c>
    </row>
    <row r="2552" spans="6:8">
      <c r="H2552" t="s">
        <v>2044</v>
      </c>
    </row>
    <row r="2553" spans="6:8">
      <c r="H2553" t="s">
        <v>903</v>
      </c>
    </row>
    <row r="2554" spans="6:8">
      <c r="H2554" t="s">
        <v>904</v>
      </c>
    </row>
    <row r="2555" spans="6:8">
      <c r="F2555" t="s">
        <v>462</v>
      </c>
      <c r="G2555" t="s">
        <v>842</v>
      </c>
      <c r="H2555" t="s">
        <v>900</v>
      </c>
    </row>
    <row r="2556" spans="6:8">
      <c r="H2556" t="s">
        <v>901</v>
      </c>
    </row>
    <row r="2557" spans="6:8">
      <c r="H2557" t="s">
        <v>2045</v>
      </c>
    </row>
    <row r="2558" spans="6:8">
      <c r="H2558" t="s">
        <v>903</v>
      </c>
    </row>
    <row r="2559" spans="6:8">
      <c r="H2559" t="s">
        <v>904</v>
      </c>
    </row>
    <row r="2560" spans="6:8">
      <c r="F2560" t="s">
        <v>463</v>
      </c>
      <c r="G2560" t="s">
        <v>757</v>
      </c>
      <c r="H2560" t="s">
        <v>900</v>
      </c>
    </row>
    <row r="2561" spans="6:8">
      <c r="H2561" t="s">
        <v>901</v>
      </c>
    </row>
    <row r="2562" spans="6:8">
      <c r="H2562" t="s">
        <v>2046</v>
      </c>
    </row>
    <row r="2563" spans="6:8">
      <c r="H2563" t="s">
        <v>903</v>
      </c>
    </row>
    <row r="2564" spans="6:8">
      <c r="H2564" t="s">
        <v>904</v>
      </c>
    </row>
    <row r="2565" spans="6:8">
      <c r="F2565" t="s">
        <v>464</v>
      </c>
      <c r="G2565" t="s">
        <v>843</v>
      </c>
      <c r="H2565" t="s">
        <v>900</v>
      </c>
    </row>
    <row r="2566" spans="6:8">
      <c r="H2566" t="s">
        <v>901</v>
      </c>
    </row>
    <row r="2567" spans="6:8">
      <c r="H2567" t="s">
        <v>2047</v>
      </c>
    </row>
    <row r="2568" spans="6:8">
      <c r="H2568" t="s">
        <v>903</v>
      </c>
    </row>
    <row r="2569" spans="6:8">
      <c r="H2569" t="s">
        <v>904</v>
      </c>
    </row>
    <row r="2570" spans="6:8">
      <c r="F2570" t="s">
        <v>465</v>
      </c>
      <c r="G2570" t="s">
        <v>684</v>
      </c>
      <c r="H2570" t="s">
        <v>1070</v>
      </c>
    </row>
    <row r="2571" spans="6:8">
      <c r="H2571" t="s">
        <v>901</v>
      </c>
    </row>
    <row r="2572" spans="6:8">
      <c r="H2572" t="s">
        <v>900</v>
      </c>
    </row>
    <row r="2573" spans="6:8">
      <c r="F2573" t="s">
        <v>466</v>
      </c>
      <c r="G2573" t="s">
        <v>844</v>
      </c>
      <c r="H2573" t="s">
        <v>900</v>
      </c>
    </row>
    <row r="2574" spans="6:8">
      <c r="H2574" t="s">
        <v>901</v>
      </c>
    </row>
    <row r="2575" spans="6:8">
      <c r="H2575" t="s">
        <v>2048</v>
      </c>
    </row>
    <row r="2576" spans="6:8">
      <c r="H2576" t="s">
        <v>903</v>
      </c>
    </row>
    <row r="2577" spans="6:8">
      <c r="H2577" t="s">
        <v>904</v>
      </c>
    </row>
    <row r="2578" spans="6:8">
      <c r="H2578" t="s">
        <v>1195</v>
      </c>
    </row>
    <row r="2579" spans="6:8">
      <c r="H2579" t="s">
        <v>1195</v>
      </c>
    </row>
    <row r="2580" spans="6:8">
      <c r="H2580" t="s">
        <v>2049</v>
      </c>
    </row>
    <row r="2581" spans="6:8">
      <c r="F2581" t="s">
        <v>467</v>
      </c>
      <c r="G2581" t="s">
        <v>845</v>
      </c>
      <c r="H2581" t="s">
        <v>900</v>
      </c>
    </row>
    <row r="2582" spans="6:8">
      <c r="H2582" t="s">
        <v>901</v>
      </c>
    </row>
    <row r="2583" spans="6:8">
      <c r="H2583" t="s">
        <v>2050</v>
      </c>
    </row>
    <row r="2584" spans="6:8">
      <c r="H2584" t="s">
        <v>903</v>
      </c>
    </row>
    <row r="2585" spans="6:8">
      <c r="H2585" t="s">
        <v>904</v>
      </c>
    </row>
    <row r="2586" spans="6:8">
      <c r="H2586" t="s">
        <v>2051</v>
      </c>
    </row>
    <row r="2587" spans="6:8">
      <c r="H2587" t="s">
        <v>2052</v>
      </c>
    </row>
    <row r="2588" spans="6:8">
      <c r="H2588" t="s">
        <v>2053</v>
      </c>
    </row>
    <row r="2589" spans="6:8">
      <c r="H2589" t="s">
        <v>2054</v>
      </c>
    </row>
    <row r="2590" spans="6:8">
      <c r="H2590" t="s">
        <v>2055</v>
      </c>
    </row>
    <row r="2591" spans="6:8">
      <c r="F2591" t="s">
        <v>468</v>
      </c>
      <c r="G2591" t="s">
        <v>790</v>
      </c>
      <c r="H2591" t="s">
        <v>900</v>
      </c>
    </row>
    <row r="2592" spans="6:8">
      <c r="H2592" t="s">
        <v>901</v>
      </c>
    </row>
    <row r="2593" spans="1:8">
      <c r="H2593" t="s">
        <v>2056</v>
      </c>
    </row>
    <row r="2594" spans="1:8">
      <c r="H2594" t="s">
        <v>903</v>
      </c>
    </row>
    <row r="2595" spans="1:8">
      <c r="H2595" t="s">
        <v>904</v>
      </c>
    </row>
    <row r="2596" spans="1:8">
      <c r="F2596" t="s">
        <v>469</v>
      </c>
      <c r="G2596" t="s">
        <v>846</v>
      </c>
      <c r="H2596" t="s">
        <v>900</v>
      </c>
    </row>
    <row r="2597" spans="1:8">
      <c r="H2597" t="s">
        <v>901</v>
      </c>
    </row>
    <row r="2598" spans="1:8">
      <c r="H2598" t="s">
        <v>2057</v>
      </c>
    </row>
    <row r="2599" spans="1:8">
      <c r="H2599" t="s">
        <v>1875</v>
      </c>
    </row>
    <row r="2600" spans="1:8">
      <c r="A2600" t="s">
        <v>83</v>
      </c>
      <c r="B2600">
        <f>HYPERLINK("https://github.com/JodaOrg/joda-time/commit/3c026b7c6af49dab12d28554dd2b55edc4fd8ced", "3c026b7c6af49dab12d28554dd2b55edc4fd8ced")</f>
        <v>0</v>
      </c>
      <c r="C2600">
        <f>HYPERLINK("https://github.com/JodaOrg/joda-time/commit/8fb9bae65a1ad986cec1a01a90cbbceebc4a5d6e", "8fb9bae65a1ad986cec1a01a90cbbceebc4a5d6e")</f>
        <v>0</v>
      </c>
      <c r="D2600" t="s">
        <v>107</v>
      </c>
      <c r="E2600" t="s">
        <v>187</v>
      </c>
      <c r="F2600" t="s">
        <v>470</v>
      </c>
      <c r="G2600" t="s">
        <v>681</v>
      </c>
      <c r="H2600" t="s">
        <v>900</v>
      </c>
    </row>
    <row r="2601" spans="1:8">
      <c r="H2601" t="s">
        <v>2058</v>
      </c>
    </row>
    <row r="2602" spans="1:8">
      <c r="H2602" t="s">
        <v>2059</v>
      </c>
    </row>
    <row r="2603" spans="1:8">
      <c r="H2603" t="s">
        <v>1035</v>
      </c>
    </row>
    <row r="2604" spans="1:8">
      <c r="H2604" t="s">
        <v>1036</v>
      </c>
    </row>
    <row r="2605" spans="1:8">
      <c r="H2605" t="s">
        <v>1037</v>
      </c>
    </row>
    <row r="2606" spans="1:8">
      <c r="H2606" t="s">
        <v>1038</v>
      </c>
    </row>
    <row r="2607" spans="1:8">
      <c r="H2607" t="s">
        <v>1039</v>
      </c>
    </row>
    <row r="2608" spans="1:8">
      <c r="H2608" t="s">
        <v>1039</v>
      </c>
    </row>
    <row r="2609" spans="1:8">
      <c r="H2609" t="s">
        <v>1040</v>
      </c>
    </row>
    <row r="2610" spans="1:8">
      <c r="H2610" t="s">
        <v>1041</v>
      </c>
    </row>
    <row r="2611" spans="1:8">
      <c r="H2611" t="s">
        <v>1042</v>
      </c>
    </row>
    <row r="2612" spans="1:8">
      <c r="H2612" t="s">
        <v>1042</v>
      </c>
    </row>
    <row r="2613" spans="1:8">
      <c r="H2613" t="s">
        <v>1043</v>
      </c>
    </row>
    <row r="2614" spans="1:8">
      <c r="H2614" t="s">
        <v>1044</v>
      </c>
    </row>
    <row r="2615" spans="1:8">
      <c r="H2615" t="s">
        <v>1045</v>
      </c>
    </row>
    <row r="2616" spans="1:8">
      <c r="H2616" t="s">
        <v>1045</v>
      </c>
    </row>
    <row r="2617" spans="1:8">
      <c r="H2617" t="s">
        <v>1046</v>
      </c>
    </row>
    <row r="2618" spans="1:8">
      <c r="H2618" t="s">
        <v>1046</v>
      </c>
    </row>
    <row r="2619" spans="1:8">
      <c r="H2619" t="s">
        <v>1032</v>
      </c>
    </row>
    <row r="2620" spans="1:8">
      <c r="H2620" t="s">
        <v>1033</v>
      </c>
    </row>
    <row r="2621" spans="1:8">
      <c r="A2621" t="s">
        <v>84</v>
      </c>
      <c r="B2621">
        <f>HYPERLINK("https://github.com/JodaOrg/joda-time/commit/9e112e07e45797166bc52fccad28e62349dd0fa3", "9e112e07e45797166bc52fccad28e62349dd0fa3")</f>
        <v>0</v>
      </c>
      <c r="C2621">
        <f>HYPERLINK("https://github.com/JodaOrg/joda-time/commit/0a5a497b48014d27a12cbc3c7818c160b1dd2d5f", "0a5a497b48014d27a12cbc3c7818c160b1dd2d5f")</f>
        <v>0</v>
      </c>
      <c r="D2621" t="s">
        <v>103</v>
      </c>
      <c r="E2621" t="s">
        <v>188</v>
      </c>
      <c r="F2621" t="s">
        <v>331</v>
      </c>
      <c r="G2621" t="s">
        <v>779</v>
      </c>
      <c r="H2621" t="s">
        <v>2060</v>
      </c>
    </row>
    <row r="2622" spans="1:8">
      <c r="F2622" t="s">
        <v>317</v>
      </c>
      <c r="G2622" t="s">
        <v>765</v>
      </c>
      <c r="H2622" t="s">
        <v>2061</v>
      </c>
    </row>
    <row r="2623" spans="1:8">
      <c r="A2623" t="s">
        <v>85</v>
      </c>
      <c r="B2623">
        <f>HYPERLINK("https://github.com/JodaOrg/joda-time/commit/0109c4334e4a1abe4c6e396560b4eaafd72ecef6", "0109c4334e4a1abe4c6e396560b4eaafd72ecef6")</f>
        <v>0</v>
      </c>
      <c r="C2623">
        <f>HYPERLINK("https://github.com/JodaOrg/joda-time/commit/261d08e3fcf466654b6fe5dff2267ade9505b154", "261d08e3fcf466654b6fe5dff2267ade9505b154")</f>
        <v>0</v>
      </c>
      <c r="D2623" t="s">
        <v>103</v>
      </c>
      <c r="E2623" t="s">
        <v>189</v>
      </c>
      <c r="F2623" t="s">
        <v>471</v>
      </c>
      <c r="G2623" t="s">
        <v>840</v>
      </c>
      <c r="H2623" t="s">
        <v>2062</v>
      </c>
    </row>
    <row r="2624" spans="1:8">
      <c r="H2624" t="s">
        <v>2063</v>
      </c>
    </row>
    <row r="2625" spans="1:8">
      <c r="H2625" t="s">
        <v>2064</v>
      </c>
    </row>
    <row r="2626" spans="1:8">
      <c r="H2626" t="s">
        <v>2065</v>
      </c>
    </row>
    <row r="2627" spans="1:8">
      <c r="H2627" t="s">
        <v>2066</v>
      </c>
    </row>
    <row r="2628" spans="1:8">
      <c r="A2628" t="s">
        <v>86</v>
      </c>
      <c r="B2628">
        <f>HYPERLINK("https://github.com/JodaOrg/joda-time/commit/8672850dbabfddc9f38ee899a259b1dce992794a", "8672850dbabfddc9f38ee899a259b1dce992794a")</f>
        <v>0</v>
      </c>
      <c r="C2628">
        <f>HYPERLINK("https://github.com/JodaOrg/joda-time/commit/73cf859dd13b3fc550569e2dff75da8cca8ddbfa", "73cf859dd13b3fc550569e2dff75da8cca8ddbfa")</f>
        <v>0</v>
      </c>
      <c r="D2628" t="s">
        <v>103</v>
      </c>
      <c r="E2628" t="s">
        <v>190</v>
      </c>
      <c r="F2628" t="s">
        <v>472</v>
      </c>
      <c r="G2628" t="s">
        <v>847</v>
      </c>
      <c r="H2628" t="s">
        <v>2067</v>
      </c>
    </row>
    <row r="2629" spans="1:8">
      <c r="H2629" t="s">
        <v>2068</v>
      </c>
    </row>
    <row r="2630" spans="1:8">
      <c r="H2630" t="s">
        <v>2069</v>
      </c>
    </row>
    <row r="2631" spans="1:8">
      <c r="F2631" t="s">
        <v>473</v>
      </c>
      <c r="G2631" t="s">
        <v>848</v>
      </c>
      <c r="H2631" t="s">
        <v>2067</v>
      </c>
    </row>
    <row r="2632" spans="1:8">
      <c r="H2632" t="s">
        <v>2068</v>
      </c>
    </row>
    <row r="2633" spans="1:8">
      <c r="H2633" t="s">
        <v>2069</v>
      </c>
    </row>
    <row r="2634" spans="1:8">
      <c r="A2634" t="s">
        <v>88</v>
      </c>
      <c r="B2634">
        <f>HYPERLINK("https://github.com/JodaOrg/joda-time/commit/c5a5190e19c062405ae4825c36e2172ae64202fb", "c5a5190e19c062405ae4825c36e2172ae64202fb")</f>
        <v>0</v>
      </c>
      <c r="C2634">
        <f>HYPERLINK("https://github.com/JodaOrg/joda-time/commit/49558a5286c3b7eb6c85d5f26e5ae94f11f7a892", "49558a5286c3b7eb6c85d5f26e5ae94f11f7a892")</f>
        <v>0</v>
      </c>
      <c r="D2634" t="s">
        <v>103</v>
      </c>
      <c r="E2634" t="s">
        <v>192</v>
      </c>
      <c r="F2634" t="s">
        <v>647</v>
      </c>
      <c r="G2634" t="s">
        <v>678</v>
      </c>
      <c r="H2634" t="s">
        <v>900</v>
      </c>
    </row>
    <row r="2635" spans="1:8">
      <c r="H2635" t="s">
        <v>901</v>
      </c>
    </row>
    <row r="2636" spans="1:8">
      <c r="H2636" t="s">
        <v>1934</v>
      </c>
    </row>
    <row r="2637" spans="1:8">
      <c r="H2637" t="s">
        <v>903</v>
      </c>
    </row>
    <row r="2638" spans="1:8">
      <c r="H2638" t="s">
        <v>904</v>
      </c>
    </row>
    <row r="2639" spans="1:8">
      <c r="H2639" t="s">
        <v>3005</v>
      </c>
    </row>
    <row r="2640" spans="1:8">
      <c r="H2640" t="s">
        <v>3006</v>
      </c>
    </row>
    <row r="2641" spans="8:8">
      <c r="H2641" t="s">
        <v>3007</v>
      </c>
    </row>
    <row r="2642" spans="8:8">
      <c r="H2642" t="s">
        <v>3008</v>
      </c>
    </row>
    <row r="2643" spans="8:8">
      <c r="H2643" t="s">
        <v>3009</v>
      </c>
    </row>
    <row r="2644" spans="8:8">
      <c r="H2644" t="s">
        <v>3010</v>
      </c>
    </row>
    <row r="2645" spans="8:8">
      <c r="H2645" t="s">
        <v>3011</v>
      </c>
    </row>
    <row r="2646" spans="8:8">
      <c r="H2646" t="s">
        <v>3012</v>
      </c>
    </row>
    <row r="2647" spans="8:8">
      <c r="H2647" t="s">
        <v>3013</v>
      </c>
    </row>
    <row r="2648" spans="8:8">
      <c r="H2648" t="s">
        <v>3014</v>
      </c>
    </row>
    <row r="2649" spans="8:8">
      <c r="H2649" t="s">
        <v>3015</v>
      </c>
    </row>
    <row r="2650" spans="8:8">
      <c r="H2650" t="s">
        <v>3016</v>
      </c>
    </row>
    <row r="2651" spans="8:8">
      <c r="H2651" t="s">
        <v>3017</v>
      </c>
    </row>
    <row r="2652" spans="8:8">
      <c r="H2652" t="s">
        <v>3018</v>
      </c>
    </row>
    <row r="2653" spans="8:8">
      <c r="H2653" t="s">
        <v>3019</v>
      </c>
    </row>
    <row r="2654" spans="8:8">
      <c r="H2654" t="s">
        <v>3020</v>
      </c>
    </row>
    <row r="2655" spans="8:8">
      <c r="H2655" t="s">
        <v>3021</v>
      </c>
    </row>
    <row r="2656" spans="8:8">
      <c r="H2656" t="s">
        <v>3022</v>
      </c>
    </row>
    <row r="2657" spans="8:8">
      <c r="H2657" t="s">
        <v>3023</v>
      </c>
    </row>
    <row r="2658" spans="8:8">
      <c r="H2658" t="s">
        <v>3024</v>
      </c>
    </row>
    <row r="2659" spans="8:8">
      <c r="H2659" t="s">
        <v>3025</v>
      </c>
    </row>
    <row r="2660" spans="8:8">
      <c r="H2660" t="s">
        <v>3026</v>
      </c>
    </row>
    <row r="2661" spans="8:8">
      <c r="H2661" t="s">
        <v>3027</v>
      </c>
    </row>
    <row r="2662" spans="8:8">
      <c r="H2662" t="s">
        <v>3028</v>
      </c>
    </row>
    <row r="2663" spans="8:8">
      <c r="H2663" t="s">
        <v>3029</v>
      </c>
    </row>
    <row r="2664" spans="8:8">
      <c r="H2664" t="s">
        <v>3030</v>
      </c>
    </row>
    <row r="2665" spans="8:8">
      <c r="H2665" t="s">
        <v>3031</v>
      </c>
    </row>
    <row r="2666" spans="8:8">
      <c r="H2666" t="s">
        <v>3032</v>
      </c>
    </row>
    <row r="2667" spans="8:8">
      <c r="H2667" t="s">
        <v>3033</v>
      </c>
    </row>
    <row r="2668" spans="8:8">
      <c r="H2668" t="s">
        <v>3034</v>
      </c>
    </row>
    <row r="2669" spans="8:8">
      <c r="H2669" t="s">
        <v>3035</v>
      </c>
    </row>
    <row r="2670" spans="8:8">
      <c r="H2670" t="s">
        <v>3036</v>
      </c>
    </row>
    <row r="2671" spans="8:8">
      <c r="H2671" t="s">
        <v>3037</v>
      </c>
    </row>
    <row r="2672" spans="8:8">
      <c r="H2672" t="s">
        <v>3038</v>
      </c>
    </row>
    <row r="2673" spans="1:8">
      <c r="H2673" t="s">
        <v>3039</v>
      </c>
    </row>
    <row r="2674" spans="1:8">
      <c r="H2674" t="s">
        <v>3040</v>
      </c>
    </row>
    <row r="2675" spans="1:8">
      <c r="H2675" t="s">
        <v>3041</v>
      </c>
    </row>
    <row r="2676" spans="1:8">
      <c r="H2676" t="s">
        <v>3042</v>
      </c>
    </row>
    <row r="2677" spans="1:8">
      <c r="H2677" t="s">
        <v>3043</v>
      </c>
    </row>
    <row r="2678" spans="1:8">
      <c r="H2678" t="s">
        <v>3044</v>
      </c>
    </row>
    <row r="2679" spans="1:8">
      <c r="H2679" t="s">
        <v>3045</v>
      </c>
    </row>
    <row r="2680" spans="1:8">
      <c r="H2680" t="s">
        <v>3046</v>
      </c>
    </row>
    <row r="2681" spans="1:8">
      <c r="H2681" t="s">
        <v>3047</v>
      </c>
    </row>
    <row r="2682" spans="1:8">
      <c r="H2682" t="s">
        <v>3048</v>
      </c>
    </row>
    <row r="2683" spans="1:8">
      <c r="H2683" t="s">
        <v>1083</v>
      </c>
    </row>
    <row r="2684" spans="1:8">
      <c r="H2684" t="s">
        <v>3049</v>
      </c>
    </row>
    <row r="2685" spans="1:8">
      <c r="H2685" t="s">
        <v>1083</v>
      </c>
    </row>
    <row r="2686" spans="1:8">
      <c r="H2686" t="s">
        <v>3050</v>
      </c>
    </row>
    <row r="2687" spans="1:8">
      <c r="H2687" t="s">
        <v>1083</v>
      </c>
    </row>
    <row r="2688" spans="1:8">
      <c r="A2688" t="s">
        <v>89</v>
      </c>
      <c r="B2688">
        <f>HYPERLINK("https://github.com/JodaOrg/joda-time/commit/82c5e4f9550e4df36e07b66f35f7c3e9d7eb5eba", "82c5e4f9550e4df36e07b66f35f7c3e9d7eb5eba")</f>
        <v>0</v>
      </c>
      <c r="C2688">
        <f>HYPERLINK("https://github.com/JodaOrg/joda-time/commit/a92450e88df85d6b7a0fa53517da46286c24f53f", "a92450e88df85d6b7a0fa53517da46286c24f53f")</f>
        <v>0</v>
      </c>
      <c r="D2688" t="s">
        <v>103</v>
      </c>
      <c r="E2688" t="s">
        <v>193</v>
      </c>
      <c r="F2688" t="s">
        <v>648</v>
      </c>
      <c r="G2688" t="s">
        <v>794</v>
      </c>
      <c r="H2688" t="s">
        <v>3924</v>
      </c>
    </row>
    <row r="2689" spans="1:8">
      <c r="H2689" t="s">
        <v>3925</v>
      </c>
    </row>
    <row r="2690" spans="1:8">
      <c r="A2690" t="s">
        <v>90</v>
      </c>
      <c r="B2690">
        <f>HYPERLINK("https://github.com/JodaOrg/joda-time/commit/a9f1ae91311276c5321e23f880aa3b0078e1d191", "a9f1ae91311276c5321e23f880aa3b0078e1d191")</f>
        <v>0</v>
      </c>
      <c r="C2690">
        <f>HYPERLINK("https://github.com/JodaOrg/joda-time/commit/5d0f10b46684dfa1518e3885e0ef11fdd59f1578", "5d0f10b46684dfa1518e3885e0ef11fdd59f1578")</f>
        <v>0</v>
      </c>
      <c r="D2690" t="s">
        <v>103</v>
      </c>
      <c r="E2690" t="s">
        <v>194</v>
      </c>
      <c r="F2690" t="s">
        <v>649</v>
      </c>
      <c r="G2690" t="s">
        <v>782</v>
      </c>
      <c r="H2690" t="s">
        <v>2061</v>
      </c>
    </row>
    <row r="2691" spans="1:8">
      <c r="A2691" t="s">
        <v>91</v>
      </c>
      <c r="B2691">
        <f>HYPERLINK("https://github.com/JodaOrg/joda-time/commit/77a6b3a44da7ae4af62e88b4b27eeefec2d768c2", "77a6b3a44da7ae4af62e88b4b27eeefec2d768c2")</f>
        <v>0</v>
      </c>
      <c r="C2691">
        <f>HYPERLINK("https://github.com/JodaOrg/joda-time/commit/f2f9c8146446eff341dc7b66b5237b56d50abec0", "f2f9c8146446eff341dc7b66b5237b56d50abec0")</f>
        <v>0</v>
      </c>
      <c r="D2691" t="s">
        <v>103</v>
      </c>
      <c r="E2691" t="s">
        <v>195</v>
      </c>
      <c r="F2691" t="s">
        <v>649</v>
      </c>
      <c r="G2691" t="s">
        <v>782</v>
      </c>
      <c r="H2691" t="s">
        <v>2707</v>
      </c>
    </row>
    <row r="2692" spans="1:8">
      <c r="H2692" t="s">
        <v>3926</v>
      </c>
    </row>
    <row r="2693" spans="1:8">
      <c r="H2693" t="s">
        <v>3927</v>
      </c>
    </row>
    <row r="2694" spans="1:8">
      <c r="F2694" t="s">
        <v>650</v>
      </c>
      <c r="G2694" t="s">
        <v>778</v>
      </c>
      <c r="H2694" t="s">
        <v>2707</v>
      </c>
    </row>
    <row r="2695" spans="1:8">
      <c r="H2695" t="s">
        <v>2061</v>
      </c>
    </row>
    <row r="2696" spans="1:8">
      <c r="A2696" t="s">
        <v>92</v>
      </c>
      <c r="B2696">
        <f>HYPERLINK("https://github.com/JodaOrg/joda-time/commit/3a413d7844c22dc6ddd50bf5d0d55ff3589e47ac", "3a413d7844c22dc6ddd50bf5d0d55ff3589e47ac")</f>
        <v>0</v>
      </c>
      <c r="C2696">
        <f>HYPERLINK("https://github.com/JodaOrg/joda-time/commit/efce99164f0bbd2c70e7f9d71884a32473e02c6d", "efce99164f0bbd2c70e7f9d71884a32473e02c6d")</f>
        <v>0</v>
      </c>
      <c r="D2696" t="s">
        <v>103</v>
      </c>
      <c r="E2696" t="s">
        <v>196</v>
      </c>
      <c r="F2696" t="s">
        <v>651</v>
      </c>
      <c r="G2696" t="s">
        <v>783</v>
      </c>
      <c r="H2696" t="s">
        <v>2488</v>
      </c>
    </row>
    <row r="2697" spans="1:8">
      <c r="F2697" t="s">
        <v>652</v>
      </c>
      <c r="G2697" t="s">
        <v>786</v>
      </c>
      <c r="H2697" t="s">
        <v>2819</v>
      </c>
    </row>
    <row r="2698" spans="1:8">
      <c r="A2698" t="s">
        <v>93</v>
      </c>
      <c r="B2698">
        <f>HYPERLINK("https://github.com/JodaOrg/joda-time/commit/fe915d2cb3cfac7d8f2d2f95970d41a65012e055", "fe915d2cb3cfac7d8f2d2f95970d41a65012e055")</f>
        <v>0</v>
      </c>
      <c r="C2698">
        <f>HYPERLINK("https://github.com/JodaOrg/joda-time/commit/76e4cfd9cffb418e2ed4b83f6581a9948c43e216", "76e4cfd9cffb418e2ed4b83f6581a9948c43e216")</f>
        <v>0</v>
      </c>
      <c r="D2698" t="s">
        <v>103</v>
      </c>
      <c r="E2698" t="s">
        <v>197</v>
      </c>
      <c r="F2698" t="s">
        <v>653</v>
      </c>
      <c r="G2698" t="s">
        <v>814</v>
      </c>
      <c r="H2698" t="s">
        <v>1943</v>
      </c>
    </row>
    <row r="2699" spans="1:8">
      <c r="H2699" t="s">
        <v>1968</v>
      </c>
    </row>
    <row r="2700" spans="1:8">
      <c r="A2700" t="s">
        <v>94</v>
      </c>
      <c r="B2700">
        <f>HYPERLINK("https://github.com/JodaOrg/joda-time/commit/6d8d6e625dc76b8d2fbcc7ee8c9e15402f2c7ca7", "6d8d6e625dc76b8d2fbcc7ee8c9e15402f2c7ca7")</f>
        <v>0</v>
      </c>
      <c r="C2700">
        <f>HYPERLINK("https://github.com/JodaOrg/joda-time/commit/6fbb9bc9ad13012a429c970b19b50a22f8dbebdb", "6fbb9bc9ad13012a429c970b19b50a22f8dbebdb")</f>
        <v>0</v>
      </c>
      <c r="D2700" t="s">
        <v>108</v>
      </c>
      <c r="E2700" t="s">
        <v>198</v>
      </c>
      <c r="F2700" t="s">
        <v>654</v>
      </c>
      <c r="G2700" t="s">
        <v>693</v>
      </c>
      <c r="H2700" t="s">
        <v>3928</v>
      </c>
    </row>
    <row r="2701" spans="1:8">
      <c r="H2701" t="s">
        <v>3929</v>
      </c>
    </row>
    <row r="2702" spans="1:8">
      <c r="A2702" t="s">
        <v>95</v>
      </c>
      <c r="B2702">
        <f>HYPERLINK("https://github.com/JodaOrg/joda-time/commit/ec4c7b5fe0d7e52ccd43090bf2f8eb651f74b5db", "ec4c7b5fe0d7e52ccd43090bf2f8eb651f74b5db")</f>
        <v>0</v>
      </c>
      <c r="C2702">
        <f>HYPERLINK("https://github.com/JodaOrg/joda-time/commit/6f157ae0dd7d524cf8eeae2a5da0f62080b686a0", "6f157ae0dd7d524cf8eeae2a5da0f62080b686a0")</f>
        <v>0</v>
      </c>
      <c r="D2702" t="s">
        <v>103</v>
      </c>
      <c r="E2702" t="s">
        <v>199</v>
      </c>
      <c r="F2702" t="s">
        <v>655</v>
      </c>
      <c r="G2702" t="s">
        <v>812</v>
      </c>
      <c r="H2702" t="s">
        <v>3109</v>
      </c>
    </row>
    <row r="2703" spans="1:8">
      <c r="H2703" t="s">
        <v>3110</v>
      </c>
    </row>
    <row r="2704" spans="1:8">
      <c r="A2704" t="s">
        <v>96</v>
      </c>
      <c r="B2704">
        <f>HYPERLINK("https://github.com/JodaOrg/joda-time/commit/a5d9d7e5d169587db3523417b7760f4080388826", "a5d9d7e5d169587db3523417b7760f4080388826")</f>
        <v>0</v>
      </c>
      <c r="C2704">
        <f>HYPERLINK("https://github.com/JodaOrg/joda-time/commit/a9186877b2383132d4f69636dbb703e3118840fe", "a9186877b2383132d4f69636dbb703e3118840fe")</f>
        <v>0</v>
      </c>
      <c r="D2704" t="s">
        <v>109</v>
      </c>
      <c r="E2704" t="s">
        <v>200</v>
      </c>
      <c r="F2704" t="s">
        <v>656</v>
      </c>
      <c r="G2704" t="s">
        <v>840</v>
      </c>
      <c r="H2704" t="s">
        <v>3930</v>
      </c>
    </row>
    <row r="2705" spans="1:8">
      <c r="A2705" t="s">
        <v>97</v>
      </c>
      <c r="B2705">
        <f>HYPERLINK("https://github.com/JodaOrg/joda-time/commit/c6a92aebb9ba03440e4225dd3db205d46a49995e", "c6a92aebb9ba03440e4225dd3db205d46a49995e")</f>
        <v>0</v>
      </c>
      <c r="C2705">
        <f>HYPERLINK("https://github.com/JodaOrg/joda-time/commit/ca8f807b99b16ce5cc51444ce17ca12abdc7ff80", "ca8f807b99b16ce5cc51444ce17ca12abdc7ff80")</f>
        <v>0</v>
      </c>
      <c r="D2705" t="s">
        <v>103</v>
      </c>
      <c r="E2705" t="s">
        <v>201</v>
      </c>
      <c r="F2705" t="s">
        <v>657</v>
      </c>
      <c r="G2705" t="s">
        <v>713</v>
      </c>
      <c r="H2705" t="s">
        <v>2419</v>
      </c>
    </row>
    <row r="2706" spans="1:8">
      <c r="A2706" t="s">
        <v>98</v>
      </c>
      <c r="B2706">
        <f>HYPERLINK("https://github.com/JodaOrg/joda-time/commit/2948a362fdd63f2799794fd2ce316666756cacd5", "2948a362fdd63f2799794fd2ce316666756cacd5")</f>
        <v>0</v>
      </c>
      <c r="C2706">
        <f>HYPERLINK("https://github.com/JodaOrg/joda-time/commit/d9f33d8ae9b288c5021fd688ff296c0d053a644e", "d9f33d8ae9b288c5021fd688ff296c0d053a644e")</f>
        <v>0</v>
      </c>
      <c r="D2706" t="s">
        <v>103</v>
      </c>
      <c r="E2706" t="s">
        <v>202</v>
      </c>
      <c r="F2706" t="s">
        <v>658</v>
      </c>
      <c r="G2706" t="s">
        <v>697</v>
      </c>
      <c r="H2706" t="s">
        <v>3931</v>
      </c>
    </row>
    <row r="2707" spans="1:8">
      <c r="A2707" t="s">
        <v>99</v>
      </c>
      <c r="B2707">
        <f>HYPERLINK("https://github.com/JodaOrg/joda-time/commit/d7774f13ad2dc7cf7295bb8376c21bbf5c662fc4", "d7774f13ad2dc7cf7295bb8376c21bbf5c662fc4")</f>
        <v>0</v>
      </c>
      <c r="C2707">
        <f>HYPERLINK("https://github.com/JodaOrg/joda-time/commit/0a357a84750ac43ca0d1a068099390eadbfc0f8a", "0a357a84750ac43ca0d1a068099390eadbfc0f8a")</f>
        <v>0</v>
      </c>
      <c r="D2707" t="s">
        <v>103</v>
      </c>
      <c r="E2707" t="s">
        <v>203</v>
      </c>
      <c r="F2707" t="s">
        <v>659</v>
      </c>
      <c r="G2707" t="s">
        <v>801</v>
      </c>
      <c r="H2707" t="s">
        <v>3932</v>
      </c>
    </row>
    <row r="2708" spans="1:8">
      <c r="H2708" t="s">
        <v>3933</v>
      </c>
    </row>
    <row r="2709" spans="1:8">
      <c r="A2709" t="s">
        <v>100</v>
      </c>
      <c r="B2709">
        <f>HYPERLINK("https://github.com/JodaOrg/joda-time/commit/fb2063b3f83610f29572b631edaa7e0471d249ac", "fb2063b3f83610f29572b631edaa7e0471d249ac")</f>
        <v>0</v>
      </c>
      <c r="C2709">
        <f>HYPERLINK("https://github.com/JodaOrg/joda-time/commit/dc437656ff8b825e87d7edf72125dc368b21c885", "dc437656ff8b825e87d7edf72125dc368b21c885")</f>
        <v>0</v>
      </c>
      <c r="D2709" t="s">
        <v>103</v>
      </c>
      <c r="E2709" t="s">
        <v>204</v>
      </c>
      <c r="F2709" t="s">
        <v>660</v>
      </c>
      <c r="G2709" t="s">
        <v>773</v>
      </c>
      <c r="H2709" t="s">
        <v>3934</v>
      </c>
    </row>
    <row r="2710" spans="1:8">
      <c r="A2710" t="s">
        <v>101</v>
      </c>
      <c r="B2710">
        <f>HYPERLINK("https://github.com/JodaOrg/joda-time/commit/8b0c67dc82a95133639faa3fa784419271172520", "8b0c67dc82a95133639faa3fa784419271172520")</f>
        <v>0</v>
      </c>
      <c r="C2710">
        <f>HYPERLINK("https://github.com/JodaOrg/joda-time/commit/a37cfecf07984e7fd88705bf85573cb71ad99632", "a37cfecf07984e7fd88705bf85573cb71ad99632")</f>
        <v>0</v>
      </c>
      <c r="D2710" t="s">
        <v>110</v>
      </c>
      <c r="E2710" t="s">
        <v>205</v>
      </c>
      <c r="F2710" t="s">
        <v>661</v>
      </c>
      <c r="G2710" t="s">
        <v>866</v>
      </c>
      <c r="H2710" t="s">
        <v>3935</v>
      </c>
    </row>
    <row r="2711" spans="1:8">
      <c r="A2711" t="s">
        <v>102</v>
      </c>
      <c r="B2711">
        <f>HYPERLINK("https://github.com/JodaOrg/joda-time/commit/bdcb7095e127d858b82b3cbd5325f5725b9dbb47", "bdcb7095e127d858b82b3cbd5325f5725b9dbb47")</f>
        <v>0</v>
      </c>
      <c r="C2711">
        <f>HYPERLINK("https://github.com/JodaOrg/joda-time/commit/0c159b431dcc3c12b25da60dfff880227887df0a", "0c159b431dcc3c12b25da60dfff880227887df0a")</f>
        <v>0</v>
      </c>
      <c r="D2711" t="s">
        <v>111</v>
      </c>
      <c r="E2711" t="s">
        <v>206</v>
      </c>
      <c r="F2711" t="s">
        <v>656</v>
      </c>
      <c r="G2711" t="s">
        <v>840</v>
      </c>
      <c r="H2711" t="s">
        <v>3936</v>
      </c>
    </row>
    <row r="2712" spans="1:8">
      <c r="H2712" t="s">
        <v>3937</v>
      </c>
    </row>
    <row r="2713" spans="1:8">
      <c r="H2713" t="s">
        <v>3938</v>
      </c>
    </row>
    <row r="2714" spans="1:8">
      <c r="H2714" t="s">
        <v>3939</v>
      </c>
    </row>
    <row r="2715" spans="1:8">
      <c r="H2715" t="s">
        <v>3940</v>
      </c>
    </row>
    <row r="2716" spans="1:8">
      <c r="H2716" t="s">
        <v>3941</v>
      </c>
    </row>
    <row r="2717" spans="1:8">
      <c r="H2717" t="s">
        <v>3942</v>
      </c>
    </row>
    <row r="2718" spans="1:8">
      <c r="H2718" t="s">
        <v>3943</v>
      </c>
    </row>
    <row r="2719" spans="1:8">
      <c r="H2719" t="s">
        <v>3944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6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f>HYPERLINK("https://github.com/JodaOrg/joda-time/commit/0e07ac6b2cff63550d7df336355ca63cc05aa40b", "0e07ac6b2cff63550d7df336355ca63cc05aa40b")</f>
        <v>0</v>
      </c>
      <c r="C2">
        <f>HYPERLINK("https://github.com/JodaOrg/joda-time/commit/1ba4f9861a0cfbc32c56efced3619874a43ec5dd", "1ba4f9861a0cfbc32c56efced3619874a43ec5dd")</f>
        <v>0</v>
      </c>
      <c r="D2" t="s">
        <v>103</v>
      </c>
      <c r="E2" t="s">
        <v>112</v>
      </c>
      <c r="F2" t="s">
        <v>207</v>
      </c>
      <c r="G2" t="s">
        <v>662</v>
      </c>
      <c r="H2" t="s">
        <v>867</v>
      </c>
    </row>
    <row r="3" spans="1:8">
      <c r="H3" t="s">
        <v>868</v>
      </c>
    </row>
    <row r="4" spans="1:8">
      <c r="H4" t="s">
        <v>869</v>
      </c>
    </row>
    <row r="5" spans="1:8">
      <c r="H5" t="s">
        <v>870</v>
      </c>
    </row>
    <row r="6" spans="1:8">
      <c r="H6" t="s">
        <v>871</v>
      </c>
    </row>
    <row r="7" spans="1:8">
      <c r="H7" t="s">
        <v>872</v>
      </c>
    </row>
    <row r="8" spans="1:8">
      <c r="H8" t="s">
        <v>873</v>
      </c>
    </row>
    <row r="9" spans="1:8">
      <c r="H9" t="s">
        <v>874</v>
      </c>
    </row>
    <row r="10" spans="1:8">
      <c r="H10" t="s">
        <v>875</v>
      </c>
    </row>
    <row r="11" spans="1:8">
      <c r="H11" t="s">
        <v>876</v>
      </c>
    </row>
    <row r="12" spans="1:8">
      <c r="H12" t="s">
        <v>877</v>
      </c>
    </row>
    <row r="13" spans="1:8">
      <c r="H13" t="s">
        <v>878</v>
      </c>
    </row>
    <row r="14" spans="1:8">
      <c r="H14" t="s">
        <v>879</v>
      </c>
    </row>
    <row r="15" spans="1:8">
      <c r="H15" t="s">
        <v>880</v>
      </c>
    </row>
    <row r="16" spans="1:8">
      <c r="H16" t="s">
        <v>881</v>
      </c>
    </row>
    <row r="17" spans="6:8">
      <c r="H17" t="s">
        <v>882</v>
      </c>
    </row>
    <row r="18" spans="6:8">
      <c r="H18" t="s">
        <v>883</v>
      </c>
    </row>
    <row r="19" spans="6:8">
      <c r="H19" t="s">
        <v>884</v>
      </c>
    </row>
    <row r="20" spans="6:8">
      <c r="H20" t="s">
        <v>885</v>
      </c>
    </row>
    <row r="21" spans="6:8">
      <c r="H21" t="s">
        <v>886</v>
      </c>
    </row>
    <row r="22" spans="6:8">
      <c r="H22" t="s">
        <v>887</v>
      </c>
    </row>
    <row r="23" spans="6:8">
      <c r="H23" t="s">
        <v>888</v>
      </c>
    </row>
    <row r="24" spans="6:8">
      <c r="H24" t="s">
        <v>889</v>
      </c>
    </row>
    <row r="25" spans="6:8">
      <c r="H25" t="s">
        <v>890</v>
      </c>
    </row>
    <row r="26" spans="6:8">
      <c r="H26" t="s">
        <v>891</v>
      </c>
    </row>
    <row r="27" spans="6:8">
      <c r="H27" t="s">
        <v>892</v>
      </c>
    </row>
    <row r="28" spans="6:8">
      <c r="H28" t="s">
        <v>893</v>
      </c>
    </row>
    <row r="29" spans="6:8">
      <c r="H29" t="s">
        <v>894</v>
      </c>
    </row>
    <row r="30" spans="6:8">
      <c r="H30" t="s">
        <v>895</v>
      </c>
    </row>
    <row r="31" spans="6:8">
      <c r="H31" t="s">
        <v>896</v>
      </c>
    </row>
    <row r="32" spans="6:8">
      <c r="F32" t="s">
        <v>208</v>
      </c>
      <c r="G32" t="s">
        <v>663</v>
      </c>
      <c r="H32" t="s">
        <v>897</v>
      </c>
    </row>
    <row r="33" spans="1:8">
      <c r="A33" t="s">
        <v>9</v>
      </c>
      <c r="B33">
        <f>HYPERLINK("https://github.com/JodaOrg/joda-time/commit/acc5016243117465b83621ea5ff31ae76163d3b8", "acc5016243117465b83621ea5ff31ae76163d3b8")</f>
        <v>0</v>
      </c>
      <c r="C33">
        <f>HYPERLINK("https://github.com/JodaOrg/joda-time/commit/f1a476f463c62b736e4a641aba4c59d9629814d1", "f1a476f463c62b736e4a641aba4c59d9629814d1")</f>
        <v>0</v>
      </c>
      <c r="D33" t="s">
        <v>103</v>
      </c>
      <c r="E33" t="s">
        <v>113</v>
      </c>
      <c r="F33" t="s">
        <v>207</v>
      </c>
      <c r="G33" t="s">
        <v>662</v>
      </c>
      <c r="H33" t="s">
        <v>907</v>
      </c>
    </row>
    <row r="34" spans="1:8">
      <c r="H34" t="s">
        <v>908</v>
      </c>
    </row>
    <row r="35" spans="1:8">
      <c r="H35" t="s">
        <v>909</v>
      </c>
    </row>
    <row r="36" spans="1:8">
      <c r="H36" t="s">
        <v>910</v>
      </c>
    </row>
    <row r="37" spans="1:8">
      <c r="H37" t="s">
        <v>911</v>
      </c>
    </row>
    <row r="38" spans="1:8">
      <c r="H38" t="s">
        <v>912</v>
      </c>
    </row>
    <row r="39" spans="1:8">
      <c r="H39" t="s">
        <v>913</v>
      </c>
    </row>
    <row r="40" spans="1:8">
      <c r="F40" t="s">
        <v>219</v>
      </c>
      <c r="G40" t="s">
        <v>674</v>
      </c>
      <c r="H40" t="s">
        <v>915</v>
      </c>
    </row>
    <row r="41" spans="1:8">
      <c r="H41" t="s">
        <v>916</v>
      </c>
    </row>
    <row r="42" spans="1:8">
      <c r="H42" t="s">
        <v>917</v>
      </c>
    </row>
    <row r="43" spans="1:8">
      <c r="H43" t="s">
        <v>918</v>
      </c>
    </row>
    <row r="44" spans="1:8">
      <c r="H44" t="s">
        <v>919</v>
      </c>
    </row>
    <row r="45" spans="1:8">
      <c r="H45" t="s">
        <v>920</v>
      </c>
    </row>
    <row r="46" spans="1:8">
      <c r="H46" t="s">
        <v>921</v>
      </c>
    </row>
    <row r="47" spans="1:8">
      <c r="H47" t="s">
        <v>922</v>
      </c>
    </row>
    <row r="48" spans="1:8">
      <c r="H48" t="s">
        <v>923</v>
      </c>
    </row>
    <row r="49" spans="8:8">
      <c r="H49" t="s">
        <v>924</v>
      </c>
    </row>
    <row r="50" spans="8:8">
      <c r="H50" t="s">
        <v>925</v>
      </c>
    </row>
    <row r="51" spans="8:8">
      <c r="H51" t="s">
        <v>926</v>
      </c>
    </row>
    <row r="52" spans="8:8">
      <c r="H52" t="s">
        <v>927</v>
      </c>
    </row>
    <row r="53" spans="8:8">
      <c r="H53" t="s">
        <v>928</v>
      </c>
    </row>
    <row r="54" spans="8:8">
      <c r="H54" t="s">
        <v>929</v>
      </c>
    </row>
    <row r="55" spans="8:8">
      <c r="H55" t="s">
        <v>930</v>
      </c>
    </row>
    <row r="56" spans="8:8">
      <c r="H56" t="s">
        <v>931</v>
      </c>
    </row>
    <row r="57" spans="8:8">
      <c r="H57" t="s">
        <v>932</v>
      </c>
    </row>
    <row r="58" spans="8:8">
      <c r="H58" t="s">
        <v>933</v>
      </c>
    </row>
    <row r="59" spans="8:8">
      <c r="H59" t="s">
        <v>934</v>
      </c>
    </row>
    <row r="60" spans="8:8">
      <c r="H60" t="s">
        <v>935</v>
      </c>
    </row>
    <row r="61" spans="8:8">
      <c r="H61" t="s">
        <v>936</v>
      </c>
    </row>
    <row r="62" spans="8:8">
      <c r="H62" t="s">
        <v>937</v>
      </c>
    </row>
    <row r="63" spans="8:8">
      <c r="H63" t="s">
        <v>938</v>
      </c>
    </row>
    <row r="64" spans="8:8">
      <c r="H64" t="s">
        <v>939</v>
      </c>
    </row>
    <row r="65" spans="8:8">
      <c r="H65" t="s">
        <v>940</v>
      </c>
    </row>
    <row r="66" spans="8:8">
      <c r="H66" t="s">
        <v>941</v>
      </c>
    </row>
    <row r="67" spans="8:8">
      <c r="H67" t="s">
        <v>942</v>
      </c>
    </row>
    <row r="68" spans="8:8">
      <c r="H68" t="s">
        <v>943</v>
      </c>
    </row>
    <row r="69" spans="8:8">
      <c r="H69" t="s">
        <v>944</v>
      </c>
    </row>
    <row r="70" spans="8:8">
      <c r="H70" t="s">
        <v>945</v>
      </c>
    </row>
    <row r="71" spans="8:8">
      <c r="H71" t="s">
        <v>946</v>
      </c>
    </row>
    <row r="72" spans="8:8">
      <c r="H72" t="s">
        <v>947</v>
      </c>
    </row>
    <row r="73" spans="8:8">
      <c r="H73" t="s">
        <v>948</v>
      </c>
    </row>
    <row r="74" spans="8:8">
      <c r="H74" t="s">
        <v>949</v>
      </c>
    </row>
    <row r="75" spans="8:8">
      <c r="H75" t="s">
        <v>950</v>
      </c>
    </row>
    <row r="76" spans="8:8">
      <c r="H76" t="s">
        <v>951</v>
      </c>
    </row>
    <row r="77" spans="8:8">
      <c r="H77" t="s">
        <v>952</v>
      </c>
    </row>
    <row r="78" spans="8:8">
      <c r="H78" t="s">
        <v>953</v>
      </c>
    </row>
    <row r="79" spans="8:8">
      <c r="H79" t="s">
        <v>954</v>
      </c>
    </row>
    <row r="80" spans="8:8">
      <c r="H80" t="s">
        <v>955</v>
      </c>
    </row>
    <row r="81" spans="6:8">
      <c r="H81" t="s">
        <v>956</v>
      </c>
    </row>
    <row r="82" spans="6:8">
      <c r="H82" t="s">
        <v>957</v>
      </c>
    </row>
    <row r="83" spans="6:8">
      <c r="H83" t="s">
        <v>958</v>
      </c>
    </row>
    <row r="84" spans="6:8">
      <c r="H84" t="s">
        <v>959</v>
      </c>
    </row>
    <row r="85" spans="6:8">
      <c r="H85" t="s">
        <v>960</v>
      </c>
    </row>
    <row r="86" spans="6:8">
      <c r="H86" t="s">
        <v>961</v>
      </c>
    </row>
    <row r="87" spans="6:8">
      <c r="H87" t="s">
        <v>962</v>
      </c>
    </row>
    <row r="88" spans="6:8">
      <c r="H88" t="s">
        <v>963</v>
      </c>
    </row>
    <row r="89" spans="6:8">
      <c r="F89" t="s">
        <v>220</v>
      </c>
      <c r="G89" t="s">
        <v>675</v>
      </c>
      <c r="H89" t="s">
        <v>965</v>
      </c>
    </row>
    <row r="90" spans="6:8">
      <c r="H90" t="s">
        <v>966</v>
      </c>
    </row>
    <row r="91" spans="6:8">
      <c r="H91" t="s">
        <v>967</v>
      </c>
    </row>
    <row r="92" spans="6:8">
      <c r="H92" t="s">
        <v>968</v>
      </c>
    </row>
    <row r="93" spans="6:8">
      <c r="H93" t="s">
        <v>878</v>
      </c>
    </row>
    <row r="94" spans="6:8">
      <c r="H94" t="s">
        <v>969</v>
      </c>
    </row>
    <row r="95" spans="6:8">
      <c r="H95" t="s">
        <v>970</v>
      </c>
    </row>
    <row r="96" spans="6:8">
      <c r="F96" t="s">
        <v>221</v>
      </c>
      <c r="G96" t="s">
        <v>676</v>
      </c>
      <c r="H96" t="s">
        <v>972</v>
      </c>
    </row>
    <row r="97" spans="8:8">
      <c r="H97" t="s">
        <v>973</v>
      </c>
    </row>
    <row r="98" spans="8:8">
      <c r="H98" t="s">
        <v>974</v>
      </c>
    </row>
    <row r="99" spans="8:8">
      <c r="H99" t="s">
        <v>975</v>
      </c>
    </row>
    <row r="100" spans="8:8">
      <c r="H100" t="s">
        <v>976</v>
      </c>
    </row>
    <row r="101" spans="8:8">
      <c r="H101" t="s">
        <v>977</v>
      </c>
    </row>
    <row r="102" spans="8:8">
      <c r="H102" t="s">
        <v>978</v>
      </c>
    </row>
    <row r="103" spans="8:8">
      <c r="H103" t="s">
        <v>979</v>
      </c>
    </row>
    <row r="104" spans="8:8">
      <c r="H104" t="s">
        <v>980</v>
      </c>
    </row>
    <row r="105" spans="8:8">
      <c r="H105" t="s">
        <v>981</v>
      </c>
    </row>
    <row r="106" spans="8:8">
      <c r="H106" t="s">
        <v>982</v>
      </c>
    </row>
    <row r="107" spans="8:8">
      <c r="H107" t="s">
        <v>983</v>
      </c>
    </row>
    <row r="108" spans="8:8">
      <c r="H108" t="s">
        <v>984</v>
      </c>
    </row>
    <row r="109" spans="8:8">
      <c r="H109" t="s">
        <v>985</v>
      </c>
    </row>
    <row r="110" spans="8:8">
      <c r="H110" t="s">
        <v>986</v>
      </c>
    </row>
    <row r="111" spans="8:8">
      <c r="H111" t="s">
        <v>987</v>
      </c>
    </row>
    <row r="112" spans="8:8">
      <c r="H112" t="s">
        <v>988</v>
      </c>
    </row>
    <row r="113" spans="1:8">
      <c r="H113" t="s">
        <v>989</v>
      </c>
    </row>
    <row r="114" spans="1:8">
      <c r="H114" t="s">
        <v>990</v>
      </c>
    </row>
    <row r="115" spans="1:8">
      <c r="H115" t="s">
        <v>991</v>
      </c>
    </row>
    <row r="116" spans="1:8">
      <c r="H116" t="s">
        <v>992</v>
      </c>
    </row>
    <row r="117" spans="1:8">
      <c r="H117" t="s">
        <v>993</v>
      </c>
    </row>
    <row r="118" spans="1:8">
      <c r="H118" t="s">
        <v>994</v>
      </c>
    </row>
    <row r="119" spans="1:8">
      <c r="H119" t="s">
        <v>995</v>
      </c>
    </row>
    <row r="120" spans="1:8">
      <c r="F120" t="s">
        <v>222</v>
      </c>
      <c r="G120" t="s">
        <v>677</v>
      </c>
      <c r="H120" t="s">
        <v>973</v>
      </c>
    </row>
    <row r="121" spans="1:8">
      <c r="H121" t="s">
        <v>997</v>
      </c>
    </row>
    <row r="122" spans="1:8">
      <c r="A122" t="s">
        <v>12</v>
      </c>
      <c r="B122">
        <f>HYPERLINK("https://github.com/JodaOrg/joda-time/commit/dc281ce23550136680863097623d8e5aa3bb576b", "dc281ce23550136680863097623d8e5aa3bb576b")</f>
        <v>0</v>
      </c>
      <c r="C122">
        <f>HYPERLINK("https://github.com/JodaOrg/joda-time/commit/7ab0e5ac2557a0e59260898b287f8f89f9d16d95", "7ab0e5ac2557a0e59260898b287f8f89f9d16d95")</f>
        <v>0</v>
      </c>
      <c r="D122" t="s">
        <v>103</v>
      </c>
      <c r="E122" t="s">
        <v>116</v>
      </c>
      <c r="F122" t="s">
        <v>225</v>
      </c>
      <c r="G122" t="s">
        <v>680</v>
      </c>
      <c r="H122" t="s">
        <v>1001</v>
      </c>
    </row>
    <row r="123" spans="1:8">
      <c r="A123" t="s">
        <v>13</v>
      </c>
      <c r="B123">
        <f>HYPERLINK("https://github.com/JodaOrg/joda-time/commit/e962cbde6f664bb68e7df67703d77ef660ef0de4", "e962cbde6f664bb68e7df67703d77ef660ef0de4")</f>
        <v>0</v>
      </c>
      <c r="C123">
        <f>HYPERLINK("https://github.com/JodaOrg/joda-time/commit/dc281ce23550136680863097623d8e5aa3bb576b", "dc281ce23550136680863097623d8e5aa3bb576b")</f>
        <v>0</v>
      </c>
      <c r="D123" t="s">
        <v>103</v>
      </c>
      <c r="E123" t="s">
        <v>117</v>
      </c>
      <c r="F123" t="s">
        <v>225</v>
      </c>
      <c r="G123" t="s">
        <v>680</v>
      </c>
      <c r="H123" t="s">
        <v>1002</v>
      </c>
    </row>
    <row r="124" spans="1:8">
      <c r="A124" t="s">
        <v>14</v>
      </c>
      <c r="B124">
        <f>HYPERLINK("https://github.com/JodaOrg/joda-time/commit/234861794362a0194bf8f2b850b7f8d3df21afe2", "234861794362a0194bf8f2b850b7f8d3df21afe2")</f>
        <v>0</v>
      </c>
      <c r="C124">
        <f>HYPERLINK("https://github.com/JodaOrg/joda-time/commit/d6bd052764758922341876a9d8716139b16eb9b0", "d6bd052764758922341876a9d8716139b16eb9b0")</f>
        <v>0</v>
      </c>
      <c r="D124" t="s">
        <v>103</v>
      </c>
      <c r="E124" t="s">
        <v>118</v>
      </c>
      <c r="F124" t="s">
        <v>226</v>
      </c>
      <c r="G124" t="s">
        <v>681</v>
      </c>
      <c r="H124" t="s">
        <v>1035</v>
      </c>
    </row>
    <row r="125" spans="1:8">
      <c r="A125" t="s">
        <v>15</v>
      </c>
      <c r="B125">
        <f>HYPERLINK("https://github.com/JodaOrg/joda-time/commit/19ae379e0f9c3f9b83478bac403ffce7ebdb0d76", "19ae379e0f9c3f9b83478bac403ffce7ebdb0d76")</f>
        <v>0</v>
      </c>
      <c r="C125">
        <f>HYPERLINK("https://github.com/JodaOrg/joda-time/commit/c9bb201571e8646aae2ae4f47db903eacb40c5b1", "c9bb201571e8646aae2ae4f47db903eacb40c5b1")</f>
        <v>0</v>
      </c>
      <c r="D125" t="s">
        <v>103</v>
      </c>
      <c r="E125" t="s">
        <v>119</v>
      </c>
      <c r="F125" t="s">
        <v>227</v>
      </c>
      <c r="G125" t="s">
        <v>682</v>
      </c>
      <c r="H125" t="s">
        <v>1047</v>
      </c>
    </row>
    <row r="126" spans="1:8">
      <c r="H126" t="s">
        <v>1048</v>
      </c>
    </row>
    <row r="127" spans="1:8">
      <c r="H127" t="s">
        <v>1049</v>
      </c>
    </row>
    <row r="128" spans="1:8">
      <c r="F128" t="s">
        <v>230</v>
      </c>
      <c r="G128" t="s">
        <v>680</v>
      </c>
      <c r="H128" t="s">
        <v>1051</v>
      </c>
    </row>
    <row r="129" spans="1:8">
      <c r="H129" t="s">
        <v>1052</v>
      </c>
    </row>
    <row r="130" spans="1:8">
      <c r="H130" t="s">
        <v>1053</v>
      </c>
    </row>
    <row r="131" spans="1:8">
      <c r="H131" t="s">
        <v>1054</v>
      </c>
    </row>
    <row r="132" spans="1:8">
      <c r="F132" t="s">
        <v>231</v>
      </c>
      <c r="G132" t="s">
        <v>683</v>
      </c>
      <c r="H132" t="s">
        <v>1047</v>
      </c>
    </row>
    <row r="133" spans="1:8">
      <c r="H133" t="s">
        <v>1048</v>
      </c>
    </row>
    <row r="134" spans="1:8">
      <c r="H134" t="s">
        <v>1049</v>
      </c>
    </row>
    <row r="135" spans="1:8">
      <c r="A135" t="s">
        <v>16</v>
      </c>
      <c r="B135">
        <f>HYPERLINK("https://github.com/JodaOrg/joda-time/commit/d577ec4753bfd809e277b2ad5807404b91692d6a", "d577ec4753bfd809e277b2ad5807404b91692d6a")</f>
        <v>0</v>
      </c>
      <c r="C135">
        <f>HYPERLINK("https://github.com/JodaOrg/joda-time/commit/d02bfa0d15997cf0189d747ff9ae734fa1247f9c", "d02bfa0d15997cf0189d747ff9ae734fa1247f9c")</f>
        <v>0</v>
      </c>
      <c r="D135" t="s">
        <v>103</v>
      </c>
      <c r="E135" t="s">
        <v>120</v>
      </c>
      <c r="F135" t="s">
        <v>227</v>
      </c>
      <c r="G135" t="s">
        <v>682</v>
      </c>
      <c r="H135" t="s">
        <v>1055</v>
      </c>
    </row>
    <row r="136" spans="1:8">
      <c r="H136" t="s">
        <v>1056</v>
      </c>
    </row>
    <row r="137" spans="1:8">
      <c r="H137" t="s">
        <v>1057</v>
      </c>
    </row>
    <row r="138" spans="1:8">
      <c r="H138" t="s">
        <v>1058</v>
      </c>
    </row>
    <row r="139" spans="1:8">
      <c r="H139" t="s">
        <v>1059</v>
      </c>
    </row>
    <row r="140" spans="1:8">
      <c r="H140" t="s">
        <v>1060</v>
      </c>
    </row>
    <row r="141" spans="1:8">
      <c r="H141" t="s">
        <v>1061</v>
      </c>
    </row>
    <row r="142" spans="1:8">
      <c r="H142" t="s">
        <v>1062</v>
      </c>
    </row>
    <row r="143" spans="1:8">
      <c r="H143" t="s">
        <v>1063</v>
      </c>
    </row>
    <row r="144" spans="1:8">
      <c r="H144" t="s">
        <v>1064</v>
      </c>
    </row>
    <row r="145" spans="1:8">
      <c r="H145" t="s">
        <v>1065</v>
      </c>
    </row>
    <row r="146" spans="1:8">
      <c r="H146" t="s">
        <v>1066</v>
      </c>
    </row>
    <row r="147" spans="1:8">
      <c r="H147" t="s">
        <v>1067</v>
      </c>
    </row>
    <row r="148" spans="1:8">
      <c r="H148" t="s">
        <v>1068</v>
      </c>
    </row>
    <row r="149" spans="1:8">
      <c r="H149" t="s">
        <v>1069</v>
      </c>
    </row>
    <row r="150" spans="1:8">
      <c r="A150" t="s">
        <v>18</v>
      </c>
      <c r="B150">
        <f>HYPERLINK("https://github.com/JodaOrg/joda-time/commit/d3c4efa48ca55da45286072b98aa229839d0b1ed", "d3c4efa48ca55da45286072b98aa229839d0b1ed")</f>
        <v>0</v>
      </c>
      <c r="C150">
        <f>HYPERLINK("https://github.com/JodaOrg/joda-time/commit/d21736df31ca4888e76ccbdc7d31f406cf68b645", "d21736df31ca4888e76ccbdc7d31f406cf68b645")</f>
        <v>0</v>
      </c>
      <c r="D150" t="s">
        <v>103</v>
      </c>
      <c r="E150" t="s">
        <v>122</v>
      </c>
      <c r="F150" t="s">
        <v>233</v>
      </c>
      <c r="G150" t="s">
        <v>685</v>
      </c>
      <c r="H150" t="s">
        <v>1072</v>
      </c>
    </row>
    <row r="151" spans="1:8">
      <c r="H151" t="s">
        <v>1073</v>
      </c>
    </row>
    <row r="152" spans="1:8">
      <c r="H152" t="s">
        <v>1074</v>
      </c>
    </row>
    <row r="153" spans="1:8">
      <c r="F153" t="s">
        <v>235</v>
      </c>
      <c r="G153" t="s">
        <v>687</v>
      </c>
      <c r="H153" t="s">
        <v>1091</v>
      </c>
    </row>
    <row r="154" spans="1:8">
      <c r="H154" t="s">
        <v>1092</v>
      </c>
    </row>
    <row r="155" spans="1:8">
      <c r="H155" t="s">
        <v>1093</v>
      </c>
    </row>
    <row r="156" spans="1:8">
      <c r="H156" t="s">
        <v>1094</v>
      </c>
    </row>
    <row r="157" spans="1:8">
      <c r="H157" t="s">
        <v>1095</v>
      </c>
    </row>
    <row r="158" spans="1:8">
      <c r="H158" t="s">
        <v>1096</v>
      </c>
    </row>
    <row r="159" spans="1:8">
      <c r="H159" t="s">
        <v>1097</v>
      </c>
    </row>
    <row r="160" spans="1:8">
      <c r="H160" t="s">
        <v>1098</v>
      </c>
    </row>
    <row r="161" spans="6:8">
      <c r="H161" t="s">
        <v>1099</v>
      </c>
    </row>
    <row r="162" spans="6:8">
      <c r="H162" t="s">
        <v>1100</v>
      </c>
    </row>
    <row r="163" spans="6:8">
      <c r="H163" t="s">
        <v>877</v>
      </c>
    </row>
    <row r="164" spans="6:8">
      <c r="H164" t="s">
        <v>1101</v>
      </c>
    </row>
    <row r="165" spans="6:8">
      <c r="H165" t="s">
        <v>995</v>
      </c>
    </row>
    <row r="166" spans="6:8">
      <c r="F166" t="s">
        <v>236</v>
      </c>
      <c r="G166" t="s">
        <v>688</v>
      </c>
      <c r="H166" t="s">
        <v>1103</v>
      </c>
    </row>
    <row r="167" spans="6:8">
      <c r="H167" t="s">
        <v>1104</v>
      </c>
    </row>
    <row r="168" spans="6:8">
      <c r="F168" t="s">
        <v>237</v>
      </c>
      <c r="G168" t="s">
        <v>689</v>
      </c>
      <c r="H168" t="s">
        <v>1107</v>
      </c>
    </row>
    <row r="169" spans="6:8">
      <c r="H169" t="s">
        <v>1104</v>
      </c>
    </row>
    <row r="170" spans="6:8">
      <c r="F170" t="s">
        <v>208</v>
      </c>
      <c r="G170" t="s">
        <v>663</v>
      </c>
      <c r="H170" t="s">
        <v>877</v>
      </c>
    </row>
    <row r="171" spans="6:8">
      <c r="H171" t="s">
        <v>974</v>
      </c>
    </row>
    <row r="172" spans="6:8">
      <c r="H172" t="s">
        <v>1109</v>
      </c>
    </row>
    <row r="173" spans="6:8">
      <c r="H173" t="s">
        <v>1110</v>
      </c>
    </row>
    <row r="174" spans="6:8">
      <c r="H174" t="s">
        <v>1111</v>
      </c>
    </row>
    <row r="175" spans="6:8">
      <c r="H175" t="s">
        <v>1112</v>
      </c>
    </row>
    <row r="176" spans="6:8">
      <c r="H176" t="s">
        <v>1113</v>
      </c>
    </row>
    <row r="177" spans="8:8">
      <c r="H177" t="s">
        <v>1114</v>
      </c>
    </row>
    <row r="178" spans="8:8">
      <c r="H178" t="s">
        <v>1115</v>
      </c>
    </row>
    <row r="179" spans="8:8">
      <c r="H179" t="s">
        <v>1116</v>
      </c>
    </row>
    <row r="180" spans="8:8">
      <c r="H180" t="s">
        <v>1117</v>
      </c>
    </row>
    <row r="181" spans="8:8">
      <c r="H181" t="s">
        <v>1118</v>
      </c>
    </row>
    <row r="182" spans="8:8">
      <c r="H182" t="s">
        <v>1119</v>
      </c>
    </row>
    <row r="183" spans="8:8">
      <c r="H183" t="s">
        <v>1120</v>
      </c>
    </row>
    <row r="184" spans="8:8">
      <c r="H184" t="s">
        <v>1121</v>
      </c>
    </row>
    <row r="185" spans="8:8">
      <c r="H185" t="s">
        <v>1122</v>
      </c>
    </row>
    <row r="186" spans="8:8">
      <c r="H186" t="s">
        <v>1123</v>
      </c>
    </row>
    <row r="187" spans="8:8">
      <c r="H187" t="s">
        <v>1124</v>
      </c>
    </row>
    <row r="188" spans="8:8">
      <c r="H188" t="s">
        <v>1125</v>
      </c>
    </row>
    <row r="189" spans="8:8">
      <c r="H189" t="s">
        <v>1126</v>
      </c>
    </row>
    <row r="190" spans="8:8">
      <c r="H190" t="s">
        <v>1127</v>
      </c>
    </row>
    <row r="191" spans="8:8">
      <c r="H191" t="s">
        <v>1128</v>
      </c>
    </row>
    <row r="192" spans="8:8">
      <c r="H192" t="s">
        <v>1129</v>
      </c>
    </row>
    <row r="193" spans="6:8">
      <c r="H193" t="s">
        <v>1130</v>
      </c>
    </row>
    <row r="194" spans="6:8">
      <c r="H194" t="s">
        <v>1131</v>
      </c>
    </row>
    <row r="195" spans="6:8">
      <c r="H195" t="s">
        <v>1132</v>
      </c>
    </row>
    <row r="196" spans="6:8">
      <c r="H196" t="s">
        <v>1133</v>
      </c>
    </row>
    <row r="197" spans="6:8">
      <c r="H197" t="s">
        <v>1134</v>
      </c>
    </row>
    <row r="198" spans="6:8">
      <c r="H198" t="s">
        <v>1135</v>
      </c>
    </row>
    <row r="199" spans="6:8">
      <c r="H199" t="s">
        <v>1136</v>
      </c>
    </row>
    <row r="200" spans="6:8">
      <c r="H200" t="s">
        <v>995</v>
      </c>
    </row>
    <row r="201" spans="6:8">
      <c r="H201" t="s">
        <v>1104</v>
      </c>
    </row>
    <row r="202" spans="6:8">
      <c r="F202" t="s">
        <v>238</v>
      </c>
      <c r="G202" t="s">
        <v>690</v>
      </c>
      <c r="H202" t="s">
        <v>1138</v>
      </c>
    </row>
    <row r="203" spans="6:8">
      <c r="H203" t="s">
        <v>1139</v>
      </c>
    </row>
    <row r="204" spans="6:8">
      <c r="H204" t="s">
        <v>1140</v>
      </c>
    </row>
    <row r="205" spans="6:8">
      <c r="H205" t="s">
        <v>1141</v>
      </c>
    </row>
    <row r="206" spans="6:8">
      <c r="H206" t="s">
        <v>1142</v>
      </c>
    </row>
    <row r="207" spans="6:8">
      <c r="H207" t="s">
        <v>1143</v>
      </c>
    </row>
    <row r="208" spans="6:8">
      <c r="H208" t="s">
        <v>1144</v>
      </c>
    </row>
    <row r="209" spans="8:8">
      <c r="H209" t="s">
        <v>1145</v>
      </c>
    </row>
    <row r="210" spans="8:8">
      <c r="H210" t="s">
        <v>1146</v>
      </c>
    </row>
    <row r="211" spans="8:8">
      <c r="H211" t="s">
        <v>1147</v>
      </c>
    </row>
    <row r="212" spans="8:8">
      <c r="H212" t="s">
        <v>1148</v>
      </c>
    </row>
    <row r="213" spans="8:8">
      <c r="H213" t="s">
        <v>1149</v>
      </c>
    </row>
    <row r="214" spans="8:8">
      <c r="H214" t="s">
        <v>1150</v>
      </c>
    </row>
    <row r="215" spans="8:8">
      <c r="H215" t="s">
        <v>1151</v>
      </c>
    </row>
    <row r="216" spans="8:8">
      <c r="H216" t="s">
        <v>1152</v>
      </c>
    </row>
    <row r="217" spans="8:8">
      <c r="H217" t="s">
        <v>1153</v>
      </c>
    </row>
    <row r="218" spans="8:8">
      <c r="H218" t="s">
        <v>1154</v>
      </c>
    </row>
    <row r="219" spans="8:8">
      <c r="H219" t="s">
        <v>1155</v>
      </c>
    </row>
    <row r="220" spans="8:8">
      <c r="H220" t="s">
        <v>1156</v>
      </c>
    </row>
    <row r="221" spans="8:8">
      <c r="H221" t="s">
        <v>1157</v>
      </c>
    </row>
    <row r="222" spans="8:8">
      <c r="H222" t="s">
        <v>1158</v>
      </c>
    </row>
    <row r="223" spans="8:8">
      <c r="H223" t="s">
        <v>1159</v>
      </c>
    </row>
    <row r="224" spans="8:8">
      <c r="H224" t="s">
        <v>1104</v>
      </c>
    </row>
    <row r="225" spans="1:8">
      <c r="A225" t="s">
        <v>19</v>
      </c>
      <c r="B225">
        <f>HYPERLINK("https://github.com/JodaOrg/joda-time/commit/ad8e643d2533b2d562adb7c66c6d2917c5f0305c", "ad8e643d2533b2d562adb7c66c6d2917c5f0305c")</f>
        <v>0</v>
      </c>
      <c r="C225">
        <f>HYPERLINK("https://github.com/JodaOrg/joda-time/commit/b1caf28ec4f8a48c20142fe7b90ed4407daf7cb4", "b1caf28ec4f8a48c20142fe7b90ed4407daf7cb4")</f>
        <v>0</v>
      </c>
      <c r="D225" t="s">
        <v>103</v>
      </c>
      <c r="E225" t="s">
        <v>123</v>
      </c>
      <c r="F225" t="s">
        <v>241</v>
      </c>
      <c r="G225" t="s">
        <v>693</v>
      </c>
      <c r="H225" t="s">
        <v>1164</v>
      </c>
    </row>
    <row r="226" spans="1:8">
      <c r="H226" t="s">
        <v>1165</v>
      </c>
    </row>
    <row r="227" spans="1:8">
      <c r="H227" t="s">
        <v>1166</v>
      </c>
    </row>
    <row r="228" spans="1:8">
      <c r="H228" t="s">
        <v>1167</v>
      </c>
    </row>
    <row r="229" spans="1:8">
      <c r="F229" t="s">
        <v>242</v>
      </c>
      <c r="G229" t="s">
        <v>694</v>
      </c>
      <c r="H229" t="s">
        <v>1168</v>
      </c>
    </row>
    <row r="230" spans="1:8">
      <c r="H230" t="s">
        <v>1169</v>
      </c>
    </row>
    <row r="231" spans="1:8">
      <c r="H231" t="s">
        <v>1170</v>
      </c>
    </row>
    <row r="232" spans="1:8">
      <c r="H232" t="s">
        <v>1171</v>
      </c>
    </row>
    <row r="233" spans="1:8">
      <c r="F233" t="s">
        <v>243</v>
      </c>
      <c r="G233" t="s">
        <v>695</v>
      </c>
      <c r="H233" t="s">
        <v>1171</v>
      </c>
    </row>
    <row r="234" spans="1:8">
      <c r="A234" t="s">
        <v>20</v>
      </c>
      <c r="B234">
        <f>HYPERLINK("https://github.com/JodaOrg/joda-time/commit/7b179791d98f66990aa09a5a9fdc237d520ef1f0", "7b179791d98f66990aa09a5a9fdc237d520ef1f0")</f>
        <v>0</v>
      </c>
      <c r="C234">
        <f>HYPERLINK("https://github.com/JodaOrg/joda-time/commit/7f03615bbb526d5030926e0446ebca21ad6931e6", "7f03615bbb526d5030926e0446ebca21ad6931e6")</f>
        <v>0</v>
      </c>
      <c r="D234" t="s">
        <v>103</v>
      </c>
      <c r="E234" t="s">
        <v>124</v>
      </c>
      <c r="F234" t="s">
        <v>244</v>
      </c>
      <c r="G234" t="s">
        <v>696</v>
      </c>
      <c r="H234" t="s">
        <v>1172</v>
      </c>
    </row>
    <row r="235" spans="1:8">
      <c r="H235" t="s">
        <v>1173</v>
      </c>
    </row>
    <row r="236" spans="1:8">
      <c r="A236" t="s">
        <v>21</v>
      </c>
      <c r="B236">
        <f>HYPERLINK("https://github.com/JodaOrg/joda-time/commit/226fd68cc77369f5c7cec5195e32c41229a7cac1", "226fd68cc77369f5c7cec5195e32c41229a7cac1")</f>
        <v>0</v>
      </c>
      <c r="C236">
        <f>HYPERLINK("https://github.com/JodaOrg/joda-time/commit/87acf8d63689779e7eaec3e9801046977c0dd696", "87acf8d63689779e7eaec3e9801046977c0dd696")</f>
        <v>0</v>
      </c>
      <c r="D236" t="s">
        <v>103</v>
      </c>
      <c r="E236" t="s">
        <v>125</v>
      </c>
      <c r="F236" t="s">
        <v>241</v>
      </c>
      <c r="G236" t="s">
        <v>693</v>
      </c>
      <c r="H236" t="s">
        <v>1174</v>
      </c>
    </row>
    <row r="237" spans="1:8">
      <c r="H237" t="s">
        <v>1175</v>
      </c>
    </row>
    <row r="238" spans="1:8">
      <c r="H238" t="s">
        <v>1176</v>
      </c>
    </row>
    <row r="239" spans="1:8">
      <c r="H239" t="s">
        <v>1177</v>
      </c>
    </row>
    <row r="240" spans="1:8">
      <c r="H240" t="s">
        <v>1178</v>
      </c>
    </row>
    <row r="241" spans="6:8">
      <c r="F241" t="s">
        <v>245</v>
      </c>
      <c r="G241" t="s">
        <v>697</v>
      </c>
      <c r="H241" t="s">
        <v>1179</v>
      </c>
    </row>
    <row r="242" spans="6:8">
      <c r="H242" t="s">
        <v>1180</v>
      </c>
    </row>
    <row r="243" spans="6:8">
      <c r="H243" t="s">
        <v>1181</v>
      </c>
    </row>
    <row r="244" spans="6:8">
      <c r="H244" t="s">
        <v>1182</v>
      </c>
    </row>
    <row r="245" spans="6:8">
      <c r="H245" t="s">
        <v>1183</v>
      </c>
    </row>
    <row r="246" spans="6:8">
      <c r="H246" t="s">
        <v>1184</v>
      </c>
    </row>
    <row r="247" spans="6:8">
      <c r="F247" t="s">
        <v>246</v>
      </c>
      <c r="G247" t="s">
        <v>698</v>
      </c>
      <c r="H247" t="s">
        <v>1174</v>
      </c>
    </row>
    <row r="248" spans="6:8">
      <c r="H248" t="s">
        <v>1175</v>
      </c>
    </row>
    <row r="249" spans="6:8">
      <c r="H249" t="s">
        <v>992</v>
      </c>
    </row>
    <row r="250" spans="6:8">
      <c r="H250" t="s">
        <v>1192</v>
      </c>
    </row>
    <row r="251" spans="6:8">
      <c r="H251" t="s">
        <v>1193</v>
      </c>
    </row>
    <row r="252" spans="6:8">
      <c r="H252" t="s">
        <v>1194</v>
      </c>
    </row>
    <row r="253" spans="6:8">
      <c r="H253" t="s">
        <v>1177</v>
      </c>
    </row>
    <row r="254" spans="6:8">
      <c r="F254" t="s">
        <v>243</v>
      </c>
      <c r="G254" t="s">
        <v>699</v>
      </c>
      <c r="H254" t="s">
        <v>1213</v>
      </c>
    </row>
    <row r="255" spans="6:8">
      <c r="H255" t="s">
        <v>1214</v>
      </c>
    </row>
    <row r="256" spans="6:8">
      <c r="H256" t="s">
        <v>1215</v>
      </c>
    </row>
    <row r="257" spans="6:8">
      <c r="F257" t="s">
        <v>247</v>
      </c>
      <c r="G257" t="s">
        <v>700</v>
      </c>
      <c r="H257" t="s">
        <v>1263</v>
      </c>
    </row>
    <row r="258" spans="6:8">
      <c r="H258" t="s">
        <v>1264</v>
      </c>
    </row>
    <row r="259" spans="6:8">
      <c r="H259" t="s">
        <v>1265</v>
      </c>
    </row>
    <row r="260" spans="6:8">
      <c r="H260" t="s">
        <v>1266</v>
      </c>
    </row>
    <row r="261" spans="6:8">
      <c r="H261" t="s">
        <v>1267</v>
      </c>
    </row>
    <row r="262" spans="6:8">
      <c r="H262" t="s">
        <v>1268</v>
      </c>
    </row>
    <row r="263" spans="6:8">
      <c r="H263" t="s">
        <v>1269</v>
      </c>
    </row>
    <row r="264" spans="6:8">
      <c r="H264" t="s">
        <v>1270</v>
      </c>
    </row>
    <row r="265" spans="6:8">
      <c r="H265" t="s">
        <v>1271</v>
      </c>
    </row>
    <row r="266" spans="6:8">
      <c r="H266" t="s">
        <v>1272</v>
      </c>
    </row>
    <row r="267" spans="6:8">
      <c r="H267" t="s">
        <v>1273</v>
      </c>
    </row>
    <row r="268" spans="6:8">
      <c r="H268" t="s">
        <v>1274</v>
      </c>
    </row>
    <row r="269" spans="6:8">
      <c r="H269" t="s">
        <v>1275</v>
      </c>
    </row>
    <row r="270" spans="6:8">
      <c r="H270" t="s">
        <v>1276</v>
      </c>
    </row>
    <row r="271" spans="6:8">
      <c r="H271" t="s">
        <v>1277</v>
      </c>
    </row>
    <row r="272" spans="6:8">
      <c r="H272" t="s">
        <v>1278</v>
      </c>
    </row>
    <row r="273" spans="8:8">
      <c r="H273" t="s">
        <v>1279</v>
      </c>
    </row>
    <row r="274" spans="8:8">
      <c r="H274" t="s">
        <v>1280</v>
      </c>
    </row>
    <row r="275" spans="8:8">
      <c r="H275" t="s">
        <v>1281</v>
      </c>
    </row>
    <row r="276" spans="8:8">
      <c r="H276" t="s">
        <v>1282</v>
      </c>
    </row>
    <row r="277" spans="8:8">
      <c r="H277" t="s">
        <v>1283</v>
      </c>
    </row>
    <row r="278" spans="8:8">
      <c r="H278" t="s">
        <v>1284</v>
      </c>
    </row>
    <row r="279" spans="8:8">
      <c r="H279" t="s">
        <v>1285</v>
      </c>
    </row>
    <row r="280" spans="8:8">
      <c r="H280" t="s">
        <v>1286</v>
      </c>
    </row>
    <row r="281" spans="8:8">
      <c r="H281" t="s">
        <v>1287</v>
      </c>
    </row>
    <row r="282" spans="8:8">
      <c r="H282" t="s">
        <v>1288</v>
      </c>
    </row>
    <row r="283" spans="8:8">
      <c r="H283" t="s">
        <v>1289</v>
      </c>
    </row>
    <row r="284" spans="8:8">
      <c r="H284" t="s">
        <v>1290</v>
      </c>
    </row>
    <row r="285" spans="8:8">
      <c r="H285" t="s">
        <v>1291</v>
      </c>
    </row>
    <row r="286" spans="8:8">
      <c r="H286" t="s">
        <v>1292</v>
      </c>
    </row>
    <row r="287" spans="8:8">
      <c r="H287" t="s">
        <v>1293</v>
      </c>
    </row>
    <row r="288" spans="8:8">
      <c r="H288" t="s">
        <v>1298</v>
      </c>
    </row>
    <row r="289" spans="1:8">
      <c r="H289" t="s">
        <v>1299</v>
      </c>
    </row>
    <row r="290" spans="1:8">
      <c r="H290" t="s">
        <v>1300</v>
      </c>
    </row>
    <row r="291" spans="1:8">
      <c r="H291" t="s">
        <v>1301</v>
      </c>
    </row>
    <row r="292" spans="1:8">
      <c r="H292" t="s">
        <v>1302</v>
      </c>
    </row>
    <row r="293" spans="1:8">
      <c r="H293" t="s">
        <v>1303</v>
      </c>
    </row>
    <row r="294" spans="1:8">
      <c r="F294" t="s">
        <v>248</v>
      </c>
      <c r="G294" t="s">
        <v>701</v>
      </c>
      <c r="H294" t="s">
        <v>1307</v>
      </c>
    </row>
    <row r="295" spans="1:8">
      <c r="H295" t="s">
        <v>1309</v>
      </c>
    </row>
    <row r="296" spans="1:8">
      <c r="F296" t="s">
        <v>249</v>
      </c>
      <c r="G296" t="s">
        <v>702</v>
      </c>
      <c r="H296" t="s">
        <v>1310</v>
      </c>
    </row>
    <row r="297" spans="1:8">
      <c r="F297" t="s">
        <v>250</v>
      </c>
      <c r="G297" t="s">
        <v>703</v>
      </c>
      <c r="H297" t="s">
        <v>1310</v>
      </c>
    </row>
    <row r="298" spans="1:8">
      <c r="F298" t="s">
        <v>251</v>
      </c>
      <c r="G298" t="s">
        <v>704</v>
      </c>
      <c r="H298" t="s">
        <v>1310</v>
      </c>
    </row>
    <row r="299" spans="1:8">
      <c r="F299" t="s">
        <v>252</v>
      </c>
      <c r="G299" t="s">
        <v>705</v>
      </c>
      <c r="H299" t="s">
        <v>1310</v>
      </c>
    </row>
    <row r="300" spans="1:8">
      <c r="F300" t="s">
        <v>253</v>
      </c>
      <c r="G300" t="s">
        <v>706</v>
      </c>
      <c r="H300" t="s">
        <v>1310</v>
      </c>
    </row>
    <row r="301" spans="1:8">
      <c r="A301" t="s">
        <v>22</v>
      </c>
      <c r="B301">
        <f>HYPERLINK("https://github.com/JodaOrg/joda-time/commit/6d327ba19a12b1d273b104e5f53502a5ab42f6fe", "6d327ba19a12b1d273b104e5f53502a5ab42f6fe")</f>
        <v>0</v>
      </c>
      <c r="C301">
        <f>HYPERLINK("https://github.com/JodaOrg/joda-time/commit/1c524312cdc4a8c8a38a4226aeea6da77b519fe8", "1c524312cdc4a8c8a38a4226aeea6da77b519fe8")</f>
        <v>0</v>
      </c>
      <c r="D301" t="s">
        <v>103</v>
      </c>
      <c r="E301" t="s">
        <v>126</v>
      </c>
      <c r="F301" t="s">
        <v>254</v>
      </c>
      <c r="G301" t="s">
        <v>700</v>
      </c>
      <c r="H301" t="s">
        <v>1311</v>
      </c>
    </row>
    <row r="302" spans="1:8">
      <c r="A302" t="s">
        <v>23</v>
      </c>
      <c r="B302">
        <f>HYPERLINK("https://github.com/JodaOrg/joda-time/commit/b10e0031a3572dfd2783ec0b179a59b5532a4c1f", "b10e0031a3572dfd2783ec0b179a59b5532a4c1f")</f>
        <v>0</v>
      </c>
      <c r="C302">
        <f>HYPERLINK("https://github.com/JodaOrg/joda-time/commit/6d327ba19a12b1d273b104e5f53502a5ab42f6fe", "6d327ba19a12b1d273b104e5f53502a5ab42f6fe")</f>
        <v>0</v>
      </c>
      <c r="D302" t="s">
        <v>103</v>
      </c>
      <c r="E302" t="s">
        <v>127</v>
      </c>
      <c r="F302" t="s">
        <v>241</v>
      </c>
      <c r="G302" t="s">
        <v>693</v>
      </c>
      <c r="H302" t="s">
        <v>1187</v>
      </c>
    </row>
    <row r="303" spans="1:8">
      <c r="H303" t="s">
        <v>1348</v>
      </c>
    </row>
    <row r="304" spans="1:8">
      <c r="H304" t="s">
        <v>1349</v>
      </c>
    </row>
    <row r="305" spans="6:8">
      <c r="H305" t="s">
        <v>1350</v>
      </c>
    </row>
    <row r="306" spans="6:8">
      <c r="H306" t="s">
        <v>1351</v>
      </c>
    </row>
    <row r="307" spans="6:8">
      <c r="H307" t="s">
        <v>1352</v>
      </c>
    </row>
    <row r="308" spans="6:8">
      <c r="H308" t="s">
        <v>1353</v>
      </c>
    </row>
    <row r="309" spans="6:8">
      <c r="H309" t="s">
        <v>1354</v>
      </c>
    </row>
    <row r="310" spans="6:8">
      <c r="H310" t="s">
        <v>1355</v>
      </c>
    </row>
    <row r="311" spans="6:8">
      <c r="H311" t="s">
        <v>1356</v>
      </c>
    </row>
    <row r="312" spans="6:8">
      <c r="F312" t="s">
        <v>242</v>
      </c>
      <c r="G312" t="s">
        <v>694</v>
      </c>
      <c r="H312" t="s">
        <v>1217</v>
      </c>
    </row>
    <row r="313" spans="6:8">
      <c r="H313" t="s">
        <v>1218</v>
      </c>
    </row>
    <row r="314" spans="6:8">
      <c r="H314" t="s">
        <v>1219</v>
      </c>
    </row>
    <row r="315" spans="6:8">
      <c r="H315" t="s">
        <v>1220</v>
      </c>
    </row>
    <row r="316" spans="6:8">
      <c r="H316" t="s">
        <v>1223</v>
      </c>
    </row>
    <row r="317" spans="6:8">
      <c r="H317" t="s">
        <v>1224</v>
      </c>
    </row>
    <row r="318" spans="6:8">
      <c r="H318" t="s">
        <v>1225</v>
      </c>
    </row>
    <row r="319" spans="6:8">
      <c r="H319" t="s">
        <v>1228</v>
      </c>
    </row>
    <row r="320" spans="6:8">
      <c r="H320" t="s">
        <v>1229</v>
      </c>
    </row>
    <row r="321" spans="6:8">
      <c r="H321" t="s">
        <v>1230</v>
      </c>
    </row>
    <row r="322" spans="6:8">
      <c r="H322" t="s">
        <v>1235</v>
      </c>
    </row>
    <row r="323" spans="6:8">
      <c r="H323" t="s">
        <v>1236</v>
      </c>
    </row>
    <row r="324" spans="6:8">
      <c r="H324" t="s">
        <v>1237</v>
      </c>
    </row>
    <row r="325" spans="6:8">
      <c r="H325" t="s">
        <v>1238</v>
      </c>
    </row>
    <row r="326" spans="6:8">
      <c r="H326" t="s">
        <v>1239</v>
      </c>
    </row>
    <row r="327" spans="6:8">
      <c r="H327" t="s">
        <v>1244</v>
      </c>
    </row>
    <row r="328" spans="6:8">
      <c r="H328" t="s">
        <v>1245</v>
      </c>
    </row>
    <row r="329" spans="6:8">
      <c r="H329" t="s">
        <v>1246</v>
      </c>
    </row>
    <row r="330" spans="6:8">
      <c r="H330" t="s">
        <v>1247</v>
      </c>
    </row>
    <row r="331" spans="6:8">
      <c r="F331" t="s">
        <v>255</v>
      </c>
      <c r="G331" t="s">
        <v>698</v>
      </c>
      <c r="H331" t="s">
        <v>1187</v>
      </c>
    </row>
    <row r="332" spans="6:8">
      <c r="F332" t="s">
        <v>256</v>
      </c>
      <c r="G332" t="s">
        <v>699</v>
      </c>
      <c r="H332" t="s">
        <v>1169</v>
      </c>
    </row>
    <row r="333" spans="6:8">
      <c r="H333" t="s">
        <v>1170</v>
      </c>
    </row>
    <row r="334" spans="6:8">
      <c r="H334" t="s">
        <v>1217</v>
      </c>
    </row>
    <row r="335" spans="6:8">
      <c r="H335" t="s">
        <v>1218</v>
      </c>
    </row>
    <row r="336" spans="6:8">
      <c r="H336" t="s">
        <v>1219</v>
      </c>
    </row>
    <row r="337" spans="8:8">
      <c r="H337" t="s">
        <v>1220</v>
      </c>
    </row>
    <row r="338" spans="8:8">
      <c r="H338" t="s">
        <v>1223</v>
      </c>
    </row>
    <row r="339" spans="8:8">
      <c r="H339" t="s">
        <v>1224</v>
      </c>
    </row>
    <row r="340" spans="8:8">
      <c r="H340" t="s">
        <v>1225</v>
      </c>
    </row>
    <row r="341" spans="8:8">
      <c r="H341" t="s">
        <v>1228</v>
      </c>
    </row>
    <row r="342" spans="8:8">
      <c r="H342" t="s">
        <v>1229</v>
      </c>
    </row>
    <row r="343" spans="8:8">
      <c r="H343" t="s">
        <v>1230</v>
      </c>
    </row>
    <row r="344" spans="8:8">
      <c r="H344" t="s">
        <v>1235</v>
      </c>
    </row>
    <row r="345" spans="8:8">
      <c r="H345" t="s">
        <v>1236</v>
      </c>
    </row>
    <row r="346" spans="8:8">
      <c r="H346" t="s">
        <v>1237</v>
      </c>
    </row>
    <row r="347" spans="8:8">
      <c r="H347" t="s">
        <v>1238</v>
      </c>
    </row>
    <row r="348" spans="8:8">
      <c r="H348" t="s">
        <v>1239</v>
      </c>
    </row>
    <row r="349" spans="8:8">
      <c r="H349" t="s">
        <v>1244</v>
      </c>
    </row>
    <row r="350" spans="8:8">
      <c r="H350" t="s">
        <v>1245</v>
      </c>
    </row>
    <row r="351" spans="8:8">
      <c r="H351" t="s">
        <v>1246</v>
      </c>
    </row>
    <row r="352" spans="8:8">
      <c r="H352" t="s">
        <v>1247</v>
      </c>
    </row>
    <row r="353" spans="6:8">
      <c r="F353" t="s">
        <v>257</v>
      </c>
      <c r="G353" t="s">
        <v>707</v>
      </c>
      <c r="H353" t="s">
        <v>1187</v>
      </c>
    </row>
    <row r="354" spans="6:8">
      <c r="H354" t="s">
        <v>1357</v>
      </c>
    </row>
    <row r="355" spans="6:8">
      <c r="H355" t="s">
        <v>1358</v>
      </c>
    </row>
    <row r="356" spans="6:8">
      <c r="H356" t="s">
        <v>1359</v>
      </c>
    </row>
    <row r="357" spans="6:8">
      <c r="H357" t="s">
        <v>1360</v>
      </c>
    </row>
    <row r="358" spans="6:8">
      <c r="H358" t="s">
        <v>1164</v>
      </c>
    </row>
    <row r="359" spans="6:8">
      <c r="H359" t="s">
        <v>1165</v>
      </c>
    </row>
    <row r="360" spans="6:8">
      <c r="H360" t="s">
        <v>1166</v>
      </c>
    </row>
    <row r="361" spans="6:8">
      <c r="H361" t="s">
        <v>1167</v>
      </c>
    </row>
    <row r="362" spans="6:8">
      <c r="H362" t="s">
        <v>1361</v>
      </c>
    </row>
    <row r="363" spans="6:8">
      <c r="F363" t="s">
        <v>258</v>
      </c>
      <c r="G363" t="s">
        <v>701</v>
      </c>
      <c r="H363" t="s">
        <v>1217</v>
      </c>
    </row>
    <row r="364" spans="6:8">
      <c r="H364" t="s">
        <v>1218</v>
      </c>
    </row>
    <row r="365" spans="6:8">
      <c r="H365" t="s">
        <v>1219</v>
      </c>
    </row>
    <row r="366" spans="6:8">
      <c r="H366" t="s">
        <v>1220</v>
      </c>
    </row>
    <row r="367" spans="6:8">
      <c r="H367" t="s">
        <v>1223</v>
      </c>
    </row>
    <row r="368" spans="6:8">
      <c r="H368" t="s">
        <v>1224</v>
      </c>
    </row>
    <row r="369" spans="6:8">
      <c r="H369" t="s">
        <v>1225</v>
      </c>
    </row>
    <row r="370" spans="6:8">
      <c r="H370" t="s">
        <v>1228</v>
      </c>
    </row>
    <row r="371" spans="6:8">
      <c r="H371" t="s">
        <v>1229</v>
      </c>
    </row>
    <row r="372" spans="6:8">
      <c r="H372" t="s">
        <v>1230</v>
      </c>
    </row>
    <row r="373" spans="6:8">
      <c r="H373" t="s">
        <v>1235</v>
      </c>
    </row>
    <row r="374" spans="6:8">
      <c r="H374" t="s">
        <v>1236</v>
      </c>
    </row>
    <row r="375" spans="6:8">
      <c r="H375" t="s">
        <v>1237</v>
      </c>
    </row>
    <row r="376" spans="6:8">
      <c r="H376" t="s">
        <v>1238</v>
      </c>
    </row>
    <row r="377" spans="6:8">
      <c r="H377" t="s">
        <v>1239</v>
      </c>
    </row>
    <row r="378" spans="6:8">
      <c r="H378" t="s">
        <v>1244</v>
      </c>
    </row>
    <row r="379" spans="6:8">
      <c r="H379" t="s">
        <v>1245</v>
      </c>
    </row>
    <row r="380" spans="6:8">
      <c r="H380" t="s">
        <v>1246</v>
      </c>
    </row>
    <row r="381" spans="6:8">
      <c r="H381" t="s">
        <v>1247</v>
      </c>
    </row>
    <row r="382" spans="6:8">
      <c r="F382" t="s">
        <v>249</v>
      </c>
      <c r="G382" t="s">
        <v>702</v>
      </c>
      <c r="H382" t="s">
        <v>1362</v>
      </c>
    </row>
    <row r="383" spans="6:8">
      <c r="F383" t="s">
        <v>250</v>
      </c>
      <c r="G383" t="s">
        <v>703</v>
      </c>
      <c r="H383" t="s">
        <v>1362</v>
      </c>
    </row>
    <row r="384" spans="6:8">
      <c r="F384" t="s">
        <v>251</v>
      </c>
      <c r="G384" t="s">
        <v>704</v>
      </c>
      <c r="H384" t="s">
        <v>1362</v>
      </c>
    </row>
    <row r="385" spans="1:8">
      <c r="F385" t="s">
        <v>252</v>
      </c>
      <c r="G385" t="s">
        <v>705</v>
      </c>
      <c r="H385" t="s">
        <v>1362</v>
      </c>
    </row>
    <row r="386" spans="1:8">
      <c r="F386" t="s">
        <v>259</v>
      </c>
      <c r="G386" t="s">
        <v>708</v>
      </c>
      <c r="H386" t="s">
        <v>1362</v>
      </c>
    </row>
    <row r="387" spans="1:8">
      <c r="F387" t="s">
        <v>253</v>
      </c>
      <c r="G387" t="s">
        <v>706</v>
      </c>
      <c r="H387" t="s">
        <v>1362</v>
      </c>
    </row>
    <row r="388" spans="1:8">
      <c r="A388" t="s">
        <v>24</v>
      </c>
      <c r="B388">
        <f>HYPERLINK("https://github.com/JodaOrg/joda-time/commit/0e2ca0e439c9d726fa24dbe589bb8db3354b11e1", "0e2ca0e439c9d726fa24dbe589bb8db3354b11e1")</f>
        <v>0</v>
      </c>
      <c r="C388">
        <f>HYPERLINK("https://github.com/JodaOrg/joda-time/commit/b10e0031a3572dfd2783ec0b179a59b5532a4c1f", "b10e0031a3572dfd2783ec0b179a59b5532a4c1f")</f>
        <v>0</v>
      </c>
      <c r="D388" t="s">
        <v>103</v>
      </c>
      <c r="E388" t="s">
        <v>128</v>
      </c>
      <c r="F388" t="s">
        <v>255</v>
      </c>
      <c r="G388" t="s">
        <v>698</v>
      </c>
      <c r="H388" t="s">
        <v>977</v>
      </c>
    </row>
    <row r="389" spans="1:8">
      <c r="H389" t="s">
        <v>1363</v>
      </c>
    </row>
    <row r="390" spans="1:8">
      <c r="F390" t="s">
        <v>254</v>
      </c>
      <c r="G390" t="s">
        <v>700</v>
      </c>
      <c r="H390" t="s">
        <v>1364</v>
      </c>
    </row>
    <row r="391" spans="1:8">
      <c r="H391" t="s">
        <v>1365</v>
      </c>
    </row>
    <row r="392" spans="1:8">
      <c r="H392" t="s">
        <v>1366</v>
      </c>
    </row>
    <row r="393" spans="1:8">
      <c r="H393" t="s">
        <v>1367</v>
      </c>
    </row>
    <row r="394" spans="1:8">
      <c r="H394" t="s">
        <v>1368</v>
      </c>
    </row>
    <row r="395" spans="1:8">
      <c r="H395" t="s">
        <v>1369</v>
      </c>
    </row>
    <row r="396" spans="1:8">
      <c r="H396" t="s">
        <v>1370</v>
      </c>
    </row>
    <row r="397" spans="1:8">
      <c r="H397" t="s">
        <v>1371</v>
      </c>
    </row>
    <row r="398" spans="1:8">
      <c r="H398" t="s">
        <v>1372</v>
      </c>
    </row>
    <row r="399" spans="1:8">
      <c r="H399" t="s">
        <v>1373</v>
      </c>
    </row>
    <row r="400" spans="1:8">
      <c r="H400" t="s">
        <v>1374</v>
      </c>
    </row>
    <row r="401" spans="8:8">
      <c r="H401" t="s">
        <v>1375</v>
      </c>
    </row>
    <row r="402" spans="8:8">
      <c r="H402" t="s">
        <v>1376</v>
      </c>
    </row>
    <row r="403" spans="8:8">
      <c r="H403" t="s">
        <v>1377</v>
      </c>
    </row>
    <row r="404" spans="8:8">
      <c r="H404" t="s">
        <v>1378</v>
      </c>
    </row>
    <row r="405" spans="8:8">
      <c r="H405" t="s">
        <v>1379</v>
      </c>
    </row>
    <row r="406" spans="8:8">
      <c r="H406" t="s">
        <v>1380</v>
      </c>
    </row>
    <row r="407" spans="8:8">
      <c r="H407" t="s">
        <v>1381</v>
      </c>
    </row>
    <row r="408" spans="8:8">
      <c r="H408" t="s">
        <v>1382</v>
      </c>
    </row>
    <row r="409" spans="8:8">
      <c r="H409" t="s">
        <v>1383</v>
      </c>
    </row>
    <row r="410" spans="8:8">
      <c r="H410" t="s">
        <v>1384</v>
      </c>
    </row>
    <row r="411" spans="8:8">
      <c r="H411" t="s">
        <v>1385</v>
      </c>
    </row>
    <row r="412" spans="8:8">
      <c r="H412" t="s">
        <v>1386</v>
      </c>
    </row>
    <row r="413" spans="8:8">
      <c r="H413" t="s">
        <v>1387</v>
      </c>
    </row>
    <row r="414" spans="8:8">
      <c r="H414" t="s">
        <v>1388</v>
      </c>
    </row>
    <row r="415" spans="8:8">
      <c r="H415" t="s">
        <v>1389</v>
      </c>
    </row>
    <row r="416" spans="8:8">
      <c r="H416" t="s">
        <v>1390</v>
      </c>
    </row>
    <row r="417" spans="6:8">
      <c r="H417" t="s">
        <v>1391</v>
      </c>
    </row>
    <row r="418" spans="6:8">
      <c r="H418" t="s">
        <v>1392</v>
      </c>
    </row>
    <row r="419" spans="6:8">
      <c r="H419" t="s">
        <v>1393</v>
      </c>
    </row>
    <row r="420" spans="6:8">
      <c r="H420" t="s">
        <v>1394</v>
      </c>
    </row>
    <row r="421" spans="6:8">
      <c r="H421" t="s">
        <v>1395</v>
      </c>
    </row>
    <row r="422" spans="6:8">
      <c r="F422" t="s">
        <v>257</v>
      </c>
      <c r="G422" t="s">
        <v>707</v>
      </c>
      <c r="H422" t="s">
        <v>977</v>
      </c>
    </row>
    <row r="423" spans="6:8">
      <c r="H423" t="s">
        <v>1363</v>
      </c>
    </row>
    <row r="424" spans="6:8">
      <c r="F424" t="s">
        <v>260</v>
      </c>
      <c r="G424" t="s">
        <v>709</v>
      </c>
      <c r="H424" t="s">
        <v>1396</v>
      </c>
    </row>
    <row r="425" spans="6:8">
      <c r="H425" t="s">
        <v>1397</v>
      </c>
    </row>
    <row r="426" spans="6:8">
      <c r="H426" t="s">
        <v>1398</v>
      </c>
    </row>
    <row r="427" spans="6:8">
      <c r="H427" t="s">
        <v>1399</v>
      </c>
    </row>
    <row r="428" spans="6:8">
      <c r="H428" t="s">
        <v>1400</v>
      </c>
    </row>
    <row r="429" spans="6:8">
      <c r="H429" t="s">
        <v>1401</v>
      </c>
    </row>
    <row r="430" spans="6:8">
      <c r="H430" t="s">
        <v>1402</v>
      </c>
    </row>
    <row r="431" spans="6:8">
      <c r="H431" t="s">
        <v>1403</v>
      </c>
    </row>
    <row r="432" spans="6:8">
      <c r="H432" t="s">
        <v>1404</v>
      </c>
    </row>
    <row r="433" spans="1:8">
      <c r="H433" t="s">
        <v>1405</v>
      </c>
    </row>
    <row r="434" spans="1:8">
      <c r="H434" t="s">
        <v>1406</v>
      </c>
    </row>
    <row r="435" spans="1:8">
      <c r="F435" t="s">
        <v>259</v>
      </c>
      <c r="G435" t="s">
        <v>708</v>
      </c>
      <c r="H435" t="s">
        <v>1407</v>
      </c>
    </row>
    <row r="436" spans="1:8">
      <c r="A436" t="s">
        <v>25</v>
      </c>
      <c r="B436">
        <f>HYPERLINK("https://github.com/JodaOrg/joda-time/commit/3f62b3a3ef59f954a14f09aeee97053618da1c74", "3f62b3a3ef59f954a14f09aeee97053618da1c74")</f>
        <v>0</v>
      </c>
      <c r="C436">
        <f>HYPERLINK("https://github.com/JodaOrg/joda-time/commit/c19bfe0c328518cb9d9734e8e15c174c150b86c0", "c19bfe0c328518cb9d9734e8e15c174c150b86c0")</f>
        <v>0</v>
      </c>
      <c r="D436" t="s">
        <v>103</v>
      </c>
      <c r="E436" t="s">
        <v>129</v>
      </c>
      <c r="F436" t="s">
        <v>241</v>
      </c>
      <c r="G436" t="s">
        <v>693</v>
      </c>
      <c r="H436" t="s">
        <v>1408</v>
      </c>
    </row>
    <row r="437" spans="1:8">
      <c r="H437" t="s">
        <v>1188</v>
      </c>
    </row>
    <row r="438" spans="1:8">
      <c r="H438" t="s">
        <v>1189</v>
      </c>
    </row>
    <row r="439" spans="1:8">
      <c r="H439" t="s">
        <v>1196</v>
      </c>
    </row>
    <row r="440" spans="1:8">
      <c r="H440" t="s">
        <v>1197</v>
      </c>
    </row>
    <row r="441" spans="1:8">
      <c r="H441" t="s">
        <v>1198</v>
      </c>
    </row>
    <row r="442" spans="1:8">
      <c r="H442" t="s">
        <v>1199</v>
      </c>
    </row>
    <row r="443" spans="1:8">
      <c r="H443" t="s">
        <v>1200</v>
      </c>
    </row>
    <row r="444" spans="1:8">
      <c r="H444" t="s">
        <v>1201</v>
      </c>
    </row>
    <row r="445" spans="1:8">
      <c r="H445" t="s">
        <v>1202</v>
      </c>
    </row>
    <row r="446" spans="1:8">
      <c r="H446" t="s">
        <v>1203</v>
      </c>
    </row>
    <row r="447" spans="1:8">
      <c r="H447" t="s">
        <v>1204</v>
      </c>
    </row>
    <row r="448" spans="1:8">
      <c r="H448" t="s">
        <v>1205</v>
      </c>
    </row>
    <row r="449" spans="8:8">
      <c r="H449" t="s">
        <v>1206</v>
      </c>
    </row>
    <row r="450" spans="8:8">
      <c r="H450" t="s">
        <v>1207</v>
      </c>
    </row>
    <row r="451" spans="8:8">
      <c r="H451" t="s">
        <v>1208</v>
      </c>
    </row>
    <row r="452" spans="8:8">
      <c r="H452" t="s">
        <v>1209</v>
      </c>
    </row>
    <row r="453" spans="8:8">
      <c r="H453" t="s">
        <v>1210</v>
      </c>
    </row>
    <row r="454" spans="8:8">
      <c r="H454" t="s">
        <v>977</v>
      </c>
    </row>
    <row r="455" spans="8:8">
      <c r="H455" t="s">
        <v>1363</v>
      </c>
    </row>
    <row r="456" spans="8:8">
      <c r="H456" t="s">
        <v>1410</v>
      </c>
    </row>
    <row r="457" spans="8:8">
      <c r="H457" t="s">
        <v>1411</v>
      </c>
    </row>
    <row r="458" spans="8:8">
      <c r="H458" t="s">
        <v>1412</v>
      </c>
    </row>
    <row r="459" spans="8:8">
      <c r="H459" t="s">
        <v>1413</v>
      </c>
    </row>
    <row r="460" spans="8:8">
      <c r="H460" t="s">
        <v>1414</v>
      </c>
    </row>
    <row r="461" spans="8:8">
      <c r="H461" t="s">
        <v>1415</v>
      </c>
    </row>
    <row r="462" spans="8:8">
      <c r="H462" t="s">
        <v>1416</v>
      </c>
    </row>
    <row r="463" spans="8:8">
      <c r="H463" t="s">
        <v>1417</v>
      </c>
    </row>
    <row r="464" spans="8:8">
      <c r="H464" t="s">
        <v>1418</v>
      </c>
    </row>
    <row r="465" spans="6:8">
      <c r="H465" t="s">
        <v>1419</v>
      </c>
    </row>
    <row r="466" spans="6:8">
      <c r="H466" t="s">
        <v>1420</v>
      </c>
    </row>
    <row r="467" spans="6:8">
      <c r="H467" t="s">
        <v>1421</v>
      </c>
    </row>
    <row r="468" spans="6:8">
      <c r="H468" t="s">
        <v>1422</v>
      </c>
    </row>
    <row r="469" spans="6:8">
      <c r="H469" t="s">
        <v>1423</v>
      </c>
    </row>
    <row r="470" spans="6:8">
      <c r="H470" t="s">
        <v>1424</v>
      </c>
    </row>
    <row r="471" spans="6:8">
      <c r="H471" t="s">
        <v>1256</v>
      </c>
    </row>
    <row r="472" spans="6:8">
      <c r="H472" t="s">
        <v>1257</v>
      </c>
    </row>
    <row r="473" spans="6:8">
      <c r="H473" t="s">
        <v>1258</v>
      </c>
    </row>
    <row r="474" spans="6:8">
      <c r="H474" t="s">
        <v>1259</v>
      </c>
    </row>
    <row r="475" spans="6:8">
      <c r="H475" t="s">
        <v>1260</v>
      </c>
    </row>
    <row r="476" spans="6:8">
      <c r="H476" t="s">
        <v>1261</v>
      </c>
    </row>
    <row r="477" spans="6:8">
      <c r="H477" t="s">
        <v>1262</v>
      </c>
    </row>
    <row r="478" spans="6:8">
      <c r="H478" t="s">
        <v>1425</v>
      </c>
    </row>
    <row r="479" spans="6:8">
      <c r="F479" t="s">
        <v>242</v>
      </c>
      <c r="G479" t="s">
        <v>694</v>
      </c>
      <c r="H479" t="s">
        <v>1426</v>
      </c>
    </row>
    <row r="480" spans="6:8">
      <c r="H480" t="s">
        <v>1427</v>
      </c>
    </row>
    <row r="481" spans="8:8">
      <c r="H481" t="s">
        <v>1428</v>
      </c>
    </row>
    <row r="482" spans="8:8">
      <c r="H482" t="s">
        <v>1429</v>
      </c>
    </row>
    <row r="483" spans="8:8">
      <c r="H483" t="s">
        <v>1221</v>
      </c>
    </row>
    <row r="484" spans="8:8">
      <c r="H484" t="s">
        <v>1222</v>
      </c>
    </row>
    <row r="485" spans="8:8">
      <c r="H485" t="s">
        <v>1430</v>
      </c>
    </row>
    <row r="486" spans="8:8">
      <c r="H486" t="s">
        <v>1431</v>
      </c>
    </row>
    <row r="487" spans="8:8">
      <c r="H487" t="s">
        <v>1432</v>
      </c>
    </row>
    <row r="488" spans="8:8">
      <c r="H488" t="s">
        <v>1227</v>
      </c>
    </row>
    <row r="489" spans="8:8">
      <c r="H489" t="s">
        <v>1433</v>
      </c>
    </row>
    <row r="490" spans="8:8">
      <c r="H490" t="s">
        <v>1434</v>
      </c>
    </row>
    <row r="491" spans="8:8">
      <c r="H491" t="s">
        <v>1435</v>
      </c>
    </row>
    <row r="492" spans="8:8">
      <c r="H492" t="s">
        <v>1308</v>
      </c>
    </row>
    <row r="493" spans="8:8">
      <c r="H493" t="s">
        <v>1436</v>
      </c>
    </row>
    <row r="494" spans="8:8">
      <c r="H494" t="s">
        <v>1437</v>
      </c>
    </row>
    <row r="495" spans="8:8">
      <c r="H495" t="s">
        <v>1438</v>
      </c>
    </row>
    <row r="496" spans="8:8">
      <c r="H496" t="s">
        <v>1439</v>
      </c>
    </row>
    <row r="497" spans="1:8">
      <c r="H497" t="s">
        <v>1440</v>
      </c>
    </row>
    <row r="498" spans="1:8">
      <c r="H498" t="s">
        <v>1441</v>
      </c>
    </row>
    <row r="499" spans="1:8">
      <c r="H499" t="s">
        <v>1442</v>
      </c>
    </row>
    <row r="500" spans="1:8">
      <c r="H500" t="s">
        <v>1443</v>
      </c>
    </row>
    <row r="501" spans="1:8">
      <c r="H501" t="s">
        <v>1444</v>
      </c>
    </row>
    <row r="502" spans="1:8">
      <c r="A502" t="s">
        <v>26</v>
      </c>
      <c r="B502">
        <f>HYPERLINK("https://github.com/JodaOrg/joda-time/commit/d9b72f091c8a157695bed7db408e36e839d95430", "d9b72f091c8a157695bed7db408e36e839d95430")</f>
        <v>0</v>
      </c>
      <c r="C502">
        <f>HYPERLINK("https://github.com/JodaOrg/joda-time/commit/6613fa3057c3bac0f93de8586cd3ab08680fe078", "6613fa3057c3bac0f93de8586cd3ab08680fe078")</f>
        <v>0</v>
      </c>
      <c r="D502" t="s">
        <v>103</v>
      </c>
      <c r="E502" t="s">
        <v>130</v>
      </c>
      <c r="F502" t="s">
        <v>252</v>
      </c>
      <c r="G502" t="s">
        <v>705</v>
      </c>
      <c r="H502" t="s">
        <v>1445</v>
      </c>
    </row>
    <row r="503" spans="1:8">
      <c r="F503" t="s">
        <v>253</v>
      </c>
      <c r="G503" t="s">
        <v>706</v>
      </c>
      <c r="H503" t="s">
        <v>1445</v>
      </c>
    </row>
    <row r="504" spans="1:8">
      <c r="A504" t="s">
        <v>27</v>
      </c>
      <c r="B504">
        <f>HYPERLINK("https://github.com/JodaOrg/joda-time/commit/57d5cb7f3b7aebf6e532d907bf0d508dcf480881", "57d5cb7f3b7aebf6e532d907bf0d508dcf480881")</f>
        <v>0</v>
      </c>
      <c r="C504">
        <f>HYPERLINK("https://github.com/JodaOrg/joda-time/commit/c578139c0184963ad7123ee107d7e12ef399de2d", "c578139c0184963ad7123ee107d7e12ef399de2d")</f>
        <v>0</v>
      </c>
      <c r="D504" t="s">
        <v>103</v>
      </c>
      <c r="E504" t="s">
        <v>131</v>
      </c>
      <c r="F504" t="s">
        <v>241</v>
      </c>
      <c r="G504" t="s">
        <v>693</v>
      </c>
      <c r="H504" t="s">
        <v>1176</v>
      </c>
    </row>
    <row r="505" spans="1:8">
      <c r="H505" t="s">
        <v>1446</v>
      </c>
    </row>
    <row r="506" spans="1:8">
      <c r="F506" t="s">
        <v>257</v>
      </c>
      <c r="G506" t="s">
        <v>707</v>
      </c>
      <c r="H506" t="s">
        <v>1446</v>
      </c>
    </row>
    <row r="507" spans="1:8">
      <c r="H507" t="s">
        <v>1422</v>
      </c>
    </row>
    <row r="508" spans="1:8">
      <c r="H508" t="s">
        <v>1423</v>
      </c>
    </row>
    <row r="509" spans="1:8">
      <c r="H509" t="s">
        <v>1424</v>
      </c>
    </row>
    <row r="510" spans="1:8">
      <c r="A510" t="s">
        <v>28</v>
      </c>
      <c r="B510">
        <f>HYPERLINK("https://github.com/JodaOrg/joda-time/commit/ae1daefa8901be01b378cc33a842f12b2ecd8da8", "ae1daefa8901be01b378cc33a842f12b2ecd8da8")</f>
        <v>0</v>
      </c>
      <c r="C510">
        <f>HYPERLINK("https://github.com/JodaOrg/joda-time/commit/3c68415d00c51628026cdf12de6b96f5423157a1", "3c68415d00c51628026cdf12de6b96f5423157a1")</f>
        <v>0</v>
      </c>
      <c r="D510" t="s">
        <v>103</v>
      </c>
      <c r="E510" t="s">
        <v>132</v>
      </c>
      <c r="F510" t="s">
        <v>254</v>
      </c>
      <c r="G510" t="s">
        <v>700</v>
      </c>
      <c r="H510" t="s">
        <v>1447</v>
      </c>
    </row>
    <row r="511" spans="1:8">
      <c r="A511" t="s">
        <v>29</v>
      </c>
      <c r="B511">
        <f>HYPERLINK("https://github.com/JodaOrg/joda-time/commit/12c05dd8bccbefa84472abb08c10feca97a07bb8", "12c05dd8bccbefa84472abb08c10feca97a07bb8")</f>
        <v>0</v>
      </c>
      <c r="C511">
        <f>HYPERLINK("https://github.com/JodaOrg/joda-time/commit/4ac994b573b8d051a36e00ebd98f0c8dc68eec6f", "4ac994b573b8d051a36e00ebd98f0c8dc68eec6f")</f>
        <v>0</v>
      </c>
      <c r="D511" t="s">
        <v>103</v>
      </c>
      <c r="E511" t="s">
        <v>133</v>
      </c>
      <c r="F511" t="s">
        <v>241</v>
      </c>
      <c r="G511" t="s">
        <v>693</v>
      </c>
      <c r="H511" t="s">
        <v>1448</v>
      </c>
    </row>
    <row r="512" spans="1:8">
      <c r="H512" t="s">
        <v>1450</v>
      </c>
    </row>
    <row r="513" spans="1:8">
      <c r="H513" t="s">
        <v>1451</v>
      </c>
    </row>
    <row r="514" spans="1:8">
      <c r="H514" t="s">
        <v>965</v>
      </c>
    </row>
    <row r="515" spans="1:8">
      <c r="H515" t="s">
        <v>1452</v>
      </c>
    </row>
    <row r="516" spans="1:8">
      <c r="A516" t="s">
        <v>30</v>
      </c>
      <c r="B516">
        <f>HYPERLINK("https://github.com/JodaOrg/joda-time/commit/7fd2cb9ad007d3016734fc50a1ad206b6a3b1b6c", "7fd2cb9ad007d3016734fc50a1ad206b6a3b1b6c")</f>
        <v>0</v>
      </c>
      <c r="C516">
        <f>HYPERLINK("https://github.com/JodaOrg/joda-time/commit/fa25072e5fa20a16115465408051f5fb0ad817c8", "fa25072e5fa20a16115465408051f5fb0ad817c8")</f>
        <v>0</v>
      </c>
      <c r="D516" t="s">
        <v>103</v>
      </c>
      <c r="E516" t="s">
        <v>134</v>
      </c>
      <c r="F516" t="s">
        <v>261</v>
      </c>
      <c r="G516" t="s">
        <v>710</v>
      </c>
      <c r="H516" t="s">
        <v>1455</v>
      </c>
    </row>
    <row r="517" spans="1:8">
      <c r="H517" t="s">
        <v>1456</v>
      </c>
    </row>
    <row r="518" spans="1:8">
      <c r="F518" t="s">
        <v>262</v>
      </c>
      <c r="G518" t="s">
        <v>711</v>
      </c>
      <c r="H518" t="s">
        <v>1455</v>
      </c>
    </row>
    <row r="519" spans="1:8">
      <c r="H519" t="s">
        <v>1456</v>
      </c>
    </row>
    <row r="520" spans="1:8">
      <c r="A520" t="s">
        <v>31</v>
      </c>
      <c r="B520">
        <f>HYPERLINK("https://github.com/JodaOrg/joda-time/commit/86c8fac47af66ebccdcfd81c88a9ee08a635f10c", "86c8fac47af66ebccdcfd81c88a9ee08a635f10c")</f>
        <v>0</v>
      </c>
      <c r="C520">
        <f>HYPERLINK("https://github.com/JodaOrg/joda-time/commit/7eadd1a45e96f15594dcf734cb9af26e2af508fa", "7eadd1a45e96f15594dcf734cb9af26e2af508fa")</f>
        <v>0</v>
      </c>
      <c r="D520" t="s">
        <v>103</v>
      </c>
      <c r="E520" t="s">
        <v>135</v>
      </c>
      <c r="F520" t="s">
        <v>261</v>
      </c>
      <c r="G520" t="s">
        <v>710</v>
      </c>
      <c r="H520" t="s">
        <v>1457</v>
      </c>
    </row>
    <row r="521" spans="1:8">
      <c r="F521" t="s">
        <v>262</v>
      </c>
      <c r="G521" t="s">
        <v>711</v>
      </c>
      <c r="H521" t="s">
        <v>1457</v>
      </c>
    </row>
    <row r="522" spans="1:8">
      <c r="A522" t="s">
        <v>32</v>
      </c>
      <c r="B522">
        <f>HYPERLINK("https://github.com/JodaOrg/joda-time/commit/99af0da006022513fbb260c2c3a8648eb3059406", "99af0da006022513fbb260c2c3a8648eb3059406")</f>
        <v>0</v>
      </c>
      <c r="C522">
        <f>HYPERLINK("https://github.com/JodaOrg/joda-time/commit/1a3e1f54707620cb60a0fdb950c8c84f59f30fc2", "1a3e1f54707620cb60a0fdb950c8c84f59f30fc2")</f>
        <v>0</v>
      </c>
      <c r="D522" t="s">
        <v>103</v>
      </c>
      <c r="E522" t="s">
        <v>136</v>
      </c>
      <c r="F522" t="s">
        <v>263</v>
      </c>
      <c r="G522" t="s">
        <v>712</v>
      </c>
      <c r="H522" t="s">
        <v>1448</v>
      </c>
    </row>
    <row r="523" spans="1:8">
      <c r="H523" t="s">
        <v>965</v>
      </c>
    </row>
    <row r="524" spans="1:8">
      <c r="H524" t="s">
        <v>1460</v>
      </c>
    </row>
    <row r="525" spans="1:8">
      <c r="H525" t="s">
        <v>1461</v>
      </c>
    </row>
    <row r="526" spans="1:8">
      <c r="H526" t="s">
        <v>1462</v>
      </c>
    </row>
    <row r="527" spans="1:8">
      <c r="H527" t="s">
        <v>1463</v>
      </c>
    </row>
    <row r="528" spans="1:8">
      <c r="F528" t="s">
        <v>264</v>
      </c>
      <c r="G528" t="s">
        <v>713</v>
      </c>
      <c r="H528" t="s">
        <v>1448</v>
      </c>
    </row>
    <row r="529" spans="1:8">
      <c r="H529" t="s">
        <v>965</v>
      </c>
    </row>
    <row r="530" spans="1:8">
      <c r="H530" t="s">
        <v>1460</v>
      </c>
    </row>
    <row r="531" spans="1:8">
      <c r="H531" t="s">
        <v>1461</v>
      </c>
    </row>
    <row r="532" spans="1:8">
      <c r="H532" t="s">
        <v>1462</v>
      </c>
    </row>
    <row r="533" spans="1:8">
      <c r="H533" t="s">
        <v>1463</v>
      </c>
    </row>
    <row r="534" spans="1:8">
      <c r="A534" t="s">
        <v>33</v>
      </c>
      <c r="B534">
        <f>HYPERLINK("https://github.com/JodaOrg/joda-time/commit/3b04236d210aa333c49e657c7027128753c7f4b8", "3b04236d210aa333c49e657c7027128753c7f4b8")</f>
        <v>0</v>
      </c>
      <c r="C534">
        <f>HYPERLINK("https://github.com/JodaOrg/joda-time/commit/fa310b0723a1c0ded3328bcf150d242ab6cc2e34", "fa310b0723a1c0ded3328bcf150d242ab6cc2e34")</f>
        <v>0</v>
      </c>
      <c r="D534" t="s">
        <v>103</v>
      </c>
      <c r="E534" t="s">
        <v>137</v>
      </c>
      <c r="F534" t="s">
        <v>264</v>
      </c>
      <c r="G534" t="s">
        <v>713</v>
      </c>
      <c r="H534" t="s">
        <v>1192</v>
      </c>
    </row>
    <row r="535" spans="1:8">
      <c r="H535" t="s">
        <v>1193</v>
      </c>
    </row>
    <row r="536" spans="1:8">
      <c r="H536" t="s">
        <v>1194</v>
      </c>
    </row>
    <row r="537" spans="1:8">
      <c r="F537" t="s">
        <v>265</v>
      </c>
      <c r="G537" t="s">
        <v>714</v>
      </c>
      <c r="H537" t="s">
        <v>1192</v>
      </c>
    </row>
    <row r="538" spans="1:8">
      <c r="H538" t="s">
        <v>1193</v>
      </c>
    </row>
    <row r="539" spans="1:8">
      <c r="H539" t="s">
        <v>1194</v>
      </c>
    </row>
    <row r="540" spans="1:8">
      <c r="A540" t="s">
        <v>34</v>
      </c>
      <c r="B540">
        <f>HYPERLINK("https://github.com/JodaOrg/joda-time/commit/5f2aa4794e8094eb6b3018589c3a751f61bd2fa6", "5f2aa4794e8094eb6b3018589c3a751f61bd2fa6")</f>
        <v>0</v>
      </c>
      <c r="C540">
        <f>HYPERLINK("https://github.com/JodaOrg/joda-time/commit/7c064bbf222d8abec91abb9a0790014ff6f06cea", "7c064bbf222d8abec91abb9a0790014ff6f06cea")</f>
        <v>0</v>
      </c>
      <c r="D540" t="s">
        <v>103</v>
      </c>
      <c r="E540" t="s">
        <v>138</v>
      </c>
      <c r="F540" t="s">
        <v>257</v>
      </c>
      <c r="G540" t="s">
        <v>707</v>
      </c>
      <c r="H540" t="s">
        <v>1448</v>
      </c>
    </row>
    <row r="541" spans="1:8">
      <c r="H541" t="s">
        <v>1466</v>
      </c>
    </row>
    <row r="542" spans="1:8">
      <c r="H542" t="s">
        <v>1467</v>
      </c>
    </row>
    <row r="543" spans="1:8">
      <c r="H543" t="s">
        <v>1468</v>
      </c>
    </row>
    <row r="544" spans="1:8">
      <c r="H544" t="s">
        <v>1469</v>
      </c>
    </row>
    <row r="545" spans="1:8">
      <c r="H545" t="s">
        <v>1470</v>
      </c>
    </row>
    <row r="546" spans="1:8">
      <c r="H546" t="s">
        <v>1256</v>
      </c>
    </row>
    <row r="547" spans="1:8">
      <c r="H547" t="s">
        <v>1257</v>
      </c>
    </row>
    <row r="548" spans="1:8">
      <c r="H548" t="s">
        <v>1258</v>
      </c>
    </row>
    <row r="549" spans="1:8">
      <c r="H549" t="s">
        <v>1259</v>
      </c>
    </row>
    <row r="550" spans="1:8">
      <c r="H550" t="s">
        <v>1260</v>
      </c>
    </row>
    <row r="551" spans="1:8">
      <c r="H551" t="s">
        <v>1261</v>
      </c>
    </row>
    <row r="552" spans="1:8">
      <c r="H552" t="s">
        <v>1262</v>
      </c>
    </row>
    <row r="553" spans="1:8">
      <c r="H553" t="s">
        <v>965</v>
      </c>
    </row>
    <row r="554" spans="1:8">
      <c r="H554" t="s">
        <v>1425</v>
      </c>
    </row>
    <row r="555" spans="1:8">
      <c r="A555" t="s">
        <v>35</v>
      </c>
      <c r="B555">
        <f>HYPERLINK("https://github.com/JodaOrg/joda-time/commit/becd808db463a8a568b4372ce646265a4e6b55ec", "becd808db463a8a568b4372ce646265a4e6b55ec")</f>
        <v>0</v>
      </c>
      <c r="C555">
        <f>HYPERLINK("https://github.com/JodaOrg/joda-time/commit/d1adaf7d96fde1ea29e36d3d0e98d1aa7a01ca28", "d1adaf7d96fde1ea29e36d3d0e98d1aa7a01ca28")</f>
        <v>0</v>
      </c>
      <c r="D555" t="s">
        <v>103</v>
      </c>
      <c r="E555" t="s">
        <v>139</v>
      </c>
      <c r="F555" t="s">
        <v>266</v>
      </c>
      <c r="G555" t="s">
        <v>715</v>
      </c>
      <c r="H555" t="s">
        <v>1471</v>
      </c>
    </row>
    <row r="556" spans="1:8">
      <c r="H556" t="s">
        <v>1472</v>
      </c>
    </row>
    <row r="557" spans="1:8">
      <c r="H557" t="s">
        <v>1473</v>
      </c>
    </row>
    <row r="558" spans="1:8">
      <c r="H558" t="s">
        <v>1474</v>
      </c>
    </row>
    <row r="559" spans="1:8">
      <c r="H559" t="s">
        <v>1475</v>
      </c>
    </row>
    <row r="560" spans="1:8">
      <c r="H560" t="s">
        <v>1476</v>
      </c>
    </row>
    <row r="561" spans="1:8">
      <c r="H561" t="s">
        <v>1477</v>
      </c>
    </row>
    <row r="562" spans="1:8">
      <c r="H562" t="s">
        <v>1478</v>
      </c>
    </row>
    <row r="563" spans="1:8">
      <c r="H563" t="s">
        <v>1479</v>
      </c>
    </row>
    <row r="564" spans="1:8">
      <c r="H564" t="s">
        <v>1480</v>
      </c>
    </row>
    <row r="565" spans="1:8">
      <c r="F565" t="s">
        <v>267</v>
      </c>
      <c r="G565" t="s">
        <v>716</v>
      </c>
      <c r="H565" t="s">
        <v>1481</v>
      </c>
    </row>
    <row r="566" spans="1:8">
      <c r="H566" t="s">
        <v>1482</v>
      </c>
    </row>
    <row r="567" spans="1:8">
      <c r="H567" t="s">
        <v>1483</v>
      </c>
    </row>
    <row r="568" spans="1:8">
      <c r="H568" t="s">
        <v>1484</v>
      </c>
    </row>
    <row r="569" spans="1:8">
      <c r="H569" t="s">
        <v>1485</v>
      </c>
    </row>
    <row r="570" spans="1:8">
      <c r="H570" t="s">
        <v>1486</v>
      </c>
    </row>
    <row r="571" spans="1:8">
      <c r="H571" t="s">
        <v>1487</v>
      </c>
    </row>
    <row r="572" spans="1:8">
      <c r="H572" t="s">
        <v>1488</v>
      </c>
    </row>
    <row r="573" spans="1:8">
      <c r="H573" t="s">
        <v>1489</v>
      </c>
    </row>
    <row r="574" spans="1:8">
      <c r="A574" t="s">
        <v>36</v>
      </c>
      <c r="B574">
        <f>HYPERLINK("https://github.com/JodaOrg/joda-time/commit/dfe9eff2ee221da405405fc3e001837260c8a443", "dfe9eff2ee221da405405fc3e001837260c8a443")</f>
        <v>0</v>
      </c>
      <c r="C574">
        <f>HYPERLINK("https://github.com/JodaOrg/joda-time/commit/274097cf4c627cb5ad180a06fb5a8d5533ecbda6", "274097cf4c627cb5ad180a06fb5a8d5533ecbda6")</f>
        <v>0</v>
      </c>
      <c r="D574" t="s">
        <v>103</v>
      </c>
      <c r="E574" t="s">
        <v>140</v>
      </c>
      <c r="F574" t="s">
        <v>263</v>
      </c>
      <c r="G574" t="s">
        <v>712</v>
      </c>
      <c r="H574" t="s">
        <v>1490</v>
      </c>
    </row>
    <row r="575" spans="1:8">
      <c r="F575" t="s">
        <v>264</v>
      </c>
      <c r="G575" t="s">
        <v>713</v>
      </c>
      <c r="H575" t="s">
        <v>1499</v>
      </c>
    </row>
    <row r="576" spans="1:8">
      <c r="F576" t="s">
        <v>265</v>
      </c>
      <c r="G576" t="s">
        <v>714</v>
      </c>
      <c r="H576" t="s">
        <v>1499</v>
      </c>
    </row>
    <row r="577" spans="1:8">
      <c r="F577" t="s">
        <v>268</v>
      </c>
      <c r="G577" t="s">
        <v>717</v>
      </c>
      <c r="H577" t="s">
        <v>1500</v>
      </c>
    </row>
    <row r="578" spans="1:8">
      <c r="A578" t="s">
        <v>37</v>
      </c>
      <c r="B578">
        <f>HYPERLINK("https://github.com/JodaOrg/joda-time/commit/3877455129a7ee0c1c50ff3a4cf9116732a26862", "3877455129a7ee0c1c50ff3a4cf9116732a26862")</f>
        <v>0</v>
      </c>
      <c r="C578">
        <f>HYPERLINK("https://github.com/JodaOrg/joda-time/commit/6bdd176eed470329a73d7ee08498183e579cea60", "6bdd176eed470329a73d7ee08498183e579cea60")</f>
        <v>0</v>
      </c>
      <c r="D578" t="s">
        <v>103</v>
      </c>
      <c r="E578" t="s">
        <v>141</v>
      </c>
      <c r="F578" t="s">
        <v>270</v>
      </c>
      <c r="G578" t="s">
        <v>719</v>
      </c>
      <c r="H578" t="s">
        <v>1526</v>
      </c>
    </row>
    <row r="579" spans="1:8">
      <c r="H579" t="s">
        <v>905</v>
      </c>
    </row>
    <row r="580" spans="1:8">
      <c r="H580" t="s">
        <v>1527</v>
      </c>
    </row>
    <row r="581" spans="1:8">
      <c r="H581" t="s">
        <v>1528</v>
      </c>
    </row>
    <row r="582" spans="1:8">
      <c r="H582" t="s">
        <v>1529</v>
      </c>
    </row>
    <row r="583" spans="1:8">
      <c r="H583" t="s">
        <v>1130</v>
      </c>
    </row>
    <row r="584" spans="1:8">
      <c r="H584" t="s">
        <v>1131</v>
      </c>
    </row>
    <row r="585" spans="1:8">
      <c r="H585" t="s">
        <v>1132</v>
      </c>
    </row>
    <row r="586" spans="1:8">
      <c r="H586" t="s">
        <v>1133</v>
      </c>
    </row>
    <row r="587" spans="1:8">
      <c r="H587" t="s">
        <v>1134</v>
      </c>
    </row>
    <row r="588" spans="1:8">
      <c r="H588" t="s">
        <v>1135</v>
      </c>
    </row>
    <row r="589" spans="1:8">
      <c r="H589" t="s">
        <v>1136</v>
      </c>
    </row>
    <row r="590" spans="1:8">
      <c r="H590" t="s">
        <v>1530</v>
      </c>
    </row>
    <row r="591" spans="1:8">
      <c r="H591" t="s">
        <v>1531</v>
      </c>
    </row>
    <row r="592" spans="1:8">
      <c r="H592" t="s">
        <v>1532</v>
      </c>
    </row>
    <row r="593" spans="6:8">
      <c r="H593" t="s">
        <v>1533</v>
      </c>
    </row>
    <row r="594" spans="6:8">
      <c r="H594" t="s">
        <v>1123</v>
      </c>
    </row>
    <row r="595" spans="6:8">
      <c r="H595" t="s">
        <v>1124</v>
      </c>
    </row>
    <row r="596" spans="6:8">
      <c r="H596" t="s">
        <v>1125</v>
      </c>
    </row>
    <row r="597" spans="6:8">
      <c r="H597" t="s">
        <v>1534</v>
      </c>
    </row>
    <row r="598" spans="6:8">
      <c r="H598" t="s">
        <v>1128</v>
      </c>
    </row>
    <row r="599" spans="6:8">
      <c r="H599" t="s">
        <v>1535</v>
      </c>
    </row>
    <row r="600" spans="6:8">
      <c r="H600" t="s">
        <v>1536</v>
      </c>
    </row>
    <row r="601" spans="6:8">
      <c r="H601" t="s">
        <v>1129</v>
      </c>
    </row>
    <row r="602" spans="6:8">
      <c r="H602" t="s">
        <v>1537</v>
      </c>
    </row>
    <row r="603" spans="6:8">
      <c r="H603" t="s">
        <v>1538</v>
      </c>
    </row>
    <row r="604" spans="6:8">
      <c r="H604" t="s">
        <v>1539</v>
      </c>
    </row>
    <row r="605" spans="6:8">
      <c r="F605" t="s">
        <v>271</v>
      </c>
      <c r="G605" t="s">
        <v>720</v>
      </c>
      <c r="H605" t="s">
        <v>1547</v>
      </c>
    </row>
    <row r="606" spans="6:8">
      <c r="H606" t="s">
        <v>1548</v>
      </c>
    </row>
    <row r="607" spans="6:8">
      <c r="H607" t="s">
        <v>1549</v>
      </c>
    </row>
    <row r="608" spans="6:8">
      <c r="H608" t="s">
        <v>1550</v>
      </c>
    </row>
    <row r="609" spans="1:8">
      <c r="F609" t="s">
        <v>287</v>
      </c>
      <c r="G609" t="s">
        <v>736</v>
      </c>
      <c r="H609" t="s">
        <v>1575</v>
      </c>
    </row>
    <row r="610" spans="1:8">
      <c r="H610" t="s">
        <v>1576</v>
      </c>
    </row>
    <row r="611" spans="1:8">
      <c r="A611" t="s">
        <v>38</v>
      </c>
      <c r="B611">
        <f>HYPERLINK("https://github.com/JodaOrg/joda-time/commit/82e420bb78bebf465f3cc54e3ee2a631f87fe7b2", "82e420bb78bebf465f3cc54e3ee2a631f87fe7b2")</f>
        <v>0</v>
      </c>
      <c r="C611">
        <f>HYPERLINK("https://github.com/JodaOrg/joda-time/commit/65e7ca2ded288178ba13fa552ae61fd226cae8d0", "65e7ca2ded288178ba13fa552ae61fd226cae8d0")</f>
        <v>0</v>
      </c>
      <c r="D611" t="s">
        <v>103</v>
      </c>
      <c r="E611" t="s">
        <v>142</v>
      </c>
      <c r="F611" t="s">
        <v>307</v>
      </c>
      <c r="G611" t="s">
        <v>756</v>
      </c>
      <c r="H611" t="s">
        <v>1597</v>
      </c>
    </row>
    <row r="612" spans="1:8">
      <c r="H612" t="s">
        <v>1598</v>
      </c>
    </row>
    <row r="613" spans="1:8">
      <c r="H613" t="s">
        <v>1599</v>
      </c>
    </row>
    <row r="614" spans="1:8">
      <c r="H614" t="s">
        <v>1600</v>
      </c>
    </row>
    <row r="615" spans="1:8">
      <c r="H615" t="s">
        <v>1601</v>
      </c>
    </row>
    <row r="616" spans="1:8">
      <c r="H616" t="s">
        <v>1602</v>
      </c>
    </row>
    <row r="617" spans="1:8">
      <c r="A617" t="s">
        <v>39</v>
      </c>
      <c r="B617">
        <f>HYPERLINK("https://github.com/JodaOrg/joda-time/commit/5fd28fcd3425461dfcff1800753513f94807f652", "5fd28fcd3425461dfcff1800753513f94807f652")</f>
        <v>0</v>
      </c>
      <c r="C617">
        <f>HYPERLINK("https://github.com/JodaOrg/joda-time/commit/65a750a91860fe497c11717f102eab05f9a6910d", "65a750a91860fe497c11717f102eab05f9a6910d")</f>
        <v>0</v>
      </c>
      <c r="D617" t="s">
        <v>103</v>
      </c>
      <c r="E617" t="s">
        <v>143</v>
      </c>
      <c r="F617" t="s">
        <v>308</v>
      </c>
      <c r="G617" t="s">
        <v>757</v>
      </c>
      <c r="H617" t="s">
        <v>1603</v>
      </c>
    </row>
    <row r="618" spans="1:8">
      <c r="H618" t="s">
        <v>1604</v>
      </c>
    </row>
    <row r="619" spans="1:8">
      <c r="H619" t="s">
        <v>1605</v>
      </c>
    </row>
    <row r="620" spans="1:8">
      <c r="A620" t="s">
        <v>40</v>
      </c>
      <c r="B620">
        <f>HYPERLINK("https://github.com/JodaOrg/joda-time/commit/2a60e1169eeab2b4966b0c687e62bd420c907ff6", "2a60e1169eeab2b4966b0c687e62bd420c907ff6")</f>
        <v>0</v>
      </c>
      <c r="C620">
        <f>HYPERLINK("https://github.com/JodaOrg/joda-time/commit/f0beb42605c341905456744f67c86ad35338db52", "f0beb42605c341905456744f67c86ad35338db52")</f>
        <v>0</v>
      </c>
      <c r="D620" t="s">
        <v>103</v>
      </c>
      <c r="E620" t="s">
        <v>144</v>
      </c>
      <c r="F620" t="s">
        <v>253</v>
      </c>
      <c r="G620" t="s">
        <v>706</v>
      </c>
      <c r="H620" t="s">
        <v>1606</v>
      </c>
    </row>
    <row r="621" spans="1:8">
      <c r="A621" t="s">
        <v>41</v>
      </c>
      <c r="B621">
        <f>HYPERLINK("https://github.com/JodaOrg/joda-time/commit/de0a35397489a3d8ae2664b6b6d48604f9a6900f", "de0a35397489a3d8ae2664b6b6d48604f9a6900f")</f>
        <v>0</v>
      </c>
      <c r="C621">
        <f>HYPERLINK("https://github.com/JodaOrg/joda-time/commit/199a124abe729d4b1c401cea255a1b034f0bafca", "199a124abe729d4b1c401cea255a1b034f0bafca")</f>
        <v>0</v>
      </c>
      <c r="D621" t="s">
        <v>103</v>
      </c>
      <c r="E621" t="s">
        <v>145</v>
      </c>
      <c r="F621" t="s">
        <v>263</v>
      </c>
      <c r="G621" t="s">
        <v>712</v>
      </c>
      <c r="H621" t="s">
        <v>1016</v>
      </c>
    </row>
    <row r="622" spans="1:8">
      <c r="F622" t="s">
        <v>264</v>
      </c>
      <c r="G622" t="s">
        <v>713</v>
      </c>
      <c r="H622" t="s">
        <v>1016</v>
      </c>
    </row>
    <row r="623" spans="1:8">
      <c r="F623" t="s">
        <v>268</v>
      </c>
      <c r="G623" t="s">
        <v>717</v>
      </c>
      <c r="H623" t="s">
        <v>1016</v>
      </c>
    </row>
    <row r="624" spans="1:8">
      <c r="A624" t="s">
        <v>42</v>
      </c>
      <c r="B624">
        <f>HYPERLINK("https://github.com/JodaOrg/joda-time/commit/24481f10ccfe00f1e0e1566c63db861e33085862", "24481f10ccfe00f1e0e1566c63db861e33085862")</f>
        <v>0</v>
      </c>
      <c r="C624">
        <f>HYPERLINK("https://github.com/JodaOrg/joda-time/commit/0d18055d0b3c2e687197a8651b3a06e097fe5c48", "0d18055d0b3c2e687197a8651b3a06e097fe5c48")</f>
        <v>0</v>
      </c>
      <c r="D624" t="s">
        <v>103</v>
      </c>
      <c r="E624" t="s">
        <v>146</v>
      </c>
      <c r="F624" t="s">
        <v>311</v>
      </c>
      <c r="G624" t="s">
        <v>680</v>
      </c>
      <c r="H624" t="s">
        <v>1017</v>
      </c>
    </row>
    <row r="625" spans="1:8">
      <c r="F625" t="s">
        <v>312</v>
      </c>
      <c r="G625" t="s">
        <v>683</v>
      </c>
      <c r="H625" t="s">
        <v>1017</v>
      </c>
    </row>
    <row r="626" spans="1:8">
      <c r="A626" t="s">
        <v>44</v>
      </c>
      <c r="B626">
        <f>HYPERLINK("https://github.com/JodaOrg/joda-time/commit/73c467922eaf2579fa5c24e5aa2c8e5ffdc50aeb", "73c467922eaf2579fa5c24e5aa2c8e5ffdc50aeb")</f>
        <v>0</v>
      </c>
      <c r="C626">
        <f>HYPERLINK("https://github.com/JodaOrg/joda-time/commit/2180a3feef563af3ae3c440f0c3b85d9db5e7b9a", "2180a3feef563af3ae3c440f0c3b85d9db5e7b9a")</f>
        <v>0</v>
      </c>
      <c r="D626" t="s">
        <v>103</v>
      </c>
      <c r="E626" t="s">
        <v>148</v>
      </c>
      <c r="F626" t="s">
        <v>241</v>
      </c>
      <c r="G626" t="s">
        <v>693</v>
      </c>
      <c r="H626" t="s">
        <v>1610</v>
      </c>
    </row>
    <row r="627" spans="1:8">
      <c r="F627" t="s">
        <v>242</v>
      </c>
      <c r="G627" t="s">
        <v>694</v>
      </c>
      <c r="H627" t="s">
        <v>1611</v>
      </c>
    </row>
    <row r="628" spans="1:8">
      <c r="F628" t="s">
        <v>255</v>
      </c>
      <c r="G628" t="s">
        <v>698</v>
      </c>
      <c r="H628" t="s">
        <v>1188</v>
      </c>
    </row>
    <row r="629" spans="1:8">
      <c r="H629" t="s">
        <v>1200</v>
      </c>
    </row>
    <row r="630" spans="1:8">
      <c r="H630" t="s">
        <v>1410</v>
      </c>
    </row>
    <row r="631" spans="1:8">
      <c r="H631" t="s">
        <v>1176</v>
      </c>
    </row>
    <row r="632" spans="1:8">
      <c r="F632" t="s">
        <v>254</v>
      </c>
      <c r="G632" t="s">
        <v>700</v>
      </c>
      <c r="H632" t="s">
        <v>1612</v>
      </c>
    </row>
    <row r="633" spans="1:8">
      <c r="H633" t="s">
        <v>1613</v>
      </c>
    </row>
    <row r="634" spans="1:8">
      <c r="H634" t="s">
        <v>1614</v>
      </c>
    </row>
    <row r="635" spans="1:8">
      <c r="H635" t="s">
        <v>1615</v>
      </c>
    </row>
    <row r="636" spans="1:8">
      <c r="H636" t="s">
        <v>1616</v>
      </c>
    </row>
    <row r="637" spans="1:8">
      <c r="H637" t="s">
        <v>1617</v>
      </c>
    </row>
    <row r="638" spans="1:8">
      <c r="H638" t="s">
        <v>1618</v>
      </c>
    </row>
    <row r="639" spans="1:8">
      <c r="H639" t="s">
        <v>1619</v>
      </c>
    </row>
    <row r="640" spans="1:8">
      <c r="H640" t="s">
        <v>1620</v>
      </c>
    </row>
    <row r="641" spans="6:8">
      <c r="H641" t="s">
        <v>1621</v>
      </c>
    </row>
    <row r="642" spans="6:8">
      <c r="H642" t="s">
        <v>1296</v>
      </c>
    </row>
    <row r="643" spans="6:8">
      <c r="H643" t="s">
        <v>1297</v>
      </c>
    </row>
    <row r="644" spans="6:8">
      <c r="H644" t="s">
        <v>1300</v>
      </c>
    </row>
    <row r="645" spans="6:8">
      <c r="H645" t="s">
        <v>1301</v>
      </c>
    </row>
    <row r="646" spans="6:8">
      <c r="H646" t="s">
        <v>1302</v>
      </c>
    </row>
    <row r="647" spans="6:8">
      <c r="H647" t="s">
        <v>1304</v>
      </c>
    </row>
    <row r="648" spans="6:8">
      <c r="H648" t="s">
        <v>1305</v>
      </c>
    </row>
    <row r="649" spans="6:8">
      <c r="F649" t="s">
        <v>314</v>
      </c>
      <c r="G649" t="s">
        <v>761</v>
      </c>
      <c r="H649" t="s">
        <v>1315</v>
      </c>
    </row>
    <row r="650" spans="6:8">
      <c r="H650" t="s">
        <v>1316</v>
      </c>
    </row>
    <row r="651" spans="6:8">
      <c r="H651" t="s">
        <v>1317</v>
      </c>
    </row>
    <row r="652" spans="6:8">
      <c r="H652" t="s">
        <v>1622</v>
      </c>
    </row>
    <row r="653" spans="6:8">
      <c r="H653" t="s">
        <v>1318</v>
      </c>
    </row>
    <row r="654" spans="6:8">
      <c r="H654" t="s">
        <v>1319</v>
      </c>
    </row>
    <row r="655" spans="6:8">
      <c r="H655" t="s">
        <v>1320</v>
      </c>
    </row>
    <row r="656" spans="6:8">
      <c r="H656" t="s">
        <v>1321</v>
      </c>
    </row>
    <row r="657" spans="6:8">
      <c r="H657" t="s">
        <v>1322</v>
      </c>
    </row>
    <row r="658" spans="6:8">
      <c r="H658" t="s">
        <v>1323</v>
      </c>
    </row>
    <row r="659" spans="6:8">
      <c r="H659" t="s">
        <v>1623</v>
      </c>
    </row>
    <row r="660" spans="6:8">
      <c r="H660" t="s">
        <v>1624</v>
      </c>
    </row>
    <row r="661" spans="6:8">
      <c r="H661" t="s">
        <v>1625</v>
      </c>
    </row>
    <row r="662" spans="6:8">
      <c r="H662" t="s">
        <v>1626</v>
      </c>
    </row>
    <row r="663" spans="6:8">
      <c r="H663" t="s">
        <v>1627</v>
      </c>
    </row>
    <row r="664" spans="6:8">
      <c r="H664" t="s">
        <v>1324</v>
      </c>
    </row>
    <row r="665" spans="6:8">
      <c r="H665" t="s">
        <v>1325</v>
      </c>
    </row>
    <row r="666" spans="6:8">
      <c r="H666" t="s">
        <v>1326</v>
      </c>
    </row>
    <row r="667" spans="6:8">
      <c r="H667" t="s">
        <v>1327</v>
      </c>
    </row>
    <row r="668" spans="6:8">
      <c r="H668" t="s">
        <v>1328</v>
      </c>
    </row>
    <row r="669" spans="6:8">
      <c r="H669" t="s">
        <v>1338</v>
      </c>
    </row>
    <row r="670" spans="6:8">
      <c r="H670" t="s">
        <v>1341</v>
      </c>
    </row>
    <row r="671" spans="6:8">
      <c r="H671" t="s">
        <v>1342</v>
      </c>
    </row>
    <row r="672" spans="6:8">
      <c r="F672" t="s">
        <v>257</v>
      </c>
      <c r="G672" t="s">
        <v>707</v>
      </c>
      <c r="H672" t="s">
        <v>1188</v>
      </c>
    </row>
    <row r="673" spans="1:8">
      <c r="H673" t="s">
        <v>1200</v>
      </c>
    </row>
    <row r="674" spans="1:8">
      <c r="H674" t="s">
        <v>1410</v>
      </c>
    </row>
    <row r="675" spans="1:8">
      <c r="H675" t="s">
        <v>1628</v>
      </c>
    </row>
    <row r="676" spans="1:8">
      <c r="H676" t="s">
        <v>1629</v>
      </c>
    </row>
    <row r="677" spans="1:8">
      <c r="H677" t="s">
        <v>1630</v>
      </c>
    </row>
    <row r="678" spans="1:8">
      <c r="H678" t="s">
        <v>1631</v>
      </c>
    </row>
    <row r="679" spans="1:8">
      <c r="H679" t="s">
        <v>1420</v>
      </c>
    </row>
    <row r="680" spans="1:8">
      <c r="H680" t="s">
        <v>1421</v>
      </c>
    </row>
    <row r="681" spans="1:8">
      <c r="F681" t="s">
        <v>249</v>
      </c>
      <c r="G681" t="s">
        <v>702</v>
      </c>
      <c r="H681" t="s">
        <v>1632</v>
      </c>
    </row>
    <row r="682" spans="1:8">
      <c r="H682" t="s">
        <v>1445</v>
      </c>
    </row>
    <row r="683" spans="1:8">
      <c r="F683" t="s">
        <v>259</v>
      </c>
      <c r="G683" t="s">
        <v>708</v>
      </c>
      <c r="H683" t="s">
        <v>1633</v>
      </c>
    </row>
    <row r="684" spans="1:8">
      <c r="A684" t="s">
        <v>45</v>
      </c>
      <c r="B684">
        <f>HYPERLINK("https://github.com/JodaOrg/joda-time/commit/35e25b7acfd8df8b38e7f6ea0a4bce880f6823ff", "35e25b7acfd8df8b38e7f6ea0a4bce880f6823ff")</f>
        <v>0</v>
      </c>
      <c r="C684">
        <f>HYPERLINK("https://github.com/JodaOrg/joda-time/commit/c4712e0e30d931ebe6cd47c299bce339c39e10a2", "c4712e0e30d931ebe6cd47c299bce339c39e10a2")</f>
        <v>0</v>
      </c>
      <c r="D684" t="s">
        <v>103</v>
      </c>
      <c r="E684" t="s">
        <v>149</v>
      </c>
      <c r="F684" t="s">
        <v>315</v>
      </c>
      <c r="G684" t="s">
        <v>762</v>
      </c>
      <c r="H684" t="s">
        <v>1634</v>
      </c>
    </row>
    <row r="685" spans="1:8">
      <c r="F685" t="s">
        <v>255</v>
      </c>
      <c r="G685" t="s">
        <v>698</v>
      </c>
      <c r="H685" t="s">
        <v>1196</v>
      </c>
    </row>
    <row r="686" spans="1:8">
      <c r="H686" t="s">
        <v>1197</v>
      </c>
    </row>
    <row r="687" spans="1:8">
      <c r="H687" t="s">
        <v>1198</v>
      </c>
    </row>
    <row r="688" spans="1:8">
      <c r="H688" t="s">
        <v>1199</v>
      </c>
    </row>
    <row r="689" spans="6:8">
      <c r="H689" t="s">
        <v>1201</v>
      </c>
    </row>
    <row r="690" spans="6:8">
      <c r="H690" t="s">
        <v>1202</v>
      </c>
    </row>
    <row r="691" spans="6:8">
      <c r="H691" t="s">
        <v>1203</v>
      </c>
    </row>
    <row r="692" spans="6:8">
      <c r="H692" t="s">
        <v>1204</v>
      </c>
    </row>
    <row r="693" spans="6:8">
      <c r="H693" t="s">
        <v>1205</v>
      </c>
    </row>
    <row r="694" spans="6:8">
      <c r="H694" t="s">
        <v>1206</v>
      </c>
    </row>
    <row r="695" spans="6:8">
      <c r="H695" t="s">
        <v>1207</v>
      </c>
    </row>
    <row r="696" spans="6:8">
      <c r="H696" t="s">
        <v>1635</v>
      </c>
    </row>
    <row r="697" spans="6:8">
      <c r="H697" t="s">
        <v>1208</v>
      </c>
    </row>
    <row r="698" spans="6:8">
      <c r="H698" t="s">
        <v>1209</v>
      </c>
    </row>
    <row r="699" spans="6:8">
      <c r="H699" t="s">
        <v>1210</v>
      </c>
    </row>
    <row r="700" spans="6:8">
      <c r="H700" t="s">
        <v>1636</v>
      </c>
    </row>
    <row r="701" spans="6:8">
      <c r="F701" t="s">
        <v>257</v>
      </c>
      <c r="G701" t="s">
        <v>707</v>
      </c>
      <c r="H701" t="s">
        <v>1196</v>
      </c>
    </row>
    <row r="702" spans="6:8">
      <c r="H702" t="s">
        <v>1197</v>
      </c>
    </row>
    <row r="703" spans="6:8">
      <c r="H703" t="s">
        <v>1198</v>
      </c>
    </row>
    <row r="704" spans="6:8">
      <c r="H704" t="s">
        <v>1199</v>
      </c>
    </row>
    <row r="705" spans="1:8">
      <c r="H705" t="s">
        <v>1201</v>
      </c>
    </row>
    <row r="706" spans="1:8">
      <c r="H706" t="s">
        <v>1202</v>
      </c>
    </row>
    <row r="707" spans="1:8">
      <c r="H707" t="s">
        <v>1203</v>
      </c>
    </row>
    <row r="708" spans="1:8">
      <c r="H708" t="s">
        <v>1204</v>
      </c>
    </row>
    <row r="709" spans="1:8">
      <c r="H709" t="s">
        <v>1205</v>
      </c>
    </row>
    <row r="710" spans="1:8">
      <c r="H710" t="s">
        <v>1206</v>
      </c>
    </row>
    <row r="711" spans="1:8">
      <c r="H711" t="s">
        <v>1207</v>
      </c>
    </row>
    <row r="712" spans="1:8">
      <c r="H712" t="s">
        <v>1635</v>
      </c>
    </row>
    <row r="713" spans="1:8">
      <c r="H713" t="s">
        <v>1208</v>
      </c>
    </row>
    <row r="714" spans="1:8">
      <c r="H714" t="s">
        <v>1209</v>
      </c>
    </row>
    <row r="715" spans="1:8">
      <c r="H715" t="s">
        <v>1210</v>
      </c>
    </row>
    <row r="716" spans="1:8">
      <c r="H716" t="s">
        <v>1636</v>
      </c>
    </row>
    <row r="717" spans="1:8">
      <c r="A717" t="s">
        <v>46</v>
      </c>
      <c r="B717">
        <f>HYPERLINK("https://github.com/JodaOrg/joda-time/commit/119f68ba20f38f7b4b9d676d4a7b787e5e005b89", "119f68ba20f38f7b4b9d676d4a7b787e5e005b89")</f>
        <v>0</v>
      </c>
      <c r="C717">
        <f>HYPERLINK("https://github.com/JodaOrg/joda-time/commit/55284cec591f9fc927c99ced4c1dc991485d6a37", "55284cec591f9fc927c99ced4c1dc991485d6a37")</f>
        <v>0</v>
      </c>
      <c r="D717" t="s">
        <v>103</v>
      </c>
      <c r="E717" t="s">
        <v>150</v>
      </c>
      <c r="F717" t="s">
        <v>241</v>
      </c>
      <c r="G717" t="s">
        <v>693</v>
      </c>
      <c r="H717" t="s">
        <v>1637</v>
      </c>
    </row>
    <row r="718" spans="1:8">
      <c r="H718" t="s">
        <v>1638</v>
      </c>
    </row>
    <row r="719" spans="1:8">
      <c r="H719" t="s">
        <v>1639</v>
      </c>
    </row>
    <row r="720" spans="1:8">
      <c r="H720" t="s">
        <v>1640</v>
      </c>
    </row>
    <row r="721" spans="1:8">
      <c r="H721" t="s">
        <v>1641</v>
      </c>
    </row>
    <row r="722" spans="1:8">
      <c r="H722" t="s">
        <v>1642</v>
      </c>
    </row>
    <row r="723" spans="1:8">
      <c r="H723" t="s">
        <v>1643</v>
      </c>
    </row>
    <row r="724" spans="1:8">
      <c r="A724" t="s">
        <v>47</v>
      </c>
      <c r="B724">
        <f>HYPERLINK("https://github.com/JodaOrg/joda-time/commit/233ac67186840969dadbc86b371ad15c673ed0ca", "233ac67186840969dadbc86b371ad15c673ed0ca")</f>
        <v>0</v>
      </c>
      <c r="C724">
        <f>HYPERLINK("https://github.com/JodaOrg/joda-time/commit/ac1166080c7fd2adca30d80342600cfb8b568788", "ac1166080c7fd2adca30d80342600cfb8b568788")</f>
        <v>0</v>
      </c>
      <c r="D724" t="s">
        <v>103</v>
      </c>
      <c r="E724" t="s">
        <v>151</v>
      </c>
      <c r="F724" t="s">
        <v>316</v>
      </c>
      <c r="G724" t="s">
        <v>763</v>
      </c>
      <c r="H724" t="s">
        <v>1648</v>
      </c>
    </row>
    <row r="725" spans="1:8">
      <c r="H725" t="s">
        <v>1649</v>
      </c>
    </row>
    <row r="726" spans="1:8">
      <c r="H726" t="s">
        <v>1650</v>
      </c>
    </row>
    <row r="727" spans="1:8">
      <c r="H727" t="s">
        <v>1651</v>
      </c>
    </row>
    <row r="728" spans="1:8">
      <c r="H728" t="s">
        <v>1652</v>
      </c>
    </row>
    <row r="729" spans="1:8">
      <c r="H729" t="s">
        <v>1653</v>
      </c>
    </row>
    <row r="730" spans="1:8">
      <c r="F730" t="s">
        <v>252</v>
      </c>
      <c r="G730" t="s">
        <v>705</v>
      </c>
      <c r="H730" t="s">
        <v>1654</v>
      </c>
    </row>
    <row r="731" spans="1:8">
      <c r="H731" t="s">
        <v>1655</v>
      </c>
    </row>
    <row r="732" spans="1:8">
      <c r="F732" t="s">
        <v>253</v>
      </c>
      <c r="G732" t="s">
        <v>706</v>
      </c>
      <c r="H732" t="s">
        <v>1654</v>
      </c>
    </row>
    <row r="733" spans="1:8">
      <c r="H733" t="s">
        <v>1656</v>
      </c>
    </row>
    <row r="734" spans="1:8">
      <c r="H734" t="s">
        <v>1657</v>
      </c>
    </row>
    <row r="735" spans="1:8">
      <c r="H735" t="s">
        <v>1658</v>
      </c>
    </row>
    <row r="736" spans="1:8">
      <c r="H736" t="s">
        <v>1659</v>
      </c>
    </row>
    <row r="737" spans="1:8">
      <c r="H737" t="s">
        <v>1660</v>
      </c>
    </row>
    <row r="738" spans="1:8">
      <c r="H738" t="s">
        <v>1661</v>
      </c>
    </row>
    <row r="739" spans="1:8">
      <c r="H739" t="s">
        <v>1662</v>
      </c>
    </row>
    <row r="740" spans="1:8">
      <c r="H740" t="s">
        <v>1663</v>
      </c>
    </row>
    <row r="741" spans="1:8">
      <c r="A741" t="s">
        <v>48</v>
      </c>
      <c r="B741">
        <f>HYPERLINK("https://github.com/JodaOrg/joda-time/commit/70bec6de9fd31f258d42679862ea99c888c8c943", "70bec6de9fd31f258d42679862ea99c888c8c943")</f>
        <v>0</v>
      </c>
      <c r="C741">
        <f>HYPERLINK("https://github.com/JodaOrg/joda-time/commit/561bd5f334e9852545dfd526a9b3343093c178d7", "561bd5f334e9852545dfd526a9b3343093c178d7")</f>
        <v>0</v>
      </c>
      <c r="D741" t="s">
        <v>103</v>
      </c>
      <c r="E741" t="s">
        <v>152</v>
      </c>
      <c r="F741" t="s">
        <v>264</v>
      </c>
      <c r="G741" t="s">
        <v>713</v>
      </c>
      <c r="H741" t="s">
        <v>1664</v>
      </c>
    </row>
    <row r="742" spans="1:8">
      <c r="H742" t="s">
        <v>1665</v>
      </c>
    </row>
    <row r="743" spans="1:8">
      <c r="H743" t="s">
        <v>1666</v>
      </c>
    </row>
    <row r="744" spans="1:8">
      <c r="A744" t="s">
        <v>49</v>
      </c>
      <c r="B744">
        <f>HYPERLINK("https://github.com/JodaOrg/joda-time/commit/8ef60672c1dd5407b0761b81408857be44562ecf", "8ef60672c1dd5407b0761b81408857be44562ecf")</f>
        <v>0</v>
      </c>
      <c r="C744">
        <f>HYPERLINK("https://github.com/JodaOrg/joda-time/commit/1c5dbbb0303fe2536a54c58e5bf56d76523a2e33", "1c5dbbb0303fe2536a54c58e5bf56d76523a2e33")</f>
        <v>0</v>
      </c>
      <c r="D744" t="s">
        <v>103</v>
      </c>
      <c r="E744" t="s">
        <v>153</v>
      </c>
      <c r="F744" t="s">
        <v>265</v>
      </c>
      <c r="G744" t="s">
        <v>714</v>
      </c>
      <c r="H744" t="s">
        <v>1667</v>
      </c>
    </row>
    <row r="745" spans="1:8">
      <c r="H745" t="s">
        <v>1668</v>
      </c>
    </row>
    <row r="746" spans="1:8">
      <c r="F746" t="s">
        <v>311</v>
      </c>
      <c r="G746" t="s">
        <v>680</v>
      </c>
      <c r="H746" t="s">
        <v>1024</v>
      </c>
    </row>
    <row r="747" spans="1:8">
      <c r="H747" t="s">
        <v>1669</v>
      </c>
    </row>
    <row r="748" spans="1:8">
      <c r="H748" t="s">
        <v>1670</v>
      </c>
    </row>
    <row r="749" spans="1:8">
      <c r="F749" t="s">
        <v>312</v>
      </c>
      <c r="G749" t="s">
        <v>683</v>
      </c>
      <c r="H749" t="s">
        <v>1024</v>
      </c>
    </row>
    <row r="750" spans="1:8">
      <c r="H750" t="s">
        <v>1669</v>
      </c>
    </row>
    <row r="751" spans="1:8">
      <c r="H751" t="s">
        <v>1670</v>
      </c>
    </row>
    <row r="752" spans="1:8">
      <c r="A752" t="s">
        <v>50</v>
      </c>
      <c r="B752">
        <f>HYPERLINK("https://github.com/JodaOrg/joda-time/commit/ae46a513a314dc36f12346b57ccacacf7ffb303a", "ae46a513a314dc36f12346b57ccacacf7ffb303a")</f>
        <v>0</v>
      </c>
      <c r="C752">
        <f>HYPERLINK("https://github.com/JodaOrg/joda-time/commit/8ef60672c1dd5407b0761b81408857be44562ecf", "8ef60672c1dd5407b0761b81408857be44562ecf")</f>
        <v>0</v>
      </c>
      <c r="D752" t="s">
        <v>103</v>
      </c>
      <c r="E752" t="s">
        <v>154</v>
      </c>
      <c r="F752" t="s">
        <v>261</v>
      </c>
      <c r="G752" t="s">
        <v>710</v>
      </c>
      <c r="H752" t="s">
        <v>1671</v>
      </c>
    </row>
    <row r="753" spans="1:8">
      <c r="H753" t="s">
        <v>1672</v>
      </c>
    </row>
    <row r="754" spans="1:8">
      <c r="F754" t="s">
        <v>262</v>
      </c>
      <c r="G754" t="s">
        <v>711</v>
      </c>
      <c r="H754" t="s">
        <v>1671</v>
      </c>
    </row>
    <row r="755" spans="1:8">
      <c r="A755" t="s">
        <v>51</v>
      </c>
      <c r="B755">
        <f>HYPERLINK("https://github.com/JodaOrg/joda-time/commit/7ae214c8dfb443e848c2be7ab9da930c1a7fcd56", "7ae214c8dfb443e848c2be7ab9da930c1a7fcd56")</f>
        <v>0</v>
      </c>
      <c r="C755">
        <f>HYPERLINK("https://github.com/JodaOrg/joda-time/commit/ae46a513a314dc36f12346b57ccacacf7ffb303a", "ae46a513a314dc36f12346b57ccacacf7ffb303a")</f>
        <v>0</v>
      </c>
      <c r="D755" t="s">
        <v>103</v>
      </c>
      <c r="E755" t="s">
        <v>155</v>
      </c>
      <c r="F755" t="s">
        <v>311</v>
      </c>
      <c r="G755" t="s">
        <v>680</v>
      </c>
      <c r="H755" t="s">
        <v>1004</v>
      </c>
    </row>
    <row r="756" spans="1:8">
      <c r="H756" t="s">
        <v>1005</v>
      </c>
    </row>
    <row r="757" spans="1:8">
      <c r="H757" t="s">
        <v>1673</v>
      </c>
    </row>
    <row r="758" spans="1:8">
      <c r="H758" t="s">
        <v>1216</v>
      </c>
    </row>
    <row r="759" spans="1:8">
      <c r="H759" t="s">
        <v>1674</v>
      </c>
    </row>
    <row r="760" spans="1:8">
      <c r="H760" t="s">
        <v>1675</v>
      </c>
    </row>
    <row r="761" spans="1:8">
      <c r="H761" t="s">
        <v>1676</v>
      </c>
    </row>
    <row r="762" spans="1:8">
      <c r="H762" t="s">
        <v>1677</v>
      </c>
    </row>
    <row r="763" spans="1:8">
      <c r="H763" t="s">
        <v>1008</v>
      </c>
    </row>
    <row r="764" spans="1:8">
      <c r="H764" t="s">
        <v>1678</v>
      </c>
    </row>
    <row r="765" spans="1:8">
      <c r="H765" t="s">
        <v>1679</v>
      </c>
    </row>
    <row r="766" spans="1:8">
      <c r="H766" t="s">
        <v>1680</v>
      </c>
    </row>
    <row r="767" spans="1:8">
      <c r="H767" t="s">
        <v>1681</v>
      </c>
    </row>
    <row r="768" spans="1:8">
      <c r="H768" t="s">
        <v>1682</v>
      </c>
    </row>
    <row r="769" spans="8:8">
      <c r="H769" t="s">
        <v>1683</v>
      </c>
    </row>
    <row r="770" spans="8:8">
      <c r="H770" t="s">
        <v>1684</v>
      </c>
    </row>
    <row r="771" spans="8:8">
      <c r="H771" t="s">
        <v>1685</v>
      </c>
    </row>
    <row r="772" spans="8:8">
      <c r="H772" t="s">
        <v>1686</v>
      </c>
    </row>
    <row r="773" spans="8:8">
      <c r="H773" t="s">
        <v>1687</v>
      </c>
    </row>
    <row r="774" spans="8:8">
      <c r="H774" t="s">
        <v>1688</v>
      </c>
    </row>
    <row r="775" spans="8:8">
      <c r="H775" t="s">
        <v>1689</v>
      </c>
    </row>
    <row r="776" spans="8:8">
      <c r="H776" t="s">
        <v>1690</v>
      </c>
    </row>
    <row r="777" spans="8:8">
      <c r="H777" t="s">
        <v>1691</v>
      </c>
    </row>
    <row r="778" spans="8:8">
      <c r="H778" t="s">
        <v>1692</v>
      </c>
    </row>
    <row r="779" spans="8:8">
      <c r="H779" t="s">
        <v>1693</v>
      </c>
    </row>
    <row r="780" spans="8:8">
      <c r="H780" t="s">
        <v>1016</v>
      </c>
    </row>
    <row r="781" spans="8:8">
      <c r="H781" t="s">
        <v>1694</v>
      </c>
    </row>
    <row r="782" spans="8:8">
      <c r="H782" t="s">
        <v>1695</v>
      </c>
    </row>
    <row r="783" spans="8:8">
      <c r="H783" t="s">
        <v>1696</v>
      </c>
    </row>
    <row r="784" spans="8:8">
      <c r="H784" t="s">
        <v>1018</v>
      </c>
    </row>
    <row r="785" spans="8:8">
      <c r="H785" t="s">
        <v>1019</v>
      </c>
    </row>
    <row r="786" spans="8:8">
      <c r="H786" t="s">
        <v>1020</v>
      </c>
    </row>
    <row r="787" spans="8:8">
      <c r="H787" t="s">
        <v>1021</v>
      </c>
    </row>
    <row r="788" spans="8:8">
      <c r="H788" t="s">
        <v>1022</v>
      </c>
    </row>
    <row r="789" spans="8:8">
      <c r="H789" t="s">
        <v>1023</v>
      </c>
    </row>
    <row r="790" spans="8:8">
      <c r="H790" t="s">
        <v>1699</v>
      </c>
    </row>
    <row r="791" spans="8:8">
      <c r="H791" t="s">
        <v>1700</v>
      </c>
    </row>
    <row r="792" spans="8:8">
      <c r="H792" t="s">
        <v>1195</v>
      </c>
    </row>
    <row r="793" spans="8:8">
      <c r="H793" t="s">
        <v>995</v>
      </c>
    </row>
    <row r="794" spans="8:8">
      <c r="H794" t="s">
        <v>1701</v>
      </c>
    </row>
    <row r="795" spans="8:8">
      <c r="H795" t="s">
        <v>1702</v>
      </c>
    </row>
    <row r="796" spans="8:8">
      <c r="H796" t="s">
        <v>1703</v>
      </c>
    </row>
    <row r="797" spans="8:8">
      <c r="H797" t="s">
        <v>1704</v>
      </c>
    </row>
    <row r="798" spans="8:8">
      <c r="H798" t="s">
        <v>1705</v>
      </c>
    </row>
    <row r="799" spans="8:8">
      <c r="H799" t="s">
        <v>1706</v>
      </c>
    </row>
    <row r="800" spans="8:8">
      <c r="H800" t="s">
        <v>1707</v>
      </c>
    </row>
    <row r="801" spans="8:8">
      <c r="H801" t="s">
        <v>1708</v>
      </c>
    </row>
    <row r="802" spans="8:8">
      <c r="H802" t="s">
        <v>1709</v>
      </c>
    </row>
    <row r="803" spans="8:8">
      <c r="H803" t="s">
        <v>1710</v>
      </c>
    </row>
    <row r="804" spans="8:8">
      <c r="H804" t="s">
        <v>1711</v>
      </c>
    </row>
    <row r="805" spans="8:8">
      <c r="H805" t="s">
        <v>1712</v>
      </c>
    </row>
    <row r="806" spans="8:8">
      <c r="H806" t="s">
        <v>1713</v>
      </c>
    </row>
    <row r="807" spans="8:8">
      <c r="H807" t="s">
        <v>1714</v>
      </c>
    </row>
    <row r="808" spans="8:8">
      <c r="H808" t="s">
        <v>1715</v>
      </c>
    </row>
    <row r="809" spans="8:8">
      <c r="H809" t="s">
        <v>1716</v>
      </c>
    </row>
    <row r="810" spans="8:8">
      <c r="H810" t="s">
        <v>1717</v>
      </c>
    </row>
    <row r="811" spans="8:8">
      <c r="H811" t="s">
        <v>1718</v>
      </c>
    </row>
    <row r="812" spans="8:8">
      <c r="H812" t="s">
        <v>1719</v>
      </c>
    </row>
    <row r="813" spans="8:8">
      <c r="H813" t="s">
        <v>1720</v>
      </c>
    </row>
    <row r="814" spans="8:8">
      <c r="H814" t="s">
        <v>1721</v>
      </c>
    </row>
    <row r="815" spans="8:8">
      <c r="H815" t="s">
        <v>1722</v>
      </c>
    </row>
    <row r="816" spans="8:8">
      <c r="H816" t="s">
        <v>1723</v>
      </c>
    </row>
    <row r="817" spans="6:8">
      <c r="H817" t="s">
        <v>1724</v>
      </c>
    </row>
    <row r="818" spans="6:8">
      <c r="H818" t="s">
        <v>1725</v>
      </c>
    </row>
    <row r="819" spans="6:8">
      <c r="H819" t="s">
        <v>1726</v>
      </c>
    </row>
    <row r="820" spans="6:8">
      <c r="H820" t="s">
        <v>1727</v>
      </c>
    </row>
    <row r="821" spans="6:8">
      <c r="H821" t="s">
        <v>1728</v>
      </c>
    </row>
    <row r="822" spans="6:8">
      <c r="F822" t="s">
        <v>312</v>
      </c>
      <c r="G822" t="s">
        <v>764</v>
      </c>
      <c r="H822" t="s">
        <v>1004</v>
      </c>
    </row>
    <row r="823" spans="6:8">
      <c r="H823" t="s">
        <v>1005</v>
      </c>
    </row>
    <row r="824" spans="6:8">
      <c r="H824" t="s">
        <v>1673</v>
      </c>
    </row>
    <row r="825" spans="6:8">
      <c r="H825" t="s">
        <v>1216</v>
      </c>
    </row>
    <row r="826" spans="6:8">
      <c r="H826" t="s">
        <v>1674</v>
      </c>
    </row>
    <row r="827" spans="6:8">
      <c r="H827" t="s">
        <v>1675</v>
      </c>
    </row>
    <row r="828" spans="6:8">
      <c r="H828" t="s">
        <v>1676</v>
      </c>
    </row>
    <row r="829" spans="6:8">
      <c r="H829" t="s">
        <v>1677</v>
      </c>
    </row>
    <row r="830" spans="6:8">
      <c r="H830" t="s">
        <v>1008</v>
      </c>
    </row>
    <row r="831" spans="6:8">
      <c r="H831" t="s">
        <v>1678</v>
      </c>
    </row>
    <row r="832" spans="6:8">
      <c r="H832" t="s">
        <v>1679</v>
      </c>
    </row>
    <row r="833" spans="8:8">
      <c r="H833" t="s">
        <v>1680</v>
      </c>
    </row>
    <row r="834" spans="8:8">
      <c r="H834" t="s">
        <v>1681</v>
      </c>
    </row>
    <row r="835" spans="8:8">
      <c r="H835" t="s">
        <v>1682</v>
      </c>
    </row>
    <row r="836" spans="8:8">
      <c r="H836" t="s">
        <v>1683</v>
      </c>
    </row>
    <row r="837" spans="8:8">
      <c r="H837" t="s">
        <v>1684</v>
      </c>
    </row>
    <row r="838" spans="8:8">
      <c r="H838" t="s">
        <v>1688</v>
      </c>
    </row>
    <row r="839" spans="8:8">
      <c r="H839" t="s">
        <v>1689</v>
      </c>
    </row>
    <row r="840" spans="8:8">
      <c r="H840" t="s">
        <v>1690</v>
      </c>
    </row>
    <row r="841" spans="8:8">
      <c r="H841" t="s">
        <v>1016</v>
      </c>
    </row>
    <row r="842" spans="8:8">
      <c r="H842" t="s">
        <v>1694</v>
      </c>
    </row>
    <row r="843" spans="8:8">
      <c r="H843" t="s">
        <v>1695</v>
      </c>
    </row>
    <row r="844" spans="8:8">
      <c r="H844" t="s">
        <v>1696</v>
      </c>
    </row>
    <row r="845" spans="8:8">
      <c r="H845" t="s">
        <v>1018</v>
      </c>
    </row>
    <row r="846" spans="8:8">
      <c r="H846" t="s">
        <v>1019</v>
      </c>
    </row>
    <row r="847" spans="8:8">
      <c r="H847" t="s">
        <v>1020</v>
      </c>
    </row>
    <row r="848" spans="8:8">
      <c r="H848" t="s">
        <v>1021</v>
      </c>
    </row>
    <row r="849" spans="1:8">
      <c r="H849" t="s">
        <v>1022</v>
      </c>
    </row>
    <row r="850" spans="1:8">
      <c r="H850" t="s">
        <v>1023</v>
      </c>
    </row>
    <row r="851" spans="1:8">
      <c r="H851" t="s">
        <v>1699</v>
      </c>
    </row>
    <row r="852" spans="1:8">
      <c r="H852" t="s">
        <v>1700</v>
      </c>
    </row>
    <row r="853" spans="1:8">
      <c r="H853" t="s">
        <v>1195</v>
      </c>
    </row>
    <row r="854" spans="1:8">
      <c r="H854" t="s">
        <v>995</v>
      </c>
    </row>
    <row r="855" spans="1:8">
      <c r="A855" t="s">
        <v>52</v>
      </c>
      <c r="B855">
        <f>HYPERLINK("https://github.com/JodaOrg/joda-time/commit/2d084aa34ebc12fd9b4f3e2b1aaa94f46eecb793", "2d084aa34ebc12fd9b4f3e2b1aaa94f46eecb793")</f>
        <v>0</v>
      </c>
      <c r="C855">
        <f>HYPERLINK("https://github.com/JodaOrg/joda-time/commit/cee767aab23b93768812f1027664ff3d83edd7e8", "cee767aab23b93768812f1027664ff3d83edd7e8")</f>
        <v>0</v>
      </c>
      <c r="D855" t="s">
        <v>103</v>
      </c>
      <c r="E855" t="s">
        <v>156</v>
      </c>
      <c r="F855" t="s">
        <v>265</v>
      </c>
      <c r="G855" t="s">
        <v>714</v>
      </c>
      <c r="H855" t="s">
        <v>1016</v>
      </c>
    </row>
    <row r="856" spans="1:8">
      <c r="F856" t="s">
        <v>266</v>
      </c>
      <c r="G856" t="s">
        <v>715</v>
      </c>
      <c r="H856" t="s">
        <v>1737</v>
      </c>
    </row>
    <row r="857" spans="1:8">
      <c r="H857" t="s">
        <v>1738</v>
      </c>
    </row>
    <row r="858" spans="1:8">
      <c r="A858" t="s">
        <v>53</v>
      </c>
      <c r="B858">
        <f>HYPERLINK("https://github.com/JodaOrg/joda-time/commit/d7ca0e33ec72b0e4557bdd9c31bb3142765a28ee", "d7ca0e33ec72b0e4557bdd9c31bb3142765a28ee")</f>
        <v>0</v>
      </c>
      <c r="C858">
        <f>HYPERLINK("https://github.com/JodaOrg/joda-time/commit/9316fce1b432caa8b56ff6056d916f0a0aaefc1a", "9316fce1b432caa8b56ff6056d916f0a0aaefc1a")</f>
        <v>0</v>
      </c>
      <c r="D858" t="s">
        <v>103</v>
      </c>
      <c r="E858" t="s">
        <v>157</v>
      </c>
      <c r="F858" t="s">
        <v>317</v>
      </c>
      <c r="G858" t="s">
        <v>765</v>
      </c>
      <c r="H858" t="s">
        <v>1679</v>
      </c>
    </row>
    <row r="859" spans="1:8">
      <c r="H859" t="s">
        <v>1684</v>
      </c>
    </row>
    <row r="860" spans="1:8">
      <c r="F860" t="s">
        <v>318</v>
      </c>
      <c r="G860" t="s">
        <v>766</v>
      </c>
      <c r="H860" t="s">
        <v>1679</v>
      </c>
    </row>
    <row r="861" spans="1:8">
      <c r="H861" t="s">
        <v>1684</v>
      </c>
    </row>
    <row r="862" spans="1:8">
      <c r="A862" t="s">
        <v>54</v>
      </c>
      <c r="B862">
        <f>HYPERLINK("https://github.com/JodaOrg/joda-time/commit/9566157414404c5ea9b4003e4c3bdf334abcd67f", "9566157414404c5ea9b4003e4c3bdf334abcd67f")</f>
        <v>0</v>
      </c>
      <c r="C862">
        <f>HYPERLINK("https://github.com/JodaOrg/joda-time/commit/f560648277f9d2287862698e865bfd41b77d1fa4", "f560648277f9d2287862698e865bfd41b77d1fa4")</f>
        <v>0</v>
      </c>
      <c r="D862" t="s">
        <v>103</v>
      </c>
      <c r="E862" t="s">
        <v>158</v>
      </c>
      <c r="F862" t="s">
        <v>319</v>
      </c>
      <c r="G862" t="s">
        <v>767</v>
      </c>
      <c r="H862" t="s">
        <v>1739</v>
      </c>
    </row>
    <row r="863" spans="1:8">
      <c r="H863" t="s">
        <v>1740</v>
      </c>
    </row>
    <row r="864" spans="1:8">
      <c r="H864" t="s">
        <v>1741</v>
      </c>
    </row>
    <row r="865" spans="1:8">
      <c r="F865" t="s">
        <v>320</v>
      </c>
      <c r="G865" t="s">
        <v>768</v>
      </c>
      <c r="H865" t="s">
        <v>1739</v>
      </c>
    </row>
    <row r="866" spans="1:8">
      <c r="H866" t="s">
        <v>1740</v>
      </c>
    </row>
    <row r="867" spans="1:8">
      <c r="H867" t="s">
        <v>1741</v>
      </c>
    </row>
    <row r="868" spans="1:8">
      <c r="F868" t="s">
        <v>249</v>
      </c>
      <c r="G868" t="s">
        <v>702</v>
      </c>
      <c r="H868" t="s">
        <v>1739</v>
      </c>
    </row>
    <row r="869" spans="1:8">
      <c r="H869" t="s">
        <v>1740</v>
      </c>
    </row>
    <row r="870" spans="1:8">
      <c r="H870" t="s">
        <v>1741</v>
      </c>
    </row>
    <row r="871" spans="1:8">
      <c r="F871" t="s">
        <v>250</v>
      </c>
      <c r="G871" t="s">
        <v>703</v>
      </c>
      <c r="H871" t="s">
        <v>1739</v>
      </c>
    </row>
    <row r="872" spans="1:8">
      <c r="H872" t="s">
        <v>1740</v>
      </c>
    </row>
    <row r="873" spans="1:8">
      <c r="H873" t="s">
        <v>1741</v>
      </c>
    </row>
    <row r="874" spans="1:8">
      <c r="F874" t="s">
        <v>321</v>
      </c>
      <c r="G874" t="s">
        <v>769</v>
      </c>
      <c r="H874" t="s">
        <v>1739</v>
      </c>
    </row>
    <row r="875" spans="1:8">
      <c r="H875" t="s">
        <v>1740</v>
      </c>
    </row>
    <row r="876" spans="1:8">
      <c r="H876" t="s">
        <v>1741</v>
      </c>
    </row>
    <row r="877" spans="1:8">
      <c r="F877" t="s">
        <v>253</v>
      </c>
      <c r="G877" t="s">
        <v>706</v>
      </c>
      <c r="H877" t="s">
        <v>1741</v>
      </c>
    </row>
    <row r="878" spans="1:8">
      <c r="A878" t="s">
        <v>55</v>
      </c>
      <c r="B878">
        <f>HYPERLINK("https://github.com/JodaOrg/joda-time/commit/6a5b8bd64e0cc18555c4cfe791f853278e3f24e7", "6a5b8bd64e0cc18555c4cfe791f853278e3f24e7")</f>
        <v>0</v>
      </c>
      <c r="C878">
        <f>HYPERLINK("https://github.com/JodaOrg/joda-time/commit/3c2898ad5dede0054c4ad88fe3487aeae4e95bef", "3c2898ad5dede0054c4ad88fe3487aeae4e95bef")</f>
        <v>0</v>
      </c>
      <c r="D878" t="s">
        <v>103</v>
      </c>
      <c r="E878" t="s">
        <v>159</v>
      </c>
      <c r="F878" t="s">
        <v>267</v>
      </c>
      <c r="G878" t="s">
        <v>716</v>
      </c>
      <c r="H878" t="s">
        <v>1742</v>
      </c>
    </row>
    <row r="879" spans="1:8">
      <c r="H879" t="s">
        <v>1743</v>
      </c>
    </row>
    <row r="880" spans="1:8">
      <c r="H880" t="s">
        <v>1744</v>
      </c>
    </row>
    <row r="881" spans="1:8">
      <c r="F881" t="s">
        <v>254</v>
      </c>
      <c r="G881" t="s">
        <v>700</v>
      </c>
      <c r="H881" t="s">
        <v>1745</v>
      </c>
    </row>
    <row r="882" spans="1:8">
      <c r="A882" t="s">
        <v>56</v>
      </c>
      <c r="B882">
        <f>HYPERLINK("https://github.com/JodaOrg/joda-time/commit/b9e9ad74618b8922a061c3dcea2569891404eacd", "b9e9ad74618b8922a061c3dcea2569891404eacd")</f>
        <v>0</v>
      </c>
      <c r="C882">
        <f>HYPERLINK("https://github.com/JodaOrg/joda-time/commit/6a5b8bd64e0cc18555c4cfe791f853278e3f24e7", "6a5b8bd64e0cc18555c4cfe791f853278e3f24e7")</f>
        <v>0</v>
      </c>
      <c r="D882" t="s">
        <v>103</v>
      </c>
      <c r="E882" t="s">
        <v>160</v>
      </c>
      <c r="F882" t="s">
        <v>322</v>
      </c>
      <c r="G882" t="s">
        <v>770</v>
      </c>
      <c r="H882" t="s">
        <v>1186</v>
      </c>
    </row>
    <row r="883" spans="1:8">
      <c r="F883" t="s">
        <v>252</v>
      </c>
      <c r="G883" t="s">
        <v>705</v>
      </c>
      <c r="H883" t="s">
        <v>1746</v>
      </c>
    </row>
    <row r="884" spans="1:8">
      <c r="A884" t="s">
        <v>57</v>
      </c>
      <c r="B884">
        <f>HYPERLINK("https://github.com/JodaOrg/joda-time/commit/8fd590db0c64415ad04ac55a92736346391d54f4", "8fd590db0c64415ad04ac55a92736346391d54f4")</f>
        <v>0</v>
      </c>
      <c r="C884">
        <f>HYPERLINK("https://github.com/JodaOrg/joda-time/commit/fd6bc0de72a9b8d006ae48c8d8b3812423ca463f", "fd6bc0de72a9b8d006ae48c8d8b3812423ca463f")</f>
        <v>0</v>
      </c>
      <c r="D884" t="s">
        <v>103</v>
      </c>
      <c r="E884" t="s">
        <v>161</v>
      </c>
      <c r="F884" t="s">
        <v>264</v>
      </c>
      <c r="G884" t="s">
        <v>713</v>
      </c>
      <c r="H884" t="s">
        <v>1747</v>
      </c>
    </row>
    <row r="885" spans="1:8">
      <c r="A885" t="s">
        <v>58</v>
      </c>
      <c r="B885">
        <f>HYPERLINK("https://github.com/JodaOrg/joda-time/commit/bbdf6d4339078e8f1a0726493770e16284364411", "bbdf6d4339078e8f1a0726493770e16284364411")</f>
        <v>0</v>
      </c>
      <c r="C885">
        <f>HYPERLINK("https://github.com/JodaOrg/joda-time/commit/8fd590db0c64415ad04ac55a92736346391d54f4", "8fd590db0c64415ad04ac55a92736346391d54f4")</f>
        <v>0</v>
      </c>
      <c r="D885" t="s">
        <v>103</v>
      </c>
      <c r="E885" t="s">
        <v>162</v>
      </c>
      <c r="F885" t="s">
        <v>323</v>
      </c>
      <c r="G885" t="s">
        <v>771</v>
      </c>
      <c r="H885" t="s">
        <v>1748</v>
      </c>
    </row>
    <row r="886" spans="1:8">
      <c r="H886" t="s">
        <v>1749</v>
      </c>
    </row>
    <row r="887" spans="1:8">
      <c r="H887" t="s">
        <v>1750</v>
      </c>
    </row>
    <row r="888" spans="1:8">
      <c r="F888" t="s">
        <v>324</v>
      </c>
      <c r="G888" t="s">
        <v>772</v>
      </c>
      <c r="H888" t="s">
        <v>1748</v>
      </c>
    </row>
    <row r="889" spans="1:8">
      <c r="H889" t="s">
        <v>1749</v>
      </c>
    </row>
    <row r="890" spans="1:8">
      <c r="H890" t="s">
        <v>1750</v>
      </c>
    </row>
    <row r="891" spans="1:8">
      <c r="A891" t="s">
        <v>59</v>
      </c>
      <c r="B891">
        <f>HYPERLINK("https://github.com/JodaOrg/joda-time/commit/d5351ad64829d7992500238d6040edd56d036805", "d5351ad64829d7992500238d6040edd56d036805")</f>
        <v>0</v>
      </c>
      <c r="C891">
        <f>HYPERLINK("https://github.com/JodaOrg/joda-time/commit/1cf39500fd2424a0c8fbc90e4b57aa100015796e", "1cf39500fd2424a0c8fbc90e4b57aa100015796e")</f>
        <v>0</v>
      </c>
      <c r="D891" t="s">
        <v>103</v>
      </c>
      <c r="E891" t="s">
        <v>163</v>
      </c>
      <c r="F891" t="s">
        <v>257</v>
      </c>
      <c r="G891" t="s">
        <v>707</v>
      </c>
      <c r="H891" t="s">
        <v>1176</v>
      </c>
    </row>
    <row r="892" spans="1:8">
      <c r="A892" t="s">
        <v>60</v>
      </c>
      <c r="B892">
        <f>HYPERLINK("https://github.com/JodaOrg/joda-time/commit/8a58750637798ab015fa79019e935c89acdf00fa", "8a58750637798ab015fa79019e935c89acdf00fa")</f>
        <v>0</v>
      </c>
      <c r="C892">
        <f>HYPERLINK("https://github.com/JodaOrg/joda-time/commit/5218890401cca2f62cb758b4476ad3264f782779", "5218890401cca2f62cb758b4476ad3264f782779")</f>
        <v>0</v>
      </c>
      <c r="D892" t="s">
        <v>103</v>
      </c>
      <c r="E892" t="s">
        <v>164</v>
      </c>
      <c r="F892" t="s">
        <v>325</v>
      </c>
      <c r="G892" t="s">
        <v>773</v>
      </c>
      <c r="H892" t="s">
        <v>1751</v>
      </c>
    </row>
    <row r="893" spans="1:8">
      <c r="H893" t="s">
        <v>1752</v>
      </c>
    </row>
    <row r="894" spans="1:8">
      <c r="H894" t="s">
        <v>1753</v>
      </c>
    </row>
    <row r="895" spans="1:8">
      <c r="H895" t="s">
        <v>1754</v>
      </c>
    </row>
    <row r="896" spans="1:8">
      <c r="A896" t="s">
        <v>62</v>
      </c>
      <c r="B896">
        <f>HYPERLINK("https://github.com/JodaOrg/joda-time/commit/df16fe1bb49ac761bed5f46e081bf2166428dd7d", "df16fe1bb49ac761bed5f46e081bf2166428dd7d")</f>
        <v>0</v>
      </c>
      <c r="C896">
        <f>HYPERLINK("https://github.com/JodaOrg/joda-time/commit/467cf820dd5af0aa6480d903c19ec8651fc22674", "467cf820dd5af0aa6480d903c19ec8651fc22674")</f>
        <v>0</v>
      </c>
      <c r="D896" t="s">
        <v>103</v>
      </c>
      <c r="E896" t="s">
        <v>166</v>
      </c>
      <c r="F896" t="s">
        <v>327</v>
      </c>
      <c r="G896" t="s">
        <v>775</v>
      </c>
      <c r="H896" t="s">
        <v>1756</v>
      </c>
    </row>
    <row r="897" spans="1:8">
      <c r="A897" t="s">
        <v>63</v>
      </c>
      <c r="B897">
        <f>HYPERLINK("https://github.com/JodaOrg/joda-time/commit/beec594614e14f83c57ca24414179de8f9b564ea", "beec594614e14f83c57ca24414179de8f9b564ea")</f>
        <v>0</v>
      </c>
      <c r="C897">
        <f>HYPERLINK("https://github.com/JodaOrg/joda-time/commit/c196026b6845b678d16b5b84a2efc979391907f3", "c196026b6845b678d16b5b84a2efc979391907f3")</f>
        <v>0</v>
      </c>
      <c r="D897" t="s">
        <v>103</v>
      </c>
      <c r="E897" t="s">
        <v>167</v>
      </c>
      <c r="F897" t="s">
        <v>328</v>
      </c>
      <c r="G897" t="s">
        <v>776</v>
      </c>
      <c r="H897" t="s">
        <v>1758</v>
      </c>
    </row>
    <row r="898" spans="1:8">
      <c r="H898" t="s">
        <v>1759</v>
      </c>
    </row>
    <row r="899" spans="1:8">
      <c r="H899" t="s">
        <v>1760</v>
      </c>
    </row>
    <row r="900" spans="1:8">
      <c r="H900" t="s">
        <v>1761</v>
      </c>
    </row>
    <row r="901" spans="1:8">
      <c r="H901" t="s">
        <v>1762</v>
      </c>
    </row>
    <row r="902" spans="1:8">
      <c r="H902" t="s">
        <v>1763</v>
      </c>
    </row>
    <row r="903" spans="1:8">
      <c r="H903" t="s">
        <v>1764</v>
      </c>
    </row>
    <row r="904" spans="1:8">
      <c r="H904" t="s">
        <v>1765</v>
      </c>
    </row>
    <row r="905" spans="1:8">
      <c r="H905" t="s">
        <v>1766</v>
      </c>
    </row>
    <row r="906" spans="1:8">
      <c r="H906" t="s">
        <v>1767</v>
      </c>
    </row>
    <row r="907" spans="1:8">
      <c r="F907" t="s">
        <v>263</v>
      </c>
      <c r="G907" t="s">
        <v>712</v>
      </c>
      <c r="H907" t="s">
        <v>1770</v>
      </c>
    </row>
    <row r="908" spans="1:8">
      <c r="F908" t="s">
        <v>315</v>
      </c>
      <c r="G908" t="s">
        <v>762</v>
      </c>
      <c r="H908" t="s">
        <v>1771</v>
      </c>
    </row>
    <row r="909" spans="1:8">
      <c r="F909" t="s">
        <v>264</v>
      </c>
      <c r="G909" t="s">
        <v>713</v>
      </c>
      <c r="H909" t="s">
        <v>1770</v>
      </c>
    </row>
    <row r="910" spans="1:8">
      <c r="F910" t="s">
        <v>267</v>
      </c>
      <c r="G910" t="s">
        <v>716</v>
      </c>
      <c r="H910" t="s">
        <v>1772</v>
      </c>
    </row>
    <row r="911" spans="1:8">
      <c r="H911" t="s">
        <v>1773</v>
      </c>
    </row>
    <row r="912" spans="1:8">
      <c r="A912" t="s">
        <v>64</v>
      </c>
      <c r="B912">
        <f>HYPERLINK("https://github.com/JodaOrg/joda-time/commit/a14ace7f3ca5c8b9dba675d99db1b253eb7004c4", "a14ace7f3ca5c8b9dba675d99db1b253eb7004c4")</f>
        <v>0</v>
      </c>
      <c r="C912">
        <f>HYPERLINK("https://github.com/JodaOrg/joda-time/commit/60d2c70fb2e9bb8675859167f0852baeb85ffb26", "60d2c70fb2e9bb8675859167f0852baeb85ffb26")</f>
        <v>0</v>
      </c>
      <c r="D912" t="s">
        <v>103</v>
      </c>
      <c r="E912" t="s">
        <v>168</v>
      </c>
      <c r="F912" t="s">
        <v>317</v>
      </c>
      <c r="G912" t="s">
        <v>765</v>
      </c>
      <c r="H912" t="s">
        <v>1008</v>
      </c>
    </row>
    <row r="913" spans="1:8">
      <c r="A913" t="s">
        <v>65</v>
      </c>
      <c r="B913">
        <f>HYPERLINK("https://github.com/JodaOrg/joda-time/commit/8c5d6902ca81488fc8c9ffce33bfc0774afc2194", "8c5d6902ca81488fc8c9ffce33bfc0774afc2194")</f>
        <v>0</v>
      </c>
      <c r="C913">
        <f>HYPERLINK("https://github.com/JodaOrg/joda-time/commit/ee0a30f6db2d9d1b0b34294990f7f6a01e6352c1", "ee0a30f6db2d9d1b0b34294990f7f6a01e6352c1")</f>
        <v>0</v>
      </c>
      <c r="D913" t="s">
        <v>103</v>
      </c>
      <c r="E913" t="s">
        <v>169</v>
      </c>
      <c r="F913" t="s">
        <v>315</v>
      </c>
      <c r="G913" t="s">
        <v>762</v>
      </c>
      <c r="H913" t="s">
        <v>1668</v>
      </c>
    </row>
    <row r="914" spans="1:8">
      <c r="H914" t="s">
        <v>1774</v>
      </c>
    </row>
    <row r="915" spans="1:8">
      <c r="F915" t="s">
        <v>325</v>
      </c>
      <c r="G915" t="s">
        <v>773</v>
      </c>
      <c r="H915" t="s">
        <v>1775</v>
      </c>
    </row>
    <row r="916" spans="1:8">
      <c r="A916" t="s">
        <v>66</v>
      </c>
      <c r="B916">
        <f>HYPERLINK("https://github.com/JodaOrg/joda-time/commit/6744d06e1d8bedcd2a501f0a058bdc8d67c35371", "6744d06e1d8bedcd2a501f0a058bdc8d67c35371")</f>
        <v>0</v>
      </c>
      <c r="C916">
        <f>HYPERLINK("https://github.com/JodaOrg/joda-time/commit/63c9445d31a750687957d97fed1150f8fe7944cb", "63c9445d31a750687957d97fed1150f8fe7944cb")</f>
        <v>0</v>
      </c>
      <c r="D916" t="s">
        <v>103</v>
      </c>
      <c r="E916" t="s">
        <v>170</v>
      </c>
      <c r="F916" t="s">
        <v>263</v>
      </c>
      <c r="G916" t="s">
        <v>712</v>
      </c>
      <c r="H916" t="s">
        <v>1776</v>
      </c>
    </row>
    <row r="917" spans="1:8">
      <c r="A917" t="s">
        <v>67</v>
      </c>
      <c r="B917">
        <f>HYPERLINK("https://github.com/JodaOrg/joda-time/commit/1163c2a8b6db06f3142ee60241b1e4ff41b23539", "1163c2a8b6db06f3142ee60241b1e4ff41b23539")</f>
        <v>0</v>
      </c>
      <c r="C917">
        <f>HYPERLINK("https://github.com/JodaOrg/joda-time/commit/35f93b064dbb87d813daae1d9aed6d5e63064381", "35f93b064dbb87d813daae1d9aed6d5e63064381")</f>
        <v>0</v>
      </c>
      <c r="D917" t="s">
        <v>103</v>
      </c>
      <c r="E917" t="s">
        <v>171</v>
      </c>
      <c r="F917" t="s">
        <v>329</v>
      </c>
      <c r="G917" t="s">
        <v>777</v>
      </c>
      <c r="H917" t="s">
        <v>1777</v>
      </c>
    </row>
    <row r="918" spans="1:8">
      <c r="H918" t="s">
        <v>1778</v>
      </c>
    </row>
    <row r="919" spans="1:8">
      <c r="F919" t="s">
        <v>330</v>
      </c>
      <c r="G919" t="s">
        <v>778</v>
      </c>
      <c r="H919" t="s">
        <v>1779</v>
      </c>
    </row>
    <row r="920" spans="1:8">
      <c r="H920" t="s">
        <v>1780</v>
      </c>
    </row>
    <row r="921" spans="1:8">
      <c r="H921" t="s">
        <v>1781</v>
      </c>
    </row>
    <row r="922" spans="1:8">
      <c r="H922" t="s">
        <v>1782</v>
      </c>
    </row>
    <row r="923" spans="1:8">
      <c r="H923" t="s">
        <v>1783</v>
      </c>
    </row>
    <row r="924" spans="1:8">
      <c r="H924" t="s">
        <v>1784</v>
      </c>
    </row>
    <row r="925" spans="1:8">
      <c r="H925" t="s">
        <v>1785</v>
      </c>
    </row>
    <row r="926" spans="1:8">
      <c r="H926" t="s">
        <v>1786</v>
      </c>
    </row>
    <row r="927" spans="1:8">
      <c r="H927" t="s">
        <v>1787</v>
      </c>
    </row>
    <row r="928" spans="1:8">
      <c r="H928" t="s">
        <v>1788</v>
      </c>
    </row>
    <row r="929" spans="6:8">
      <c r="H929" t="s">
        <v>1789</v>
      </c>
    </row>
    <row r="930" spans="6:8">
      <c r="H930" t="s">
        <v>1790</v>
      </c>
    </row>
    <row r="931" spans="6:8">
      <c r="H931" t="s">
        <v>1791</v>
      </c>
    </row>
    <row r="932" spans="6:8">
      <c r="H932" t="s">
        <v>1792</v>
      </c>
    </row>
    <row r="933" spans="6:8">
      <c r="H933" t="s">
        <v>1793</v>
      </c>
    </row>
    <row r="934" spans="6:8">
      <c r="H934" t="s">
        <v>1794</v>
      </c>
    </row>
    <row r="935" spans="6:8">
      <c r="H935" t="s">
        <v>1795</v>
      </c>
    </row>
    <row r="936" spans="6:8">
      <c r="H936" t="s">
        <v>1796</v>
      </c>
    </row>
    <row r="937" spans="6:8">
      <c r="H937" t="s">
        <v>1797</v>
      </c>
    </row>
    <row r="938" spans="6:8">
      <c r="H938" t="s">
        <v>1798</v>
      </c>
    </row>
    <row r="939" spans="6:8">
      <c r="H939" t="s">
        <v>1799</v>
      </c>
    </row>
    <row r="940" spans="6:8">
      <c r="H940" t="s">
        <v>1800</v>
      </c>
    </row>
    <row r="941" spans="6:8">
      <c r="H941" t="s">
        <v>1801</v>
      </c>
    </row>
    <row r="942" spans="6:8">
      <c r="H942" t="s">
        <v>1802</v>
      </c>
    </row>
    <row r="943" spans="6:8">
      <c r="H943" t="s">
        <v>1803</v>
      </c>
    </row>
    <row r="944" spans="6:8">
      <c r="F944" t="s">
        <v>331</v>
      </c>
      <c r="G944" t="s">
        <v>779</v>
      </c>
      <c r="H944" t="s">
        <v>1804</v>
      </c>
    </row>
    <row r="945" spans="8:8">
      <c r="H945" t="s">
        <v>1805</v>
      </c>
    </row>
    <row r="946" spans="8:8">
      <c r="H946" t="s">
        <v>1781</v>
      </c>
    </row>
    <row r="947" spans="8:8">
      <c r="H947" t="s">
        <v>1782</v>
      </c>
    </row>
    <row r="948" spans="8:8">
      <c r="H948" t="s">
        <v>1783</v>
      </c>
    </row>
    <row r="949" spans="8:8">
      <c r="H949" t="s">
        <v>1784</v>
      </c>
    </row>
    <row r="950" spans="8:8">
      <c r="H950" t="s">
        <v>1785</v>
      </c>
    </row>
    <row r="951" spans="8:8">
      <c r="H951" t="s">
        <v>1786</v>
      </c>
    </row>
    <row r="952" spans="8:8">
      <c r="H952" t="s">
        <v>1787</v>
      </c>
    </row>
    <row r="953" spans="8:8">
      <c r="H953" t="s">
        <v>1806</v>
      </c>
    </row>
    <row r="954" spans="8:8">
      <c r="H954" t="s">
        <v>1790</v>
      </c>
    </row>
    <row r="955" spans="8:8">
      <c r="H955" t="s">
        <v>1791</v>
      </c>
    </row>
    <row r="956" spans="8:8">
      <c r="H956" t="s">
        <v>1792</v>
      </c>
    </row>
    <row r="957" spans="8:8">
      <c r="H957" t="s">
        <v>1793</v>
      </c>
    </row>
    <row r="958" spans="8:8">
      <c r="H958" t="s">
        <v>1794</v>
      </c>
    </row>
    <row r="959" spans="8:8">
      <c r="H959" t="s">
        <v>1807</v>
      </c>
    </row>
    <row r="960" spans="8:8">
      <c r="H960" t="s">
        <v>1795</v>
      </c>
    </row>
    <row r="961" spans="1:8">
      <c r="H961" t="s">
        <v>1808</v>
      </c>
    </row>
    <row r="962" spans="1:8">
      <c r="H962" t="s">
        <v>1809</v>
      </c>
    </row>
    <row r="963" spans="1:8">
      <c r="H963" t="s">
        <v>1801</v>
      </c>
    </row>
    <row r="964" spans="1:8">
      <c r="H964" t="s">
        <v>1810</v>
      </c>
    </row>
    <row r="965" spans="1:8">
      <c r="H965" t="s">
        <v>1811</v>
      </c>
    </row>
    <row r="966" spans="1:8">
      <c r="A966" t="s">
        <v>68</v>
      </c>
      <c r="B966">
        <f>HYPERLINK("https://github.com/JodaOrg/joda-time/commit/034147af280e4f033c078b6feb0a5669830cb564", "034147af280e4f033c078b6feb0a5669830cb564")</f>
        <v>0</v>
      </c>
      <c r="C966">
        <f>HYPERLINK("https://github.com/JodaOrg/joda-time/commit/7483b2a1c8bb83302eca392a76bfc4503f9fd232", "7483b2a1c8bb83302eca392a76bfc4503f9fd232")</f>
        <v>0</v>
      </c>
      <c r="D966" t="s">
        <v>103</v>
      </c>
      <c r="E966" t="s">
        <v>172</v>
      </c>
      <c r="F966" t="s">
        <v>263</v>
      </c>
      <c r="G966" t="s">
        <v>712</v>
      </c>
      <c r="H966" t="s">
        <v>1189</v>
      </c>
    </row>
    <row r="967" spans="1:8">
      <c r="F967" t="s">
        <v>264</v>
      </c>
      <c r="G967" t="s">
        <v>713</v>
      </c>
      <c r="H967" t="s">
        <v>1189</v>
      </c>
    </row>
    <row r="968" spans="1:8">
      <c r="A968" t="s">
        <v>69</v>
      </c>
      <c r="B968">
        <f>HYPERLINK("https://github.com/JodaOrg/joda-time/commit/cfd80382ed7e88a465f6bd36e98a132fb0770eda", "cfd80382ed7e88a465f6bd36e98a132fb0770eda")</f>
        <v>0</v>
      </c>
      <c r="C968">
        <f>HYPERLINK("https://github.com/JodaOrg/joda-time/commit/e3bb5c0e0c1d5a3cb12c444e922ddb00d1f5bccd", "e3bb5c0e0c1d5a3cb12c444e922ddb00d1f5bccd")</f>
        <v>0</v>
      </c>
      <c r="D968" t="s">
        <v>103</v>
      </c>
      <c r="E968" t="s">
        <v>173</v>
      </c>
      <c r="F968" t="s">
        <v>332</v>
      </c>
      <c r="G968" t="s">
        <v>780</v>
      </c>
      <c r="H968" t="s">
        <v>1812</v>
      </c>
    </row>
    <row r="969" spans="1:8">
      <c r="H969" t="s">
        <v>1813</v>
      </c>
    </row>
    <row r="970" spans="1:8">
      <c r="H970" t="s">
        <v>1814</v>
      </c>
    </row>
    <row r="971" spans="1:8">
      <c r="H971" t="s">
        <v>1815</v>
      </c>
    </row>
    <row r="972" spans="1:8">
      <c r="H972" t="s">
        <v>1816</v>
      </c>
    </row>
    <row r="973" spans="1:8">
      <c r="H973" t="s">
        <v>1817</v>
      </c>
    </row>
    <row r="974" spans="1:8">
      <c r="H974" t="s">
        <v>1818</v>
      </c>
    </row>
    <row r="975" spans="1:8">
      <c r="H975" t="s">
        <v>1819</v>
      </c>
    </row>
    <row r="976" spans="1:8">
      <c r="H976" t="s">
        <v>1820</v>
      </c>
    </row>
    <row r="977" spans="6:8">
      <c r="H977" t="s">
        <v>1821</v>
      </c>
    </row>
    <row r="978" spans="6:8">
      <c r="H978" t="s">
        <v>1822</v>
      </c>
    </row>
    <row r="979" spans="6:8">
      <c r="H979" t="s">
        <v>1823</v>
      </c>
    </row>
    <row r="980" spans="6:8">
      <c r="H980" t="s">
        <v>1824</v>
      </c>
    </row>
    <row r="981" spans="6:8">
      <c r="H981" t="s">
        <v>1825</v>
      </c>
    </row>
    <row r="982" spans="6:8">
      <c r="H982" t="s">
        <v>1826</v>
      </c>
    </row>
    <row r="983" spans="6:8">
      <c r="H983" t="s">
        <v>1827</v>
      </c>
    </row>
    <row r="984" spans="6:8">
      <c r="H984" t="s">
        <v>1828</v>
      </c>
    </row>
    <row r="985" spans="6:8">
      <c r="H985" t="s">
        <v>1829</v>
      </c>
    </row>
    <row r="986" spans="6:8">
      <c r="H986" t="s">
        <v>1830</v>
      </c>
    </row>
    <row r="987" spans="6:8">
      <c r="H987" t="s">
        <v>1831</v>
      </c>
    </row>
    <row r="988" spans="6:8">
      <c r="F988" t="s">
        <v>333</v>
      </c>
      <c r="G988" t="s">
        <v>781</v>
      </c>
      <c r="H988" t="s">
        <v>1812</v>
      </c>
    </row>
    <row r="989" spans="6:8">
      <c r="H989" t="s">
        <v>1813</v>
      </c>
    </row>
    <row r="990" spans="6:8">
      <c r="H990" t="s">
        <v>1814</v>
      </c>
    </row>
    <row r="991" spans="6:8">
      <c r="H991" t="s">
        <v>1815</v>
      </c>
    </row>
    <row r="992" spans="6:8">
      <c r="H992" t="s">
        <v>1816</v>
      </c>
    </row>
    <row r="993" spans="1:8">
      <c r="H993" t="s">
        <v>1817</v>
      </c>
    </row>
    <row r="994" spans="1:8">
      <c r="H994" t="s">
        <v>1818</v>
      </c>
    </row>
    <row r="995" spans="1:8">
      <c r="H995" t="s">
        <v>1819</v>
      </c>
    </row>
    <row r="996" spans="1:8">
      <c r="H996" t="s">
        <v>1820</v>
      </c>
    </row>
    <row r="997" spans="1:8">
      <c r="H997" t="s">
        <v>1821</v>
      </c>
    </row>
    <row r="998" spans="1:8">
      <c r="H998" t="s">
        <v>1822</v>
      </c>
    </row>
    <row r="999" spans="1:8">
      <c r="H999" t="s">
        <v>1823</v>
      </c>
    </row>
    <row r="1000" spans="1:8">
      <c r="A1000" t="s">
        <v>70</v>
      </c>
      <c r="B1000">
        <f>HYPERLINK("https://github.com/JodaOrg/joda-time/commit/f8d725139f782c230cf8db925086bb6838e1327f", "f8d725139f782c230cf8db925086bb6838e1327f")</f>
        <v>0</v>
      </c>
      <c r="C1000">
        <f>HYPERLINK("https://github.com/JodaOrg/joda-time/commit/84f9e8210f6a63e7ec63684432e0f2946f206b18", "84f9e8210f6a63e7ec63684432e0f2946f206b18")</f>
        <v>0</v>
      </c>
      <c r="D1000" t="s">
        <v>103</v>
      </c>
      <c r="E1000" t="s">
        <v>174</v>
      </c>
      <c r="F1000" t="s">
        <v>334</v>
      </c>
      <c r="G1000" t="s">
        <v>782</v>
      </c>
      <c r="H1000" t="s">
        <v>1832</v>
      </c>
    </row>
    <row r="1001" spans="1:8">
      <c r="F1001" t="s">
        <v>331</v>
      </c>
      <c r="G1001" t="s">
        <v>779</v>
      </c>
      <c r="H1001" t="s">
        <v>1832</v>
      </c>
    </row>
    <row r="1002" spans="1:8">
      <c r="A1002" t="s">
        <v>71</v>
      </c>
      <c r="B1002">
        <f>HYPERLINK("https://github.com/JodaOrg/joda-time/commit/d9cb23bc1679de10deebd462bdc97e77421b1aa7", "d9cb23bc1679de10deebd462bdc97e77421b1aa7")</f>
        <v>0</v>
      </c>
      <c r="C1002">
        <f>HYPERLINK("https://github.com/JodaOrg/joda-time/commit/776b3d07e918c23802488df40a4942cdb65bf29c", "776b3d07e918c23802488df40a4942cdb65bf29c")</f>
        <v>0</v>
      </c>
      <c r="D1002" t="s">
        <v>103</v>
      </c>
      <c r="E1002" t="s">
        <v>175</v>
      </c>
      <c r="F1002" t="s">
        <v>245</v>
      </c>
      <c r="G1002" t="s">
        <v>697</v>
      </c>
      <c r="H1002" t="s">
        <v>1833</v>
      </c>
    </row>
    <row r="1003" spans="1:8">
      <c r="H1003" t="s">
        <v>1834</v>
      </c>
    </row>
    <row r="1004" spans="1:8">
      <c r="A1004" t="s">
        <v>72</v>
      </c>
      <c r="B1004">
        <f>HYPERLINK("https://github.com/JodaOrg/joda-time/commit/1710dc4fb6974e6d9e37752f2572f625ce79a52d", "1710dc4fb6974e6d9e37752f2572f625ce79a52d")</f>
        <v>0</v>
      </c>
      <c r="C1004">
        <f>HYPERLINK("https://github.com/JodaOrg/joda-time/commit/6b0549a63ebc3da9dc133f8b9b240218e6ce5101", "6b0549a63ebc3da9dc133f8b9b240218e6ce5101")</f>
        <v>0</v>
      </c>
      <c r="D1004" t="s">
        <v>103</v>
      </c>
      <c r="E1004" t="s">
        <v>176</v>
      </c>
      <c r="F1004" t="s">
        <v>331</v>
      </c>
      <c r="G1004" t="s">
        <v>779</v>
      </c>
      <c r="H1004" t="s">
        <v>1835</v>
      </c>
    </row>
    <row r="1005" spans="1:8">
      <c r="A1005" t="s">
        <v>73</v>
      </c>
      <c r="B1005">
        <f>HYPERLINK("https://github.com/JodaOrg/joda-time/commit/98181a710fe12a914f351a158c0e4f55c276081b", "98181a710fe12a914f351a158c0e4f55c276081b")</f>
        <v>0</v>
      </c>
      <c r="C1005">
        <f>HYPERLINK("https://github.com/JodaOrg/joda-time/commit/b17981872a62368a30e94b6f2276ec720804978a", "b17981872a62368a30e94b6f2276ec720804978a")</f>
        <v>0</v>
      </c>
      <c r="D1005" t="s">
        <v>103</v>
      </c>
      <c r="E1005" t="s">
        <v>177</v>
      </c>
      <c r="F1005" t="s">
        <v>335</v>
      </c>
      <c r="G1005" t="s">
        <v>783</v>
      </c>
      <c r="H1005" t="s">
        <v>1836</v>
      </c>
    </row>
    <row r="1006" spans="1:8">
      <c r="F1006" t="s">
        <v>336</v>
      </c>
      <c r="G1006" t="s">
        <v>784</v>
      </c>
      <c r="H1006" t="s">
        <v>1836</v>
      </c>
    </row>
    <row r="1007" spans="1:8">
      <c r="F1007" t="s">
        <v>337</v>
      </c>
      <c r="G1007" t="s">
        <v>785</v>
      </c>
      <c r="H1007" t="s">
        <v>1836</v>
      </c>
    </row>
    <row r="1008" spans="1:8">
      <c r="F1008" t="s">
        <v>338</v>
      </c>
      <c r="G1008" t="s">
        <v>786</v>
      </c>
      <c r="H1008" t="s">
        <v>1836</v>
      </c>
    </row>
    <row r="1009" spans="1:8">
      <c r="F1009" t="s">
        <v>339</v>
      </c>
      <c r="G1009" t="s">
        <v>787</v>
      </c>
      <c r="H1009" t="s">
        <v>1836</v>
      </c>
    </row>
    <row r="1010" spans="1:8">
      <c r="F1010" t="s">
        <v>340</v>
      </c>
      <c r="G1010" t="s">
        <v>788</v>
      </c>
      <c r="H1010" t="s">
        <v>1836</v>
      </c>
    </row>
    <row r="1011" spans="1:8">
      <c r="F1011" t="s">
        <v>341</v>
      </c>
      <c r="G1011" t="s">
        <v>789</v>
      </c>
      <c r="H1011" t="s">
        <v>1836</v>
      </c>
    </row>
    <row r="1012" spans="1:8">
      <c r="A1012" t="s">
        <v>74</v>
      </c>
      <c r="B1012">
        <f>HYPERLINK("https://github.com/JodaOrg/joda-time/commit/eadcce774d6c344fb631543465205b91e7b419a3", "eadcce774d6c344fb631543465205b91e7b419a3")</f>
        <v>0</v>
      </c>
      <c r="C1012">
        <f>HYPERLINK("https://github.com/JodaOrg/joda-time/commit/c099c1155af7289d091a118c2c38bafd4d894bc9", "c099c1155af7289d091a118c2c38bafd4d894bc9")</f>
        <v>0</v>
      </c>
      <c r="D1012" t="s">
        <v>103</v>
      </c>
      <c r="E1012" t="s">
        <v>178</v>
      </c>
      <c r="F1012" t="s">
        <v>342</v>
      </c>
      <c r="G1012" t="s">
        <v>790</v>
      </c>
      <c r="H1012" t="s">
        <v>1837</v>
      </c>
    </row>
    <row r="1013" spans="1:8">
      <c r="A1013" t="s">
        <v>76</v>
      </c>
      <c r="B1013">
        <f>HYPERLINK("https://github.com/JodaOrg/joda-time/commit/9ab9cb1a2624063083cf4ed8d701eb15ee84674e", "9ab9cb1a2624063083cf4ed8d701eb15ee84674e")</f>
        <v>0</v>
      </c>
      <c r="C1013">
        <f>HYPERLINK("https://github.com/JodaOrg/joda-time/commit/f446ad4cd907472fa46f9a147761a194b6e5dfe4", "f446ad4cd907472fa46f9a147761a194b6e5dfe4")</f>
        <v>0</v>
      </c>
      <c r="D1013" t="s">
        <v>103</v>
      </c>
      <c r="E1013" t="s">
        <v>180</v>
      </c>
      <c r="F1013" t="s">
        <v>325</v>
      </c>
      <c r="G1013" t="s">
        <v>773</v>
      </c>
      <c r="H1013" t="s">
        <v>1840</v>
      </c>
    </row>
    <row r="1014" spans="1:8">
      <c r="A1014" t="s">
        <v>77</v>
      </c>
      <c r="B1014">
        <f>HYPERLINK("https://github.com/JodaOrg/joda-time/commit/88406cdac37d6a191686f98c70dd6a6795f6f8c9", "88406cdac37d6a191686f98c70dd6a6795f6f8c9")</f>
        <v>0</v>
      </c>
      <c r="C1014">
        <f>HYPERLINK("https://github.com/JodaOrg/joda-time/commit/3f5e2fafb4f17632d783a1f6977b42588c7b1414", "3f5e2fafb4f17632d783a1f6977b42588c7b1414")</f>
        <v>0</v>
      </c>
      <c r="D1014" t="s">
        <v>103</v>
      </c>
      <c r="E1014" t="s">
        <v>181</v>
      </c>
      <c r="F1014" t="s">
        <v>245</v>
      </c>
      <c r="G1014" t="s">
        <v>697</v>
      </c>
      <c r="H1014" t="s">
        <v>1841</v>
      </c>
    </row>
    <row r="1015" spans="1:8">
      <c r="H1015" t="s">
        <v>1842</v>
      </c>
    </row>
    <row r="1016" spans="1:8">
      <c r="A1016" t="s">
        <v>78</v>
      </c>
      <c r="B1016">
        <f>HYPERLINK("https://github.com/JodaOrg/joda-time/commit/a13f93ca6656aea3adab03a2dea0704f860679cb", "a13f93ca6656aea3adab03a2dea0704f860679cb")</f>
        <v>0</v>
      </c>
      <c r="C1016">
        <f>HYPERLINK("https://github.com/JodaOrg/joda-time/commit/0472506e5842fb03c441bfe2c59f263d46aec077", "0472506e5842fb03c441bfe2c59f263d46aec077")</f>
        <v>0</v>
      </c>
      <c r="D1016" t="s">
        <v>103</v>
      </c>
      <c r="E1016" t="s">
        <v>182</v>
      </c>
      <c r="F1016" t="s">
        <v>257</v>
      </c>
      <c r="G1016" t="s">
        <v>707</v>
      </c>
      <c r="H1016" t="s">
        <v>1843</v>
      </c>
    </row>
    <row r="1017" spans="1:8">
      <c r="A1017" t="s">
        <v>79</v>
      </c>
      <c r="B1017">
        <f>HYPERLINK("https://github.com/JodaOrg/joda-time/commit/119418fb76680e704e2b076b289620ba4d16459d", "119418fb76680e704e2b076b289620ba4d16459d")</f>
        <v>0</v>
      </c>
      <c r="C1017">
        <f>HYPERLINK("https://github.com/JodaOrg/joda-time/commit/a201e3952d754c04bee99ba9c0e055b3b1b7bd35", "a201e3952d754c04bee99ba9c0e055b3b1b7bd35")</f>
        <v>0</v>
      </c>
      <c r="D1017" t="s">
        <v>103</v>
      </c>
      <c r="E1017" t="s">
        <v>183</v>
      </c>
      <c r="F1017" t="s">
        <v>345</v>
      </c>
      <c r="G1017" t="s">
        <v>793</v>
      </c>
      <c r="H1017" t="s">
        <v>1844</v>
      </c>
    </row>
    <row r="1018" spans="1:8">
      <c r="A1018" t="s">
        <v>80</v>
      </c>
      <c r="B1018">
        <f>HYPERLINK("https://github.com/JodaOrg/joda-time/commit/0c7b06d99dc6ac9dad724e9e3951aa0942593a6e", "0c7b06d99dc6ac9dad724e9e3951aa0942593a6e")</f>
        <v>0</v>
      </c>
      <c r="C1018">
        <f>HYPERLINK("https://github.com/JodaOrg/joda-time/commit/f2878d1c00a8665748e9afe7d9f6f57107da92ad", "f2878d1c00a8665748e9afe7d9f6f57107da92ad")</f>
        <v>0</v>
      </c>
      <c r="D1018" t="s">
        <v>106</v>
      </c>
      <c r="E1018" t="s">
        <v>184</v>
      </c>
      <c r="F1018" t="s">
        <v>346</v>
      </c>
      <c r="G1018" t="s">
        <v>794</v>
      </c>
      <c r="H1018" t="s">
        <v>1845</v>
      </c>
    </row>
    <row r="1019" spans="1:8">
      <c r="H1019" t="s">
        <v>1846</v>
      </c>
    </row>
    <row r="1020" spans="1:8">
      <c r="H1020" t="s">
        <v>1847</v>
      </c>
    </row>
    <row r="1021" spans="1:8">
      <c r="H1021" t="s">
        <v>1848</v>
      </c>
    </row>
    <row r="1022" spans="1:8">
      <c r="A1022" t="s">
        <v>81</v>
      </c>
      <c r="B1022">
        <f>HYPERLINK("https://github.com/JodaOrg/joda-time/commit/1cbee321d8b98ef84af8346d7270ed726c95176c", "1cbee321d8b98ef84af8346d7270ed726c95176c")</f>
        <v>0</v>
      </c>
      <c r="C1022">
        <f>HYPERLINK("https://github.com/JodaOrg/joda-time/commit/e1b20335ff8c90189a7dce4b43107edc0313eb71", "e1b20335ff8c90189a7dce4b43107edc0313eb71")</f>
        <v>0</v>
      </c>
      <c r="D1022" t="s">
        <v>103</v>
      </c>
      <c r="E1022" t="s">
        <v>185</v>
      </c>
      <c r="F1022" t="s">
        <v>307</v>
      </c>
      <c r="G1022" t="s">
        <v>756</v>
      </c>
      <c r="H1022" t="s">
        <v>1597</v>
      </c>
    </row>
    <row r="1023" spans="1:8">
      <c r="H1023" t="s">
        <v>1598</v>
      </c>
    </row>
    <row r="1024" spans="1:8">
      <c r="H1024" t="s">
        <v>1599</v>
      </c>
    </row>
    <row r="1025" spans="6:8">
      <c r="H1025" t="s">
        <v>1600</v>
      </c>
    </row>
    <row r="1026" spans="6:8">
      <c r="H1026" t="s">
        <v>1601</v>
      </c>
    </row>
    <row r="1027" spans="6:8">
      <c r="H1027" t="s">
        <v>1602</v>
      </c>
    </row>
    <row r="1028" spans="6:8">
      <c r="H1028" t="s">
        <v>1849</v>
      </c>
    </row>
    <row r="1029" spans="6:8">
      <c r="H1029" t="s">
        <v>1850</v>
      </c>
    </row>
    <row r="1030" spans="6:8">
      <c r="H1030" t="s">
        <v>1851</v>
      </c>
    </row>
    <row r="1031" spans="6:8">
      <c r="H1031" t="s">
        <v>1852</v>
      </c>
    </row>
    <row r="1032" spans="6:8">
      <c r="H1032" t="s">
        <v>1853</v>
      </c>
    </row>
    <row r="1033" spans="6:8">
      <c r="H1033" t="s">
        <v>1854</v>
      </c>
    </row>
    <row r="1034" spans="6:8">
      <c r="H1034" t="s">
        <v>1855</v>
      </c>
    </row>
    <row r="1035" spans="6:8">
      <c r="H1035" t="s">
        <v>1856</v>
      </c>
    </row>
    <row r="1036" spans="6:8">
      <c r="H1036" t="s">
        <v>1857</v>
      </c>
    </row>
    <row r="1037" spans="6:8">
      <c r="H1037" t="s">
        <v>1858</v>
      </c>
    </row>
    <row r="1038" spans="6:8">
      <c r="H1038" t="s">
        <v>1859</v>
      </c>
    </row>
    <row r="1039" spans="6:8">
      <c r="H1039" t="s">
        <v>1860</v>
      </c>
    </row>
    <row r="1040" spans="6:8">
      <c r="F1040" t="s">
        <v>346</v>
      </c>
      <c r="G1040" t="s">
        <v>794</v>
      </c>
      <c r="H1040" t="s">
        <v>1861</v>
      </c>
    </row>
    <row r="1041" spans="1:8">
      <c r="H1041" t="s">
        <v>1862</v>
      </c>
    </row>
    <row r="1042" spans="1:8">
      <c r="F1042" t="s">
        <v>329</v>
      </c>
      <c r="G1042" t="s">
        <v>777</v>
      </c>
      <c r="H1042" t="s">
        <v>1863</v>
      </c>
    </row>
    <row r="1043" spans="1:8">
      <c r="H1043" t="s">
        <v>1864</v>
      </c>
    </row>
    <row r="1044" spans="1:8">
      <c r="H1044" t="s">
        <v>1865</v>
      </c>
    </row>
    <row r="1045" spans="1:8">
      <c r="A1045" t="s">
        <v>82</v>
      </c>
      <c r="B1045">
        <f>HYPERLINK("https://github.com/JodaOrg/joda-time/commit/77dde7d755f9d79c737b6d5cdf4c547664dd16be", "77dde7d755f9d79c737b6d5cdf4c547664dd16be")</f>
        <v>0</v>
      </c>
      <c r="C1045">
        <f>HYPERLINK("https://github.com/JodaOrg/joda-time/commit/028e01cbba9c1c7824f6c5a576a96fcacad81b61", "028e01cbba9c1c7824f6c5a576a96fcacad81b61")</f>
        <v>0</v>
      </c>
      <c r="D1045" t="s">
        <v>107</v>
      </c>
      <c r="E1045" t="s">
        <v>186</v>
      </c>
      <c r="F1045" t="s">
        <v>353</v>
      </c>
      <c r="G1045" t="s">
        <v>712</v>
      </c>
      <c r="H1045" t="s">
        <v>1195</v>
      </c>
    </row>
    <row r="1046" spans="1:8">
      <c r="F1046" t="s">
        <v>356</v>
      </c>
      <c r="G1046" t="s">
        <v>799</v>
      </c>
      <c r="H1046" t="s">
        <v>1875</v>
      </c>
    </row>
    <row r="1047" spans="1:8">
      <c r="H1047" t="s">
        <v>1876</v>
      </c>
    </row>
    <row r="1048" spans="1:8">
      <c r="H1048" t="s">
        <v>1877</v>
      </c>
    </row>
    <row r="1049" spans="1:8">
      <c r="F1049" t="s">
        <v>357</v>
      </c>
      <c r="G1049" t="s">
        <v>800</v>
      </c>
      <c r="H1049" t="s">
        <v>1004</v>
      </c>
    </row>
    <row r="1050" spans="1:8">
      <c r="F1050" t="s">
        <v>358</v>
      </c>
      <c r="G1050" t="s">
        <v>770</v>
      </c>
      <c r="H1050" t="s">
        <v>1767</v>
      </c>
    </row>
    <row r="1051" spans="1:8">
      <c r="F1051" t="s">
        <v>359</v>
      </c>
      <c r="G1051" t="s">
        <v>762</v>
      </c>
      <c r="H1051" t="s">
        <v>1875</v>
      </c>
    </row>
    <row r="1052" spans="1:8">
      <c r="H1052" t="s">
        <v>1883</v>
      </c>
    </row>
    <row r="1053" spans="1:8">
      <c r="H1053" t="s">
        <v>1884</v>
      </c>
    </row>
    <row r="1054" spans="1:8">
      <c r="H1054" t="s">
        <v>1885</v>
      </c>
    </row>
    <row r="1055" spans="1:8">
      <c r="F1055" t="s">
        <v>360</v>
      </c>
      <c r="G1055" t="s">
        <v>773</v>
      </c>
      <c r="H1055" t="s">
        <v>1887</v>
      </c>
    </row>
    <row r="1056" spans="1:8">
      <c r="H1056" t="s">
        <v>1888</v>
      </c>
    </row>
    <row r="1057" spans="6:8">
      <c r="H1057" t="s">
        <v>1889</v>
      </c>
    </row>
    <row r="1058" spans="6:8">
      <c r="H1058" t="s">
        <v>1890</v>
      </c>
    </row>
    <row r="1059" spans="6:8">
      <c r="H1059" t="s">
        <v>1891</v>
      </c>
    </row>
    <row r="1060" spans="6:8">
      <c r="H1060" t="s">
        <v>1004</v>
      </c>
    </row>
    <row r="1061" spans="6:8">
      <c r="H1061" t="s">
        <v>1876</v>
      </c>
    </row>
    <row r="1062" spans="6:8">
      <c r="H1062" t="s">
        <v>1877</v>
      </c>
    </row>
    <row r="1063" spans="6:8">
      <c r="F1063" t="s">
        <v>362</v>
      </c>
      <c r="G1063" t="s">
        <v>713</v>
      </c>
      <c r="H1063" t="s">
        <v>1195</v>
      </c>
    </row>
    <row r="1064" spans="6:8">
      <c r="F1064" t="s">
        <v>365</v>
      </c>
      <c r="G1064" t="s">
        <v>783</v>
      </c>
      <c r="H1064" t="s">
        <v>1195</v>
      </c>
    </row>
    <row r="1065" spans="6:8">
      <c r="H1065" t="s">
        <v>1897</v>
      </c>
    </row>
    <row r="1066" spans="6:8">
      <c r="H1066" t="s">
        <v>1898</v>
      </c>
    </row>
    <row r="1067" spans="6:8">
      <c r="H1067" t="s">
        <v>1899</v>
      </c>
    </row>
    <row r="1068" spans="6:8">
      <c r="H1068" t="s">
        <v>1900</v>
      </c>
    </row>
    <row r="1069" spans="6:8">
      <c r="F1069" t="s">
        <v>367</v>
      </c>
      <c r="G1069" t="s">
        <v>803</v>
      </c>
      <c r="H1069" t="s">
        <v>1767</v>
      </c>
    </row>
    <row r="1070" spans="6:8">
      <c r="F1070" t="s">
        <v>368</v>
      </c>
      <c r="G1070" t="s">
        <v>693</v>
      </c>
      <c r="H1070" t="s">
        <v>1195</v>
      </c>
    </row>
    <row r="1071" spans="6:8">
      <c r="F1071" t="s">
        <v>370</v>
      </c>
      <c r="G1071" t="s">
        <v>784</v>
      </c>
      <c r="H1071" t="s">
        <v>1195</v>
      </c>
    </row>
    <row r="1072" spans="6:8">
      <c r="H1072" t="s">
        <v>1897</v>
      </c>
    </row>
    <row r="1073" spans="6:8">
      <c r="H1073" t="s">
        <v>1906</v>
      </c>
    </row>
    <row r="1074" spans="6:8">
      <c r="H1074" t="s">
        <v>1899</v>
      </c>
    </row>
    <row r="1075" spans="6:8">
      <c r="H1075" t="s">
        <v>1900</v>
      </c>
    </row>
    <row r="1076" spans="6:8">
      <c r="F1076" t="s">
        <v>372</v>
      </c>
      <c r="G1076" t="s">
        <v>714</v>
      </c>
      <c r="H1076" t="s">
        <v>1195</v>
      </c>
    </row>
    <row r="1077" spans="6:8">
      <c r="H1077" t="s">
        <v>1448</v>
      </c>
    </row>
    <row r="1078" spans="6:8">
      <c r="F1078" t="s">
        <v>374</v>
      </c>
      <c r="G1078" t="s">
        <v>710</v>
      </c>
      <c r="H1078" t="s">
        <v>1195</v>
      </c>
    </row>
    <row r="1079" spans="6:8">
      <c r="F1079" t="s">
        <v>376</v>
      </c>
      <c r="G1079" t="s">
        <v>806</v>
      </c>
      <c r="H1079" t="s">
        <v>1195</v>
      </c>
    </row>
    <row r="1080" spans="6:8">
      <c r="F1080" t="s">
        <v>379</v>
      </c>
      <c r="G1080" t="s">
        <v>777</v>
      </c>
      <c r="H1080" t="s">
        <v>1195</v>
      </c>
    </row>
    <row r="1081" spans="6:8">
      <c r="F1081" t="s">
        <v>382</v>
      </c>
      <c r="G1081" t="s">
        <v>807</v>
      </c>
      <c r="H1081" t="s">
        <v>1195</v>
      </c>
    </row>
    <row r="1082" spans="6:8">
      <c r="F1082" t="s">
        <v>385</v>
      </c>
      <c r="G1082" t="s">
        <v>785</v>
      </c>
      <c r="H1082" t="s">
        <v>1195</v>
      </c>
    </row>
    <row r="1083" spans="6:8">
      <c r="H1083" t="s">
        <v>1897</v>
      </c>
    </row>
    <row r="1084" spans="6:8">
      <c r="H1084" t="s">
        <v>1906</v>
      </c>
    </row>
    <row r="1085" spans="6:8">
      <c r="H1085" t="s">
        <v>1898</v>
      </c>
    </row>
    <row r="1086" spans="6:8">
      <c r="H1086" t="s">
        <v>1900</v>
      </c>
    </row>
    <row r="1087" spans="6:8">
      <c r="F1087" t="s">
        <v>386</v>
      </c>
      <c r="G1087" t="s">
        <v>786</v>
      </c>
      <c r="H1087" t="s">
        <v>1195</v>
      </c>
    </row>
    <row r="1088" spans="6:8">
      <c r="F1088" t="s">
        <v>388</v>
      </c>
      <c r="G1088" t="s">
        <v>717</v>
      </c>
      <c r="H1088" t="s">
        <v>1195</v>
      </c>
    </row>
    <row r="1089" spans="6:8">
      <c r="F1089" t="s">
        <v>392</v>
      </c>
      <c r="G1089" t="s">
        <v>711</v>
      </c>
      <c r="H1089" t="s">
        <v>1195</v>
      </c>
    </row>
    <row r="1090" spans="6:8">
      <c r="F1090" t="s">
        <v>395</v>
      </c>
      <c r="G1090" t="s">
        <v>698</v>
      </c>
      <c r="H1090" t="s">
        <v>1195</v>
      </c>
    </row>
    <row r="1091" spans="6:8">
      <c r="F1091" t="s">
        <v>399</v>
      </c>
      <c r="G1091" t="s">
        <v>811</v>
      </c>
      <c r="H1091" t="s">
        <v>1195</v>
      </c>
    </row>
    <row r="1092" spans="6:8">
      <c r="F1092" t="s">
        <v>404</v>
      </c>
      <c r="G1092" t="s">
        <v>707</v>
      </c>
      <c r="H1092" t="s">
        <v>1195</v>
      </c>
    </row>
    <row r="1093" spans="6:8">
      <c r="H1093" t="s">
        <v>1897</v>
      </c>
    </row>
    <row r="1094" spans="6:8">
      <c r="H1094" t="s">
        <v>1906</v>
      </c>
    </row>
    <row r="1095" spans="6:8">
      <c r="H1095" t="s">
        <v>1898</v>
      </c>
    </row>
    <row r="1096" spans="6:8">
      <c r="H1096" t="s">
        <v>1899</v>
      </c>
    </row>
    <row r="1097" spans="6:8">
      <c r="H1097" t="s">
        <v>1900</v>
      </c>
    </row>
    <row r="1098" spans="6:8">
      <c r="F1098" t="s">
        <v>406</v>
      </c>
      <c r="G1098" t="s">
        <v>787</v>
      </c>
      <c r="H1098" t="s">
        <v>1195</v>
      </c>
    </row>
    <row r="1099" spans="6:8">
      <c r="H1099" t="s">
        <v>1897</v>
      </c>
    </row>
    <row r="1100" spans="6:8">
      <c r="H1100" t="s">
        <v>1906</v>
      </c>
    </row>
    <row r="1101" spans="6:8">
      <c r="H1101" t="s">
        <v>1898</v>
      </c>
    </row>
    <row r="1102" spans="6:8">
      <c r="H1102" t="s">
        <v>1899</v>
      </c>
    </row>
    <row r="1103" spans="6:8">
      <c r="H1103" t="s">
        <v>1900</v>
      </c>
    </row>
    <row r="1104" spans="6:8">
      <c r="F1104" t="s">
        <v>407</v>
      </c>
      <c r="G1104" t="s">
        <v>814</v>
      </c>
      <c r="H1104" t="s">
        <v>1186</v>
      </c>
    </row>
    <row r="1105" spans="8:8">
      <c r="H1105" t="s">
        <v>1945</v>
      </c>
    </row>
    <row r="1106" spans="8:8">
      <c r="H1106" t="s">
        <v>1946</v>
      </c>
    </row>
    <row r="1107" spans="8:8">
      <c r="H1107" t="s">
        <v>1947</v>
      </c>
    </row>
    <row r="1108" spans="8:8">
      <c r="H1108" t="s">
        <v>1948</v>
      </c>
    </row>
    <row r="1109" spans="8:8">
      <c r="H1109" t="s">
        <v>1949</v>
      </c>
    </row>
    <row r="1110" spans="8:8">
      <c r="H1110" t="s">
        <v>1950</v>
      </c>
    </row>
    <row r="1111" spans="8:8">
      <c r="H1111" t="s">
        <v>1951</v>
      </c>
    </row>
    <row r="1112" spans="8:8">
      <c r="H1112" t="s">
        <v>1952</v>
      </c>
    </row>
    <row r="1113" spans="8:8">
      <c r="H1113" t="s">
        <v>1953</v>
      </c>
    </row>
    <row r="1114" spans="8:8">
      <c r="H1114" t="s">
        <v>1954</v>
      </c>
    </row>
    <row r="1115" spans="8:8">
      <c r="H1115" t="s">
        <v>1955</v>
      </c>
    </row>
    <row r="1116" spans="8:8">
      <c r="H1116" t="s">
        <v>1956</v>
      </c>
    </row>
    <row r="1117" spans="8:8">
      <c r="H1117" t="s">
        <v>1957</v>
      </c>
    </row>
    <row r="1118" spans="8:8">
      <c r="H1118" t="s">
        <v>1958</v>
      </c>
    </row>
    <row r="1119" spans="8:8">
      <c r="H1119" t="s">
        <v>1959</v>
      </c>
    </row>
    <row r="1120" spans="8:8">
      <c r="H1120" t="s">
        <v>1960</v>
      </c>
    </row>
    <row r="1121" spans="6:8">
      <c r="H1121" t="s">
        <v>1961</v>
      </c>
    </row>
    <row r="1122" spans="6:8">
      <c r="H1122" t="s">
        <v>1962</v>
      </c>
    </row>
    <row r="1123" spans="6:8">
      <c r="H1123" t="s">
        <v>1963</v>
      </c>
    </row>
    <row r="1124" spans="6:8">
      <c r="H1124" t="s">
        <v>1964</v>
      </c>
    </row>
    <row r="1125" spans="6:8">
      <c r="H1125" t="s">
        <v>1965</v>
      </c>
    </row>
    <row r="1126" spans="6:8">
      <c r="F1126" t="s">
        <v>408</v>
      </c>
      <c r="G1126" t="s">
        <v>771</v>
      </c>
      <c r="H1126" t="s">
        <v>1195</v>
      </c>
    </row>
    <row r="1127" spans="6:8">
      <c r="F1127" t="s">
        <v>411</v>
      </c>
      <c r="G1127" t="s">
        <v>788</v>
      </c>
      <c r="H1127" t="s">
        <v>1195</v>
      </c>
    </row>
    <row r="1128" spans="6:8">
      <c r="H1128" t="s">
        <v>1906</v>
      </c>
    </row>
    <row r="1129" spans="6:8">
      <c r="H1129" t="s">
        <v>1898</v>
      </c>
    </row>
    <row r="1130" spans="6:8">
      <c r="H1130" t="s">
        <v>1899</v>
      </c>
    </row>
    <row r="1131" spans="6:8">
      <c r="H1131" t="s">
        <v>1900</v>
      </c>
    </row>
    <row r="1132" spans="6:8">
      <c r="F1132" t="s">
        <v>412</v>
      </c>
      <c r="G1132" t="s">
        <v>772</v>
      </c>
      <c r="H1132" t="s">
        <v>1195</v>
      </c>
    </row>
    <row r="1133" spans="6:8">
      <c r="F1133" t="s">
        <v>415</v>
      </c>
      <c r="G1133" t="s">
        <v>789</v>
      </c>
      <c r="H1133" t="s">
        <v>1195</v>
      </c>
    </row>
    <row r="1134" spans="6:8">
      <c r="F1134" t="s">
        <v>428</v>
      </c>
      <c r="G1134" t="s">
        <v>767</v>
      </c>
      <c r="H1134" t="s">
        <v>1986</v>
      </c>
    </row>
    <row r="1135" spans="6:8">
      <c r="F1135" t="s">
        <v>429</v>
      </c>
      <c r="G1135" t="s">
        <v>709</v>
      </c>
      <c r="H1135" t="s">
        <v>1986</v>
      </c>
    </row>
    <row r="1136" spans="6:8">
      <c r="H1136" t="s">
        <v>1988</v>
      </c>
    </row>
    <row r="1137" spans="6:8">
      <c r="H1137" t="s">
        <v>1989</v>
      </c>
    </row>
    <row r="1138" spans="6:8">
      <c r="H1138" t="s">
        <v>1990</v>
      </c>
    </row>
    <row r="1139" spans="6:8">
      <c r="H1139" t="s">
        <v>1991</v>
      </c>
    </row>
    <row r="1140" spans="6:8">
      <c r="H1140" t="s">
        <v>1992</v>
      </c>
    </row>
    <row r="1141" spans="6:8">
      <c r="H1141" t="s">
        <v>1993</v>
      </c>
    </row>
    <row r="1142" spans="6:8">
      <c r="H1142" t="s">
        <v>1994</v>
      </c>
    </row>
    <row r="1143" spans="6:8">
      <c r="H1143" t="s">
        <v>1995</v>
      </c>
    </row>
    <row r="1144" spans="6:8">
      <c r="H1144" t="s">
        <v>1996</v>
      </c>
    </row>
    <row r="1145" spans="6:8">
      <c r="H1145" t="s">
        <v>1997</v>
      </c>
    </row>
    <row r="1146" spans="6:8">
      <c r="F1146" t="s">
        <v>430</v>
      </c>
      <c r="G1146" t="s">
        <v>823</v>
      </c>
      <c r="H1146" t="s">
        <v>1875</v>
      </c>
    </row>
    <row r="1147" spans="6:8">
      <c r="F1147" t="s">
        <v>431</v>
      </c>
      <c r="G1147" t="s">
        <v>768</v>
      </c>
      <c r="H1147" t="s">
        <v>1986</v>
      </c>
    </row>
    <row r="1148" spans="6:8">
      <c r="F1148" t="s">
        <v>432</v>
      </c>
      <c r="G1148" t="s">
        <v>702</v>
      </c>
      <c r="H1148" t="s">
        <v>1986</v>
      </c>
    </row>
    <row r="1149" spans="6:8">
      <c r="F1149" t="s">
        <v>433</v>
      </c>
      <c r="G1149" t="s">
        <v>703</v>
      </c>
      <c r="H1149" t="s">
        <v>1986</v>
      </c>
    </row>
    <row r="1150" spans="6:8">
      <c r="F1150" t="s">
        <v>434</v>
      </c>
      <c r="G1150" t="s">
        <v>704</v>
      </c>
      <c r="H1150" t="s">
        <v>1986</v>
      </c>
    </row>
    <row r="1151" spans="6:8">
      <c r="F1151" t="s">
        <v>435</v>
      </c>
      <c r="G1151" t="s">
        <v>769</v>
      </c>
      <c r="H1151" t="s">
        <v>1986</v>
      </c>
    </row>
    <row r="1152" spans="6:8">
      <c r="F1152" t="s">
        <v>436</v>
      </c>
      <c r="G1152" t="s">
        <v>705</v>
      </c>
      <c r="H1152" t="s">
        <v>1986</v>
      </c>
    </row>
    <row r="1153" spans="6:8">
      <c r="F1153" t="s">
        <v>437</v>
      </c>
      <c r="G1153" t="s">
        <v>824</v>
      </c>
      <c r="H1153" t="s">
        <v>1986</v>
      </c>
    </row>
    <row r="1154" spans="6:8">
      <c r="F1154" t="s">
        <v>438</v>
      </c>
      <c r="G1154" t="s">
        <v>708</v>
      </c>
      <c r="H1154" t="s">
        <v>1986</v>
      </c>
    </row>
    <row r="1155" spans="6:8">
      <c r="F1155" t="s">
        <v>439</v>
      </c>
      <c r="G1155" t="s">
        <v>706</v>
      </c>
      <c r="H1155" t="s">
        <v>1986</v>
      </c>
    </row>
    <row r="1156" spans="6:8">
      <c r="F1156" t="s">
        <v>443</v>
      </c>
      <c r="G1156" t="s">
        <v>827</v>
      </c>
      <c r="H1156" t="s">
        <v>1195</v>
      </c>
    </row>
    <row r="1157" spans="6:8">
      <c r="F1157" t="s">
        <v>447</v>
      </c>
      <c r="G1157" t="s">
        <v>831</v>
      </c>
      <c r="H1157" t="s">
        <v>1195</v>
      </c>
    </row>
    <row r="1158" spans="6:8">
      <c r="F1158" t="s">
        <v>448</v>
      </c>
      <c r="G1158" t="s">
        <v>832</v>
      </c>
      <c r="H1158" t="s">
        <v>1195</v>
      </c>
    </row>
    <row r="1159" spans="6:8">
      <c r="F1159" t="s">
        <v>452</v>
      </c>
      <c r="G1159" t="s">
        <v>834</v>
      </c>
      <c r="H1159" t="s">
        <v>2017</v>
      </c>
    </row>
    <row r="1160" spans="6:8">
      <c r="H1160" t="s">
        <v>2018</v>
      </c>
    </row>
    <row r="1161" spans="6:8">
      <c r="H1161" t="s">
        <v>2019</v>
      </c>
    </row>
    <row r="1162" spans="6:8">
      <c r="H1162" t="s">
        <v>2020</v>
      </c>
    </row>
    <row r="1163" spans="6:8">
      <c r="H1163" t="s">
        <v>2021</v>
      </c>
    </row>
    <row r="1164" spans="6:8">
      <c r="H1164" t="s">
        <v>2022</v>
      </c>
    </row>
    <row r="1165" spans="6:8">
      <c r="H1165" t="s">
        <v>2023</v>
      </c>
    </row>
    <row r="1166" spans="6:8">
      <c r="H1166" t="s">
        <v>2024</v>
      </c>
    </row>
    <row r="1167" spans="6:8">
      <c r="H1167" t="s">
        <v>2025</v>
      </c>
    </row>
    <row r="1168" spans="6:8">
      <c r="H1168" t="s">
        <v>2026</v>
      </c>
    </row>
    <row r="1169" spans="1:8">
      <c r="H1169" t="s">
        <v>2027</v>
      </c>
    </row>
    <row r="1170" spans="1:8">
      <c r="H1170" t="s">
        <v>2028</v>
      </c>
    </row>
    <row r="1171" spans="1:8">
      <c r="H1171" t="s">
        <v>2029</v>
      </c>
    </row>
    <row r="1172" spans="1:8">
      <c r="H1172" t="s">
        <v>2030</v>
      </c>
    </row>
    <row r="1173" spans="1:8">
      <c r="H1173" t="s">
        <v>2031</v>
      </c>
    </row>
    <row r="1174" spans="1:8">
      <c r="H1174" t="s">
        <v>2032</v>
      </c>
    </row>
    <row r="1175" spans="1:8">
      <c r="H1175" t="s">
        <v>2033</v>
      </c>
    </row>
    <row r="1176" spans="1:8">
      <c r="H1176" t="s">
        <v>2034</v>
      </c>
    </row>
    <row r="1177" spans="1:8">
      <c r="H1177" t="s">
        <v>2035</v>
      </c>
    </row>
    <row r="1178" spans="1:8">
      <c r="H1178" t="s">
        <v>2036</v>
      </c>
    </row>
    <row r="1179" spans="1:8">
      <c r="F1179" t="s">
        <v>466</v>
      </c>
      <c r="G1179" t="s">
        <v>844</v>
      </c>
      <c r="H1179" t="s">
        <v>2049</v>
      </c>
    </row>
    <row r="1180" spans="1:8">
      <c r="F1180" t="s">
        <v>467</v>
      </c>
      <c r="G1180" t="s">
        <v>845</v>
      </c>
      <c r="H1180" t="s">
        <v>2051</v>
      </c>
    </row>
    <row r="1181" spans="1:8">
      <c r="F1181" t="s">
        <v>469</v>
      </c>
      <c r="G1181" t="s">
        <v>846</v>
      </c>
      <c r="H1181" t="s">
        <v>1875</v>
      </c>
    </row>
    <row r="1182" spans="1:8">
      <c r="A1182" t="s">
        <v>83</v>
      </c>
      <c r="B1182">
        <f>HYPERLINK("https://github.com/JodaOrg/joda-time/commit/3c026b7c6af49dab12d28554dd2b55edc4fd8ced", "3c026b7c6af49dab12d28554dd2b55edc4fd8ced")</f>
        <v>0</v>
      </c>
      <c r="C1182">
        <f>HYPERLINK("https://github.com/JodaOrg/joda-time/commit/8fb9bae65a1ad986cec1a01a90cbbceebc4a5d6e", "8fb9bae65a1ad986cec1a01a90cbbceebc4a5d6e")</f>
        <v>0</v>
      </c>
      <c r="D1182" t="s">
        <v>107</v>
      </c>
      <c r="E1182" t="s">
        <v>187</v>
      </c>
      <c r="F1182" t="s">
        <v>470</v>
      </c>
      <c r="G1182" t="s">
        <v>681</v>
      </c>
      <c r="H1182" t="s">
        <v>2059</v>
      </c>
    </row>
    <row r="1183" spans="1:8">
      <c r="A1183" t="s">
        <v>84</v>
      </c>
      <c r="B1183">
        <f>HYPERLINK("https://github.com/JodaOrg/joda-time/commit/9e112e07e45797166bc52fccad28e62349dd0fa3", "9e112e07e45797166bc52fccad28e62349dd0fa3")</f>
        <v>0</v>
      </c>
      <c r="C1183">
        <f>HYPERLINK("https://github.com/JodaOrg/joda-time/commit/0a5a497b48014d27a12cbc3c7818c160b1dd2d5f", "0a5a497b48014d27a12cbc3c7818c160b1dd2d5f")</f>
        <v>0</v>
      </c>
      <c r="D1183" t="s">
        <v>103</v>
      </c>
      <c r="E1183" t="s">
        <v>188</v>
      </c>
      <c r="F1183" t="s">
        <v>331</v>
      </c>
      <c r="G1183" t="s">
        <v>779</v>
      </c>
      <c r="H1183" t="s">
        <v>2060</v>
      </c>
    </row>
    <row r="1184" spans="1:8">
      <c r="F1184" t="s">
        <v>317</v>
      </c>
      <c r="G1184" t="s">
        <v>765</v>
      </c>
      <c r="H1184" t="s">
        <v>2061</v>
      </c>
    </row>
    <row r="1185" spans="1:8">
      <c r="A1185" t="s">
        <v>85</v>
      </c>
      <c r="B1185">
        <f>HYPERLINK("https://github.com/JodaOrg/joda-time/commit/0109c4334e4a1abe4c6e396560b4eaafd72ecef6", "0109c4334e4a1abe4c6e396560b4eaafd72ecef6")</f>
        <v>0</v>
      </c>
      <c r="C1185">
        <f>HYPERLINK("https://github.com/JodaOrg/joda-time/commit/261d08e3fcf466654b6fe5dff2267ade9505b154", "261d08e3fcf466654b6fe5dff2267ade9505b154")</f>
        <v>0</v>
      </c>
      <c r="D1185" t="s">
        <v>103</v>
      </c>
      <c r="E1185" t="s">
        <v>189</v>
      </c>
      <c r="F1185" t="s">
        <v>471</v>
      </c>
      <c r="G1185" t="s">
        <v>840</v>
      </c>
      <c r="H1185" t="s">
        <v>2062</v>
      </c>
    </row>
    <row r="1186" spans="1:8">
      <c r="H1186" t="s">
        <v>2063</v>
      </c>
    </row>
    <row r="1187" spans="1:8">
      <c r="H1187" t="s">
        <v>2064</v>
      </c>
    </row>
    <row r="1188" spans="1:8">
      <c r="H1188" t="s">
        <v>2065</v>
      </c>
    </row>
    <row r="1189" spans="1:8">
      <c r="H1189" t="s">
        <v>2066</v>
      </c>
    </row>
    <row r="1190" spans="1:8">
      <c r="A1190" t="s">
        <v>86</v>
      </c>
      <c r="B1190">
        <f>HYPERLINK("https://github.com/JodaOrg/joda-time/commit/8672850dbabfddc9f38ee899a259b1dce992794a", "8672850dbabfddc9f38ee899a259b1dce992794a")</f>
        <v>0</v>
      </c>
      <c r="C1190">
        <f>HYPERLINK("https://github.com/JodaOrg/joda-time/commit/73cf859dd13b3fc550569e2dff75da8cca8ddbfa", "73cf859dd13b3fc550569e2dff75da8cca8ddbfa")</f>
        <v>0</v>
      </c>
      <c r="D1190" t="s">
        <v>103</v>
      </c>
      <c r="E1190" t="s">
        <v>190</v>
      </c>
      <c r="F1190" t="s">
        <v>472</v>
      </c>
      <c r="G1190" t="s">
        <v>847</v>
      </c>
      <c r="H1190" t="s">
        <v>2067</v>
      </c>
    </row>
    <row r="1191" spans="1:8">
      <c r="H1191" t="s">
        <v>2068</v>
      </c>
    </row>
    <row r="1192" spans="1:8">
      <c r="H1192" t="s">
        <v>2069</v>
      </c>
    </row>
    <row r="1193" spans="1:8">
      <c r="F1193" t="s">
        <v>473</v>
      </c>
      <c r="G1193" t="s">
        <v>848</v>
      </c>
      <c r="H1193" t="s">
        <v>2067</v>
      </c>
    </row>
    <row r="1194" spans="1:8">
      <c r="H1194" t="s">
        <v>2068</v>
      </c>
    </row>
    <row r="1195" spans="1:8">
      <c r="H1195" t="s">
        <v>2069</v>
      </c>
    </row>
    <row r="1196" spans="1:8">
      <c r="A1196" t="s">
        <v>88</v>
      </c>
      <c r="B1196">
        <f>HYPERLINK("https://github.com/JodaOrg/joda-time/commit/c5a5190e19c062405ae4825c36e2172ae64202fb", "c5a5190e19c062405ae4825c36e2172ae64202fb")</f>
        <v>0</v>
      </c>
      <c r="C1196">
        <f>HYPERLINK("https://github.com/JodaOrg/joda-time/commit/49558a5286c3b7eb6c85d5f26e5ae94f11f7a892", "49558a5286c3b7eb6c85d5f26e5ae94f11f7a892")</f>
        <v>0</v>
      </c>
      <c r="D1196" t="s">
        <v>103</v>
      </c>
      <c r="E1196" t="s">
        <v>192</v>
      </c>
      <c r="F1196" t="s">
        <v>647</v>
      </c>
      <c r="G1196" t="s">
        <v>678</v>
      </c>
      <c r="H1196" t="s">
        <v>3005</v>
      </c>
    </row>
    <row r="1197" spans="1:8">
      <c r="H1197" t="s">
        <v>3006</v>
      </c>
    </row>
    <row r="1198" spans="1:8">
      <c r="H1198" t="s">
        <v>3007</v>
      </c>
    </row>
    <row r="1199" spans="1:8">
      <c r="H1199" t="s">
        <v>3008</v>
      </c>
    </row>
    <row r="1200" spans="1:8">
      <c r="H1200" t="s">
        <v>3009</v>
      </c>
    </row>
    <row r="1201" spans="8:8">
      <c r="H1201" t="s">
        <v>3010</v>
      </c>
    </row>
    <row r="1202" spans="8:8">
      <c r="H1202" t="s">
        <v>3011</v>
      </c>
    </row>
    <row r="1203" spans="8:8">
      <c r="H1203" t="s">
        <v>3012</v>
      </c>
    </row>
    <row r="1204" spans="8:8">
      <c r="H1204" t="s">
        <v>3013</v>
      </c>
    </row>
    <row r="1205" spans="8:8">
      <c r="H1205" t="s">
        <v>3014</v>
      </c>
    </row>
    <row r="1206" spans="8:8">
      <c r="H1206" t="s">
        <v>3015</v>
      </c>
    </row>
    <row r="1207" spans="8:8">
      <c r="H1207" t="s">
        <v>3016</v>
      </c>
    </row>
    <row r="1208" spans="8:8">
      <c r="H1208" t="s">
        <v>3017</v>
      </c>
    </row>
    <row r="1209" spans="8:8">
      <c r="H1209" t="s">
        <v>3018</v>
      </c>
    </row>
    <row r="1210" spans="8:8">
      <c r="H1210" t="s">
        <v>3019</v>
      </c>
    </row>
    <row r="1211" spans="8:8">
      <c r="H1211" t="s">
        <v>3020</v>
      </c>
    </row>
    <row r="1212" spans="8:8">
      <c r="H1212" t="s">
        <v>3021</v>
      </c>
    </row>
    <row r="1213" spans="8:8">
      <c r="H1213" t="s">
        <v>3022</v>
      </c>
    </row>
    <row r="1214" spans="8:8">
      <c r="H1214" t="s">
        <v>3023</v>
      </c>
    </row>
    <row r="1215" spans="8:8">
      <c r="H1215" t="s">
        <v>3024</v>
      </c>
    </row>
    <row r="1216" spans="8:8">
      <c r="H1216" t="s">
        <v>3025</v>
      </c>
    </row>
    <row r="1217" spans="8:8">
      <c r="H1217" t="s">
        <v>3026</v>
      </c>
    </row>
    <row r="1218" spans="8:8">
      <c r="H1218" t="s">
        <v>3027</v>
      </c>
    </row>
    <row r="1219" spans="8:8">
      <c r="H1219" t="s">
        <v>3028</v>
      </c>
    </row>
    <row r="1220" spans="8:8">
      <c r="H1220" t="s">
        <v>3029</v>
      </c>
    </row>
    <row r="1221" spans="8:8">
      <c r="H1221" t="s">
        <v>3030</v>
      </c>
    </row>
    <row r="1222" spans="8:8">
      <c r="H1222" t="s">
        <v>3031</v>
      </c>
    </row>
    <row r="1223" spans="8:8">
      <c r="H1223" t="s">
        <v>3032</v>
      </c>
    </row>
    <row r="1224" spans="8:8">
      <c r="H1224" t="s">
        <v>3033</v>
      </c>
    </row>
    <row r="1225" spans="8:8">
      <c r="H1225" t="s">
        <v>3034</v>
      </c>
    </row>
    <row r="1226" spans="8:8">
      <c r="H1226" t="s">
        <v>3035</v>
      </c>
    </row>
    <row r="1227" spans="8:8">
      <c r="H1227" t="s">
        <v>3036</v>
      </c>
    </row>
    <row r="1228" spans="8:8">
      <c r="H1228" t="s">
        <v>3037</v>
      </c>
    </row>
    <row r="1229" spans="8:8">
      <c r="H1229" t="s">
        <v>3038</v>
      </c>
    </row>
    <row r="1230" spans="8:8">
      <c r="H1230" t="s">
        <v>3039</v>
      </c>
    </row>
    <row r="1231" spans="8:8">
      <c r="H1231" t="s">
        <v>3040</v>
      </c>
    </row>
    <row r="1232" spans="8:8">
      <c r="H1232" t="s">
        <v>3041</v>
      </c>
    </row>
    <row r="1233" spans="1:8">
      <c r="H1233" t="s">
        <v>3042</v>
      </c>
    </row>
    <row r="1234" spans="1:8">
      <c r="H1234" t="s">
        <v>3043</v>
      </c>
    </row>
    <row r="1235" spans="1:8">
      <c r="H1235" t="s">
        <v>3044</v>
      </c>
    </row>
    <row r="1236" spans="1:8">
      <c r="A1236" t="s">
        <v>89</v>
      </c>
      <c r="B1236">
        <f>HYPERLINK("https://github.com/JodaOrg/joda-time/commit/82c5e4f9550e4df36e07b66f35f7c3e9d7eb5eba", "82c5e4f9550e4df36e07b66f35f7c3e9d7eb5eba")</f>
        <v>0</v>
      </c>
      <c r="C1236">
        <f>HYPERLINK("https://github.com/JodaOrg/joda-time/commit/a92450e88df85d6b7a0fa53517da46286c24f53f", "a92450e88df85d6b7a0fa53517da46286c24f53f")</f>
        <v>0</v>
      </c>
      <c r="D1236" t="s">
        <v>103</v>
      </c>
      <c r="E1236" t="s">
        <v>193</v>
      </c>
      <c r="F1236" t="s">
        <v>648</v>
      </c>
      <c r="G1236" t="s">
        <v>794</v>
      </c>
      <c r="H1236" t="s">
        <v>3924</v>
      </c>
    </row>
    <row r="1237" spans="1:8">
      <c r="H1237" t="s">
        <v>3925</v>
      </c>
    </row>
    <row r="1238" spans="1:8">
      <c r="A1238" t="s">
        <v>90</v>
      </c>
      <c r="B1238">
        <f>HYPERLINK("https://github.com/JodaOrg/joda-time/commit/a9f1ae91311276c5321e23f880aa3b0078e1d191", "a9f1ae91311276c5321e23f880aa3b0078e1d191")</f>
        <v>0</v>
      </c>
      <c r="C1238">
        <f>HYPERLINK("https://github.com/JodaOrg/joda-time/commit/5d0f10b46684dfa1518e3885e0ef11fdd59f1578", "5d0f10b46684dfa1518e3885e0ef11fdd59f1578")</f>
        <v>0</v>
      </c>
      <c r="D1238" t="s">
        <v>103</v>
      </c>
      <c r="E1238" t="s">
        <v>194</v>
      </c>
      <c r="F1238" t="s">
        <v>649</v>
      </c>
      <c r="G1238" t="s">
        <v>782</v>
      </c>
      <c r="H1238" t="s">
        <v>2061</v>
      </c>
    </row>
    <row r="1239" spans="1:8">
      <c r="A1239" t="s">
        <v>91</v>
      </c>
      <c r="B1239">
        <f>HYPERLINK("https://github.com/JodaOrg/joda-time/commit/77a6b3a44da7ae4af62e88b4b27eeefec2d768c2", "77a6b3a44da7ae4af62e88b4b27eeefec2d768c2")</f>
        <v>0</v>
      </c>
      <c r="C1239">
        <f>HYPERLINK("https://github.com/JodaOrg/joda-time/commit/f2f9c8146446eff341dc7b66b5237b56d50abec0", "f2f9c8146446eff341dc7b66b5237b56d50abec0")</f>
        <v>0</v>
      </c>
      <c r="D1239" t="s">
        <v>103</v>
      </c>
      <c r="E1239" t="s">
        <v>195</v>
      </c>
      <c r="F1239" t="s">
        <v>649</v>
      </c>
      <c r="G1239" t="s">
        <v>782</v>
      </c>
      <c r="H1239" t="s">
        <v>2707</v>
      </c>
    </row>
    <row r="1240" spans="1:8">
      <c r="H1240" t="s">
        <v>3926</v>
      </c>
    </row>
    <row r="1241" spans="1:8">
      <c r="H1241" t="s">
        <v>3927</v>
      </c>
    </row>
    <row r="1242" spans="1:8">
      <c r="F1242" t="s">
        <v>650</v>
      </c>
      <c r="G1242" t="s">
        <v>778</v>
      </c>
      <c r="H1242" t="s">
        <v>2707</v>
      </c>
    </row>
    <row r="1243" spans="1:8">
      <c r="H1243" t="s">
        <v>2061</v>
      </c>
    </row>
    <row r="1244" spans="1:8">
      <c r="A1244" t="s">
        <v>92</v>
      </c>
      <c r="B1244">
        <f>HYPERLINK("https://github.com/JodaOrg/joda-time/commit/3a413d7844c22dc6ddd50bf5d0d55ff3589e47ac", "3a413d7844c22dc6ddd50bf5d0d55ff3589e47ac")</f>
        <v>0</v>
      </c>
      <c r="C1244">
        <f>HYPERLINK("https://github.com/JodaOrg/joda-time/commit/efce99164f0bbd2c70e7f9d71884a32473e02c6d", "efce99164f0bbd2c70e7f9d71884a32473e02c6d")</f>
        <v>0</v>
      </c>
      <c r="D1244" t="s">
        <v>103</v>
      </c>
      <c r="E1244" t="s">
        <v>196</v>
      </c>
      <c r="F1244" t="s">
        <v>651</v>
      </c>
      <c r="G1244" t="s">
        <v>783</v>
      </c>
      <c r="H1244" t="s">
        <v>2488</v>
      </c>
    </row>
    <row r="1245" spans="1:8">
      <c r="F1245" t="s">
        <v>652</v>
      </c>
      <c r="G1245" t="s">
        <v>786</v>
      </c>
      <c r="H1245" t="s">
        <v>2819</v>
      </c>
    </row>
    <row r="1246" spans="1:8">
      <c r="A1246" t="s">
        <v>94</v>
      </c>
      <c r="B1246">
        <f>HYPERLINK("https://github.com/JodaOrg/joda-time/commit/6d8d6e625dc76b8d2fbcc7ee8c9e15402f2c7ca7", "6d8d6e625dc76b8d2fbcc7ee8c9e15402f2c7ca7")</f>
        <v>0</v>
      </c>
      <c r="C1246">
        <f>HYPERLINK("https://github.com/JodaOrg/joda-time/commit/6fbb9bc9ad13012a429c970b19b50a22f8dbebdb", "6fbb9bc9ad13012a429c970b19b50a22f8dbebdb")</f>
        <v>0</v>
      </c>
      <c r="D1246" t="s">
        <v>108</v>
      </c>
      <c r="E1246" t="s">
        <v>198</v>
      </c>
      <c r="F1246" t="s">
        <v>654</v>
      </c>
      <c r="G1246" t="s">
        <v>693</v>
      </c>
      <c r="H1246" t="s">
        <v>3928</v>
      </c>
    </row>
    <row r="1247" spans="1:8">
      <c r="H1247" t="s">
        <v>3929</v>
      </c>
    </row>
    <row r="1248" spans="1:8">
      <c r="A1248" t="s">
        <v>95</v>
      </c>
      <c r="B1248">
        <f>HYPERLINK("https://github.com/JodaOrg/joda-time/commit/ec4c7b5fe0d7e52ccd43090bf2f8eb651f74b5db", "ec4c7b5fe0d7e52ccd43090bf2f8eb651f74b5db")</f>
        <v>0</v>
      </c>
      <c r="C1248">
        <f>HYPERLINK("https://github.com/JodaOrg/joda-time/commit/6f157ae0dd7d524cf8eeae2a5da0f62080b686a0", "6f157ae0dd7d524cf8eeae2a5da0f62080b686a0")</f>
        <v>0</v>
      </c>
      <c r="D1248" t="s">
        <v>103</v>
      </c>
      <c r="E1248" t="s">
        <v>199</v>
      </c>
      <c r="F1248" t="s">
        <v>655</v>
      </c>
      <c r="G1248" t="s">
        <v>812</v>
      </c>
      <c r="H1248" t="s">
        <v>3109</v>
      </c>
    </row>
    <row r="1249" spans="1:8">
      <c r="H1249" t="s">
        <v>3110</v>
      </c>
    </row>
    <row r="1250" spans="1:8">
      <c r="A1250" t="s">
        <v>96</v>
      </c>
      <c r="B1250">
        <f>HYPERLINK("https://github.com/JodaOrg/joda-time/commit/a5d9d7e5d169587db3523417b7760f4080388826", "a5d9d7e5d169587db3523417b7760f4080388826")</f>
        <v>0</v>
      </c>
      <c r="C1250">
        <f>HYPERLINK("https://github.com/JodaOrg/joda-time/commit/a9186877b2383132d4f69636dbb703e3118840fe", "a9186877b2383132d4f69636dbb703e3118840fe")</f>
        <v>0</v>
      </c>
      <c r="D1250" t="s">
        <v>109</v>
      </c>
      <c r="E1250" t="s">
        <v>200</v>
      </c>
      <c r="F1250" t="s">
        <v>656</v>
      </c>
      <c r="G1250" t="s">
        <v>840</v>
      </c>
      <c r="H1250" t="s">
        <v>3930</v>
      </c>
    </row>
    <row r="1251" spans="1:8">
      <c r="A1251" t="s">
        <v>97</v>
      </c>
      <c r="B1251">
        <f>HYPERLINK("https://github.com/JodaOrg/joda-time/commit/c6a92aebb9ba03440e4225dd3db205d46a49995e", "c6a92aebb9ba03440e4225dd3db205d46a49995e")</f>
        <v>0</v>
      </c>
      <c r="C1251">
        <f>HYPERLINK("https://github.com/JodaOrg/joda-time/commit/ca8f807b99b16ce5cc51444ce17ca12abdc7ff80", "ca8f807b99b16ce5cc51444ce17ca12abdc7ff80")</f>
        <v>0</v>
      </c>
      <c r="D1251" t="s">
        <v>103</v>
      </c>
      <c r="E1251" t="s">
        <v>201</v>
      </c>
      <c r="F1251" t="s">
        <v>657</v>
      </c>
      <c r="G1251" t="s">
        <v>713</v>
      </c>
      <c r="H1251" t="s">
        <v>2419</v>
      </c>
    </row>
    <row r="1252" spans="1:8">
      <c r="A1252" t="s">
        <v>98</v>
      </c>
      <c r="B1252">
        <f>HYPERLINK("https://github.com/JodaOrg/joda-time/commit/2948a362fdd63f2799794fd2ce316666756cacd5", "2948a362fdd63f2799794fd2ce316666756cacd5")</f>
        <v>0</v>
      </c>
      <c r="C1252">
        <f>HYPERLINK("https://github.com/JodaOrg/joda-time/commit/d9f33d8ae9b288c5021fd688ff296c0d053a644e", "d9f33d8ae9b288c5021fd688ff296c0d053a644e")</f>
        <v>0</v>
      </c>
      <c r="D1252" t="s">
        <v>103</v>
      </c>
      <c r="E1252" t="s">
        <v>202</v>
      </c>
      <c r="F1252" t="s">
        <v>658</v>
      </c>
      <c r="G1252" t="s">
        <v>697</v>
      </c>
      <c r="H1252" t="s">
        <v>3931</v>
      </c>
    </row>
    <row r="1253" spans="1:8">
      <c r="A1253" t="s">
        <v>99</v>
      </c>
      <c r="B1253">
        <f>HYPERLINK("https://github.com/JodaOrg/joda-time/commit/d7774f13ad2dc7cf7295bb8376c21bbf5c662fc4", "d7774f13ad2dc7cf7295bb8376c21bbf5c662fc4")</f>
        <v>0</v>
      </c>
      <c r="C1253">
        <f>HYPERLINK("https://github.com/JodaOrg/joda-time/commit/0a357a84750ac43ca0d1a068099390eadbfc0f8a", "0a357a84750ac43ca0d1a068099390eadbfc0f8a")</f>
        <v>0</v>
      </c>
      <c r="D1253" t="s">
        <v>103</v>
      </c>
      <c r="E1253" t="s">
        <v>203</v>
      </c>
      <c r="F1253" t="s">
        <v>659</v>
      </c>
      <c r="G1253" t="s">
        <v>801</v>
      </c>
      <c r="H1253" t="s">
        <v>3932</v>
      </c>
    </row>
    <row r="1254" spans="1:8">
      <c r="H1254" t="s">
        <v>3933</v>
      </c>
    </row>
    <row r="1255" spans="1:8">
      <c r="A1255" t="s">
        <v>100</v>
      </c>
      <c r="B1255">
        <f>HYPERLINK("https://github.com/JodaOrg/joda-time/commit/fb2063b3f83610f29572b631edaa7e0471d249ac", "fb2063b3f83610f29572b631edaa7e0471d249ac")</f>
        <v>0</v>
      </c>
      <c r="C1255">
        <f>HYPERLINK("https://github.com/JodaOrg/joda-time/commit/dc437656ff8b825e87d7edf72125dc368b21c885", "dc437656ff8b825e87d7edf72125dc368b21c885")</f>
        <v>0</v>
      </c>
      <c r="D1255" t="s">
        <v>103</v>
      </c>
      <c r="E1255" t="s">
        <v>204</v>
      </c>
      <c r="F1255" t="s">
        <v>660</v>
      </c>
      <c r="G1255" t="s">
        <v>773</v>
      </c>
      <c r="H1255" t="s">
        <v>3934</v>
      </c>
    </row>
    <row r="1256" spans="1:8">
      <c r="A1256" t="s">
        <v>101</v>
      </c>
      <c r="B1256">
        <f>HYPERLINK("https://github.com/JodaOrg/joda-time/commit/8b0c67dc82a95133639faa3fa784419271172520", "8b0c67dc82a95133639faa3fa784419271172520")</f>
        <v>0</v>
      </c>
      <c r="C1256">
        <f>HYPERLINK("https://github.com/JodaOrg/joda-time/commit/a37cfecf07984e7fd88705bf85573cb71ad99632", "a37cfecf07984e7fd88705bf85573cb71ad99632")</f>
        <v>0</v>
      </c>
      <c r="D1256" t="s">
        <v>110</v>
      </c>
      <c r="E1256" t="s">
        <v>205</v>
      </c>
      <c r="F1256" t="s">
        <v>661</v>
      </c>
      <c r="G1256" t="s">
        <v>866</v>
      </c>
      <c r="H1256" t="s">
        <v>3935</v>
      </c>
    </row>
    <row r="1257" spans="1:8">
      <c r="A1257" t="s">
        <v>102</v>
      </c>
      <c r="B1257">
        <f>HYPERLINK("https://github.com/JodaOrg/joda-time/commit/bdcb7095e127d858b82b3cbd5325f5725b9dbb47", "bdcb7095e127d858b82b3cbd5325f5725b9dbb47")</f>
        <v>0</v>
      </c>
      <c r="C1257">
        <f>HYPERLINK("https://github.com/JodaOrg/joda-time/commit/0c159b431dcc3c12b25da60dfff880227887df0a", "0c159b431dcc3c12b25da60dfff880227887df0a")</f>
        <v>0</v>
      </c>
      <c r="D1257" t="s">
        <v>111</v>
      </c>
      <c r="E1257" t="s">
        <v>206</v>
      </c>
      <c r="F1257" t="s">
        <v>656</v>
      </c>
      <c r="G1257" t="s">
        <v>840</v>
      </c>
      <c r="H1257" t="s">
        <v>3936</v>
      </c>
    </row>
    <row r="1258" spans="1:8">
      <c r="H1258" t="s">
        <v>3937</v>
      </c>
    </row>
    <row r="1259" spans="1:8">
      <c r="H1259" t="s">
        <v>3938</v>
      </c>
    </row>
    <row r="1260" spans="1:8">
      <c r="H1260" t="s">
        <v>3939</v>
      </c>
    </row>
    <row r="1261" spans="1:8">
      <c r="H1261" t="s">
        <v>3940</v>
      </c>
    </row>
    <row r="1262" spans="1:8">
      <c r="H1262" t="s">
        <v>3941</v>
      </c>
    </row>
    <row r="1263" spans="1:8">
      <c r="H1263" t="s">
        <v>3942</v>
      </c>
    </row>
    <row r="1264" spans="1:8">
      <c r="H1264" t="s">
        <v>3943</v>
      </c>
    </row>
    <row r="1265" spans="8:8">
      <c r="H1265" t="s">
        <v>3944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8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f>HYPERLINK("https://github.com/JodaOrg/joda-time/commit/0e07ac6b2cff63550d7df336355ca63cc05aa40b", "0e07ac6b2cff63550d7df336355ca63cc05aa40b")</f>
        <v>0</v>
      </c>
      <c r="C2">
        <f>HYPERLINK("https://github.com/JodaOrg/joda-time/commit/1ba4f9861a0cfbc32c56efced3619874a43ec5dd", "1ba4f9861a0cfbc32c56efced3619874a43ec5dd")</f>
        <v>0</v>
      </c>
      <c r="D2" t="s">
        <v>103</v>
      </c>
      <c r="E2" t="s">
        <v>112</v>
      </c>
      <c r="F2" t="s">
        <v>207</v>
      </c>
      <c r="G2" t="s">
        <v>662</v>
      </c>
      <c r="H2" t="s">
        <v>875</v>
      </c>
    </row>
    <row r="3" spans="1:8">
      <c r="H3" t="s">
        <v>876</v>
      </c>
    </row>
    <row r="4" spans="1:8">
      <c r="H4" t="s">
        <v>877</v>
      </c>
    </row>
    <row r="5" spans="1:8">
      <c r="H5" t="s">
        <v>878</v>
      </c>
    </row>
    <row r="6" spans="1:8">
      <c r="H6" t="s">
        <v>879</v>
      </c>
    </row>
    <row r="7" spans="1:8">
      <c r="H7" t="s">
        <v>880</v>
      </c>
    </row>
    <row r="8" spans="1:8">
      <c r="H8" t="s">
        <v>881</v>
      </c>
    </row>
    <row r="9" spans="1:8">
      <c r="H9" t="s">
        <v>882</v>
      </c>
    </row>
    <row r="10" spans="1:8">
      <c r="H10" t="s">
        <v>883</v>
      </c>
    </row>
    <row r="11" spans="1:8">
      <c r="H11" t="s">
        <v>884</v>
      </c>
    </row>
    <row r="12" spans="1:8">
      <c r="H12" t="s">
        <v>885</v>
      </c>
    </row>
    <row r="13" spans="1:8">
      <c r="H13" t="s">
        <v>886</v>
      </c>
    </row>
    <row r="14" spans="1:8">
      <c r="H14" t="s">
        <v>887</v>
      </c>
    </row>
    <row r="15" spans="1:8">
      <c r="H15" t="s">
        <v>888</v>
      </c>
    </row>
    <row r="16" spans="1:8">
      <c r="H16" t="s">
        <v>889</v>
      </c>
    </row>
    <row r="17" spans="1:8">
      <c r="H17" t="s">
        <v>890</v>
      </c>
    </row>
    <row r="18" spans="1:8">
      <c r="H18" t="s">
        <v>891</v>
      </c>
    </row>
    <row r="19" spans="1:8">
      <c r="H19" t="s">
        <v>892</v>
      </c>
    </row>
    <row r="20" spans="1:8">
      <c r="H20" t="s">
        <v>893</v>
      </c>
    </row>
    <row r="21" spans="1:8">
      <c r="H21" t="s">
        <v>894</v>
      </c>
    </row>
    <row r="22" spans="1:8">
      <c r="H22" t="s">
        <v>895</v>
      </c>
    </row>
    <row r="23" spans="1:8">
      <c r="H23" t="s">
        <v>896</v>
      </c>
    </row>
    <row r="24" spans="1:8">
      <c r="A24" t="s">
        <v>9</v>
      </c>
      <c r="B24">
        <f>HYPERLINK("https://github.com/JodaOrg/joda-time/commit/acc5016243117465b83621ea5ff31ae76163d3b8", "acc5016243117465b83621ea5ff31ae76163d3b8")</f>
        <v>0</v>
      </c>
      <c r="C24">
        <f>HYPERLINK("https://github.com/JodaOrg/joda-time/commit/f1a476f463c62b736e4a641aba4c59d9629814d1", "f1a476f463c62b736e4a641aba4c59d9629814d1")</f>
        <v>0</v>
      </c>
      <c r="D24" t="s">
        <v>103</v>
      </c>
      <c r="E24" t="s">
        <v>113</v>
      </c>
      <c r="F24" t="s">
        <v>207</v>
      </c>
      <c r="G24" t="s">
        <v>662</v>
      </c>
      <c r="H24" t="s">
        <v>907</v>
      </c>
    </row>
    <row r="25" spans="1:8">
      <c r="H25" t="s">
        <v>908</v>
      </c>
    </row>
    <row r="26" spans="1:8">
      <c r="H26" t="s">
        <v>909</v>
      </c>
    </row>
    <row r="27" spans="1:8">
      <c r="H27" t="s">
        <v>910</v>
      </c>
    </row>
    <row r="28" spans="1:8">
      <c r="H28" t="s">
        <v>911</v>
      </c>
    </row>
    <row r="29" spans="1:8">
      <c r="H29" t="s">
        <v>912</v>
      </c>
    </row>
    <row r="30" spans="1:8">
      <c r="H30" t="s">
        <v>913</v>
      </c>
    </row>
    <row r="31" spans="1:8">
      <c r="F31" t="s">
        <v>219</v>
      </c>
      <c r="G31" t="s">
        <v>674</v>
      </c>
      <c r="H31" t="s">
        <v>915</v>
      </c>
    </row>
    <row r="32" spans="1:8">
      <c r="H32" t="s">
        <v>916</v>
      </c>
    </row>
    <row r="33" spans="8:8">
      <c r="H33" t="s">
        <v>917</v>
      </c>
    </row>
    <row r="34" spans="8:8">
      <c r="H34" t="s">
        <v>918</v>
      </c>
    </row>
    <row r="35" spans="8:8">
      <c r="H35" t="s">
        <v>919</v>
      </c>
    </row>
    <row r="36" spans="8:8">
      <c r="H36" t="s">
        <v>920</v>
      </c>
    </row>
    <row r="37" spans="8:8">
      <c r="H37" t="s">
        <v>921</v>
      </c>
    </row>
    <row r="38" spans="8:8">
      <c r="H38" t="s">
        <v>922</v>
      </c>
    </row>
    <row r="39" spans="8:8">
      <c r="H39" t="s">
        <v>923</v>
      </c>
    </row>
    <row r="40" spans="8:8">
      <c r="H40" t="s">
        <v>924</v>
      </c>
    </row>
    <row r="41" spans="8:8">
      <c r="H41" t="s">
        <v>925</v>
      </c>
    </row>
    <row r="42" spans="8:8">
      <c r="H42" t="s">
        <v>926</v>
      </c>
    </row>
    <row r="43" spans="8:8">
      <c r="H43" t="s">
        <v>927</v>
      </c>
    </row>
    <row r="44" spans="8:8">
      <c r="H44" t="s">
        <v>928</v>
      </c>
    </row>
    <row r="45" spans="8:8">
      <c r="H45" t="s">
        <v>929</v>
      </c>
    </row>
    <row r="46" spans="8:8">
      <c r="H46" t="s">
        <v>930</v>
      </c>
    </row>
    <row r="47" spans="8:8">
      <c r="H47" t="s">
        <v>931</v>
      </c>
    </row>
    <row r="48" spans="8:8">
      <c r="H48" t="s">
        <v>932</v>
      </c>
    </row>
    <row r="49" spans="8:8">
      <c r="H49" t="s">
        <v>933</v>
      </c>
    </row>
    <row r="50" spans="8:8">
      <c r="H50" t="s">
        <v>934</v>
      </c>
    </row>
    <row r="51" spans="8:8">
      <c r="H51" t="s">
        <v>935</v>
      </c>
    </row>
    <row r="52" spans="8:8">
      <c r="H52" t="s">
        <v>936</v>
      </c>
    </row>
    <row r="53" spans="8:8">
      <c r="H53" t="s">
        <v>937</v>
      </c>
    </row>
    <row r="54" spans="8:8">
      <c r="H54" t="s">
        <v>938</v>
      </c>
    </row>
    <row r="55" spans="8:8">
      <c r="H55" t="s">
        <v>939</v>
      </c>
    </row>
    <row r="56" spans="8:8">
      <c r="H56" t="s">
        <v>940</v>
      </c>
    </row>
    <row r="57" spans="8:8">
      <c r="H57" t="s">
        <v>941</v>
      </c>
    </row>
    <row r="58" spans="8:8">
      <c r="H58" t="s">
        <v>942</v>
      </c>
    </row>
    <row r="59" spans="8:8">
      <c r="H59" t="s">
        <v>943</v>
      </c>
    </row>
    <row r="60" spans="8:8">
      <c r="H60" t="s">
        <v>944</v>
      </c>
    </row>
    <row r="61" spans="8:8">
      <c r="H61" t="s">
        <v>945</v>
      </c>
    </row>
    <row r="62" spans="8:8">
      <c r="H62" t="s">
        <v>946</v>
      </c>
    </row>
    <row r="63" spans="8:8">
      <c r="H63" t="s">
        <v>947</v>
      </c>
    </row>
    <row r="64" spans="8:8">
      <c r="H64" t="s">
        <v>948</v>
      </c>
    </row>
    <row r="65" spans="6:8">
      <c r="H65" t="s">
        <v>949</v>
      </c>
    </row>
    <row r="66" spans="6:8">
      <c r="H66" t="s">
        <v>950</v>
      </c>
    </row>
    <row r="67" spans="6:8">
      <c r="H67" t="s">
        <v>951</v>
      </c>
    </row>
    <row r="68" spans="6:8">
      <c r="H68" t="s">
        <v>952</v>
      </c>
    </row>
    <row r="69" spans="6:8">
      <c r="H69" t="s">
        <v>953</v>
      </c>
    </row>
    <row r="70" spans="6:8">
      <c r="H70" t="s">
        <v>954</v>
      </c>
    </row>
    <row r="71" spans="6:8">
      <c r="H71" t="s">
        <v>955</v>
      </c>
    </row>
    <row r="72" spans="6:8">
      <c r="H72" t="s">
        <v>956</v>
      </c>
    </row>
    <row r="73" spans="6:8">
      <c r="H73" t="s">
        <v>957</v>
      </c>
    </row>
    <row r="74" spans="6:8">
      <c r="H74" t="s">
        <v>958</v>
      </c>
    </row>
    <row r="75" spans="6:8">
      <c r="H75" t="s">
        <v>959</v>
      </c>
    </row>
    <row r="76" spans="6:8">
      <c r="H76" t="s">
        <v>960</v>
      </c>
    </row>
    <row r="77" spans="6:8">
      <c r="H77" t="s">
        <v>961</v>
      </c>
    </row>
    <row r="78" spans="6:8">
      <c r="H78" t="s">
        <v>962</v>
      </c>
    </row>
    <row r="79" spans="6:8">
      <c r="H79" t="s">
        <v>963</v>
      </c>
    </row>
    <row r="80" spans="6:8">
      <c r="F80" t="s">
        <v>220</v>
      </c>
      <c r="G80" t="s">
        <v>675</v>
      </c>
      <c r="H80" t="s">
        <v>965</v>
      </c>
    </row>
    <row r="81" spans="6:8">
      <c r="H81" t="s">
        <v>966</v>
      </c>
    </row>
    <row r="82" spans="6:8">
      <c r="H82" t="s">
        <v>967</v>
      </c>
    </row>
    <row r="83" spans="6:8">
      <c r="H83" t="s">
        <v>968</v>
      </c>
    </row>
    <row r="84" spans="6:8">
      <c r="H84" t="s">
        <v>878</v>
      </c>
    </row>
    <row r="85" spans="6:8">
      <c r="H85" t="s">
        <v>969</v>
      </c>
    </row>
    <row r="86" spans="6:8">
      <c r="H86" t="s">
        <v>970</v>
      </c>
    </row>
    <row r="87" spans="6:8">
      <c r="F87" t="s">
        <v>221</v>
      </c>
      <c r="G87" t="s">
        <v>676</v>
      </c>
      <c r="H87" t="s">
        <v>972</v>
      </c>
    </row>
    <row r="88" spans="6:8">
      <c r="H88" t="s">
        <v>973</v>
      </c>
    </row>
    <row r="89" spans="6:8">
      <c r="H89" t="s">
        <v>974</v>
      </c>
    </row>
    <row r="90" spans="6:8">
      <c r="H90" t="s">
        <v>975</v>
      </c>
    </row>
    <row r="91" spans="6:8">
      <c r="H91" t="s">
        <v>976</v>
      </c>
    </row>
    <row r="92" spans="6:8">
      <c r="H92" t="s">
        <v>977</v>
      </c>
    </row>
    <row r="93" spans="6:8">
      <c r="H93" t="s">
        <v>978</v>
      </c>
    </row>
    <row r="94" spans="6:8">
      <c r="H94" t="s">
        <v>979</v>
      </c>
    </row>
    <row r="95" spans="6:8">
      <c r="H95" t="s">
        <v>980</v>
      </c>
    </row>
    <row r="96" spans="6:8">
      <c r="H96" t="s">
        <v>981</v>
      </c>
    </row>
    <row r="97" spans="6:8">
      <c r="H97" t="s">
        <v>982</v>
      </c>
    </row>
    <row r="98" spans="6:8">
      <c r="H98" t="s">
        <v>983</v>
      </c>
    </row>
    <row r="99" spans="6:8">
      <c r="H99" t="s">
        <v>984</v>
      </c>
    </row>
    <row r="100" spans="6:8">
      <c r="H100" t="s">
        <v>985</v>
      </c>
    </row>
    <row r="101" spans="6:8">
      <c r="H101" t="s">
        <v>986</v>
      </c>
    </row>
    <row r="102" spans="6:8">
      <c r="H102" t="s">
        <v>987</v>
      </c>
    </row>
    <row r="103" spans="6:8">
      <c r="H103" t="s">
        <v>988</v>
      </c>
    </row>
    <row r="104" spans="6:8">
      <c r="H104" t="s">
        <v>989</v>
      </c>
    </row>
    <row r="105" spans="6:8">
      <c r="H105" t="s">
        <v>990</v>
      </c>
    </row>
    <row r="106" spans="6:8">
      <c r="H106" t="s">
        <v>991</v>
      </c>
    </row>
    <row r="107" spans="6:8">
      <c r="H107" t="s">
        <v>992</v>
      </c>
    </row>
    <row r="108" spans="6:8">
      <c r="H108" t="s">
        <v>993</v>
      </c>
    </row>
    <row r="109" spans="6:8">
      <c r="H109" t="s">
        <v>994</v>
      </c>
    </row>
    <row r="110" spans="6:8">
      <c r="H110" t="s">
        <v>995</v>
      </c>
    </row>
    <row r="111" spans="6:8">
      <c r="F111" t="s">
        <v>222</v>
      </c>
      <c r="G111" t="s">
        <v>677</v>
      </c>
      <c r="H111" t="s">
        <v>973</v>
      </c>
    </row>
    <row r="112" spans="6:8">
      <c r="H112" t="s">
        <v>997</v>
      </c>
    </row>
    <row r="113" spans="1:8">
      <c r="A113" t="s">
        <v>18</v>
      </c>
      <c r="B113">
        <f>HYPERLINK("https://github.com/JodaOrg/joda-time/commit/d3c4efa48ca55da45286072b98aa229839d0b1ed", "d3c4efa48ca55da45286072b98aa229839d0b1ed")</f>
        <v>0</v>
      </c>
      <c r="C113">
        <f>HYPERLINK("https://github.com/JodaOrg/joda-time/commit/d21736df31ca4888e76ccbdc7d31f406cf68b645", "d21736df31ca4888e76ccbdc7d31f406cf68b645")</f>
        <v>0</v>
      </c>
      <c r="D113" t="s">
        <v>103</v>
      </c>
      <c r="E113" t="s">
        <v>122</v>
      </c>
      <c r="F113" t="s">
        <v>233</v>
      </c>
      <c r="G113" t="s">
        <v>685</v>
      </c>
      <c r="H113" t="s">
        <v>1072</v>
      </c>
    </row>
    <row r="114" spans="1:8">
      <c r="H114" t="s">
        <v>1073</v>
      </c>
    </row>
    <row r="115" spans="1:8">
      <c r="H115" t="s">
        <v>1074</v>
      </c>
    </row>
    <row r="116" spans="1:8">
      <c r="F116" t="s">
        <v>235</v>
      </c>
      <c r="G116" t="s">
        <v>687</v>
      </c>
      <c r="H116" t="s">
        <v>1091</v>
      </c>
    </row>
    <row r="117" spans="1:8">
      <c r="H117" t="s">
        <v>1092</v>
      </c>
    </row>
    <row r="118" spans="1:8">
      <c r="H118" t="s">
        <v>1093</v>
      </c>
    </row>
    <row r="119" spans="1:8">
      <c r="H119" t="s">
        <v>1094</v>
      </c>
    </row>
    <row r="120" spans="1:8">
      <c r="H120" t="s">
        <v>1095</v>
      </c>
    </row>
    <row r="121" spans="1:8">
      <c r="H121" t="s">
        <v>1096</v>
      </c>
    </row>
    <row r="122" spans="1:8">
      <c r="H122" t="s">
        <v>1097</v>
      </c>
    </row>
    <row r="123" spans="1:8">
      <c r="H123" t="s">
        <v>1098</v>
      </c>
    </row>
    <row r="124" spans="1:8">
      <c r="H124" t="s">
        <v>1099</v>
      </c>
    </row>
    <row r="125" spans="1:8">
      <c r="H125" t="s">
        <v>1100</v>
      </c>
    </row>
    <row r="126" spans="1:8">
      <c r="H126" t="s">
        <v>877</v>
      </c>
    </row>
    <row r="127" spans="1:8">
      <c r="H127" t="s">
        <v>1101</v>
      </c>
    </row>
    <row r="128" spans="1:8">
      <c r="H128" t="s">
        <v>995</v>
      </c>
    </row>
    <row r="129" spans="6:8">
      <c r="F129" t="s">
        <v>236</v>
      </c>
      <c r="G129" t="s">
        <v>688</v>
      </c>
      <c r="H129" t="s">
        <v>1103</v>
      </c>
    </row>
    <row r="130" spans="6:8">
      <c r="H130" t="s">
        <v>1104</v>
      </c>
    </row>
    <row r="131" spans="6:8">
      <c r="F131" t="s">
        <v>237</v>
      </c>
      <c r="G131" t="s">
        <v>689</v>
      </c>
      <c r="H131" t="s">
        <v>1107</v>
      </c>
    </row>
    <row r="132" spans="6:8">
      <c r="H132" t="s">
        <v>1104</v>
      </c>
    </row>
    <row r="133" spans="6:8">
      <c r="F133" t="s">
        <v>208</v>
      </c>
      <c r="G133" t="s">
        <v>663</v>
      </c>
      <c r="H133" t="s">
        <v>877</v>
      </c>
    </row>
    <row r="134" spans="6:8">
      <c r="H134" t="s">
        <v>974</v>
      </c>
    </row>
    <row r="135" spans="6:8">
      <c r="H135" t="s">
        <v>1109</v>
      </c>
    </row>
    <row r="136" spans="6:8">
      <c r="H136" t="s">
        <v>1110</v>
      </c>
    </row>
    <row r="137" spans="6:8">
      <c r="H137" t="s">
        <v>1111</v>
      </c>
    </row>
    <row r="138" spans="6:8">
      <c r="H138" t="s">
        <v>1112</v>
      </c>
    </row>
    <row r="139" spans="6:8">
      <c r="H139" t="s">
        <v>1113</v>
      </c>
    </row>
    <row r="140" spans="6:8">
      <c r="H140" t="s">
        <v>1114</v>
      </c>
    </row>
    <row r="141" spans="6:8">
      <c r="H141" t="s">
        <v>1115</v>
      </c>
    </row>
    <row r="142" spans="6:8">
      <c r="H142" t="s">
        <v>1116</v>
      </c>
    </row>
    <row r="143" spans="6:8">
      <c r="H143" t="s">
        <v>1117</v>
      </c>
    </row>
    <row r="144" spans="6:8">
      <c r="H144" t="s">
        <v>1118</v>
      </c>
    </row>
    <row r="145" spans="8:8">
      <c r="H145" t="s">
        <v>1119</v>
      </c>
    </row>
    <row r="146" spans="8:8">
      <c r="H146" t="s">
        <v>1120</v>
      </c>
    </row>
    <row r="147" spans="8:8">
      <c r="H147" t="s">
        <v>1121</v>
      </c>
    </row>
    <row r="148" spans="8:8">
      <c r="H148" t="s">
        <v>1122</v>
      </c>
    </row>
    <row r="149" spans="8:8">
      <c r="H149" t="s">
        <v>1123</v>
      </c>
    </row>
    <row r="150" spans="8:8">
      <c r="H150" t="s">
        <v>1124</v>
      </c>
    </row>
    <row r="151" spans="8:8">
      <c r="H151" t="s">
        <v>1125</v>
      </c>
    </row>
    <row r="152" spans="8:8">
      <c r="H152" t="s">
        <v>1126</v>
      </c>
    </row>
    <row r="153" spans="8:8">
      <c r="H153" t="s">
        <v>1127</v>
      </c>
    </row>
    <row r="154" spans="8:8">
      <c r="H154" t="s">
        <v>1128</v>
      </c>
    </row>
    <row r="155" spans="8:8">
      <c r="H155" t="s">
        <v>1129</v>
      </c>
    </row>
    <row r="156" spans="8:8">
      <c r="H156" t="s">
        <v>1130</v>
      </c>
    </row>
    <row r="157" spans="8:8">
      <c r="H157" t="s">
        <v>1131</v>
      </c>
    </row>
    <row r="158" spans="8:8">
      <c r="H158" t="s">
        <v>1132</v>
      </c>
    </row>
    <row r="159" spans="8:8">
      <c r="H159" t="s">
        <v>1133</v>
      </c>
    </row>
    <row r="160" spans="8:8">
      <c r="H160" t="s">
        <v>1134</v>
      </c>
    </row>
    <row r="161" spans="6:8">
      <c r="H161" t="s">
        <v>1135</v>
      </c>
    </row>
    <row r="162" spans="6:8">
      <c r="H162" t="s">
        <v>1136</v>
      </c>
    </row>
    <row r="163" spans="6:8">
      <c r="H163" t="s">
        <v>995</v>
      </c>
    </row>
    <row r="164" spans="6:8">
      <c r="H164" t="s">
        <v>1104</v>
      </c>
    </row>
    <row r="165" spans="6:8">
      <c r="F165" t="s">
        <v>238</v>
      </c>
      <c r="G165" t="s">
        <v>690</v>
      </c>
      <c r="H165" t="s">
        <v>1138</v>
      </c>
    </row>
    <row r="166" spans="6:8">
      <c r="H166" t="s">
        <v>1139</v>
      </c>
    </row>
    <row r="167" spans="6:8">
      <c r="H167" t="s">
        <v>1140</v>
      </c>
    </row>
    <row r="168" spans="6:8">
      <c r="H168" t="s">
        <v>1141</v>
      </c>
    </row>
    <row r="169" spans="6:8">
      <c r="H169" t="s">
        <v>1142</v>
      </c>
    </row>
    <row r="170" spans="6:8">
      <c r="H170" t="s">
        <v>1143</v>
      </c>
    </row>
    <row r="171" spans="6:8">
      <c r="H171" t="s">
        <v>1144</v>
      </c>
    </row>
    <row r="172" spans="6:8">
      <c r="H172" t="s">
        <v>1145</v>
      </c>
    </row>
    <row r="173" spans="6:8">
      <c r="H173" t="s">
        <v>1146</v>
      </c>
    </row>
    <row r="174" spans="6:8">
      <c r="H174" t="s">
        <v>1147</v>
      </c>
    </row>
    <row r="175" spans="6:8">
      <c r="H175" t="s">
        <v>1148</v>
      </c>
    </row>
    <row r="176" spans="6:8">
      <c r="H176" t="s">
        <v>1149</v>
      </c>
    </row>
    <row r="177" spans="1:8">
      <c r="H177" t="s">
        <v>1150</v>
      </c>
    </row>
    <row r="178" spans="1:8">
      <c r="H178" t="s">
        <v>1151</v>
      </c>
    </row>
    <row r="179" spans="1:8">
      <c r="H179" t="s">
        <v>1152</v>
      </c>
    </row>
    <row r="180" spans="1:8">
      <c r="H180" t="s">
        <v>1153</v>
      </c>
    </row>
    <row r="181" spans="1:8">
      <c r="H181" t="s">
        <v>1154</v>
      </c>
    </row>
    <row r="182" spans="1:8">
      <c r="H182" t="s">
        <v>1155</v>
      </c>
    </row>
    <row r="183" spans="1:8">
      <c r="H183" t="s">
        <v>1156</v>
      </c>
    </row>
    <row r="184" spans="1:8">
      <c r="H184" t="s">
        <v>1157</v>
      </c>
    </row>
    <row r="185" spans="1:8">
      <c r="H185" t="s">
        <v>1158</v>
      </c>
    </row>
    <row r="186" spans="1:8">
      <c r="H186" t="s">
        <v>1159</v>
      </c>
    </row>
    <row r="187" spans="1:8">
      <c r="H187" t="s">
        <v>1104</v>
      </c>
    </row>
    <row r="188" spans="1:8">
      <c r="A188" t="s">
        <v>20</v>
      </c>
      <c r="B188">
        <f>HYPERLINK("https://github.com/JodaOrg/joda-time/commit/7b179791d98f66990aa09a5a9fdc237d520ef1f0", "7b179791d98f66990aa09a5a9fdc237d520ef1f0")</f>
        <v>0</v>
      </c>
      <c r="C188">
        <f>HYPERLINK("https://github.com/JodaOrg/joda-time/commit/7f03615bbb526d5030926e0446ebca21ad6931e6", "7f03615bbb526d5030926e0446ebca21ad6931e6")</f>
        <v>0</v>
      </c>
      <c r="D188" t="s">
        <v>103</v>
      </c>
      <c r="E188" t="s">
        <v>124</v>
      </c>
      <c r="F188" t="s">
        <v>244</v>
      </c>
      <c r="G188" t="s">
        <v>696</v>
      </c>
      <c r="H188" t="s">
        <v>1172</v>
      </c>
    </row>
    <row r="189" spans="1:8">
      <c r="H189" t="s">
        <v>1173</v>
      </c>
    </row>
    <row r="190" spans="1:8">
      <c r="A190" t="s">
        <v>21</v>
      </c>
      <c r="B190">
        <f>HYPERLINK("https://github.com/JodaOrg/joda-time/commit/226fd68cc77369f5c7cec5195e32c41229a7cac1", "226fd68cc77369f5c7cec5195e32c41229a7cac1")</f>
        <v>0</v>
      </c>
      <c r="C190">
        <f>HYPERLINK("https://github.com/JodaOrg/joda-time/commit/87acf8d63689779e7eaec3e9801046977c0dd696", "87acf8d63689779e7eaec3e9801046977c0dd696")</f>
        <v>0</v>
      </c>
      <c r="D190" t="s">
        <v>103</v>
      </c>
      <c r="E190" t="s">
        <v>125</v>
      </c>
      <c r="F190" t="s">
        <v>241</v>
      </c>
      <c r="G190" t="s">
        <v>693</v>
      </c>
      <c r="H190" t="s">
        <v>1178</v>
      </c>
    </row>
    <row r="191" spans="1:8">
      <c r="F191" t="s">
        <v>249</v>
      </c>
      <c r="G191" t="s">
        <v>702</v>
      </c>
      <c r="H191" t="s">
        <v>1310</v>
      </c>
    </row>
    <row r="192" spans="1:8">
      <c r="F192" t="s">
        <v>250</v>
      </c>
      <c r="G192" t="s">
        <v>703</v>
      </c>
      <c r="H192" t="s">
        <v>1310</v>
      </c>
    </row>
    <row r="193" spans="1:8">
      <c r="F193" t="s">
        <v>251</v>
      </c>
      <c r="G193" t="s">
        <v>704</v>
      </c>
      <c r="H193" t="s">
        <v>1310</v>
      </c>
    </row>
    <row r="194" spans="1:8">
      <c r="F194" t="s">
        <v>252</v>
      </c>
      <c r="G194" t="s">
        <v>705</v>
      </c>
      <c r="H194" t="s">
        <v>1310</v>
      </c>
    </row>
    <row r="195" spans="1:8">
      <c r="F195" t="s">
        <v>253</v>
      </c>
      <c r="G195" t="s">
        <v>706</v>
      </c>
      <c r="H195" t="s">
        <v>1310</v>
      </c>
    </row>
    <row r="196" spans="1:8">
      <c r="A196" t="s">
        <v>25</v>
      </c>
      <c r="B196">
        <f>HYPERLINK("https://github.com/JodaOrg/joda-time/commit/3f62b3a3ef59f954a14f09aeee97053618da1c74", "3f62b3a3ef59f954a14f09aeee97053618da1c74")</f>
        <v>0</v>
      </c>
      <c r="C196">
        <f>HYPERLINK("https://github.com/JodaOrg/joda-time/commit/c19bfe0c328518cb9d9734e8e15c174c150b86c0", "c19bfe0c328518cb9d9734e8e15c174c150b86c0")</f>
        <v>0</v>
      </c>
      <c r="D196" t="s">
        <v>103</v>
      </c>
      <c r="E196" t="s">
        <v>129</v>
      </c>
      <c r="F196" t="s">
        <v>241</v>
      </c>
      <c r="G196" t="s">
        <v>693</v>
      </c>
      <c r="H196" t="s">
        <v>1408</v>
      </c>
    </row>
    <row r="197" spans="1:8">
      <c r="H197" t="s">
        <v>1188</v>
      </c>
    </row>
    <row r="198" spans="1:8">
      <c r="H198" t="s">
        <v>1196</v>
      </c>
    </row>
    <row r="199" spans="1:8">
      <c r="H199" t="s">
        <v>1197</v>
      </c>
    </row>
    <row r="200" spans="1:8">
      <c r="H200" t="s">
        <v>1198</v>
      </c>
    </row>
    <row r="201" spans="1:8">
      <c r="H201" t="s">
        <v>1199</v>
      </c>
    </row>
    <row r="202" spans="1:8">
      <c r="H202" t="s">
        <v>1200</v>
      </c>
    </row>
    <row r="203" spans="1:8">
      <c r="H203" t="s">
        <v>1201</v>
      </c>
    </row>
    <row r="204" spans="1:8">
      <c r="H204" t="s">
        <v>1202</v>
      </c>
    </row>
    <row r="205" spans="1:8">
      <c r="H205" t="s">
        <v>1203</v>
      </c>
    </row>
    <row r="206" spans="1:8">
      <c r="H206" t="s">
        <v>1204</v>
      </c>
    </row>
    <row r="207" spans="1:8">
      <c r="H207" t="s">
        <v>1205</v>
      </c>
    </row>
    <row r="208" spans="1:8">
      <c r="H208" t="s">
        <v>1206</v>
      </c>
    </row>
    <row r="209" spans="8:8">
      <c r="H209" t="s">
        <v>1207</v>
      </c>
    </row>
    <row r="210" spans="8:8">
      <c r="H210" t="s">
        <v>1208</v>
      </c>
    </row>
    <row r="211" spans="8:8">
      <c r="H211" t="s">
        <v>1209</v>
      </c>
    </row>
    <row r="212" spans="8:8">
      <c r="H212" t="s">
        <v>1210</v>
      </c>
    </row>
    <row r="213" spans="8:8">
      <c r="H213" t="s">
        <v>1363</v>
      </c>
    </row>
    <row r="214" spans="8:8">
      <c r="H214" t="s">
        <v>1411</v>
      </c>
    </row>
    <row r="215" spans="8:8">
      <c r="H215" t="s">
        <v>1412</v>
      </c>
    </row>
    <row r="216" spans="8:8">
      <c r="H216" t="s">
        <v>1413</v>
      </c>
    </row>
    <row r="217" spans="8:8">
      <c r="H217" t="s">
        <v>1414</v>
      </c>
    </row>
    <row r="218" spans="8:8">
      <c r="H218" t="s">
        <v>1416</v>
      </c>
    </row>
    <row r="219" spans="8:8">
      <c r="H219" t="s">
        <v>1417</v>
      </c>
    </row>
    <row r="220" spans="8:8">
      <c r="H220" t="s">
        <v>1418</v>
      </c>
    </row>
    <row r="221" spans="8:8">
      <c r="H221" t="s">
        <v>1421</v>
      </c>
    </row>
    <row r="222" spans="8:8">
      <c r="H222" t="s">
        <v>1422</v>
      </c>
    </row>
    <row r="223" spans="8:8">
      <c r="H223" t="s">
        <v>1423</v>
      </c>
    </row>
    <row r="224" spans="8:8">
      <c r="H224" t="s">
        <v>1424</v>
      </c>
    </row>
    <row r="225" spans="6:8">
      <c r="H225" t="s">
        <v>1256</v>
      </c>
    </row>
    <row r="226" spans="6:8">
      <c r="H226" t="s">
        <v>1257</v>
      </c>
    </row>
    <row r="227" spans="6:8">
      <c r="H227" t="s">
        <v>1258</v>
      </c>
    </row>
    <row r="228" spans="6:8">
      <c r="H228" t="s">
        <v>1259</v>
      </c>
    </row>
    <row r="229" spans="6:8">
      <c r="H229" t="s">
        <v>1260</v>
      </c>
    </row>
    <row r="230" spans="6:8">
      <c r="H230" t="s">
        <v>1261</v>
      </c>
    </row>
    <row r="231" spans="6:8">
      <c r="H231" t="s">
        <v>1262</v>
      </c>
    </row>
    <row r="232" spans="6:8">
      <c r="H232" t="s">
        <v>1425</v>
      </c>
    </row>
    <row r="233" spans="6:8">
      <c r="F233" t="s">
        <v>242</v>
      </c>
      <c r="G233" t="s">
        <v>694</v>
      </c>
      <c r="H233" t="s">
        <v>1426</v>
      </c>
    </row>
    <row r="234" spans="6:8">
      <c r="H234" t="s">
        <v>1427</v>
      </c>
    </row>
    <row r="235" spans="6:8">
      <c r="H235" t="s">
        <v>1428</v>
      </c>
    </row>
    <row r="236" spans="6:8">
      <c r="H236" t="s">
        <v>1429</v>
      </c>
    </row>
    <row r="237" spans="6:8">
      <c r="H237" t="s">
        <v>1221</v>
      </c>
    </row>
    <row r="238" spans="6:8">
      <c r="H238" t="s">
        <v>1222</v>
      </c>
    </row>
    <row r="239" spans="6:8">
      <c r="H239" t="s">
        <v>1430</v>
      </c>
    </row>
    <row r="240" spans="6:8">
      <c r="H240" t="s">
        <v>1431</v>
      </c>
    </row>
    <row r="241" spans="1:8">
      <c r="H241" t="s">
        <v>1432</v>
      </c>
    </row>
    <row r="242" spans="1:8">
      <c r="H242" t="s">
        <v>1227</v>
      </c>
    </row>
    <row r="243" spans="1:8">
      <c r="H243" t="s">
        <v>1433</v>
      </c>
    </row>
    <row r="244" spans="1:8">
      <c r="H244" t="s">
        <v>1434</v>
      </c>
    </row>
    <row r="245" spans="1:8">
      <c r="H245" t="s">
        <v>1435</v>
      </c>
    </row>
    <row r="246" spans="1:8">
      <c r="H246" t="s">
        <v>1308</v>
      </c>
    </row>
    <row r="247" spans="1:8">
      <c r="H247" t="s">
        <v>1436</v>
      </c>
    </row>
    <row r="248" spans="1:8">
      <c r="H248" t="s">
        <v>1437</v>
      </c>
    </row>
    <row r="249" spans="1:8">
      <c r="H249" t="s">
        <v>1438</v>
      </c>
    </row>
    <row r="250" spans="1:8">
      <c r="H250" t="s">
        <v>1439</v>
      </c>
    </row>
    <row r="251" spans="1:8">
      <c r="H251" t="s">
        <v>1440</v>
      </c>
    </row>
    <row r="252" spans="1:8">
      <c r="H252" t="s">
        <v>1441</v>
      </c>
    </row>
    <row r="253" spans="1:8">
      <c r="H253" t="s">
        <v>1442</v>
      </c>
    </row>
    <row r="254" spans="1:8">
      <c r="H254" t="s">
        <v>1443</v>
      </c>
    </row>
    <row r="255" spans="1:8">
      <c r="H255" t="s">
        <v>1444</v>
      </c>
    </row>
    <row r="256" spans="1:8">
      <c r="A256" t="s">
        <v>26</v>
      </c>
      <c r="B256">
        <f>HYPERLINK("https://github.com/JodaOrg/joda-time/commit/d9b72f091c8a157695bed7db408e36e839d95430", "d9b72f091c8a157695bed7db408e36e839d95430")</f>
        <v>0</v>
      </c>
      <c r="C256">
        <f>HYPERLINK("https://github.com/JodaOrg/joda-time/commit/6613fa3057c3bac0f93de8586cd3ab08680fe078", "6613fa3057c3bac0f93de8586cd3ab08680fe078")</f>
        <v>0</v>
      </c>
      <c r="D256" t="s">
        <v>103</v>
      </c>
      <c r="E256" t="s">
        <v>130</v>
      </c>
      <c r="F256" t="s">
        <v>253</v>
      </c>
      <c r="G256" t="s">
        <v>706</v>
      </c>
      <c r="H256" t="s">
        <v>1445</v>
      </c>
    </row>
    <row r="257" spans="1:8">
      <c r="A257" t="s">
        <v>29</v>
      </c>
      <c r="B257">
        <f>HYPERLINK("https://github.com/JodaOrg/joda-time/commit/12c05dd8bccbefa84472abb08c10feca97a07bb8", "12c05dd8bccbefa84472abb08c10feca97a07bb8")</f>
        <v>0</v>
      </c>
      <c r="C257">
        <f>HYPERLINK("https://github.com/JodaOrg/joda-time/commit/4ac994b573b8d051a36e00ebd98f0c8dc68eec6f", "4ac994b573b8d051a36e00ebd98f0c8dc68eec6f")</f>
        <v>0</v>
      </c>
      <c r="D257" t="s">
        <v>103</v>
      </c>
      <c r="E257" t="s">
        <v>133</v>
      </c>
      <c r="F257" t="s">
        <v>241</v>
      </c>
      <c r="G257" t="s">
        <v>693</v>
      </c>
      <c r="H257" t="s">
        <v>1448</v>
      </c>
    </row>
    <row r="258" spans="1:8">
      <c r="H258" t="s">
        <v>1450</v>
      </c>
    </row>
    <row r="259" spans="1:8">
      <c r="H259" t="s">
        <v>1451</v>
      </c>
    </row>
    <row r="260" spans="1:8">
      <c r="H260" t="s">
        <v>965</v>
      </c>
    </row>
    <row r="261" spans="1:8">
      <c r="H261" t="s">
        <v>1452</v>
      </c>
    </row>
    <row r="262" spans="1:8">
      <c r="A262" t="s">
        <v>30</v>
      </c>
      <c r="B262">
        <f>HYPERLINK("https://github.com/JodaOrg/joda-time/commit/7fd2cb9ad007d3016734fc50a1ad206b6a3b1b6c", "7fd2cb9ad007d3016734fc50a1ad206b6a3b1b6c")</f>
        <v>0</v>
      </c>
      <c r="C262">
        <f>HYPERLINK("https://github.com/JodaOrg/joda-time/commit/fa25072e5fa20a16115465408051f5fb0ad817c8", "fa25072e5fa20a16115465408051f5fb0ad817c8")</f>
        <v>0</v>
      </c>
      <c r="D262" t="s">
        <v>103</v>
      </c>
      <c r="E262" t="s">
        <v>134</v>
      </c>
      <c r="F262" t="s">
        <v>261</v>
      </c>
      <c r="G262" t="s">
        <v>710</v>
      </c>
      <c r="H262" t="s">
        <v>1455</v>
      </c>
    </row>
    <row r="263" spans="1:8">
      <c r="H263" t="s">
        <v>1456</v>
      </c>
    </row>
    <row r="264" spans="1:8">
      <c r="F264" t="s">
        <v>262</v>
      </c>
      <c r="G264" t="s">
        <v>711</v>
      </c>
      <c r="H264" t="s">
        <v>1455</v>
      </c>
    </row>
    <row r="265" spans="1:8">
      <c r="H265" t="s">
        <v>1456</v>
      </c>
    </row>
    <row r="266" spans="1:8">
      <c r="A266" t="s">
        <v>32</v>
      </c>
      <c r="B266">
        <f>HYPERLINK("https://github.com/JodaOrg/joda-time/commit/99af0da006022513fbb260c2c3a8648eb3059406", "99af0da006022513fbb260c2c3a8648eb3059406")</f>
        <v>0</v>
      </c>
      <c r="C266">
        <f>HYPERLINK("https://github.com/JodaOrg/joda-time/commit/1a3e1f54707620cb60a0fdb950c8c84f59f30fc2", "1a3e1f54707620cb60a0fdb950c8c84f59f30fc2")</f>
        <v>0</v>
      </c>
      <c r="D266" t="s">
        <v>103</v>
      </c>
      <c r="E266" t="s">
        <v>136</v>
      </c>
      <c r="F266" t="s">
        <v>263</v>
      </c>
      <c r="G266" t="s">
        <v>712</v>
      </c>
      <c r="H266" t="s">
        <v>1448</v>
      </c>
    </row>
    <row r="267" spans="1:8">
      <c r="H267" t="s">
        <v>965</v>
      </c>
    </row>
    <row r="268" spans="1:8">
      <c r="H268" t="s">
        <v>1460</v>
      </c>
    </row>
    <row r="269" spans="1:8">
      <c r="H269" t="s">
        <v>1461</v>
      </c>
    </row>
    <row r="270" spans="1:8">
      <c r="H270" t="s">
        <v>1462</v>
      </c>
    </row>
    <row r="271" spans="1:8">
      <c r="H271" t="s">
        <v>1463</v>
      </c>
    </row>
    <row r="272" spans="1:8">
      <c r="F272" t="s">
        <v>264</v>
      </c>
      <c r="G272" t="s">
        <v>713</v>
      </c>
      <c r="H272" t="s">
        <v>1448</v>
      </c>
    </row>
    <row r="273" spans="1:8">
      <c r="H273" t="s">
        <v>965</v>
      </c>
    </row>
    <row r="274" spans="1:8">
      <c r="H274" t="s">
        <v>1460</v>
      </c>
    </row>
    <row r="275" spans="1:8">
      <c r="H275" t="s">
        <v>1461</v>
      </c>
    </row>
    <row r="276" spans="1:8">
      <c r="H276" t="s">
        <v>1462</v>
      </c>
    </row>
    <row r="277" spans="1:8">
      <c r="H277" t="s">
        <v>1463</v>
      </c>
    </row>
    <row r="278" spans="1:8">
      <c r="A278" t="s">
        <v>34</v>
      </c>
      <c r="B278">
        <f>HYPERLINK("https://github.com/JodaOrg/joda-time/commit/5f2aa4794e8094eb6b3018589c3a751f61bd2fa6", "5f2aa4794e8094eb6b3018589c3a751f61bd2fa6")</f>
        <v>0</v>
      </c>
      <c r="C278">
        <f>HYPERLINK("https://github.com/JodaOrg/joda-time/commit/7c064bbf222d8abec91abb9a0790014ff6f06cea", "7c064bbf222d8abec91abb9a0790014ff6f06cea")</f>
        <v>0</v>
      </c>
      <c r="D278" t="s">
        <v>103</v>
      </c>
      <c r="E278" t="s">
        <v>138</v>
      </c>
      <c r="F278" t="s">
        <v>257</v>
      </c>
      <c r="G278" t="s">
        <v>707</v>
      </c>
      <c r="H278" t="s">
        <v>1448</v>
      </c>
    </row>
    <row r="279" spans="1:8">
      <c r="H279" t="s">
        <v>1466</v>
      </c>
    </row>
    <row r="280" spans="1:8">
      <c r="H280" t="s">
        <v>1467</v>
      </c>
    </row>
    <row r="281" spans="1:8">
      <c r="H281" t="s">
        <v>1468</v>
      </c>
    </row>
    <row r="282" spans="1:8">
      <c r="H282" t="s">
        <v>1469</v>
      </c>
    </row>
    <row r="283" spans="1:8">
      <c r="H283" t="s">
        <v>1470</v>
      </c>
    </row>
    <row r="284" spans="1:8">
      <c r="H284" t="s">
        <v>1256</v>
      </c>
    </row>
    <row r="285" spans="1:8">
      <c r="H285" t="s">
        <v>1257</v>
      </c>
    </row>
    <row r="286" spans="1:8">
      <c r="H286" t="s">
        <v>1258</v>
      </c>
    </row>
    <row r="287" spans="1:8">
      <c r="H287" t="s">
        <v>1259</v>
      </c>
    </row>
    <row r="288" spans="1:8">
      <c r="H288" t="s">
        <v>1260</v>
      </c>
    </row>
    <row r="289" spans="1:8">
      <c r="H289" t="s">
        <v>1261</v>
      </c>
    </row>
    <row r="290" spans="1:8">
      <c r="H290" t="s">
        <v>1262</v>
      </c>
    </row>
    <row r="291" spans="1:8">
      <c r="H291" t="s">
        <v>965</v>
      </c>
    </row>
    <row r="292" spans="1:8">
      <c r="H292" t="s">
        <v>1425</v>
      </c>
    </row>
    <row r="293" spans="1:8">
      <c r="A293" t="s">
        <v>35</v>
      </c>
      <c r="B293">
        <f>HYPERLINK("https://github.com/JodaOrg/joda-time/commit/becd808db463a8a568b4372ce646265a4e6b55ec", "becd808db463a8a568b4372ce646265a4e6b55ec")</f>
        <v>0</v>
      </c>
      <c r="C293">
        <f>HYPERLINK("https://github.com/JodaOrg/joda-time/commit/d1adaf7d96fde1ea29e36d3d0e98d1aa7a01ca28", "d1adaf7d96fde1ea29e36d3d0e98d1aa7a01ca28")</f>
        <v>0</v>
      </c>
      <c r="D293" t="s">
        <v>103</v>
      </c>
      <c r="E293" t="s">
        <v>139</v>
      </c>
      <c r="F293" t="s">
        <v>266</v>
      </c>
      <c r="G293" t="s">
        <v>715</v>
      </c>
      <c r="H293" t="s">
        <v>1476</v>
      </c>
    </row>
    <row r="294" spans="1:8">
      <c r="H294" t="s">
        <v>1477</v>
      </c>
    </row>
    <row r="295" spans="1:8">
      <c r="H295" t="s">
        <v>1479</v>
      </c>
    </row>
    <row r="296" spans="1:8">
      <c r="F296" t="s">
        <v>267</v>
      </c>
      <c r="G296" t="s">
        <v>716</v>
      </c>
      <c r="H296" t="s">
        <v>1487</v>
      </c>
    </row>
    <row r="297" spans="1:8">
      <c r="H297" t="s">
        <v>1488</v>
      </c>
    </row>
    <row r="298" spans="1:8">
      <c r="H298" t="s">
        <v>1489</v>
      </c>
    </row>
    <row r="299" spans="1:8">
      <c r="A299" t="s">
        <v>36</v>
      </c>
      <c r="B299">
        <f>HYPERLINK("https://github.com/JodaOrg/joda-time/commit/dfe9eff2ee221da405405fc3e001837260c8a443", "dfe9eff2ee221da405405fc3e001837260c8a443")</f>
        <v>0</v>
      </c>
      <c r="C299">
        <f>HYPERLINK("https://github.com/JodaOrg/joda-time/commit/274097cf4c627cb5ad180a06fb5a8d5533ecbda6", "274097cf4c627cb5ad180a06fb5a8d5533ecbda6")</f>
        <v>0</v>
      </c>
      <c r="D299" t="s">
        <v>103</v>
      </c>
      <c r="E299" t="s">
        <v>140</v>
      </c>
      <c r="F299" t="s">
        <v>268</v>
      </c>
      <c r="G299" t="s">
        <v>717</v>
      </c>
      <c r="H299" t="s">
        <v>1500</v>
      </c>
    </row>
    <row r="300" spans="1:8">
      <c r="A300" t="s">
        <v>37</v>
      </c>
      <c r="B300">
        <f>HYPERLINK("https://github.com/JodaOrg/joda-time/commit/3877455129a7ee0c1c50ff3a4cf9116732a26862", "3877455129a7ee0c1c50ff3a4cf9116732a26862")</f>
        <v>0</v>
      </c>
      <c r="C300">
        <f>HYPERLINK("https://github.com/JodaOrg/joda-time/commit/6bdd176eed470329a73d7ee08498183e579cea60", "6bdd176eed470329a73d7ee08498183e579cea60")</f>
        <v>0</v>
      </c>
      <c r="D300" t="s">
        <v>103</v>
      </c>
      <c r="E300" t="s">
        <v>141</v>
      </c>
      <c r="F300" t="s">
        <v>270</v>
      </c>
      <c r="G300" t="s">
        <v>719</v>
      </c>
      <c r="H300" t="s">
        <v>1526</v>
      </c>
    </row>
    <row r="301" spans="1:8">
      <c r="H301" t="s">
        <v>905</v>
      </c>
    </row>
    <row r="302" spans="1:8">
      <c r="H302" t="s">
        <v>1527</v>
      </c>
    </row>
    <row r="303" spans="1:8">
      <c r="H303" t="s">
        <v>1528</v>
      </c>
    </row>
    <row r="304" spans="1:8">
      <c r="H304" t="s">
        <v>1529</v>
      </c>
    </row>
    <row r="305" spans="8:8">
      <c r="H305" t="s">
        <v>1130</v>
      </c>
    </row>
    <row r="306" spans="8:8">
      <c r="H306" t="s">
        <v>1131</v>
      </c>
    </row>
    <row r="307" spans="8:8">
      <c r="H307" t="s">
        <v>1132</v>
      </c>
    </row>
    <row r="308" spans="8:8">
      <c r="H308" t="s">
        <v>1133</v>
      </c>
    </row>
    <row r="309" spans="8:8">
      <c r="H309" t="s">
        <v>1134</v>
      </c>
    </row>
    <row r="310" spans="8:8">
      <c r="H310" t="s">
        <v>1135</v>
      </c>
    </row>
    <row r="311" spans="8:8">
      <c r="H311" t="s">
        <v>1136</v>
      </c>
    </row>
    <row r="312" spans="8:8">
      <c r="H312" t="s">
        <v>1530</v>
      </c>
    </row>
    <row r="313" spans="8:8">
      <c r="H313" t="s">
        <v>1531</v>
      </c>
    </row>
    <row r="314" spans="8:8">
      <c r="H314" t="s">
        <v>1532</v>
      </c>
    </row>
    <row r="315" spans="8:8">
      <c r="H315" t="s">
        <v>1533</v>
      </c>
    </row>
    <row r="316" spans="8:8">
      <c r="H316" t="s">
        <v>1123</v>
      </c>
    </row>
    <row r="317" spans="8:8">
      <c r="H317" t="s">
        <v>1124</v>
      </c>
    </row>
    <row r="318" spans="8:8">
      <c r="H318" t="s">
        <v>1125</v>
      </c>
    </row>
    <row r="319" spans="8:8">
      <c r="H319" t="s">
        <v>1534</v>
      </c>
    </row>
    <row r="320" spans="8:8">
      <c r="H320" t="s">
        <v>1128</v>
      </c>
    </row>
    <row r="321" spans="1:8">
      <c r="H321" t="s">
        <v>1535</v>
      </c>
    </row>
    <row r="322" spans="1:8">
      <c r="H322" t="s">
        <v>1536</v>
      </c>
    </row>
    <row r="323" spans="1:8">
      <c r="H323" t="s">
        <v>1129</v>
      </c>
    </row>
    <row r="324" spans="1:8">
      <c r="H324" t="s">
        <v>1537</v>
      </c>
    </row>
    <row r="325" spans="1:8">
      <c r="H325" t="s">
        <v>1538</v>
      </c>
    </row>
    <row r="326" spans="1:8">
      <c r="H326" t="s">
        <v>1539</v>
      </c>
    </row>
    <row r="327" spans="1:8">
      <c r="F327" t="s">
        <v>271</v>
      </c>
      <c r="G327" t="s">
        <v>720</v>
      </c>
      <c r="H327" t="s">
        <v>1547</v>
      </c>
    </row>
    <row r="328" spans="1:8">
      <c r="H328" t="s">
        <v>1548</v>
      </c>
    </row>
    <row r="329" spans="1:8">
      <c r="H329" t="s">
        <v>1549</v>
      </c>
    </row>
    <row r="330" spans="1:8">
      <c r="H330" t="s">
        <v>1550</v>
      </c>
    </row>
    <row r="331" spans="1:8">
      <c r="F331" t="s">
        <v>287</v>
      </c>
      <c r="G331" t="s">
        <v>736</v>
      </c>
      <c r="H331" t="s">
        <v>1575</v>
      </c>
    </row>
    <row r="332" spans="1:8">
      <c r="H332" t="s">
        <v>1576</v>
      </c>
    </row>
    <row r="333" spans="1:8">
      <c r="A333" t="s">
        <v>38</v>
      </c>
      <c r="B333">
        <f>HYPERLINK("https://github.com/JodaOrg/joda-time/commit/82e420bb78bebf465f3cc54e3ee2a631f87fe7b2", "82e420bb78bebf465f3cc54e3ee2a631f87fe7b2")</f>
        <v>0</v>
      </c>
      <c r="C333">
        <f>HYPERLINK("https://github.com/JodaOrg/joda-time/commit/65e7ca2ded288178ba13fa552ae61fd226cae8d0", "65e7ca2ded288178ba13fa552ae61fd226cae8d0")</f>
        <v>0</v>
      </c>
      <c r="D333" t="s">
        <v>103</v>
      </c>
      <c r="E333" t="s">
        <v>142</v>
      </c>
      <c r="F333" t="s">
        <v>307</v>
      </c>
      <c r="G333" t="s">
        <v>756</v>
      </c>
      <c r="H333" t="s">
        <v>1597</v>
      </c>
    </row>
    <row r="334" spans="1:8">
      <c r="H334" t="s">
        <v>1598</v>
      </c>
    </row>
    <row r="335" spans="1:8">
      <c r="H335" t="s">
        <v>1599</v>
      </c>
    </row>
    <row r="336" spans="1:8">
      <c r="H336" t="s">
        <v>1600</v>
      </c>
    </row>
    <row r="337" spans="1:8">
      <c r="H337" t="s">
        <v>1601</v>
      </c>
    </row>
    <row r="338" spans="1:8">
      <c r="H338" t="s">
        <v>1602</v>
      </c>
    </row>
    <row r="339" spans="1:8">
      <c r="A339" t="s">
        <v>39</v>
      </c>
      <c r="B339">
        <f>HYPERLINK("https://github.com/JodaOrg/joda-time/commit/5fd28fcd3425461dfcff1800753513f94807f652", "5fd28fcd3425461dfcff1800753513f94807f652")</f>
        <v>0</v>
      </c>
      <c r="C339">
        <f>HYPERLINK("https://github.com/JodaOrg/joda-time/commit/65a750a91860fe497c11717f102eab05f9a6910d", "65a750a91860fe497c11717f102eab05f9a6910d")</f>
        <v>0</v>
      </c>
      <c r="D339" t="s">
        <v>103</v>
      </c>
      <c r="E339" t="s">
        <v>143</v>
      </c>
      <c r="F339" t="s">
        <v>308</v>
      </c>
      <c r="G339" t="s">
        <v>757</v>
      </c>
      <c r="H339" t="s">
        <v>1605</v>
      </c>
    </row>
    <row r="340" spans="1:8">
      <c r="A340" t="s">
        <v>44</v>
      </c>
      <c r="B340">
        <f>HYPERLINK("https://github.com/JodaOrg/joda-time/commit/73c467922eaf2579fa5c24e5aa2c8e5ffdc50aeb", "73c467922eaf2579fa5c24e5aa2c8e5ffdc50aeb")</f>
        <v>0</v>
      </c>
      <c r="C340">
        <f>HYPERLINK("https://github.com/JodaOrg/joda-time/commit/2180a3feef563af3ae3c440f0c3b85d9db5e7b9a", "2180a3feef563af3ae3c440f0c3b85d9db5e7b9a")</f>
        <v>0</v>
      </c>
      <c r="D340" t="s">
        <v>103</v>
      </c>
      <c r="E340" t="s">
        <v>148</v>
      </c>
      <c r="F340" t="s">
        <v>241</v>
      </c>
      <c r="G340" t="s">
        <v>693</v>
      </c>
      <c r="H340" t="s">
        <v>1610</v>
      </c>
    </row>
    <row r="341" spans="1:8">
      <c r="F341" t="s">
        <v>242</v>
      </c>
      <c r="G341" t="s">
        <v>694</v>
      </c>
      <c r="H341" t="s">
        <v>1611</v>
      </c>
    </row>
    <row r="342" spans="1:8">
      <c r="F342" t="s">
        <v>255</v>
      </c>
      <c r="G342" t="s">
        <v>698</v>
      </c>
      <c r="H342" t="s">
        <v>1188</v>
      </c>
    </row>
    <row r="343" spans="1:8">
      <c r="H343" t="s">
        <v>1200</v>
      </c>
    </row>
    <row r="344" spans="1:8">
      <c r="H344" t="s">
        <v>1410</v>
      </c>
    </row>
    <row r="345" spans="1:8">
      <c r="H345" t="s">
        <v>1176</v>
      </c>
    </row>
    <row r="346" spans="1:8">
      <c r="F346" t="s">
        <v>254</v>
      </c>
      <c r="G346" t="s">
        <v>700</v>
      </c>
      <c r="H346" t="s">
        <v>1618</v>
      </c>
    </row>
    <row r="347" spans="1:8">
      <c r="H347" t="s">
        <v>1619</v>
      </c>
    </row>
    <row r="348" spans="1:8">
      <c r="H348" t="s">
        <v>1620</v>
      </c>
    </row>
    <row r="349" spans="1:8">
      <c r="H349" t="s">
        <v>1296</v>
      </c>
    </row>
    <row r="350" spans="1:8">
      <c r="H350" t="s">
        <v>1297</v>
      </c>
    </row>
    <row r="351" spans="1:8">
      <c r="H351" t="s">
        <v>1300</v>
      </c>
    </row>
    <row r="352" spans="1:8">
      <c r="H352" t="s">
        <v>1301</v>
      </c>
    </row>
    <row r="353" spans="6:8">
      <c r="H353" t="s">
        <v>1304</v>
      </c>
    </row>
    <row r="354" spans="6:8">
      <c r="H354" t="s">
        <v>1305</v>
      </c>
    </row>
    <row r="355" spans="6:8">
      <c r="F355" t="s">
        <v>314</v>
      </c>
      <c r="G355" t="s">
        <v>761</v>
      </c>
      <c r="H355" t="s">
        <v>1315</v>
      </c>
    </row>
    <row r="356" spans="6:8">
      <c r="H356" t="s">
        <v>1622</v>
      </c>
    </row>
    <row r="357" spans="6:8">
      <c r="H357" t="s">
        <v>1623</v>
      </c>
    </row>
    <row r="358" spans="6:8">
      <c r="H358" t="s">
        <v>1624</v>
      </c>
    </row>
    <row r="359" spans="6:8">
      <c r="H359" t="s">
        <v>1625</v>
      </c>
    </row>
    <row r="360" spans="6:8">
      <c r="H360" t="s">
        <v>1626</v>
      </c>
    </row>
    <row r="361" spans="6:8">
      <c r="H361" t="s">
        <v>1627</v>
      </c>
    </row>
    <row r="362" spans="6:8">
      <c r="H362" t="s">
        <v>1324</v>
      </c>
    </row>
    <row r="363" spans="6:8">
      <c r="H363" t="s">
        <v>1325</v>
      </c>
    </row>
    <row r="364" spans="6:8">
      <c r="H364" t="s">
        <v>1326</v>
      </c>
    </row>
    <row r="365" spans="6:8">
      <c r="H365" t="s">
        <v>1327</v>
      </c>
    </row>
    <row r="366" spans="6:8">
      <c r="H366" t="s">
        <v>1328</v>
      </c>
    </row>
    <row r="367" spans="6:8">
      <c r="H367" t="s">
        <v>1341</v>
      </c>
    </row>
    <row r="368" spans="6:8">
      <c r="H368" t="s">
        <v>1342</v>
      </c>
    </row>
    <row r="369" spans="1:8">
      <c r="F369" t="s">
        <v>257</v>
      </c>
      <c r="G369" t="s">
        <v>707</v>
      </c>
      <c r="H369" t="s">
        <v>1200</v>
      </c>
    </row>
    <row r="370" spans="1:8">
      <c r="H370" t="s">
        <v>1410</v>
      </c>
    </row>
    <row r="371" spans="1:8">
      <c r="H371" t="s">
        <v>1628</v>
      </c>
    </row>
    <row r="372" spans="1:8">
      <c r="H372" t="s">
        <v>1629</v>
      </c>
    </row>
    <row r="373" spans="1:8">
      <c r="H373" t="s">
        <v>1630</v>
      </c>
    </row>
    <row r="374" spans="1:8">
      <c r="H374" t="s">
        <v>1631</v>
      </c>
    </row>
    <row r="375" spans="1:8">
      <c r="H375" t="s">
        <v>1420</v>
      </c>
    </row>
    <row r="376" spans="1:8">
      <c r="H376" t="s">
        <v>1421</v>
      </c>
    </row>
    <row r="377" spans="1:8">
      <c r="F377" t="s">
        <v>249</v>
      </c>
      <c r="G377" t="s">
        <v>702</v>
      </c>
      <c r="H377" t="s">
        <v>1632</v>
      </c>
    </row>
    <row r="378" spans="1:8">
      <c r="H378" t="s">
        <v>1445</v>
      </c>
    </row>
    <row r="379" spans="1:8">
      <c r="F379" t="s">
        <v>259</v>
      </c>
      <c r="G379" t="s">
        <v>708</v>
      </c>
      <c r="H379" t="s">
        <v>1633</v>
      </c>
    </row>
    <row r="380" spans="1:8">
      <c r="A380" t="s">
        <v>45</v>
      </c>
      <c r="B380">
        <f>HYPERLINK("https://github.com/JodaOrg/joda-time/commit/35e25b7acfd8df8b38e7f6ea0a4bce880f6823ff", "35e25b7acfd8df8b38e7f6ea0a4bce880f6823ff")</f>
        <v>0</v>
      </c>
      <c r="C380">
        <f>HYPERLINK("https://github.com/JodaOrg/joda-time/commit/c4712e0e30d931ebe6cd47c299bce339c39e10a2", "c4712e0e30d931ebe6cd47c299bce339c39e10a2")</f>
        <v>0</v>
      </c>
      <c r="D380" t="s">
        <v>103</v>
      </c>
      <c r="E380" t="s">
        <v>149</v>
      </c>
      <c r="F380" t="s">
        <v>315</v>
      </c>
      <c r="G380" t="s">
        <v>762</v>
      </c>
      <c r="H380" t="s">
        <v>1634</v>
      </c>
    </row>
    <row r="381" spans="1:8">
      <c r="F381" t="s">
        <v>255</v>
      </c>
      <c r="G381" t="s">
        <v>698</v>
      </c>
      <c r="H381" t="s">
        <v>1196</v>
      </c>
    </row>
    <row r="382" spans="1:8">
      <c r="H382" t="s">
        <v>1197</v>
      </c>
    </row>
    <row r="383" spans="1:8">
      <c r="H383" t="s">
        <v>1198</v>
      </c>
    </row>
    <row r="384" spans="1:8">
      <c r="H384" t="s">
        <v>1199</v>
      </c>
    </row>
    <row r="385" spans="6:8">
      <c r="H385" t="s">
        <v>1201</v>
      </c>
    </row>
    <row r="386" spans="6:8">
      <c r="H386" t="s">
        <v>1202</v>
      </c>
    </row>
    <row r="387" spans="6:8">
      <c r="H387" t="s">
        <v>1203</v>
      </c>
    </row>
    <row r="388" spans="6:8">
      <c r="H388" t="s">
        <v>1204</v>
      </c>
    </row>
    <row r="389" spans="6:8">
      <c r="H389" t="s">
        <v>1205</v>
      </c>
    </row>
    <row r="390" spans="6:8">
      <c r="H390" t="s">
        <v>1206</v>
      </c>
    </row>
    <row r="391" spans="6:8">
      <c r="H391" t="s">
        <v>1207</v>
      </c>
    </row>
    <row r="392" spans="6:8">
      <c r="H392" t="s">
        <v>1635</v>
      </c>
    </row>
    <row r="393" spans="6:8">
      <c r="H393" t="s">
        <v>1208</v>
      </c>
    </row>
    <row r="394" spans="6:8">
      <c r="H394" t="s">
        <v>1209</v>
      </c>
    </row>
    <row r="395" spans="6:8">
      <c r="H395" t="s">
        <v>1210</v>
      </c>
    </row>
    <row r="396" spans="6:8">
      <c r="H396" t="s">
        <v>1636</v>
      </c>
    </row>
    <row r="397" spans="6:8">
      <c r="F397" t="s">
        <v>257</v>
      </c>
      <c r="G397" t="s">
        <v>707</v>
      </c>
      <c r="H397" t="s">
        <v>1196</v>
      </c>
    </row>
    <row r="398" spans="6:8">
      <c r="H398" t="s">
        <v>1197</v>
      </c>
    </row>
    <row r="399" spans="6:8">
      <c r="H399" t="s">
        <v>1198</v>
      </c>
    </row>
    <row r="400" spans="6:8">
      <c r="H400" t="s">
        <v>1199</v>
      </c>
    </row>
    <row r="401" spans="1:8">
      <c r="H401" t="s">
        <v>1201</v>
      </c>
    </row>
    <row r="402" spans="1:8">
      <c r="H402" t="s">
        <v>1202</v>
      </c>
    </row>
    <row r="403" spans="1:8">
      <c r="H403" t="s">
        <v>1203</v>
      </c>
    </row>
    <row r="404" spans="1:8">
      <c r="H404" t="s">
        <v>1204</v>
      </c>
    </row>
    <row r="405" spans="1:8">
      <c r="H405" t="s">
        <v>1205</v>
      </c>
    </row>
    <row r="406" spans="1:8">
      <c r="H406" t="s">
        <v>1206</v>
      </c>
    </row>
    <row r="407" spans="1:8">
      <c r="H407" t="s">
        <v>1207</v>
      </c>
    </row>
    <row r="408" spans="1:8">
      <c r="H408" t="s">
        <v>1635</v>
      </c>
    </row>
    <row r="409" spans="1:8">
      <c r="H409" t="s">
        <v>1208</v>
      </c>
    </row>
    <row r="410" spans="1:8">
      <c r="H410" t="s">
        <v>1209</v>
      </c>
    </row>
    <row r="411" spans="1:8">
      <c r="H411" t="s">
        <v>1210</v>
      </c>
    </row>
    <row r="412" spans="1:8">
      <c r="H412" t="s">
        <v>1636</v>
      </c>
    </row>
    <row r="413" spans="1:8">
      <c r="A413" t="s">
        <v>46</v>
      </c>
      <c r="B413">
        <f>HYPERLINK("https://github.com/JodaOrg/joda-time/commit/119f68ba20f38f7b4b9d676d4a7b787e5e005b89", "119f68ba20f38f7b4b9d676d4a7b787e5e005b89")</f>
        <v>0</v>
      </c>
      <c r="C413">
        <f>HYPERLINK("https://github.com/JodaOrg/joda-time/commit/55284cec591f9fc927c99ced4c1dc991485d6a37", "55284cec591f9fc927c99ced4c1dc991485d6a37")</f>
        <v>0</v>
      </c>
      <c r="D413" t="s">
        <v>103</v>
      </c>
      <c r="E413" t="s">
        <v>150</v>
      </c>
      <c r="F413" t="s">
        <v>241</v>
      </c>
      <c r="G413" t="s">
        <v>693</v>
      </c>
      <c r="H413" t="s">
        <v>1637</v>
      </c>
    </row>
    <row r="414" spans="1:8">
      <c r="H414" t="s">
        <v>1638</v>
      </c>
    </row>
    <row r="415" spans="1:8">
      <c r="A415" t="s">
        <v>47</v>
      </c>
      <c r="B415">
        <f>HYPERLINK("https://github.com/JodaOrg/joda-time/commit/233ac67186840969dadbc86b371ad15c673ed0ca", "233ac67186840969dadbc86b371ad15c673ed0ca")</f>
        <v>0</v>
      </c>
      <c r="C415">
        <f>HYPERLINK("https://github.com/JodaOrg/joda-time/commit/ac1166080c7fd2adca30d80342600cfb8b568788", "ac1166080c7fd2adca30d80342600cfb8b568788")</f>
        <v>0</v>
      </c>
      <c r="D415" t="s">
        <v>103</v>
      </c>
      <c r="E415" t="s">
        <v>151</v>
      </c>
      <c r="F415" t="s">
        <v>252</v>
      </c>
      <c r="G415" t="s">
        <v>705</v>
      </c>
      <c r="H415" t="s">
        <v>1654</v>
      </c>
    </row>
    <row r="416" spans="1:8">
      <c r="A416" t="s">
        <v>49</v>
      </c>
      <c r="B416">
        <f>HYPERLINK("https://github.com/JodaOrg/joda-time/commit/8ef60672c1dd5407b0761b81408857be44562ecf", "8ef60672c1dd5407b0761b81408857be44562ecf")</f>
        <v>0</v>
      </c>
      <c r="C416">
        <f>HYPERLINK("https://github.com/JodaOrg/joda-time/commit/1c5dbbb0303fe2536a54c58e5bf56d76523a2e33", "1c5dbbb0303fe2536a54c58e5bf56d76523a2e33")</f>
        <v>0</v>
      </c>
      <c r="D416" t="s">
        <v>103</v>
      </c>
      <c r="E416" t="s">
        <v>153</v>
      </c>
      <c r="F416" t="s">
        <v>265</v>
      </c>
      <c r="G416" t="s">
        <v>714</v>
      </c>
      <c r="H416" t="s">
        <v>1667</v>
      </c>
    </row>
    <row r="417" spans="1:8">
      <c r="H417" t="s">
        <v>1668</v>
      </c>
    </row>
    <row r="418" spans="1:8">
      <c r="F418" t="s">
        <v>311</v>
      </c>
      <c r="G418" t="s">
        <v>680</v>
      </c>
      <c r="H418" t="s">
        <v>1024</v>
      </c>
    </row>
    <row r="419" spans="1:8">
      <c r="H419" t="s">
        <v>1669</v>
      </c>
    </row>
    <row r="420" spans="1:8">
      <c r="H420" t="s">
        <v>1670</v>
      </c>
    </row>
    <row r="421" spans="1:8">
      <c r="F421" t="s">
        <v>312</v>
      </c>
      <c r="G421" t="s">
        <v>683</v>
      </c>
      <c r="H421" t="s">
        <v>1024</v>
      </c>
    </row>
    <row r="422" spans="1:8">
      <c r="H422" t="s">
        <v>1669</v>
      </c>
    </row>
    <row r="423" spans="1:8">
      <c r="H423" t="s">
        <v>1670</v>
      </c>
    </row>
    <row r="424" spans="1:8">
      <c r="A424" t="s">
        <v>50</v>
      </c>
      <c r="B424">
        <f>HYPERLINK("https://github.com/JodaOrg/joda-time/commit/ae46a513a314dc36f12346b57ccacacf7ffb303a", "ae46a513a314dc36f12346b57ccacacf7ffb303a")</f>
        <v>0</v>
      </c>
      <c r="C424">
        <f>HYPERLINK("https://github.com/JodaOrg/joda-time/commit/8ef60672c1dd5407b0761b81408857be44562ecf", "8ef60672c1dd5407b0761b81408857be44562ecf")</f>
        <v>0</v>
      </c>
      <c r="D424" t="s">
        <v>103</v>
      </c>
      <c r="E424" t="s">
        <v>154</v>
      </c>
      <c r="F424" t="s">
        <v>261</v>
      </c>
      <c r="G424" t="s">
        <v>710</v>
      </c>
      <c r="H424" t="s">
        <v>1671</v>
      </c>
    </row>
    <row r="425" spans="1:8">
      <c r="H425" t="s">
        <v>1672</v>
      </c>
    </row>
    <row r="426" spans="1:8">
      <c r="F426" t="s">
        <v>262</v>
      </c>
      <c r="G426" t="s">
        <v>711</v>
      </c>
      <c r="H426" t="s">
        <v>1671</v>
      </c>
    </row>
    <row r="427" spans="1:8">
      <c r="A427" t="s">
        <v>53</v>
      </c>
      <c r="B427">
        <f>HYPERLINK("https://github.com/JodaOrg/joda-time/commit/d7ca0e33ec72b0e4557bdd9c31bb3142765a28ee", "d7ca0e33ec72b0e4557bdd9c31bb3142765a28ee")</f>
        <v>0</v>
      </c>
      <c r="C427">
        <f>HYPERLINK("https://github.com/JodaOrg/joda-time/commit/9316fce1b432caa8b56ff6056d916f0a0aaefc1a", "9316fce1b432caa8b56ff6056d916f0a0aaefc1a")</f>
        <v>0</v>
      </c>
      <c r="D427" t="s">
        <v>103</v>
      </c>
      <c r="E427" t="s">
        <v>157</v>
      </c>
      <c r="F427" t="s">
        <v>317</v>
      </c>
      <c r="G427" t="s">
        <v>765</v>
      </c>
      <c r="H427" t="s">
        <v>1679</v>
      </c>
    </row>
    <row r="428" spans="1:8">
      <c r="H428" t="s">
        <v>1684</v>
      </c>
    </row>
    <row r="429" spans="1:8">
      <c r="F429" t="s">
        <v>318</v>
      </c>
      <c r="G429" t="s">
        <v>766</v>
      </c>
      <c r="H429" t="s">
        <v>1679</v>
      </c>
    </row>
    <row r="430" spans="1:8">
      <c r="H430" t="s">
        <v>1684</v>
      </c>
    </row>
    <row r="431" spans="1:8">
      <c r="A431" t="s">
        <v>54</v>
      </c>
      <c r="B431">
        <f>HYPERLINK("https://github.com/JodaOrg/joda-time/commit/9566157414404c5ea9b4003e4c3bdf334abcd67f", "9566157414404c5ea9b4003e4c3bdf334abcd67f")</f>
        <v>0</v>
      </c>
      <c r="C431">
        <f>HYPERLINK("https://github.com/JodaOrg/joda-time/commit/f560648277f9d2287862698e865bfd41b77d1fa4", "f560648277f9d2287862698e865bfd41b77d1fa4")</f>
        <v>0</v>
      </c>
      <c r="D431" t="s">
        <v>103</v>
      </c>
      <c r="E431" t="s">
        <v>158</v>
      </c>
      <c r="F431" t="s">
        <v>319</v>
      </c>
      <c r="G431" t="s">
        <v>767</v>
      </c>
      <c r="H431" t="s">
        <v>1739</v>
      </c>
    </row>
    <row r="432" spans="1:8">
      <c r="H432" t="s">
        <v>1740</v>
      </c>
    </row>
    <row r="433" spans="1:8">
      <c r="F433" t="s">
        <v>320</v>
      </c>
      <c r="G433" t="s">
        <v>768</v>
      </c>
      <c r="H433" t="s">
        <v>1739</v>
      </c>
    </row>
    <row r="434" spans="1:8">
      <c r="H434" t="s">
        <v>1740</v>
      </c>
    </row>
    <row r="435" spans="1:8">
      <c r="H435" t="s">
        <v>1741</v>
      </c>
    </row>
    <row r="436" spans="1:8">
      <c r="F436" t="s">
        <v>249</v>
      </c>
      <c r="G436" t="s">
        <v>702</v>
      </c>
      <c r="H436" t="s">
        <v>1739</v>
      </c>
    </row>
    <row r="437" spans="1:8">
      <c r="H437" t="s">
        <v>1740</v>
      </c>
    </row>
    <row r="438" spans="1:8">
      <c r="H438" t="s">
        <v>1741</v>
      </c>
    </row>
    <row r="439" spans="1:8">
      <c r="F439" t="s">
        <v>250</v>
      </c>
      <c r="G439" t="s">
        <v>703</v>
      </c>
      <c r="H439" t="s">
        <v>1739</v>
      </c>
    </row>
    <row r="440" spans="1:8">
      <c r="H440" t="s">
        <v>1740</v>
      </c>
    </row>
    <row r="441" spans="1:8">
      <c r="H441" t="s">
        <v>1741</v>
      </c>
    </row>
    <row r="442" spans="1:8">
      <c r="F442" t="s">
        <v>321</v>
      </c>
      <c r="G442" t="s">
        <v>769</v>
      </c>
      <c r="H442" t="s">
        <v>1739</v>
      </c>
    </row>
    <row r="443" spans="1:8">
      <c r="H443" t="s">
        <v>1740</v>
      </c>
    </row>
    <row r="444" spans="1:8">
      <c r="F444" t="s">
        <v>253</v>
      </c>
      <c r="G444" t="s">
        <v>706</v>
      </c>
      <c r="H444" t="s">
        <v>1741</v>
      </c>
    </row>
    <row r="445" spans="1:8">
      <c r="A445" t="s">
        <v>56</v>
      </c>
      <c r="B445">
        <f>HYPERLINK("https://github.com/JodaOrg/joda-time/commit/b9e9ad74618b8922a061c3dcea2569891404eacd", "b9e9ad74618b8922a061c3dcea2569891404eacd")</f>
        <v>0</v>
      </c>
      <c r="C445">
        <f>HYPERLINK("https://github.com/JodaOrg/joda-time/commit/6a5b8bd64e0cc18555c4cfe791f853278e3f24e7", "6a5b8bd64e0cc18555c4cfe791f853278e3f24e7")</f>
        <v>0</v>
      </c>
      <c r="D445" t="s">
        <v>103</v>
      </c>
      <c r="E445" t="s">
        <v>160</v>
      </c>
      <c r="F445" t="s">
        <v>322</v>
      </c>
      <c r="G445" t="s">
        <v>770</v>
      </c>
      <c r="H445" t="s">
        <v>1186</v>
      </c>
    </row>
    <row r="446" spans="1:8">
      <c r="A446" t="s">
        <v>62</v>
      </c>
      <c r="B446">
        <f>HYPERLINK("https://github.com/JodaOrg/joda-time/commit/df16fe1bb49ac761bed5f46e081bf2166428dd7d", "df16fe1bb49ac761bed5f46e081bf2166428dd7d")</f>
        <v>0</v>
      </c>
      <c r="C446">
        <f>HYPERLINK("https://github.com/JodaOrg/joda-time/commit/467cf820dd5af0aa6480d903c19ec8651fc22674", "467cf820dd5af0aa6480d903c19ec8651fc22674")</f>
        <v>0</v>
      </c>
      <c r="D446" t="s">
        <v>103</v>
      </c>
      <c r="E446" t="s">
        <v>166</v>
      </c>
      <c r="F446" t="s">
        <v>327</v>
      </c>
      <c r="G446" t="s">
        <v>775</v>
      </c>
      <c r="H446" t="s">
        <v>1756</v>
      </c>
    </row>
    <row r="447" spans="1:8">
      <c r="A447" t="s">
        <v>63</v>
      </c>
      <c r="B447">
        <f>HYPERLINK("https://github.com/JodaOrg/joda-time/commit/beec594614e14f83c57ca24414179de8f9b564ea", "beec594614e14f83c57ca24414179de8f9b564ea")</f>
        <v>0</v>
      </c>
      <c r="C447">
        <f>HYPERLINK("https://github.com/JodaOrg/joda-time/commit/c196026b6845b678d16b5b84a2efc979391907f3", "c196026b6845b678d16b5b84a2efc979391907f3")</f>
        <v>0</v>
      </c>
      <c r="D447" t="s">
        <v>103</v>
      </c>
      <c r="E447" t="s">
        <v>167</v>
      </c>
      <c r="F447" t="s">
        <v>328</v>
      </c>
      <c r="G447" t="s">
        <v>776</v>
      </c>
      <c r="H447" t="s">
        <v>1758</v>
      </c>
    </row>
    <row r="448" spans="1:8">
      <c r="H448" t="s">
        <v>1759</v>
      </c>
    </row>
    <row r="449" spans="1:8">
      <c r="H449" t="s">
        <v>1760</v>
      </c>
    </row>
    <row r="450" spans="1:8">
      <c r="H450" t="s">
        <v>1761</v>
      </c>
    </row>
    <row r="451" spans="1:8">
      <c r="H451" t="s">
        <v>1762</v>
      </c>
    </row>
    <row r="452" spans="1:8">
      <c r="H452" t="s">
        <v>1763</v>
      </c>
    </row>
    <row r="453" spans="1:8">
      <c r="H453" t="s">
        <v>1764</v>
      </c>
    </row>
    <row r="454" spans="1:8">
      <c r="H454" t="s">
        <v>1765</v>
      </c>
    </row>
    <row r="455" spans="1:8">
      <c r="H455" t="s">
        <v>1766</v>
      </c>
    </row>
    <row r="456" spans="1:8">
      <c r="H456" t="s">
        <v>1767</v>
      </c>
    </row>
    <row r="457" spans="1:8">
      <c r="F457" t="s">
        <v>263</v>
      </c>
      <c r="G457" t="s">
        <v>712</v>
      </c>
      <c r="H457" t="s">
        <v>1770</v>
      </c>
    </row>
    <row r="458" spans="1:8">
      <c r="F458" t="s">
        <v>315</v>
      </c>
      <c r="G458" t="s">
        <v>762</v>
      </c>
      <c r="H458" t="s">
        <v>1771</v>
      </c>
    </row>
    <row r="459" spans="1:8">
      <c r="F459" t="s">
        <v>264</v>
      </c>
      <c r="G459" t="s">
        <v>713</v>
      </c>
      <c r="H459" t="s">
        <v>1770</v>
      </c>
    </row>
    <row r="460" spans="1:8">
      <c r="F460" t="s">
        <v>267</v>
      </c>
      <c r="G460" t="s">
        <v>716</v>
      </c>
      <c r="H460" t="s">
        <v>1772</v>
      </c>
    </row>
    <row r="461" spans="1:8">
      <c r="H461" t="s">
        <v>1773</v>
      </c>
    </row>
    <row r="462" spans="1:8">
      <c r="A462" t="s">
        <v>65</v>
      </c>
      <c r="B462">
        <f>HYPERLINK("https://github.com/JodaOrg/joda-time/commit/8c5d6902ca81488fc8c9ffce33bfc0774afc2194", "8c5d6902ca81488fc8c9ffce33bfc0774afc2194")</f>
        <v>0</v>
      </c>
      <c r="C462">
        <f>HYPERLINK("https://github.com/JodaOrg/joda-time/commit/ee0a30f6db2d9d1b0b34294990f7f6a01e6352c1", "ee0a30f6db2d9d1b0b34294990f7f6a01e6352c1")</f>
        <v>0</v>
      </c>
      <c r="D462" t="s">
        <v>103</v>
      </c>
      <c r="E462" t="s">
        <v>169</v>
      </c>
      <c r="F462" t="s">
        <v>315</v>
      </c>
      <c r="G462" t="s">
        <v>762</v>
      </c>
      <c r="H462" t="s">
        <v>1668</v>
      </c>
    </row>
    <row r="463" spans="1:8">
      <c r="H463" t="s">
        <v>1774</v>
      </c>
    </row>
    <row r="464" spans="1:8">
      <c r="F464" t="s">
        <v>325</v>
      </c>
      <c r="G464" t="s">
        <v>773</v>
      </c>
      <c r="H464" t="s">
        <v>1775</v>
      </c>
    </row>
    <row r="465" spans="1:8">
      <c r="A465" t="s">
        <v>72</v>
      </c>
      <c r="B465">
        <f>HYPERLINK("https://github.com/JodaOrg/joda-time/commit/1710dc4fb6974e6d9e37752f2572f625ce79a52d", "1710dc4fb6974e6d9e37752f2572f625ce79a52d")</f>
        <v>0</v>
      </c>
      <c r="C465">
        <f>HYPERLINK("https://github.com/JodaOrg/joda-time/commit/6b0549a63ebc3da9dc133f8b9b240218e6ce5101", "6b0549a63ebc3da9dc133f8b9b240218e6ce5101")</f>
        <v>0</v>
      </c>
      <c r="D465" t="s">
        <v>103</v>
      </c>
      <c r="E465" t="s">
        <v>176</v>
      </c>
      <c r="F465" t="s">
        <v>331</v>
      </c>
      <c r="G465" t="s">
        <v>779</v>
      </c>
      <c r="H465" t="s">
        <v>1835</v>
      </c>
    </row>
    <row r="466" spans="1:8">
      <c r="A466" t="s">
        <v>81</v>
      </c>
      <c r="B466">
        <f>HYPERLINK("https://github.com/JodaOrg/joda-time/commit/1cbee321d8b98ef84af8346d7270ed726c95176c", "1cbee321d8b98ef84af8346d7270ed726c95176c")</f>
        <v>0</v>
      </c>
      <c r="C466">
        <f>HYPERLINK("https://github.com/JodaOrg/joda-time/commit/e1b20335ff8c90189a7dce4b43107edc0313eb71", "e1b20335ff8c90189a7dce4b43107edc0313eb71")</f>
        <v>0</v>
      </c>
      <c r="D466" t="s">
        <v>103</v>
      </c>
      <c r="E466" t="s">
        <v>185</v>
      </c>
      <c r="F466" t="s">
        <v>307</v>
      </c>
      <c r="G466" t="s">
        <v>756</v>
      </c>
      <c r="H466" t="s">
        <v>1597</v>
      </c>
    </row>
    <row r="467" spans="1:8">
      <c r="H467" t="s">
        <v>1598</v>
      </c>
    </row>
    <row r="468" spans="1:8">
      <c r="H468" t="s">
        <v>1599</v>
      </c>
    </row>
    <row r="469" spans="1:8">
      <c r="H469" t="s">
        <v>1600</v>
      </c>
    </row>
    <row r="470" spans="1:8">
      <c r="H470" t="s">
        <v>1601</v>
      </c>
    </row>
    <row r="471" spans="1:8">
      <c r="H471" t="s">
        <v>1602</v>
      </c>
    </row>
    <row r="472" spans="1:8">
      <c r="H472" t="s">
        <v>1849</v>
      </c>
    </row>
    <row r="473" spans="1:8">
      <c r="H473" t="s">
        <v>1850</v>
      </c>
    </row>
    <row r="474" spans="1:8">
      <c r="H474" t="s">
        <v>1851</v>
      </c>
    </row>
    <row r="475" spans="1:8">
      <c r="H475" t="s">
        <v>1852</v>
      </c>
    </row>
    <row r="476" spans="1:8">
      <c r="H476" t="s">
        <v>1853</v>
      </c>
    </row>
    <row r="477" spans="1:8">
      <c r="H477" t="s">
        <v>1854</v>
      </c>
    </row>
    <row r="478" spans="1:8">
      <c r="H478" t="s">
        <v>1855</v>
      </c>
    </row>
    <row r="479" spans="1:8">
      <c r="H479" t="s">
        <v>1856</v>
      </c>
    </row>
    <row r="480" spans="1:8">
      <c r="H480" t="s">
        <v>1857</v>
      </c>
    </row>
    <row r="481" spans="1:8">
      <c r="H481" t="s">
        <v>1858</v>
      </c>
    </row>
    <row r="482" spans="1:8">
      <c r="H482" t="s">
        <v>1859</v>
      </c>
    </row>
    <row r="483" spans="1:8">
      <c r="H483" t="s">
        <v>1860</v>
      </c>
    </row>
    <row r="484" spans="1:8">
      <c r="F484" t="s">
        <v>346</v>
      </c>
      <c r="G484" t="s">
        <v>794</v>
      </c>
      <c r="H484" t="s">
        <v>1861</v>
      </c>
    </row>
    <row r="485" spans="1:8">
      <c r="H485" t="s">
        <v>1862</v>
      </c>
    </row>
    <row r="486" spans="1:8">
      <c r="F486" t="s">
        <v>329</v>
      </c>
      <c r="G486" t="s">
        <v>777</v>
      </c>
      <c r="H486" t="s">
        <v>1863</v>
      </c>
    </row>
    <row r="487" spans="1:8">
      <c r="H487" t="s">
        <v>1864</v>
      </c>
    </row>
    <row r="488" spans="1:8">
      <c r="H488" t="s">
        <v>1865</v>
      </c>
    </row>
    <row r="489" spans="1:8">
      <c r="A489" t="s">
        <v>82</v>
      </c>
      <c r="B489">
        <f>HYPERLINK("https://github.com/JodaOrg/joda-time/commit/77dde7d755f9d79c737b6d5cdf4c547664dd16be", "77dde7d755f9d79c737b6d5cdf4c547664dd16be")</f>
        <v>0</v>
      </c>
      <c r="C489">
        <f>HYPERLINK("https://github.com/JodaOrg/joda-time/commit/028e01cbba9c1c7824f6c5a576a96fcacad81b61", "028e01cbba9c1c7824f6c5a576a96fcacad81b61")</f>
        <v>0</v>
      </c>
      <c r="D489" t="s">
        <v>107</v>
      </c>
      <c r="E489" t="s">
        <v>186</v>
      </c>
      <c r="F489" t="s">
        <v>353</v>
      </c>
      <c r="G489" t="s">
        <v>712</v>
      </c>
      <c r="H489" t="s">
        <v>1195</v>
      </c>
    </row>
    <row r="490" spans="1:8">
      <c r="F490" t="s">
        <v>356</v>
      </c>
      <c r="G490" t="s">
        <v>799</v>
      </c>
      <c r="H490" t="s">
        <v>1875</v>
      </c>
    </row>
    <row r="491" spans="1:8">
      <c r="H491" t="s">
        <v>1876</v>
      </c>
    </row>
    <row r="492" spans="1:8">
      <c r="H492" t="s">
        <v>1877</v>
      </c>
    </row>
    <row r="493" spans="1:8">
      <c r="F493" t="s">
        <v>357</v>
      </c>
      <c r="G493" t="s">
        <v>800</v>
      </c>
      <c r="H493" t="s">
        <v>1004</v>
      </c>
    </row>
    <row r="494" spans="1:8">
      <c r="F494" t="s">
        <v>358</v>
      </c>
      <c r="G494" t="s">
        <v>770</v>
      </c>
      <c r="H494" t="s">
        <v>1767</v>
      </c>
    </row>
    <row r="495" spans="1:8">
      <c r="F495" t="s">
        <v>359</v>
      </c>
      <c r="G495" t="s">
        <v>762</v>
      </c>
      <c r="H495" t="s">
        <v>1875</v>
      </c>
    </row>
    <row r="496" spans="1:8">
      <c r="H496" t="s">
        <v>1883</v>
      </c>
    </row>
    <row r="497" spans="6:8">
      <c r="H497" t="s">
        <v>1884</v>
      </c>
    </row>
    <row r="498" spans="6:8">
      <c r="H498" t="s">
        <v>1885</v>
      </c>
    </row>
    <row r="499" spans="6:8">
      <c r="F499" t="s">
        <v>360</v>
      </c>
      <c r="G499" t="s">
        <v>773</v>
      </c>
      <c r="H499" t="s">
        <v>1887</v>
      </c>
    </row>
    <row r="500" spans="6:8">
      <c r="H500" t="s">
        <v>1888</v>
      </c>
    </row>
    <row r="501" spans="6:8">
      <c r="H501" t="s">
        <v>1889</v>
      </c>
    </row>
    <row r="502" spans="6:8">
      <c r="H502" t="s">
        <v>1890</v>
      </c>
    </row>
    <row r="503" spans="6:8">
      <c r="H503" t="s">
        <v>1891</v>
      </c>
    </row>
    <row r="504" spans="6:8">
      <c r="H504" t="s">
        <v>1004</v>
      </c>
    </row>
    <row r="505" spans="6:8">
      <c r="H505" t="s">
        <v>1876</v>
      </c>
    </row>
    <row r="506" spans="6:8">
      <c r="H506" t="s">
        <v>1877</v>
      </c>
    </row>
    <row r="507" spans="6:8">
      <c r="F507" t="s">
        <v>362</v>
      </c>
      <c r="G507" t="s">
        <v>713</v>
      </c>
      <c r="H507" t="s">
        <v>1195</v>
      </c>
    </row>
    <row r="508" spans="6:8">
      <c r="F508" t="s">
        <v>365</v>
      </c>
      <c r="G508" t="s">
        <v>783</v>
      </c>
      <c r="H508" t="s">
        <v>1195</v>
      </c>
    </row>
    <row r="509" spans="6:8">
      <c r="H509" t="s">
        <v>1897</v>
      </c>
    </row>
    <row r="510" spans="6:8">
      <c r="H510" t="s">
        <v>1898</v>
      </c>
    </row>
    <row r="511" spans="6:8">
      <c r="H511" t="s">
        <v>1899</v>
      </c>
    </row>
    <row r="512" spans="6:8">
      <c r="H512" t="s">
        <v>1900</v>
      </c>
    </row>
    <row r="513" spans="6:8">
      <c r="F513" t="s">
        <v>367</v>
      </c>
      <c r="G513" t="s">
        <v>803</v>
      </c>
      <c r="H513" t="s">
        <v>1767</v>
      </c>
    </row>
    <row r="514" spans="6:8">
      <c r="F514" t="s">
        <v>368</v>
      </c>
      <c r="G514" t="s">
        <v>693</v>
      </c>
      <c r="H514" t="s">
        <v>1195</v>
      </c>
    </row>
    <row r="515" spans="6:8">
      <c r="F515" t="s">
        <v>370</v>
      </c>
      <c r="G515" t="s">
        <v>784</v>
      </c>
      <c r="H515" t="s">
        <v>1195</v>
      </c>
    </row>
    <row r="516" spans="6:8">
      <c r="H516" t="s">
        <v>1897</v>
      </c>
    </row>
    <row r="517" spans="6:8">
      <c r="H517" t="s">
        <v>1906</v>
      </c>
    </row>
    <row r="518" spans="6:8">
      <c r="H518" t="s">
        <v>1899</v>
      </c>
    </row>
    <row r="519" spans="6:8">
      <c r="H519" t="s">
        <v>1900</v>
      </c>
    </row>
    <row r="520" spans="6:8">
      <c r="F520" t="s">
        <v>372</v>
      </c>
      <c r="G520" t="s">
        <v>714</v>
      </c>
      <c r="H520" t="s">
        <v>1195</v>
      </c>
    </row>
    <row r="521" spans="6:8">
      <c r="H521" t="s">
        <v>1448</v>
      </c>
    </row>
    <row r="522" spans="6:8">
      <c r="F522" t="s">
        <v>374</v>
      </c>
      <c r="G522" t="s">
        <v>710</v>
      </c>
      <c r="H522" t="s">
        <v>1195</v>
      </c>
    </row>
    <row r="523" spans="6:8">
      <c r="F523" t="s">
        <v>376</v>
      </c>
      <c r="G523" t="s">
        <v>806</v>
      </c>
      <c r="H523" t="s">
        <v>1195</v>
      </c>
    </row>
    <row r="524" spans="6:8">
      <c r="F524" t="s">
        <v>379</v>
      </c>
      <c r="G524" t="s">
        <v>777</v>
      </c>
      <c r="H524" t="s">
        <v>1195</v>
      </c>
    </row>
    <row r="525" spans="6:8">
      <c r="F525" t="s">
        <v>382</v>
      </c>
      <c r="G525" t="s">
        <v>807</v>
      </c>
      <c r="H525" t="s">
        <v>1195</v>
      </c>
    </row>
    <row r="526" spans="6:8">
      <c r="F526" t="s">
        <v>385</v>
      </c>
      <c r="G526" t="s">
        <v>785</v>
      </c>
      <c r="H526" t="s">
        <v>1195</v>
      </c>
    </row>
    <row r="527" spans="6:8">
      <c r="H527" t="s">
        <v>1897</v>
      </c>
    </row>
    <row r="528" spans="6:8">
      <c r="H528" t="s">
        <v>1906</v>
      </c>
    </row>
    <row r="529" spans="6:8">
      <c r="H529" t="s">
        <v>1898</v>
      </c>
    </row>
    <row r="530" spans="6:8">
      <c r="H530" t="s">
        <v>1900</v>
      </c>
    </row>
    <row r="531" spans="6:8">
      <c r="F531" t="s">
        <v>386</v>
      </c>
      <c r="G531" t="s">
        <v>786</v>
      </c>
      <c r="H531" t="s">
        <v>1195</v>
      </c>
    </row>
    <row r="532" spans="6:8">
      <c r="F532" t="s">
        <v>388</v>
      </c>
      <c r="G532" t="s">
        <v>717</v>
      </c>
      <c r="H532" t="s">
        <v>1195</v>
      </c>
    </row>
    <row r="533" spans="6:8">
      <c r="F533" t="s">
        <v>392</v>
      </c>
      <c r="G533" t="s">
        <v>711</v>
      </c>
      <c r="H533" t="s">
        <v>1195</v>
      </c>
    </row>
    <row r="534" spans="6:8">
      <c r="F534" t="s">
        <v>395</v>
      </c>
      <c r="G534" t="s">
        <v>698</v>
      </c>
      <c r="H534" t="s">
        <v>1195</v>
      </c>
    </row>
    <row r="535" spans="6:8">
      <c r="F535" t="s">
        <v>399</v>
      </c>
      <c r="G535" t="s">
        <v>811</v>
      </c>
      <c r="H535" t="s">
        <v>1195</v>
      </c>
    </row>
    <row r="536" spans="6:8">
      <c r="F536" t="s">
        <v>404</v>
      </c>
      <c r="G536" t="s">
        <v>707</v>
      </c>
      <c r="H536" t="s">
        <v>1195</v>
      </c>
    </row>
    <row r="537" spans="6:8">
      <c r="H537" t="s">
        <v>1897</v>
      </c>
    </row>
    <row r="538" spans="6:8">
      <c r="H538" t="s">
        <v>1906</v>
      </c>
    </row>
    <row r="539" spans="6:8">
      <c r="H539" t="s">
        <v>1898</v>
      </c>
    </row>
    <row r="540" spans="6:8">
      <c r="H540" t="s">
        <v>1899</v>
      </c>
    </row>
    <row r="541" spans="6:8">
      <c r="H541" t="s">
        <v>1900</v>
      </c>
    </row>
    <row r="542" spans="6:8">
      <c r="F542" t="s">
        <v>406</v>
      </c>
      <c r="G542" t="s">
        <v>787</v>
      </c>
      <c r="H542" t="s">
        <v>1195</v>
      </c>
    </row>
    <row r="543" spans="6:8">
      <c r="H543" t="s">
        <v>1897</v>
      </c>
    </row>
    <row r="544" spans="6:8">
      <c r="H544" t="s">
        <v>1906</v>
      </c>
    </row>
    <row r="545" spans="6:8">
      <c r="H545" t="s">
        <v>1898</v>
      </c>
    </row>
    <row r="546" spans="6:8">
      <c r="H546" t="s">
        <v>1899</v>
      </c>
    </row>
    <row r="547" spans="6:8">
      <c r="H547" t="s">
        <v>1900</v>
      </c>
    </row>
    <row r="548" spans="6:8">
      <c r="F548" t="s">
        <v>407</v>
      </c>
      <c r="G548" t="s">
        <v>814</v>
      </c>
      <c r="H548" t="s">
        <v>1186</v>
      </c>
    </row>
    <row r="549" spans="6:8">
      <c r="H549" t="s">
        <v>1945</v>
      </c>
    </row>
    <row r="550" spans="6:8">
      <c r="H550" t="s">
        <v>1946</v>
      </c>
    </row>
    <row r="551" spans="6:8">
      <c r="H551" t="s">
        <v>1947</v>
      </c>
    </row>
    <row r="552" spans="6:8">
      <c r="H552" t="s">
        <v>1948</v>
      </c>
    </row>
    <row r="553" spans="6:8">
      <c r="H553" t="s">
        <v>1949</v>
      </c>
    </row>
    <row r="554" spans="6:8">
      <c r="H554" t="s">
        <v>1950</v>
      </c>
    </row>
    <row r="555" spans="6:8">
      <c r="H555" t="s">
        <v>1951</v>
      </c>
    </row>
    <row r="556" spans="6:8">
      <c r="H556" t="s">
        <v>1952</v>
      </c>
    </row>
    <row r="557" spans="6:8">
      <c r="H557" t="s">
        <v>1953</v>
      </c>
    </row>
    <row r="558" spans="6:8">
      <c r="H558" t="s">
        <v>1954</v>
      </c>
    </row>
    <row r="559" spans="6:8">
      <c r="H559" t="s">
        <v>1955</v>
      </c>
    </row>
    <row r="560" spans="6:8">
      <c r="H560" t="s">
        <v>1956</v>
      </c>
    </row>
    <row r="561" spans="6:8">
      <c r="H561" t="s">
        <v>1957</v>
      </c>
    </row>
    <row r="562" spans="6:8">
      <c r="H562" t="s">
        <v>1958</v>
      </c>
    </row>
    <row r="563" spans="6:8">
      <c r="H563" t="s">
        <v>1959</v>
      </c>
    </row>
    <row r="564" spans="6:8">
      <c r="H564" t="s">
        <v>1960</v>
      </c>
    </row>
    <row r="565" spans="6:8">
      <c r="H565" t="s">
        <v>1961</v>
      </c>
    </row>
    <row r="566" spans="6:8">
      <c r="H566" t="s">
        <v>1962</v>
      </c>
    </row>
    <row r="567" spans="6:8">
      <c r="H567" t="s">
        <v>1963</v>
      </c>
    </row>
    <row r="568" spans="6:8">
      <c r="H568" t="s">
        <v>1964</v>
      </c>
    </row>
    <row r="569" spans="6:8">
      <c r="H569" t="s">
        <v>1965</v>
      </c>
    </row>
    <row r="570" spans="6:8">
      <c r="F570" t="s">
        <v>408</v>
      </c>
      <c r="G570" t="s">
        <v>771</v>
      </c>
      <c r="H570" t="s">
        <v>1195</v>
      </c>
    </row>
    <row r="571" spans="6:8">
      <c r="F571" t="s">
        <v>411</v>
      </c>
      <c r="G571" t="s">
        <v>788</v>
      </c>
      <c r="H571" t="s">
        <v>1195</v>
      </c>
    </row>
    <row r="572" spans="6:8">
      <c r="H572" t="s">
        <v>1906</v>
      </c>
    </row>
    <row r="573" spans="6:8">
      <c r="H573" t="s">
        <v>1898</v>
      </c>
    </row>
    <row r="574" spans="6:8">
      <c r="H574" t="s">
        <v>1899</v>
      </c>
    </row>
    <row r="575" spans="6:8">
      <c r="H575" t="s">
        <v>1900</v>
      </c>
    </row>
    <row r="576" spans="6:8">
      <c r="F576" t="s">
        <v>412</v>
      </c>
      <c r="G576" t="s">
        <v>772</v>
      </c>
      <c r="H576" t="s">
        <v>1195</v>
      </c>
    </row>
    <row r="577" spans="6:8">
      <c r="F577" t="s">
        <v>415</v>
      </c>
      <c r="G577" t="s">
        <v>789</v>
      </c>
      <c r="H577" t="s">
        <v>1195</v>
      </c>
    </row>
    <row r="578" spans="6:8">
      <c r="F578" t="s">
        <v>428</v>
      </c>
      <c r="G578" t="s">
        <v>767</v>
      </c>
      <c r="H578" t="s">
        <v>1986</v>
      </c>
    </row>
    <row r="579" spans="6:8">
      <c r="F579" t="s">
        <v>429</v>
      </c>
      <c r="G579" t="s">
        <v>709</v>
      </c>
      <c r="H579" t="s">
        <v>1986</v>
      </c>
    </row>
    <row r="580" spans="6:8">
      <c r="H580" t="s">
        <v>1988</v>
      </c>
    </row>
    <row r="581" spans="6:8">
      <c r="H581" t="s">
        <v>1989</v>
      </c>
    </row>
    <row r="582" spans="6:8">
      <c r="H582" t="s">
        <v>1990</v>
      </c>
    </row>
    <row r="583" spans="6:8">
      <c r="H583" t="s">
        <v>1991</v>
      </c>
    </row>
    <row r="584" spans="6:8">
      <c r="H584" t="s">
        <v>1992</v>
      </c>
    </row>
    <row r="585" spans="6:8">
      <c r="H585" t="s">
        <v>1993</v>
      </c>
    </row>
    <row r="586" spans="6:8">
      <c r="H586" t="s">
        <v>1994</v>
      </c>
    </row>
    <row r="587" spans="6:8">
      <c r="H587" t="s">
        <v>1995</v>
      </c>
    </row>
    <row r="588" spans="6:8">
      <c r="H588" t="s">
        <v>1996</v>
      </c>
    </row>
    <row r="589" spans="6:8">
      <c r="H589" t="s">
        <v>1997</v>
      </c>
    </row>
    <row r="590" spans="6:8">
      <c r="F590" t="s">
        <v>430</v>
      </c>
      <c r="G590" t="s">
        <v>823</v>
      </c>
      <c r="H590" t="s">
        <v>1875</v>
      </c>
    </row>
    <row r="591" spans="6:8">
      <c r="F591" t="s">
        <v>431</v>
      </c>
      <c r="G591" t="s">
        <v>768</v>
      </c>
      <c r="H591" t="s">
        <v>1986</v>
      </c>
    </row>
    <row r="592" spans="6:8">
      <c r="F592" t="s">
        <v>432</v>
      </c>
      <c r="G592" t="s">
        <v>702</v>
      </c>
      <c r="H592" t="s">
        <v>1986</v>
      </c>
    </row>
    <row r="593" spans="6:8">
      <c r="F593" t="s">
        <v>433</v>
      </c>
      <c r="G593" t="s">
        <v>703</v>
      </c>
      <c r="H593" t="s">
        <v>1986</v>
      </c>
    </row>
    <row r="594" spans="6:8">
      <c r="F594" t="s">
        <v>434</v>
      </c>
      <c r="G594" t="s">
        <v>704</v>
      </c>
      <c r="H594" t="s">
        <v>1986</v>
      </c>
    </row>
    <row r="595" spans="6:8">
      <c r="F595" t="s">
        <v>435</v>
      </c>
      <c r="G595" t="s">
        <v>769</v>
      </c>
      <c r="H595" t="s">
        <v>1986</v>
      </c>
    </row>
    <row r="596" spans="6:8">
      <c r="F596" t="s">
        <v>436</v>
      </c>
      <c r="G596" t="s">
        <v>705</v>
      </c>
      <c r="H596" t="s">
        <v>1986</v>
      </c>
    </row>
    <row r="597" spans="6:8">
      <c r="F597" t="s">
        <v>437</v>
      </c>
      <c r="G597" t="s">
        <v>824</v>
      </c>
      <c r="H597" t="s">
        <v>1986</v>
      </c>
    </row>
    <row r="598" spans="6:8">
      <c r="F598" t="s">
        <v>438</v>
      </c>
      <c r="G598" t="s">
        <v>708</v>
      </c>
      <c r="H598" t="s">
        <v>1986</v>
      </c>
    </row>
    <row r="599" spans="6:8">
      <c r="F599" t="s">
        <v>439</v>
      </c>
      <c r="G599" t="s">
        <v>706</v>
      </c>
      <c r="H599" t="s">
        <v>1986</v>
      </c>
    </row>
    <row r="600" spans="6:8">
      <c r="F600" t="s">
        <v>443</v>
      </c>
      <c r="G600" t="s">
        <v>827</v>
      </c>
      <c r="H600" t="s">
        <v>1195</v>
      </c>
    </row>
    <row r="601" spans="6:8">
      <c r="F601" t="s">
        <v>447</v>
      </c>
      <c r="G601" t="s">
        <v>831</v>
      </c>
      <c r="H601" t="s">
        <v>1195</v>
      </c>
    </row>
    <row r="602" spans="6:8">
      <c r="F602" t="s">
        <v>448</v>
      </c>
      <c r="G602" t="s">
        <v>832</v>
      </c>
      <c r="H602" t="s">
        <v>1195</v>
      </c>
    </row>
    <row r="603" spans="6:8">
      <c r="F603" t="s">
        <v>452</v>
      </c>
      <c r="G603" t="s">
        <v>834</v>
      </c>
      <c r="H603" t="s">
        <v>2017</v>
      </c>
    </row>
    <row r="604" spans="6:8">
      <c r="H604" t="s">
        <v>2018</v>
      </c>
    </row>
    <row r="605" spans="6:8">
      <c r="H605" t="s">
        <v>2019</v>
      </c>
    </row>
    <row r="606" spans="6:8">
      <c r="H606" t="s">
        <v>2020</v>
      </c>
    </row>
    <row r="607" spans="6:8">
      <c r="H607" t="s">
        <v>2021</v>
      </c>
    </row>
    <row r="608" spans="6:8">
      <c r="H608" t="s">
        <v>2022</v>
      </c>
    </row>
    <row r="609" spans="6:8">
      <c r="H609" t="s">
        <v>2023</v>
      </c>
    </row>
    <row r="610" spans="6:8">
      <c r="H610" t="s">
        <v>2024</v>
      </c>
    </row>
    <row r="611" spans="6:8">
      <c r="H611" t="s">
        <v>2025</v>
      </c>
    </row>
    <row r="612" spans="6:8">
      <c r="H612" t="s">
        <v>2026</v>
      </c>
    </row>
    <row r="613" spans="6:8">
      <c r="H613" t="s">
        <v>2027</v>
      </c>
    </row>
    <row r="614" spans="6:8">
      <c r="H614" t="s">
        <v>2028</v>
      </c>
    </row>
    <row r="615" spans="6:8">
      <c r="H615" t="s">
        <v>2029</v>
      </c>
    </row>
    <row r="616" spans="6:8">
      <c r="H616" t="s">
        <v>2030</v>
      </c>
    </row>
    <row r="617" spans="6:8">
      <c r="H617" t="s">
        <v>2031</v>
      </c>
    </row>
    <row r="618" spans="6:8">
      <c r="H618" t="s">
        <v>2032</v>
      </c>
    </row>
    <row r="619" spans="6:8">
      <c r="H619" t="s">
        <v>2033</v>
      </c>
    </row>
    <row r="620" spans="6:8">
      <c r="H620" t="s">
        <v>2034</v>
      </c>
    </row>
    <row r="621" spans="6:8">
      <c r="H621" t="s">
        <v>2035</v>
      </c>
    </row>
    <row r="622" spans="6:8">
      <c r="H622" t="s">
        <v>2036</v>
      </c>
    </row>
    <row r="623" spans="6:8">
      <c r="F623" t="s">
        <v>466</v>
      </c>
      <c r="G623" t="s">
        <v>844</v>
      </c>
      <c r="H623" t="s">
        <v>2049</v>
      </c>
    </row>
    <row r="624" spans="6:8">
      <c r="F624" t="s">
        <v>467</v>
      </c>
      <c r="G624" t="s">
        <v>845</v>
      </c>
      <c r="H624" t="s">
        <v>2051</v>
      </c>
    </row>
    <row r="625" spans="1:8">
      <c r="F625" t="s">
        <v>469</v>
      </c>
      <c r="G625" t="s">
        <v>846</v>
      </c>
      <c r="H625" t="s">
        <v>1875</v>
      </c>
    </row>
    <row r="626" spans="1:8">
      <c r="A626" t="s">
        <v>83</v>
      </c>
      <c r="B626">
        <f>HYPERLINK("https://github.com/JodaOrg/joda-time/commit/3c026b7c6af49dab12d28554dd2b55edc4fd8ced", "3c026b7c6af49dab12d28554dd2b55edc4fd8ced")</f>
        <v>0</v>
      </c>
      <c r="C626">
        <f>HYPERLINK("https://github.com/JodaOrg/joda-time/commit/8fb9bae65a1ad986cec1a01a90cbbceebc4a5d6e", "8fb9bae65a1ad986cec1a01a90cbbceebc4a5d6e")</f>
        <v>0</v>
      </c>
      <c r="D626" t="s">
        <v>107</v>
      </c>
      <c r="E626" t="s">
        <v>187</v>
      </c>
      <c r="F626" t="s">
        <v>470</v>
      </c>
      <c r="G626" t="s">
        <v>681</v>
      </c>
      <c r="H626" t="s">
        <v>2059</v>
      </c>
    </row>
    <row r="627" spans="1:8">
      <c r="A627" t="s">
        <v>86</v>
      </c>
      <c r="B627">
        <f>HYPERLINK("https://github.com/JodaOrg/joda-time/commit/8672850dbabfddc9f38ee899a259b1dce992794a", "8672850dbabfddc9f38ee899a259b1dce992794a")</f>
        <v>0</v>
      </c>
      <c r="C627">
        <f>HYPERLINK("https://github.com/JodaOrg/joda-time/commit/73cf859dd13b3fc550569e2dff75da8cca8ddbfa", "73cf859dd13b3fc550569e2dff75da8cca8ddbfa")</f>
        <v>0</v>
      </c>
      <c r="D627" t="s">
        <v>103</v>
      </c>
      <c r="E627" t="s">
        <v>190</v>
      </c>
      <c r="F627" t="s">
        <v>472</v>
      </c>
      <c r="G627" t="s">
        <v>847</v>
      </c>
      <c r="H627" t="s">
        <v>2067</v>
      </c>
    </row>
    <row r="628" spans="1:8">
      <c r="H628" t="s">
        <v>2068</v>
      </c>
    </row>
    <row r="629" spans="1:8">
      <c r="H629" t="s">
        <v>2069</v>
      </c>
    </row>
    <row r="630" spans="1:8">
      <c r="F630" t="s">
        <v>473</v>
      </c>
      <c r="G630" t="s">
        <v>848</v>
      </c>
      <c r="H630" t="s">
        <v>2067</v>
      </c>
    </row>
    <row r="631" spans="1:8">
      <c r="H631" t="s">
        <v>2068</v>
      </c>
    </row>
    <row r="632" spans="1:8">
      <c r="H632" t="s">
        <v>2069</v>
      </c>
    </row>
    <row r="633" spans="1:8">
      <c r="A633" t="s">
        <v>88</v>
      </c>
      <c r="B633">
        <f>HYPERLINK("https://github.com/JodaOrg/joda-time/commit/c5a5190e19c062405ae4825c36e2172ae64202fb", "c5a5190e19c062405ae4825c36e2172ae64202fb")</f>
        <v>0</v>
      </c>
      <c r="C633">
        <f>HYPERLINK("https://github.com/JodaOrg/joda-time/commit/49558a5286c3b7eb6c85d5f26e5ae94f11f7a892", "49558a5286c3b7eb6c85d5f26e5ae94f11f7a892")</f>
        <v>0</v>
      </c>
      <c r="D633" t="s">
        <v>103</v>
      </c>
      <c r="E633" t="s">
        <v>192</v>
      </c>
      <c r="F633" t="s">
        <v>647</v>
      </c>
      <c r="G633" t="s">
        <v>678</v>
      </c>
      <c r="H633" t="s">
        <v>3005</v>
      </c>
    </row>
    <row r="634" spans="1:8">
      <c r="H634" t="s">
        <v>3006</v>
      </c>
    </row>
    <row r="635" spans="1:8">
      <c r="H635" t="s">
        <v>3007</v>
      </c>
    </row>
    <row r="636" spans="1:8">
      <c r="H636" t="s">
        <v>3008</v>
      </c>
    </row>
    <row r="637" spans="1:8">
      <c r="H637" t="s">
        <v>3009</v>
      </c>
    </row>
    <row r="638" spans="1:8">
      <c r="H638" t="s">
        <v>3010</v>
      </c>
    </row>
    <row r="639" spans="1:8">
      <c r="H639" t="s">
        <v>3011</v>
      </c>
    </row>
    <row r="640" spans="1:8">
      <c r="H640" t="s">
        <v>3012</v>
      </c>
    </row>
    <row r="641" spans="8:8">
      <c r="H641" t="s">
        <v>3013</v>
      </c>
    </row>
    <row r="642" spans="8:8">
      <c r="H642" t="s">
        <v>3014</v>
      </c>
    </row>
    <row r="643" spans="8:8">
      <c r="H643" t="s">
        <v>3015</v>
      </c>
    </row>
    <row r="644" spans="8:8">
      <c r="H644" t="s">
        <v>3016</v>
      </c>
    </row>
    <row r="645" spans="8:8">
      <c r="H645" t="s">
        <v>3017</v>
      </c>
    </row>
    <row r="646" spans="8:8">
      <c r="H646" t="s">
        <v>3018</v>
      </c>
    </row>
    <row r="647" spans="8:8">
      <c r="H647" t="s">
        <v>3019</v>
      </c>
    </row>
    <row r="648" spans="8:8">
      <c r="H648" t="s">
        <v>3020</v>
      </c>
    </row>
    <row r="649" spans="8:8">
      <c r="H649" t="s">
        <v>3021</v>
      </c>
    </row>
    <row r="650" spans="8:8">
      <c r="H650" t="s">
        <v>3022</v>
      </c>
    </row>
    <row r="651" spans="8:8">
      <c r="H651" t="s">
        <v>3023</v>
      </c>
    </row>
    <row r="652" spans="8:8">
      <c r="H652" t="s">
        <v>3024</v>
      </c>
    </row>
    <row r="653" spans="8:8">
      <c r="H653" t="s">
        <v>3025</v>
      </c>
    </row>
    <row r="654" spans="8:8">
      <c r="H654" t="s">
        <v>3026</v>
      </c>
    </row>
    <row r="655" spans="8:8">
      <c r="H655" t="s">
        <v>3027</v>
      </c>
    </row>
    <row r="656" spans="8:8">
      <c r="H656" t="s">
        <v>3028</v>
      </c>
    </row>
    <row r="657" spans="8:8">
      <c r="H657" t="s">
        <v>3029</v>
      </c>
    </row>
    <row r="658" spans="8:8">
      <c r="H658" t="s">
        <v>3030</v>
      </c>
    </row>
    <row r="659" spans="8:8">
      <c r="H659" t="s">
        <v>3031</v>
      </c>
    </row>
    <row r="660" spans="8:8">
      <c r="H660" t="s">
        <v>3032</v>
      </c>
    </row>
    <row r="661" spans="8:8">
      <c r="H661" t="s">
        <v>3033</v>
      </c>
    </row>
    <row r="662" spans="8:8">
      <c r="H662" t="s">
        <v>3034</v>
      </c>
    </row>
    <row r="663" spans="8:8">
      <c r="H663" t="s">
        <v>3035</v>
      </c>
    </row>
    <row r="664" spans="8:8">
      <c r="H664" t="s">
        <v>3036</v>
      </c>
    </row>
    <row r="665" spans="8:8">
      <c r="H665" t="s">
        <v>3037</v>
      </c>
    </row>
    <row r="666" spans="8:8">
      <c r="H666" t="s">
        <v>3038</v>
      </c>
    </row>
    <row r="667" spans="8:8">
      <c r="H667" t="s">
        <v>3039</v>
      </c>
    </row>
    <row r="668" spans="8:8">
      <c r="H668" t="s">
        <v>3040</v>
      </c>
    </row>
    <row r="669" spans="8:8">
      <c r="H669" t="s">
        <v>3041</v>
      </c>
    </row>
    <row r="670" spans="8:8">
      <c r="H670" t="s">
        <v>3042</v>
      </c>
    </row>
    <row r="671" spans="8:8">
      <c r="H671" t="s">
        <v>3043</v>
      </c>
    </row>
    <row r="672" spans="8:8">
      <c r="H672" t="s">
        <v>3044</v>
      </c>
    </row>
    <row r="673" spans="1:8">
      <c r="A673" t="s">
        <v>99</v>
      </c>
      <c r="B673">
        <f>HYPERLINK("https://github.com/JodaOrg/joda-time/commit/d7774f13ad2dc7cf7295bb8376c21bbf5c662fc4", "d7774f13ad2dc7cf7295bb8376c21bbf5c662fc4")</f>
        <v>0</v>
      </c>
      <c r="C673">
        <f>HYPERLINK("https://github.com/JodaOrg/joda-time/commit/0a357a84750ac43ca0d1a068099390eadbfc0f8a", "0a357a84750ac43ca0d1a068099390eadbfc0f8a")</f>
        <v>0</v>
      </c>
      <c r="D673" t="s">
        <v>103</v>
      </c>
      <c r="E673" t="s">
        <v>203</v>
      </c>
      <c r="F673" t="s">
        <v>659</v>
      </c>
      <c r="G673" t="s">
        <v>801</v>
      </c>
      <c r="H673" t="s">
        <v>3932</v>
      </c>
    </row>
    <row r="674" spans="1:8">
      <c r="H674" t="s">
        <v>3933</v>
      </c>
    </row>
    <row r="675" spans="1:8">
      <c r="A675" t="s">
        <v>101</v>
      </c>
      <c r="B675">
        <f>HYPERLINK("https://github.com/JodaOrg/joda-time/commit/8b0c67dc82a95133639faa3fa784419271172520", "8b0c67dc82a95133639faa3fa784419271172520")</f>
        <v>0</v>
      </c>
      <c r="C675">
        <f>HYPERLINK("https://github.com/JodaOrg/joda-time/commit/a37cfecf07984e7fd88705bf85573cb71ad99632", "a37cfecf07984e7fd88705bf85573cb71ad99632")</f>
        <v>0</v>
      </c>
      <c r="D675" t="s">
        <v>110</v>
      </c>
      <c r="E675" t="s">
        <v>205</v>
      </c>
      <c r="F675" t="s">
        <v>661</v>
      </c>
      <c r="G675" t="s">
        <v>866</v>
      </c>
      <c r="H675" t="s">
        <v>3935</v>
      </c>
    </row>
    <row r="676" spans="1:8">
      <c r="A676" t="s">
        <v>102</v>
      </c>
      <c r="B676">
        <f>HYPERLINK("https://github.com/JodaOrg/joda-time/commit/bdcb7095e127d858b82b3cbd5325f5725b9dbb47", "bdcb7095e127d858b82b3cbd5325f5725b9dbb47")</f>
        <v>0</v>
      </c>
      <c r="C676">
        <f>HYPERLINK("https://github.com/JodaOrg/joda-time/commit/0c159b431dcc3c12b25da60dfff880227887df0a", "0c159b431dcc3c12b25da60dfff880227887df0a")</f>
        <v>0</v>
      </c>
      <c r="D676" t="s">
        <v>111</v>
      </c>
      <c r="E676" t="s">
        <v>206</v>
      </c>
      <c r="F676" t="s">
        <v>656</v>
      </c>
      <c r="G676" t="s">
        <v>840</v>
      </c>
      <c r="H676" t="s">
        <v>3936</v>
      </c>
    </row>
    <row r="677" spans="1:8">
      <c r="H677" t="s">
        <v>3937</v>
      </c>
    </row>
    <row r="678" spans="1:8">
      <c r="H678" t="s">
        <v>3938</v>
      </c>
    </row>
    <row r="679" spans="1:8">
      <c r="H679" t="s">
        <v>3939</v>
      </c>
    </row>
    <row r="680" spans="1:8">
      <c r="H680" t="s">
        <v>3940</v>
      </c>
    </row>
    <row r="681" spans="1:8">
      <c r="H681" t="s">
        <v>3941</v>
      </c>
    </row>
    <row r="682" spans="1:8">
      <c r="H682" t="s">
        <v>3942</v>
      </c>
    </row>
    <row r="683" spans="1:8">
      <c r="H683" t="s">
        <v>3943</v>
      </c>
    </row>
    <row r="684" spans="1:8">
      <c r="H684" t="s">
        <v>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 1 refined</vt:lpstr>
      <vt:lpstr>step 2</vt:lpstr>
      <vt:lpstr>step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2023-11-20T19:06:07Z</dcterms:created>
  <dcterms:modified xsi:type="dcterms:W3CDTF">2023-11-20T19:06:07Z</dcterms:modified>
</cp:coreProperties>
</file>