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ep 1" sheetId="1" r:id="rId1"/>
    <sheet name="step 2" sheetId="2" r:id="rId2"/>
    <sheet name="step 3" sheetId="3" r:id="rId3"/>
  </sheets>
  <calcPr calcId="124519" fullCalcOnLoad="1"/>
</workbook>
</file>

<file path=xl/sharedStrings.xml><?xml version="1.0" encoding="utf-8"?>
<sst xmlns="http://schemas.openxmlformats.org/spreadsheetml/2006/main" count="3013" uniqueCount="1064">
  <si>
    <t>Datetime</t>
  </si>
  <si>
    <t>Hash</t>
  </si>
  <si>
    <t>Parent</t>
  </si>
  <si>
    <t>Author</t>
  </si>
  <si>
    <t>Commit Msg</t>
  </si>
  <si>
    <t>Filepath</t>
  </si>
  <si>
    <t>Filename</t>
  </si>
  <si>
    <t>Removed Test Case</t>
  </si>
  <si>
    <t>10/09/2008 21:29:06</t>
  </si>
  <si>
    <t>10/09/2008 21:53:54</t>
  </si>
  <si>
    <t>10/10/2008 18:22:27</t>
  </si>
  <si>
    <t>10/13/2008 14:14:57</t>
  </si>
  <si>
    <t>10/14/2008 14:37:33</t>
  </si>
  <si>
    <t>10/20/2008 15:09:42</t>
  </si>
  <si>
    <t>10/21/2008 17:37:41</t>
  </si>
  <si>
    <t>11/13/2008 20:17:19</t>
  </si>
  <si>
    <t>11/14/2008 14:52:57</t>
  </si>
  <si>
    <t>11/14/2008 23:11:28</t>
  </si>
  <si>
    <t>12/18/2008 17:41:44</t>
  </si>
  <si>
    <t>12/19/2008 11:46:24</t>
  </si>
  <si>
    <t>12/19/2008 19:26:14</t>
  </si>
  <si>
    <t>12/28/2008 17:14:44</t>
  </si>
  <si>
    <t>12/30/2008 12:54:33</t>
  </si>
  <si>
    <t>12/30/2008 16:42:36</t>
  </si>
  <si>
    <t>03/03/2009 16:37:26</t>
  </si>
  <si>
    <t>03/30/2009 13:36:55</t>
  </si>
  <si>
    <t>05/19/2009 12:59:32</t>
  </si>
  <si>
    <t>05/19/2009 14:49:25</t>
  </si>
  <si>
    <t>07/13/2009 20:08:04</t>
  </si>
  <si>
    <t>08/31/2009 12:51:47</t>
  </si>
  <si>
    <t>09/22/2009 14:04:27</t>
  </si>
  <si>
    <t>09/23/2009 13:28:03</t>
  </si>
  <si>
    <t>09/25/2009 14:54:25</t>
  </si>
  <si>
    <t>09/29/2009 15:24:48</t>
  </si>
  <si>
    <t>09/29/2009 15:43:31</t>
  </si>
  <si>
    <t>09/30/2009 20:37:57</t>
  </si>
  <si>
    <t>10/01/2009 12:46:28</t>
  </si>
  <si>
    <t>10/06/2009 12:10:52</t>
  </si>
  <si>
    <t>10/06/2009 22:48:29</t>
  </si>
  <si>
    <t>10/08/2009 14:28:53</t>
  </si>
  <si>
    <t>10/09/2009 16:12:07</t>
  </si>
  <si>
    <t>12/04/2009 12:15:00</t>
  </si>
  <si>
    <t>08/18/2010 19:10:42</t>
  </si>
  <si>
    <t>08/27/2010 00:59:18</t>
  </si>
  <si>
    <t>09/01/2010 19:15:23</t>
  </si>
  <si>
    <t>10/27/2010 18:49:22</t>
  </si>
  <si>
    <t>11/01/2010 17:57:39</t>
  </si>
  <si>
    <t>11/03/2010 11:16:17</t>
  </si>
  <si>
    <t>11/05/2010 17:57:44</t>
  </si>
  <si>
    <t>11/12/2010 11:12:46</t>
  </si>
  <si>
    <t>11/16/2010 16:14:40</t>
  </si>
  <si>
    <t>11/16/2010 16:18:28</t>
  </si>
  <si>
    <t>12/03/2010 02:07:13</t>
  </si>
  <si>
    <t>01/10/2011 16:47:36</t>
  </si>
  <si>
    <t>01/10/2011 16:47:42</t>
  </si>
  <si>
    <t>01/19/2011 16:24:10</t>
  </si>
  <si>
    <t>01/19/2011 17:28:28</t>
  </si>
  <si>
    <t>01/22/2011 16:15:06</t>
  </si>
  <si>
    <t>02/03/2011 21:09:41</t>
  </si>
  <si>
    <t>03/14/2011 18:22:50</t>
  </si>
  <si>
    <t>04/04/2011 14:07:20</t>
  </si>
  <si>
    <t>04/04/2011 16:43:24</t>
  </si>
  <si>
    <t>04/05/2011 19:02:40</t>
  </si>
  <si>
    <t>04/12/2011 12:29:19</t>
  </si>
  <si>
    <t>04/20/2011 17:27:51</t>
  </si>
  <si>
    <t>07/12/2011 18:50:00</t>
  </si>
  <si>
    <t>09/08/2011 23:20:25</t>
  </si>
  <si>
    <t>09/09/2011 00:04:24</t>
  </si>
  <si>
    <t>09/09/2011 00:23:01</t>
  </si>
  <si>
    <t>09/09/2011 00:41:35</t>
  </si>
  <si>
    <t>09/09/2011 01:26:21</t>
  </si>
  <si>
    <t>09/11/2011 02:04:56</t>
  </si>
  <si>
    <t>09/12/2011 00:51:17</t>
  </si>
  <si>
    <t>09/16/2011 00:40:05</t>
  </si>
  <si>
    <t>09/16/2011 00:41:04</t>
  </si>
  <si>
    <t>09/28/2011 13:00:34</t>
  </si>
  <si>
    <t>09/28/2011 14:14:46</t>
  </si>
  <si>
    <t>11/12/2011 17:32:44</t>
  </si>
  <si>
    <t>11/20/2011 09:23:08</t>
  </si>
  <si>
    <t>11/20/2011 13:55:01</t>
  </si>
  <si>
    <t>11/20/2011 23:08:23</t>
  </si>
  <si>
    <t>11/21/2011 00:14:23</t>
  </si>
  <si>
    <t>11/22/2011 00:07:18</t>
  </si>
  <si>
    <t>11/22/2011 01:37:13</t>
  </si>
  <si>
    <t>11/22/2011 23:13:17</t>
  </si>
  <si>
    <t>11/23/2011 00:16:55</t>
  </si>
  <si>
    <t>11/26/2011 09:30:38</t>
  </si>
  <si>
    <t>12/30/2011 02:27:24</t>
  </si>
  <si>
    <t>01/01/2012 07:42:44</t>
  </si>
  <si>
    <t>04/12/2012 13:15:56</t>
  </si>
  <si>
    <t>06/29/2012 21:37:49</t>
  </si>
  <si>
    <t>07/02/2012 15:32:38</t>
  </si>
  <si>
    <t>08/26/2012 17:06:57</t>
  </si>
  <si>
    <t>08/26/2012 21:34:52</t>
  </si>
  <si>
    <t>09/02/2012 15:12:19</t>
  </si>
  <si>
    <t>09/04/2012 16:10:12</t>
  </si>
  <si>
    <t>09/16/2012 22:30:20</t>
  </si>
  <si>
    <t>10/10/2012 22:15:49</t>
  </si>
  <si>
    <t>10/11/2012 15:29:40</t>
  </si>
  <si>
    <t>10/17/2012 21:37:43</t>
  </si>
  <si>
    <t>12/20/2012 01:57:17</t>
  </si>
  <si>
    <t>04/04/2013 16:31:23</t>
  </si>
  <si>
    <t>05/03/2013 10:13:30</t>
  </si>
  <si>
    <t>05/13/2013 16:01:33</t>
  </si>
  <si>
    <t>05/14/2013 16:43:20</t>
  </si>
  <si>
    <t>03/09/2014 01:28:04</t>
  </si>
  <si>
    <t>03/09/2014 01:30:37</t>
  </si>
  <si>
    <t>03/09/2014 18:08:54</t>
  </si>
  <si>
    <t>03/26/2014 12:59:54</t>
  </si>
  <si>
    <t>08/02/2014 13:22:43</t>
  </si>
  <si>
    <t>11/16/2014 16:55:18</t>
  </si>
  <si>
    <t>11/06/2015 17:24:15</t>
  </si>
  <si>
    <t>01/18/2016 14:07:33</t>
  </si>
  <si>
    <t>02/25/2016 19:38:48</t>
  </si>
  <si>
    <t>06/01/2016 23:08:25</t>
  </si>
  <si>
    <t>06/09/2016 23:14:28</t>
  </si>
  <si>
    <t>04/23/2017 07:54:10</t>
  </si>
  <si>
    <t>04/15/2019 21:35:10</t>
  </si>
  <si>
    <t>10/03/2019 17:49:24</t>
  </si>
  <si>
    <t>05/23/2020 16:31:03</t>
  </si>
  <si>
    <t>09/17/2021 19:21:37</t>
  </si>
  <si>
    <t>11/01/2021 17:09:14</t>
  </si>
  <si>
    <t>11/09/2021 09:16:35</t>
  </si>
  <si>
    <t>01/01/2022 14:44:39</t>
  </si>
  <si>
    <t>01/28/2022 13:26:28</t>
  </si>
  <si>
    <t>04/03/2022 22:00:54</t>
  </si>
  <si>
    <t>07/29/2022 12:10:54</t>
  </si>
  <si>
    <t>07/31/2022 16:49:02</t>
  </si>
  <si>
    <t>08/07/2022 18:00:35</t>
  </si>
  <si>
    <t>08/26/2022 19:36:18</t>
  </si>
  <si>
    <t>10/02/2022 18:38:43</t>
  </si>
  <si>
    <t>10/16/2022 14:30:49</t>
  </si>
  <si>
    <t>10/22/2022 11:01:56</t>
  </si>
  <si>
    <t>10/29/2022 03:15:43</t>
  </si>
  <si>
    <t>inder123@gmail.com</t>
  </si>
  <si>
    <t>joel.leitch@gmail.com</t>
  </si>
  <si>
    <t>jesse@swank.ca</t>
  </si>
  <si>
    <t>inder@peel.com</t>
  </si>
  <si>
    <t>jw@squareup.com</t>
  </si>
  <si>
    <t>jwilson@squareup.com</t>
  </si>
  <si>
    <t>lyubomyr-shaydariv@users.noreply.github.com</t>
  </si>
  <si>
    <t>jakew@google.com</t>
  </si>
  <si>
    <t>Marcono1234@users.noreply.github.com</t>
  </si>
  <si>
    <t>noreply@github.com</t>
  </si>
  <si>
    <t>refactored String related functional tests out in a separate test class.</t>
  </si>
  <si>
    <t>Fix for Issue 55 where GSON was unable to deserialize JSON with single quotes
(') used for field name/values. Gson now supports different fields with-in the
JSON to use either single quote or double quote. However, a single field name
or value must use ' or "" to delimit itself.</t>
  </si>
  <si>
    <t>moved performance tests under the metrics package and replaced the invalid JSON
string with \n with a valid one.</t>
  </si>
  <si>
    <t>disabled tests for issue 43 and 44 since those are deferred for a subsequent release.</t>
  </si>
  <si>
    <t>updated Gson version to 1.2.2
Added a test to ensure that CustomTypeAdapters are not applied automatically
for SubClasses.</t>
  </si>
  <si>
    <t>Fixed issue 63 where Gson could not operate in a thread-safe manner. Resolved the issue by recreating ObjectNavigatorFactory for each call instead of reusing the same object everywhere. This is needed since ObjectNavigatorFactory had MemoryRefStack that was incorrectly being shared across calls.</t>
  </si>
  <si>
    <t>Added support for serialization of raw maps.
Also, refactored tests for maps in MapTest class.</t>
  </si>
  <si>
    <t>Removed ExceptionWrapper from serializers. 
This is done since it is improper to throw a parse exception from serializers. Moreover, the serializers dont deal with external input, they deal with classes, so they need not guard against spurious input.</t>
  </si>
  <si>
    <t>During serialization, we now dont call custom serializers the field is null.
During deserialization, we do not call custom deserializer if the field is to be set to null. Moreover, changed the logic to set fields to null only if explicitly indicated in the incoming Json. This is different from past behavior where all fields not mentioned in incoming Json were set to null. Now they are set to whatever the default constructor will do.</t>
  </si>
  <si>
    <t>Removed the TypeAdapter object from GSON now that the primitive objects and fields are created by a custom Type Adapter.</t>
  </si>
  <si>
    <t>Added checks to ensure that we do not serialize NaN or postiive or negative infinity for floats.</t>
  </si>
  <si>
    <t>removed tests for serialization of BigDecimal NaN, positive and negative infinity since BigDecimal can not be created with these values.</t>
  </si>
  <si>
    <t>Added a GsonBuilder setting to enable serialization of special double types, NaN, Infinity, and -Infinity.</t>
  </si>
  <si>
    <t>Removing test file that I didn't mean to add in r355.</t>
  </si>
  <si>
    <t>Incorporated code review comments from r350</t>
  </si>
  <si>
    <t>incorporated feedback from r358</t>
  </si>
  <si>
    <t>using consistent method name prefixes.</t>
  </si>
  <si>
    <t>Moved enum-related tests under EnumTest class.</t>
  </si>
  <si>
    <t>Allow JS Keywords as field name.  These names are quoted anyways (and are valid according to the JSON spec) so it should not cause any issues.</t>
  </si>
  <si>
    <t>Add a single quote to the HTML set of characters that should be escaped.</t>
  </si>
  <si>
    <t>minor improvements to the test</t>
  </si>
  <si>
    <t>removed Java 1.5 warnings</t>
  </si>
  <si>
    <t>- Serializing of Object arrays.
- Fixed incorrect warning</t>
  </si>
  <si>
    <t>Ensure that the JsonElement.toString() will always generate valid JSON (even when  control characters/whitespace characters are used).</t>
  </si>
  <si>
    <t>Fixed issue 156. 
Added support for serializing an object field (or array elements) as per its actual type.
Refactored inheritance related tests into its own test class. Added regression tests for issue 156.</t>
  </si>
  <si>
    <t>Added some more tests.</t>
  </si>
  <si>
    <t>Added code to ensure that circular reference situations with custom handlers are detected.
Split CircularReferenceTest out of ObjectTest.</t>
  </si>
  <si>
    <t>Implementing code review comment from r428: Using Polymorphism for exclusion strategies for expose annotations.</t>
  </si>
  <si>
    <t>Renamed JsonParserAsync to JsonStreamParser as that is a more appropriate name.
Added a TODO in JsonSerializationVisitor per code review of r453.</t>
  </si>
  <si>
    <t>Disabled escaping of single quote since it is valid for JSON (though invalid for JavaScript).
Added null checks in contexts since the custom type adapter can pass nulls.</t>
  </si>
  <si>
    <t>Re-enabling the ' (apostrophe) escaping with valid JSON escaping.</t>
  </si>
  <si>
    <t>Ensured that a base class custom serializer is run when the type is specified explicitly during serialization. For all other situations, ensured that the actual type of the object is taken into consideration while serializing. First a custom handler corresponding to the actual type is looked up, then a custom handler for the specified type. 
Created some serialization specific tests regarding custom serializers. Revised some tests to use toJsonTree for better asserts instead of string matching.</t>
  </si>
  <si>
    <t>Added functional tests for user defined exclusion strategy.
Added test to ensure empty/null properties are added for the JsonObject.</t>
  </si>
  <si>
    <t>Fixed serializers and deserializers for java.sql Date and Time to ensure that Date does't serialize time, and time does't serialize the date portion.</t>
  </si>
  <si>
    <t>Made FieldNamingStrategy2 is package protected class.
Made type hierarchy adapter registration package protected.
Marked some of the classes final.
Minor changes in the performance tests.</t>
  </si>
  <si>
    <t>Use JsonReader internally rather than JsonParserJavacc.
For raw parsing (ie. new JsonParser().parse()) the parse time has improved substantially. For example, JsonParserJavacc parsed my 48KiB buzz feed in 4.8ms. JsonReader parses the same feed in 0.9ms.
http://microbenchmarks.appspot.com/run/limpbizkit@gmail.com/com.google.gson.GsonBenchmark/430001</t>
  </si>
  <si>
    <t>Support mixed streaming and databinding with new APIs.</t>
  </si>
  <si>
    <t>Added additional functional tests involving complex protocol buffers, and protos with repeated fields.
Moved all the functional tests under a functional package.</t>
  </si>
  <si>
    <t>Removed JavaCC parser definition and its generated classes.</t>
  </si>
  <si>
    <t>Added version support in RestClient. Revised CallPath to extract version number specified in the path.
Moved version tests in CallPathProviderTest to CallPathTest.</t>
  </si>
  <si>
    <t>Adding new tests (two of which are disabled, but prepping for 1.7).</t>
  </si>
  <si>
    <t>moved contents of wsdef to greaze-definition.</t>
  </si>
  <si>
    <t>Required strings to be quoted even in lenient mode.
As far as Inderjeet and I can tell, this is consistent with Gson 1.5.</t>
  </si>
  <si>
    <t>Remove duplicate test.</t>
  </si>
  <si>
    <t>Swap out GSON's type mechanics with the Type resolution code from Guice.
The most significant impact of this change is that fields whose types are type parameters should now GSONify just fine. For example, consider the class below.
abstract class Foo&lt;A, B&gt; {
   A a;
   B b;
   List&lt;A&gt; list;
   Map&lt;A, List&lt;B&gt;&gt; map;
}
class RealFoo extends Foo&lt;String, Integer&gt; {...}
This is a reasonable checkpoint but some work still needs to be done for this. In particular, the level of visibility of methods in TypeToken and Type should be reconsidered; we're exposing more than we need to!</t>
  </si>
  <si>
    <t>Added sonatype oss as parent for the pom. Diabled repository management with-in POM per instructions at: https://docs.sonatype.org/display/Repository/Sonatype+OSS+Maven+Repository+Usage+Guide</t>
  </si>
  <si>
    <t>Removing unused files with the new Types class.</t>
  </si>
  <si>
    <t>Tests that demonstrate that type variables work.
Fixes issue 168.</t>
  </si>
  <si>
    <t>Registering default type hierarchy adapters first and allow users to override them.
This allows the default EnumTypeAdapter to be overridden for a specific hierachy adapter for Enum with anonymized sub-classes.</t>
  </si>
  <si>
    <t>Add new "Mode" enum and carry mode through Gson so exclusion strategies know whether it is currently serializing or deserializing.
Deprecate old ExclusionStrategy code since this new approach is more powerful.</t>
  </si>
  <si>
    <t>Provide a means to add serialization or deserialization specific exclusion strategies.</t>
  </si>
  <si>
    <t>Fixed the bug where copyOf() for a ParameterizedTypeHandlerMap was failing when hierarchical type adapters for a sub class and its base class were present.
Fixed previously broken tests to verify the behavior that a hierarchical type adapter for a sub-class can be registered after registering a hierarchical type adapter for the base-class. The vice-versa is not allowed as it would result in hiding the sub-class hierarchical type adapter.</t>
  </si>
  <si>
    <t>Updating Map tests.</t>
  </si>
  <si>
    <t>incorporated feedback on r721</t>
  </si>
  <si>
    <t>Comments for r766.</t>
  </si>
  <si>
    <t>Lift restriction on naming when using the "@SerializedNamed" annotation.
Fix for Issue 290.</t>
  </si>
  <si>
    <t>Fix a bunch of preserve-type issues:
- Issue 205
- Issue 294
- Issue 318</t>
  </si>
  <si>
    <t>Use Streams instead of Escaper.
Fixes issue 345.</t>
  </si>
  <si>
    <t>Retire two old bad features
 - overriding primitive type adapters
 - auto unwrapping of single element arrays</t>
  </si>
  <si>
    <t>Throw the right exceptions when primitives fail to parse.</t>
  </si>
  <si>
    <t>GSON 1.x uses arbitrary precision for primitive type conversion (so -122.08e-2132 != 0)
GSON 2.x uses double precision (so -122.08e-2132 == 0)</t>
  </si>
  <si>
    <t>Don't unwrap single-element String arrays</t>
  </si>
  <si>
    <t>Forbid custom serializers for primitive types (so we can avoid boxing in the reflective and array adapters)</t>
  </si>
  <si>
    <t>Down to 22 failing tests.
Consolidated all of the different code paths that we use to construct instances. We now have an ObjectConstructor class that knows what type it constructs; this means that we don't need to ever do reflection to lookup a constructor at construction time.
Cleaned up some buggy type adapters, particularly around handling of null.
Removed dead code for object graph navigation.
Moved some classes into 'internal' so they are visible to the 'bind' subpackage.
Turned some TypeAdapterFactory/TypeAdapter pairs inside out so that the TypeAdapter is now the inner class. This is necessary so that the factories can take parameters.
Added an API to request the 'next' type adapter for a type. This allows type adapters to compose other type adapters. We're using this in two places:
 - where the user has excluded a type from serialization but not deserialization, we need to use the "default" deserialization but interpose null on serialization. We create a type adapter that delegates for one and returns null for the other.
 - similarly when a DOM type serializer is registered but no deserializer, or vice versa.
This is the biggest change to the MiniGson core.
For backwards compatibility, return null for the empty string.
Simplify JsonSerializationContext/JsonDeserializationContext to simply call through to GSON. SerializeDefault is currently unsupported.
More useful error messages when calling getAsBoolean on a JsonNull.
Remove currently unused MemoryRefStack. We might need this back again, though wiring it back in will be much more difficult because we don't interject ourselves between the users' various type adapters.</t>
  </si>
  <si>
    <t>Fix the map type adapter to support array serialization natively.</t>
  </si>
  <si>
    <t>Converted EnumTypeAdapter to new style.
Got rid of default Hierarchy Serializer/Deserializers from DefaultTypeAdapters.
Got rid of methods for gettting default serializers/deserializers/instance creators. Instead we reuse the static final instances.
Fixed warnings in TypeAdapters where a parameterized type T was hiding the parameterized T in methods.
Removed support to unwrap single element array of enums into enum values. Also removed the test that verifies this behavior.</t>
  </si>
  <si>
    <t>removed unused method.</t>
  </si>
  <si>
    <t>Death to serializeDefault and deserializeDefault</t>
  </si>
  <si>
    <t>Convert RuntimeTypeAdapter to a TypeAdapterFactory; this avoids the need for serializeDefault()</t>
  </si>
  <si>
    <t>Removing JsonObject.deepCopy() and JsonArray.deepCopy()</t>
  </si>
  <si>
    <t>Smash together MiniGson and Gson. This changes Gson to be the MiniGson rather than delegating to the MiniGson. It means that the MiniGson objects passed into streaming type adapters are now fully-capable 'Gson' objects. 
The most notable impact of this change is that it adds several new public APIs:
 - The TypeAdapter abstract class
 - The TypeAdapter.Factory interface
 - Four new methods on GsonBuilder to register streaming TypeAdapters (via Factory, via Class, via TypeToken, and as a type hierarchy)
 - Three new methods on Gson to lookup streaming TypeAdapters (by type, by class, and to get the next type adapter) 
Still outstanding:
 - Write beautiful prose to document the new APIs above
 - Change GsonBuilder's precedence so that both old and new-style type adapters are registered in one lot</t>
  </si>
  <si>
    <t>Register Gson 1.x tree-style adapters in the TypeAdapter.Factory list rather than in the ParameterizedTypeHandlerMap.
The motivation for this change is to give tree-style adapters precedence order in registration. This fixes the test I committed earlier today, where registration order was not honored.
This renamed ParameterizedTypeHandlerMap to the shorter 'TypeMap'. For type adapters, this is now only used for type hierarchy. We still need non-hierarchy support in TypeMap for instance creators; I'll be looking for workarounds to see if further simplification is possible here.</t>
  </si>
  <si>
    <t>Tighten up some of the fields naming policy code. The main thrust of this change is replacing classes like UpperCaseNamingPolicy with the corresponding method calls. Classes like CompositeFieldNamingPolicy are replaced by sequences of method calls. This also replaces unit tests with functional tests.
One nice benefit of this is a 3%/5.7KiB reduction in the size of gson.jar to 184KiB.</t>
  </si>
  <si>
    <t>Begin to tighten the ExclusionStrategy code. This replaces named classes with anonymous classes wherever we have a single instance of a type.</t>
  </si>
  <si>
    <t>Create a single, monolithic class to manage all exclusion strategies. This gets our file size within target of 177KiB.
I intend to follow this up with a builder for our new class to avoid multiple-argument constructor calls.</t>
  </si>
  <si>
    <t>Rename GsonExclusionStrategy to Excluder. The new class is its own factory, which simplifies its caller in GsonBuilder. It no longer implements ExclusionStrategy, which allows the callers to pass in a boolean for serialize/deserialize. This allows us to use one excluder for both code paths. The delegate ExclusionStrategy instances might end up not being shared so it has two lists internally.</t>
  </si>
  <si>
    <t>Test precedence of type hierarchy adapters.</t>
  </si>
  <si>
    <t>Commit to factories as the mechanism to lookup type adapters. This uses factories for type hierarchy adapters. We keep a separate list of factories for tree-style adapters registered with registerTypeHierarchyAdapter to guarantee that these come after the non-hierarchy adapters.
This drops support for type hierarchy instance creators. I don't expect this to be a problem. We'll also detect fewer errors where multiple type adapters can serialize the same type. With APIs like getNextTypeAdapter, I think this might actually be an improvement!</t>
  </si>
  <si>
    <t>Cache all computed type adapters. On one particularly violent test (issue 375) this improves performance by 77%.</t>
  </si>
  <si>
    <t>Implement all but the most difficult part of graph type adapter's deserialization. The catch is we want to return an instance that we don't have yet. It's on the stack, but we don't have a handle to it because it's inside the 'nextTypeAdapter' who is busy populating its fields.</t>
  </si>
  <si>
    <t>Get GraphAdapterBuilder working for serialization and deserialization using InstanceCreators to get a sneak peek at a value under construction.</t>
  </si>
  <si>
    <t>Remove testParameterizedMapSubclassDeserialization that never passed. We'll eventually add an equivalent to the extras/ package.</t>
  </si>
  <si>
    <t>Permit users to define type adapters for primitive types and strings.
 Also expose an API to get the field naming strategy.</t>
  </si>
  <si>
    <t>Address code review comments on r1154</t>
  </si>
  <si>
    <t>Don't leave the JsonReader in an invalid state if nextInt(), nextDouble() or nextLong() fails. We now save a reference to the string before we parse it, and keep that referenced value if parsing fails.</t>
  </si>
  <si>
    <t>Fix a bug in integer parsing.</t>
  </si>
  <si>
    <t>Change number parsing to use one big loop. This changes it to return JsonToken.STRING for very long (&gt;8k digits) numbers.</t>
  </si>
  <si>
    <t>Deleted spurious directory gson-codegen. The real codegen code is in trunk/codegen</t>
  </si>
  <si>
    <t>Optimizations and bug fixes for LinkedHashTreeMap.
The most interesting optimization is to replace ArrayDeque with a manual linked list that reuses the nodes 'parent' field. These optimizations save about 20%.</t>
  </si>
  <si>
    <t>Adding Red-Black Tree implementation and tying it into the Gson bindings.</t>
  </si>
  <si>
    <t>added tests for using intercept in fields and lists. These tests are currently failing.</t>
  </si>
  <si>
    <t>Added support for collections, maps, and arbitrary depth of type adapters for Intercept annotation.
Added more tests for the features.</t>
  </si>
  <si>
    <t>Make JsonElement TypeAdapterFactory a type hierarchy factory.</t>
  </si>
  <si>
    <t>Use the LinkedHashTreeMap instead of LinkedTreeMap and delete the LinkedTreeMap version.</t>
  </si>
  <si>
    <t>Test to expose edge doubling and rehashing bug in LinkedHashTreeMap.</t>
  </si>
  <si>
    <t>Moving broken class to "test" package for now and disabling broken test.</t>
  </si>
  <si>
    <t>Fix a nasty bug where elements in LinkedHashTreeMap could be dropped.
The underlying problem is that the doubleCapacity function would drop the parent links when all nodes ended up on the same side in a doubling. This was caused by the fact that the AvlIterator was destructive on parent nodes, and we weren't putting them back together with the AvlBuilder. This removes an incorrect optimization and fixes the problem.
Also move LinkedHashTreeMap back into main from test.</t>
  </si>
  <si>
    <t>Added support for JsonAdapter annotation on fields</t>
  </si>
  <si>
    <t>deleted support for the magic GSON_TYPE_ADAPTER field</t>
  </si>
  <si>
    <t>renamed JsonAdapter annotation to Adapt annotation.</t>
  </si>
  <si>
    <t>renamed @Adapt to @JsonAdapter</t>
  </si>
  <si>
    <t>Change field annotations to take precedence over registered type adapters.</t>
  </si>
  <si>
    <t>added tests for Throwable. Revised ReflectiveTypeAdapterFactory to ignore self-referencing fields.</t>
  </si>
  <si>
    <t>renamed JavaUtilConcurrentLocksTest to JavaUtilConcurrentAtomicTest</t>
  </si>
  <si>
    <t>Update reader and writer for RFC 7159.</t>
  </si>
  <si>
    <t>incorporated code review feedback. Simplified the code, merged Device and Control and removed unnecessary fields.</t>
  </si>
  <si>
    <t>Added support for JsonSerializer/JsonDeserializer for JsonAdapter annotation.
JsonAdapter is cached per the type of the JsonAdapter class.
Added a test to ensure JsonAdapter works on fields of parameterized types
Keep track of registered JsonAdapters and JsonAdapterFactorys in ThreadLocal.</t>
  </si>
  <si>
    <t>Implement JSON Path for JsonTreeReader.</t>
  </si>
  <si>
    <t>Remove helper methods mentioned in the TODO list</t>
  </si>
  <si>
    <t>Refactor JsonParser to statics &amp; fix tests</t>
  </si>
  <si>
    <t>Minor cleanups in deprecations and other warnings (#1522)</t>
  </si>
  <si>
    <t>Move SQL types specific tests to separate test class</t>
  </si>
  <si>
    <t>Fix `RuntimeTypeAdapterFactory` depending on internal `Streams` class (#1959)
* Fix RuntimeTypeAdapterFactory depending on internal Streams class_x000D_
_x000D_
* Clean up gson-extras project, make it Maven module of gson-parent_x000D_
_x000D_
* Remove broken test from GraphAdapterBuilderTest</t>
  </si>
  <si>
    <t>Delete unused LinkedHashTreeMap (#1992)
Class seems to be unused since commit f29d5bc37b52c4b8d2ad15a10bb0c7f684c1d45d._x000D_
Gson currently only uses LinkedTreeMap.</t>
  </si>
  <si>
    <t>Fix failing to serialize Collection or Map with inaccessible constructor (#1902)
* Remove UnsafeReflectionAccessor_x000D_
_x000D_
Revert #1218_x000D_
_x000D_
Usage of sun.misc.Unsafe to change internal AccessibleObject.override field_x000D_
to suppress JPMS warnings goes against the intentions of the JPMS and does not_x000D_
work anymore in newer versions, see #1540._x000D_
Therefore remove it and instead create a descriptive exception when making a_x000D_
member accessible fails. If necessary users can also still use `java` command_x000D_
line flags to open external modules._x000D_
_x000D_
* Fix failing to serialize Collection or Map with inaccessible constructor_x000D_
_x000D_
Also remove tests which rely on Java implementation details._x000D_
_x000D_
* Don't keep reference to access exception of ConstructorConstructor_x000D_
_x000D_
This also avoids a confusing stack trace, since the previously caught_x000D_
exception might have had a complete unrelated stack trace._x000D_
_x000D_
* Remove Maven toolchain requirement_x000D_
_x000D_
* Address review feedback_x000D_
_x000D_
* Add back test for Security Manager</t>
  </si>
  <si>
    <t>Put `module-info.class` into Multi-Release JAR folder (#2013)
* Put module-info.class into Multi-Release JAR folder_x000D_
_x000D_
Uses ModiTect to place module-info.class under Multi-Release JAR folder_x000D_
`META-INF/versions/9`._x000D_
_x000D_
* Adjust pom.xml to drop support for Java 6_x000D_
_x000D_
* Change doclint setting_x000D_
_x000D_
All Javadoc errors have been solved previously; doclint can now be enabled_x000D_
without causing build failures._x000D_
_x000D_
* Improve README Java requirements</t>
  </si>
  <si>
    <t>Add LazilyParsedNumber default adapter (#2060)
* Add LazilyParsedNumber default adapter_x000D_
_x000D_
* Validate JsonWriter.value(Number) argument_x000D_
_x000D_
* Fix incorrect JSON number pattern, extend tests</t>
  </si>
  <si>
    <t>codegen removal (#2099)
* Delete CodeGenFunctionalTest.java_x000D_
_x000D_
* codegen removal_x000D_
_x000D_
* pom.xml update_x000D_
_x000D_
* email config_x000D_
_x000D_
* Remove unnecessary space change._x000D_
_x000D_
Co-authored-by: Éamonn McManus &lt;emcmanus@google.com&gt;</t>
  </si>
  <si>
    <t>Remove unused package-private FieldAttributes methods (#2162)</t>
  </si>
  <si>
    <t>Improve ArrayTypeAdapter for Object[] (#1716)
* Improve ArrayTypeAdapter for Object[]_x000D_
_x000D_
* Fix typo in test method names</t>
  </si>
  <si>
    <t>Improve InternationalizationTest (#1705)
* Improve InternationalizationTest_x000D_
_x000D_
- Remove "raw" tests since after compiling they are the same as the one with_x000D_
  escape sequences_x000D_
- Add tests for supplementary code points (&gt; \uFFFF)_x000D_
_x000D_
* Improve variable names, fix incorrect escape sequences</t>
  </si>
  <si>
    <t>Fail Maven build on compiler warnings; remove some warning suppressions (#2183)
* Fail Maven build on compiler warnings; remove some warning suppressions_x000D_
_x000D_
* Fix compiler warnings causing failure for newer JDK_x000D_
_x000D_
* Improve placement of "raw" and "unchecked" warning suppressions_x000D_
_x000D_
* Adjust javac documentation link_x000D_
_x000D_
* Fix compilation error on newer JDKs</t>
  </si>
  <si>
    <t>Improve versioning support documentation and validate version (#2214)</t>
  </si>
  <si>
    <t>Add `JsonArray.asList` and `JsonObject.asMap` view methods (#2225)
* Add `JsonArray.asList` and `JsonObject.asMap` view methods_x000D_
_x000D_
* Address review comments</t>
  </si>
  <si>
    <t>Adjust Record adapter and extend test coverage (#2224)
* Adjust Record adapter and extend test coverage_x000D_
_x000D_
* Address review feedback_x000D_
_x000D_
* Make constructor string more concise_x000D_
_x000D_
* Add tests for Gson default behavior for static fields_x000D_
_x000D_
* Improve exception for deserializing static final field_x000D_
_x000D_
Previously it would report "Unexpected IllegalAccessException occurred..."_x000D_
due to the uncaught IllegalAccessException._x000D_
_x000D_
* Improve handling of exception thrown by accessor_x000D_
_x000D_
Such an exception is not 'unexpected' (which was claimed by the previous_x000D_
exception handling) because user code could throw it._x000D_
_x000D_
* Improve constructor invocation exception handling and add tests</t>
  </si>
  <si>
    <t>Making consistent prefixs in PerformanceTest (#1760)
* Making consistent prefixs in PerformanceTest_x000D_
_x000D_
change some "disable_" to "disabled_"_x000D_
_x000D_
* Update PerformanceTest.java</t>
  </si>
  <si>
    <t>gson/src/test/java/com/google/gson/functional/ObjectTest.java</t>
  </si>
  <si>
    <t>gson/src/test/java/com/google/gson/functional/PrimitiveTest.java</t>
  </si>
  <si>
    <t>gson/src/test/java/com/google/gson/functional/StringTest.java</t>
  </si>
  <si>
    <t>gson/src/test/java/com/google/gson/functional/CustomTypeAdaptersTest.java</t>
  </si>
  <si>
    <t>gson/src/test/java/com/google/gson/functional/ConcurrencyTest.java</t>
  </si>
  <si>
    <t>gson/src/test/java/com/google/gson/functional/DefaultTypeAdaptersTest.java</t>
  </si>
  <si>
    <t>gson/src/test/java/com/google/gson/JsonSerializerExceptionWrapperTest.java</t>
  </si>
  <si>
    <t>gson/src/test/java/com/google/gson/functional/MapTest.java</t>
  </si>
  <si>
    <t>gson/src/test/java/com/google/gson/PrimitiveTypeAdapterTest.java</t>
  </si>
  <si>
    <t>gson/src/main/java/com/google/gson/TestCharacters.java</t>
  </si>
  <si>
    <t>gson/src/test/java/com/google/gson/functional/FieldExclusionTest.java</t>
  </si>
  <si>
    <t>gson/src/test/java/com/google/gson/FunctionalWithInternalDependenciesTest.java</t>
  </si>
  <si>
    <t>gson/src/test/java/com/google/gson/metrics/PerformanceTest.java</t>
  </si>
  <si>
    <t>gson/src/test/java/com/google/gson/common/TestTypes.java</t>
  </si>
  <si>
    <t>gson/src/test/java/com/google/gson/functional/ArrayTest.java</t>
  </si>
  <si>
    <t>gson/src/test/java/com/google/gson/functional/CollectionTest.java</t>
  </si>
  <si>
    <t>gson/src/test/java/com/google/gson/functional/EnumTest.java</t>
  </si>
  <si>
    <t>gson/src/test/java/com/google/gson/JsonFieldNameValidatorTest.java</t>
  </si>
  <si>
    <t>gson/src/test/java/com/google/gson/EscaperTest.java</t>
  </si>
  <si>
    <t>gson/src/test/java/com/google/gson/functional/ExposeFieldsTest.java</t>
  </si>
  <si>
    <t>gson/src/test/java/com/google/gson/JsonEscapingVisitorTest.java</t>
  </si>
  <si>
    <t>gson/src/test/java/com/google/gson/ExposeAnnotationBasedExclusionStrategyTest.java</t>
  </si>
  <si>
    <t>gson/src/test/java/com/google/gson/JsonParserAsyncTest.java</t>
  </si>
  <si>
    <t>gson/src/test/java/com/google/gson/JsonObjectTest.java</t>
  </si>
  <si>
    <t>gson/src/test/java/com/google/gson/stream/JsonReaderTest.java</t>
  </si>
  <si>
    <t>gson/src/test/java/com/google/gson/functional/PrettyPrintingTest.java</t>
  </si>
  <si>
    <t>proto/src/test/java/com/google/gson/protobuf/FunctionalTest.java</t>
  </si>
  <si>
    <t>gson/src/test/java/com/google/gson/StringUnmarshallerTest.java</t>
  </si>
  <si>
    <t>wsf/src/test/java/com/google/gson/wsf/inject/CallPathProviderTest.java</t>
  </si>
  <si>
    <t>gson/src/test/java/com/google/gson/functional/TypeVariableTest.java</t>
  </si>
  <si>
    <t>wsdef/src/test/java/com/google/gson/rest/definition/IdTest.java</t>
  </si>
  <si>
    <t>wsdef/src/test/java/com/google/gson/rest/definition/IdTypeAdapterTest.java</t>
  </si>
  <si>
    <t>wsdef/src/test/java/com/google/gson/webservice/definition/CallPathTest.java</t>
  </si>
  <si>
    <t>wsdef/src/test/java/com/google/gson/webservice/definition/TypedKeyTest.java</t>
  </si>
  <si>
    <t>gson/src/test/java/com/google/gson/JsonParserTest.java</t>
  </si>
  <si>
    <t>gson/src/test/java/com/google/gson/TypeInfoArrayTest.java</t>
  </si>
  <si>
    <t>gson/src/test/java/com/google/gson/TypeInfoFactoryTest.java</t>
  </si>
  <si>
    <t>gson/src/test/java/com/google/gson/TypeInfoMapTest.java</t>
  </si>
  <si>
    <t>gson/src/test/java/com/google/gson/TypeInfoTest.java</t>
  </si>
  <si>
    <t>gson/src/test/java/com/google/gson/TypeUtilsTest.java</t>
  </si>
  <si>
    <t>gson/src/test/java/com/google/gson/reflect/TypeTokenTest.java</t>
  </si>
  <si>
    <t>gson/src/test/java/com/google/gson/GenericArrayTypeImplTest.java</t>
  </si>
  <si>
    <t>gson/src/test/java/com/google/gson/ParameterizedTypeImplTest.java</t>
  </si>
  <si>
    <t>gson/src/test/java/com/google/gson/ExposeAnnotationDeserializationExclusionStrategyTest.java</t>
  </si>
  <si>
    <t>gson/src/test/java/com/google/gson/ExposeAnnotationSerializationExclusionStrategyTest.java</t>
  </si>
  <si>
    <t>gson/src/test/java/com/google/gson/ExclusionStrategy2AdapterTest.java</t>
  </si>
  <si>
    <t>gson/src/test/java/com/google/gson/FunctionWithInternalDependenciesTest.java</t>
  </si>
  <si>
    <t>gson/src/test/java/com/google/gson/functional/ExclusionStrategyFunctionalTest.java</t>
  </si>
  <si>
    <t>gson/src/test/java/com/google/gson/functional/TypeHierarchyAdapterTest.java</t>
  </si>
  <si>
    <t>gson/src/test/java/com/google/gson/DefaultDateTypeAdapterTest.java</t>
  </si>
  <si>
    <t>gson/src/test/java/com/google/gson/DefaultConstructorAllocatorTest.java</t>
  </si>
  <si>
    <t>gson/src/test/java/com/google/gson/functional/MoreSpecificTypeSerializationTest.java</t>
  </si>
  <si>
    <t>gson/src/test/java/com/google/gson/functional/CustomDeserializerTest.java</t>
  </si>
  <si>
    <t>gson/src/test/java/com/google/gson/DefaultMapJsonSerializerTest.java</t>
  </si>
  <si>
    <t>gson/src/test/java/com/google/gson/MappedObjectConstructorTest.java</t>
  </si>
  <si>
    <t>gson/src/test/java/com/google/gson/MemoryRefStackTest.java</t>
  </si>
  <si>
    <t>gson/src/test/java/com/google/gson/NullExclusionStrategyTest.java</t>
  </si>
  <si>
    <t>gson/src/test/java/com/google/gson/functional/MapAsArrayTypeAdapterTest.java</t>
  </si>
  <si>
    <t>gson/src/test/java/com/google/gson/functional/SystemOnlyTypeAdaptersTest.java</t>
  </si>
  <si>
    <t>extras/src/test/java/com/google/gson/typeadapters/RuntimeTypeAdapterTest.java</t>
  </si>
  <si>
    <t>gson/src/test/java/com/google/gson/JsonArrayTest.java</t>
  </si>
  <si>
    <t>gson/src/test/java/com/google/gson/internal/bind/MiniGsonTest.java</t>
  </si>
  <si>
    <t>gson/src/test/java/com/google/gson/internal/ParameterizedTypeHandlerMapTest.java</t>
  </si>
  <si>
    <t>gson/src/test/java/com/google/gson/CamelCaseSeparatorNamingPolicyTest.java</t>
  </si>
  <si>
    <t>gson/src/test/java/com/google/gson/FieldNamingStrategy2AdapterTest.java</t>
  </si>
  <si>
    <t>gson/src/test/java/com/google/gson/JavaFieldNamingPolicyTest.java</t>
  </si>
  <si>
    <t>gson/src/test/java/com/google/gson/LowerCamelCaseSeparatorNamingPolicyTest.java</t>
  </si>
  <si>
    <t>gson/src/test/java/com/google/gson/LowerCaseNamingPolicyTest.java</t>
  </si>
  <si>
    <t>gson/src/test/java/com/google/gson/ModifyFirstLetterNamingPolicyTest.java</t>
  </si>
  <si>
    <t>gson/src/test/java/com/google/gson/SerializedNameAnnotationInterceptingNamingPolicyTest.java</t>
  </si>
  <si>
    <t>gson/src/test/java/com/google/gson/UpperCamelCaseSeparatorNamingPolicyTest.java</t>
  </si>
  <si>
    <t>gson/src/test/java/com/google/gson/UpperCaseNamingPolicyTest.java</t>
  </si>
  <si>
    <t>gson/src/test/java/com/google/gson/ExposeAnnotationExclusionStrategyTest.java</t>
  </si>
  <si>
    <t>gson/src/test/java/com/google/gson/DisjunctionExclusionStrategyTest.java</t>
  </si>
  <si>
    <t>gson/src/test/java/com/google/gson/InnerClassExclusionStrategyTest.java</t>
  </si>
  <si>
    <t>gson/src/test/java/com/google/gson/VersionExclusionStrategyTest.java</t>
  </si>
  <si>
    <t>gson/src/test/java/com/google/gson/functional/TypeAdapterPrecedenceTest.java</t>
  </si>
  <si>
    <t>gson/src/test/java/com/google/gson/JsonDeserializerExceptionWrapperTest.java</t>
  </si>
  <si>
    <t>gson/src/test/java/com/google/gson/internal/TypeMapTest.java</t>
  </si>
  <si>
    <t>gson/src/test/java/com/google/gson/LruCacheTest.java</t>
  </si>
  <si>
    <t>extras/src/test/java/com/google/gson/graph/GraphTypeAdapterFactoryTest.java</t>
  </si>
  <si>
    <t>gson/src/test/java/com/google/gson/internal/bind/JsonElementWriterTest.java</t>
  </si>
  <si>
    <t>gson/src/test/java/com/google/gson/GsonBuilderTest.java</t>
  </si>
  <si>
    <t>gson/src/test/java/com/google/gson/functional/DelegateTypeAdapterTest.java</t>
  </si>
  <si>
    <t>gson/gson-codegen/src/test/java/com/google/gson/codegen/functional/CodeGenFunctionalTest.java</t>
  </si>
  <si>
    <t>gson/src/test/java/com/google/gson/internal/LinkedTreeMapTest.java</t>
  </si>
  <si>
    <t>gson/src/test/java/com/google/gson/internal/StringMapTest.java</t>
  </si>
  <si>
    <t>gson/src/test/java/com/google/gson/functional/InterceptorTest.java</t>
  </si>
  <si>
    <t>gson/src/test/java/com/google/gson/internal/LinkedHashTreeMapTest.java</t>
  </si>
  <si>
    <t>gson/src/test/java/com/google/gson/functional/JsonAdapterAnnotationTest.java</t>
  </si>
  <si>
    <t>gson/src/test/java/com/google/gson/functional/GsonFieldTypeAdapterTest.java</t>
  </si>
  <si>
    <t>gson/src/test/java/com/google/gson/functional/JsonAdapterAnnotationOnClassesTest.java</t>
  </si>
  <si>
    <t>gson/src/test/java/com/google/gson/functional/JsonAdapterAnnotationOnFieldsTest.java</t>
  </si>
  <si>
    <t>gson/src/test/java/com/google/gson/functional/AdaptAnnotationOnClassesTest.java</t>
  </si>
  <si>
    <t>gson/src/test/java/com/google/gson/functional/AdaptAnnotationOnFieldsTest.java</t>
  </si>
  <si>
    <t>gson/src/test/java/com/google/gson/functional/CircularReferenceTest.java</t>
  </si>
  <si>
    <t>gson/src/test/java/com/google/gson/functional/JavaUtilConcurrentLocksTest.java</t>
  </si>
  <si>
    <t>gson/src/test/java/com/google/gson/stream/JsonWriterTest.java</t>
  </si>
  <si>
    <t>gson/src/test/java/com/google/gson/regression/JsonAdapterNullSafeTest.java</t>
  </si>
  <si>
    <t>gson/src/test/java/com/google/gson/functional/RuntimeTypeAdapterFactoryFunctionalTest.java</t>
  </si>
  <si>
    <t>gson/src/test/java/com/google/gson/stream/JsonReaderPathTest.java</t>
  </si>
  <si>
    <t>gson/src/test/java/com/google/gson/functional/StreamingTypeAdaptersTest.java</t>
  </si>
  <si>
    <t>gson/src/test/java/com/google/gson/functional/JsonParserTest.java</t>
  </si>
  <si>
    <t>extras/src/test/java/com/google/gson/graph/GraphAdapterBuilderTest.java</t>
  </si>
  <si>
    <t>gson/src/test/java/com/google/gson/functional/ThrowableFunctionalTest.java</t>
  </si>
  <si>
    <t>gson/src/test/java/com/google/gson/internal/bind/RecursiveTypesResolveTest.java</t>
  </si>
  <si>
    <t>gson/src/test/java/com/google/gson/internal/reflect/UnsafeReflectionAccessorTest.java</t>
  </si>
  <si>
    <t>gson/src/test/java/com/google/gson/functional/TreeTypeAdaptersTest.java</t>
  </si>
  <si>
    <t>codegen/src/test/java/com/google/gson/codegen/functional/CodeGenFunctionalTest.java</t>
  </si>
  <si>
    <t>gson/src/test/java/com/google/gson/FieldAttributesTest.java</t>
  </si>
  <si>
    <t>gson/src/test/java/com/google/gson/functional/InternationalizationTest.java</t>
  </si>
  <si>
    <t>gson/src/test/java/com/google/gson/functional/VersioningTest.java</t>
  </si>
  <si>
    <t>gson/src/test/java/com/google/gson/functional/JsonArrayTest.java</t>
  </si>
  <si>
    <t>gson/src/test/java/com/google/gson/functional/Java17RecordTest.java</t>
  </si>
  <si>
    <t>gson/src/test/java/com/google/gson/internal/bind/ReflectiveTypeAdapterFactoryTest.java</t>
  </si>
  <si>
    <t>gson/src/test/java/com/google/gson/internal/reflect/ReflectionHelperTest.java</t>
  </si>
  <si>
    <t>ObjectTest.java</t>
  </si>
  <si>
    <t>PrimitiveTest.java</t>
  </si>
  <si>
    <t>StringTest.java</t>
  </si>
  <si>
    <t>CustomTypeAdaptersTest.java</t>
  </si>
  <si>
    <t>ConcurrencyTest.java</t>
  </si>
  <si>
    <t>DefaultTypeAdaptersTest.java</t>
  </si>
  <si>
    <t>JsonSerializerExceptionWrapperTest.java</t>
  </si>
  <si>
    <t>MapTest.java</t>
  </si>
  <si>
    <t>PrimitiveTypeAdapterTest.java</t>
  </si>
  <si>
    <t>TestCharacters.java</t>
  </si>
  <si>
    <t>FieldExclusionTest.java</t>
  </si>
  <si>
    <t>PrettyPrintingTest.java</t>
  </si>
  <si>
    <t>PerformanceTest.java</t>
  </si>
  <si>
    <t>TestTypes.java</t>
  </si>
  <si>
    <t>ArrayTest.java</t>
  </si>
  <si>
    <t>CollectionTest.java</t>
  </si>
  <si>
    <t>EnumTest.java</t>
  </si>
  <si>
    <t>JsonFieldNameValidatorTest.java</t>
  </si>
  <si>
    <t>EscaperTest.java</t>
  </si>
  <si>
    <t>ExposeFieldsTest.java</t>
  </si>
  <si>
    <t>JsonEscapingVisitorTest.java</t>
  </si>
  <si>
    <t>ExposeAnnotationSerializationExclusionStrategyTest.java</t>
  </si>
  <si>
    <t>JsonStreamParserTest.java</t>
  </si>
  <si>
    <t>JsonObjectTest.java</t>
  </si>
  <si>
    <t>JsonReaderTest.java</t>
  </si>
  <si>
    <t>ProtosWithPrimitiveTypesTest.java</t>
  </si>
  <si>
    <t>StringUnmarshallerTest.java</t>
  </si>
  <si>
    <t>CallPathTest.java</t>
  </si>
  <si>
    <t>TypeVariableTest.java</t>
  </si>
  <si>
    <t>IdTest.java</t>
  </si>
  <si>
    <t>IdTypeAdapterTest.java</t>
  </si>
  <si>
    <t>TypedKeyTest.java</t>
  </si>
  <si>
    <t>JsonParserTest.java</t>
  </si>
  <si>
    <t>TypeInfoArrayTest.java</t>
  </si>
  <si>
    <t>TypeInfoFactoryTest.java</t>
  </si>
  <si>
    <t>TypeInfoMapTest.java</t>
  </si>
  <si>
    <t>TypeInfoTest.java</t>
  </si>
  <si>
    <t>TypeUtilsTest.java</t>
  </si>
  <si>
    <t>TypeTokenTest.java</t>
  </si>
  <si>
    <t>GenericArrayTypeTest.java</t>
  </si>
  <si>
    <t>ParameterizedTypeTest.java</t>
  </si>
  <si>
    <t>ExposeAnnotationDeserializationExclusionStrategyTest.java</t>
  </si>
  <si>
    <t>ExclusionStrategy2AdapterTest.java</t>
  </si>
  <si>
    <t>FunctionWithInternalDependenciesTest.java</t>
  </si>
  <si>
    <t>ExclusionStrategyFunctionalTest.java</t>
  </si>
  <si>
    <t>TypeHierarchyAdapterTest.java</t>
  </si>
  <si>
    <t>DefaultDateTypeAdapterTest.java</t>
  </si>
  <si>
    <t>DefaultConstructorAllocatorTest.java</t>
  </si>
  <si>
    <t>MoreSpecificTypeSerializationTest.java</t>
  </si>
  <si>
    <t>CustomDeserializerTest.java</t>
  </si>
  <si>
    <t>DefaultMapJsonSerializerTest.java</t>
  </si>
  <si>
    <t>MappedObjectConstructorTest.java</t>
  </si>
  <si>
    <t>MemoryRefStackTest.java</t>
  </si>
  <si>
    <t>NullExclusionStrategyTest.java</t>
  </si>
  <si>
    <t>MapAsArrayTypeAdapterTest.java</t>
  </si>
  <si>
    <t>SystemOnlyTypeAdaptersTest.java</t>
  </si>
  <si>
    <t>RuntimeTypeAdapterFactoryTest.java</t>
  </si>
  <si>
    <t>JsonArrayTest.java</t>
  </si>
  <si>
    <t>StreamingTypeAdaptersTest.java</t>
  </si>
  <si>
    <t>TypeMapTest.java</t>
  </si>
  <si>
    <t>CamelCaseSeparatorNamingPolicyTest.java</t>
  </si>
  <si>
    <t>FieldNamingStrategy2AdapterTest.java</t>
  </si>
  <si>
    <t>JavaFieldNamingPolicyTest.java</t>
  </si>
  <si>
    <t>LowerCamelCaseSeparatorNamingPolicyTest.java</t>
  </si>
  <si>
    <t>LowerCaseNamingPolicyTest.java</t>
  </si>
  <si>
    <t>ModifyFirstLetterNamingPolicyTest.java</t>
  </si>
  <si>
    <t>SerializedNameAnnotationInterceptingNamingPolicyTest.java</t>
  </si>
  <si>
    <t>UpperCamelCaseSeparatorNamingPolicyTest.java</t>
  </si>
  <si>
    <t>UpperCaseNamingPolicyTest.java</t>
  </si>
  <si>
    <t>ExposeAnnotationExclusionStrategyTest.java</t>
  </si>
  <si>
    <t>DisjunctionExclusionStrategyTest.java</t>
  </si>
  <si>
    <t>InnerClassExclusionStrategyTest.java</t>
  </si>
  <si>
    <t>VersionExclusionStrategyTest.java</t>
  </si>
  <si>
    <t>TypeAdapterPrecedenceTest.java</t>
  </si>
  <si>
    <t>JsonDeserializerExceptionWrapperTest.java</t>
  </si>
  <si>
    <t>LruCacheTest.java</t>
  </si>
  <si>
    <t>GraphTypeAdapterFactoryTest.java</t>
  </si>
  <si>
    <t>JsonTreeWriterTest.java</t>
  </si>
  <si>
    <t>GraphAdapterBuilderTest.java</t>
  </si>
  <si>
    <t>GsonBuilderTest.java</t>
  </si>
  <si>
    <t>DelegateTypeAdapterTest.java</t>
  </si>
  <si>
    <t>CodeGenFunctionalTest.java</t>
  </si>
  <si>
    <t>LinkedHashTreeMapTest.java</t>
  </si>
  <si>
    <t>StringMapTest.java</t>
  </si>
  <si>
    <t>InterceptorTest.java</t>
  </si>
  <si>
    <t>LinkedTreeMapTest.java</t>
  </si>
  <si>
    <t>JsonAdapterAnnotationOnClassesTest.java</t>
  </si>
  <si>
    <t>GsonFieldTypeAdapterTest.java</t>
  </si>
  <si>
    <t>AdaptAnnotationOnClassesTest.java</t>
  </si>
  <si>
    <t>AdaptAnnotationOnFieldsTest.java</t>
  </si>
  <si>
    <t>JsonAdapterAnnotationOnFieldsTest.java</t>
  </si>
  <si>
    <t>CircularReferenceTest.java</t>
  </si>
  <si>
    <t>JavaUtilConcurrentAtomicTest.java</t>
  </si>
  <si>
    <t>JsonWriterTest.java</t>
  </si>
  <si>
    <t>JsonAdapterNullSafeTest.java</t>
  </si>
  <si>
    <t>RuntimeTypeAdapterFactoryFunctionalTest.java</t>
  </si>
  <si>
    <t>JsonReaderPathTest.java</t>
  </si>
  <si>
    <t>ThrowableFunctionalTest.java</t>
  </si>
  <si>
    <t>RecursiveTypesResolveTest.java</t>
  </si>
  <si>
    <t>UnsafeReflectionAccessorTest.java</t>
  </si>
  <si>
    <t>TreeTypeAdaptersTest.java</t>
  </si>
  <si>
    <t>FieldAttributesTest.java</t>
  </si>
  <si>
    <t>InternationalizationTest.java</t>
  </si>
  <si>
    <t>VersioningTest.java</t>
  </si>
  <si>
    <t>Java17RecordTest.java</t>
  </si>
  <si>
    <t>Java17ReflectiveTypeAdapterFactoryTest.java</t>
  </si>
  <si>
    <t>Java17ReflectionHelperTest.java</t>
  </si>
  <si>
    <t>testReallyLongStringsDeserialization</t>
  </si>
  <si>
    <t>parseLongJson</t>
  </si>
  <si>
    <t>ExceptionHolder</t>
  </si>
  <si>
    <t>testStringValueSerialization</t>
  </si>
  <si>
    <t>testStringValueDeserialization</t>
  </si>
  <si>
    <t>testSingleQuoteInStringSerialization</t>
  </si>
  <si>
    <t>testSingleQuoteInStringDeserialization</t>
  </si>
  <si>
    <t>testEscapingQuotesInStringSerialization</t>
  </si>
  <si>
    <t>testEscapingQuotesInStringDeserialization</t>
  </si>
  <si>
    <t>testStringValueAsSingleElementArraySerialization</t>
  </si>
  <si>
    <t>testStringValueAsSingleElementArrayDeserialization</t>
  </si>
  <si>
    <t>testJsonInSingleQuotes</t>
  </si>
  <si>
    <t>testCustomSerializersOfSelf</t>
  </si>
  <si>
    <t>testCustomDeserializersOfSelf</t>
  </si>
  <si>
    <t>testCustomTypeAdapterAppliesToSubClasses</t>
  </si>
  <si>
    <t>testSingleThread</t>
  </si>
  <si>
    <t>testMultiThread</t>
  </si>
  <si>
    <t>testMapSerialization</t>
  </si>
  <si>
    <t>testMapDeserialization</t>
  </si>
  <si>
    <t>testMapSerializationEmpty</t>
  </si>
  <si>
    <t>testRethrowJsonParseException</t>
  </si>
  <si>
    <t>testWrappedExceptionPropagation</t>
  </si>
  <si>
    <t>testProperSerialization</t>
  </si>
  <si>
    <t>ExceptionJsonSerializer</t>
  </si>
  <si>
    <t>serialize</t>
  </si>
  <si>
    <t>testMapSubclassDeserialization</t>
  </si>
  <si>
    <t>setUp</t>
  </si>
  <si>
    <t>testImproperConversion</t>
  </si>
  <si>
    <t>testImproperCharacterConversion</t>
  </si>
  <si>
    <t>testProperPrimitiveConversions</t>
  </si>
  <si>
    <t>testProperEnumConversions</t>
  </si>
  <si>
    <t>testNaNSerializationNotSupported</t>
  </si>
  <si>
    <t>testNaNDeserializationNotSupported</t>
  </si>
  <si>
    <t>testInfinitySerializationNotSupported</t>
  </si>
  <si>
    <t>testInfinityDeserializationNotSupported</t>
  </si>
  <si>
    <t>testBigDecimalNaNSerializationNotSupported</t>
  </si>
  <si>
    <t>testBigDecimalInfinitySerializationNotSupported</t>
  </si>
  <si>
    <t>testNegativeInfinityBigDecimalSerializationNotSupported</t>
  </si>
  <si>
    <t>testDoubleNaNSerializationNotSupported</t>
  </si>
  <si>
    <t>testDoubleNaNDeserializationNotSupported</t>
  </si>
  <si>
    <t>testFloatNaNSerializationNotSupported</t>
  </si>
  <si>
    <t>testFloatNaNDeserializationNotSupported</t>
  </si>
  <si>
    <t>testDoubleInfinitySerializationNotSupported</t>
  </si>
  <si>
    <t>testDoubleInfinityDeserializationNotSupported</t>
  </si>
  <si>
    <t>testFloatInfinitySerializationNotSupported</t>
  </si>
  <si>
    <t>testFloatInfinityDeserializationNotSupported</t>
  </si>
  <si>
    <t>testNegativeInfinitySerializationNotSupported</t>
  </si>
  <si>
    <t>testNegativeInfinityDeserializationNotSupported</t>
  </si>
  <si>
    <t>testNegativeInfinityFloatSerializationNotSupported</t>
  </si>
  <si>
    <t>testNegativeInfinityFloatDeserializationNotSupported</t>
  </si>
  <si>
    <t>testNegativeInfinityBigDecimalDeserializationNotSupported</t>
  </si>
  <si>
    <t>main</t>
  </si>
  <si>
    <t>TestInnerClass</t>
  </si>
  <si>
    <t>TestStaticNestedClass</t>
  </si>
  <si>
    <t>toJson</t>
  </si>
  <si>
    <t>testAnonymousLocalClassesSerialization</t>
  </si>
  <si>
    <t>testPrettyPrintList</t>
  </si>
  <si>
    <t>testPrettyPrintArrayOfObjects</t>
  </si>
  <si>
    <t>testPrettyPrintArrayOfPrimitives</t>
  </si>
  <si>
    <t>testPrettyPrintArrayOfPrimitiveArrays</t>
  </si>
  <si>
    <t>testPrettyPrintListOfPrimitiveArrays</t>
  </si>
  <si>
    <t>testMultipleArrays</t>
  </si>
  <si>
    <t>print</t>
  </si>
  <si>
    <t>assertPrintMargin</t>
  </si>
  <si>
    <t>testLargeCollectionSerialization</t>
  </si>
  <si>
    <t>testLargeCollectionDeserialization</t>
  </si>
  <si>
    <t>getExpectedJson</t>
  </si>
  <si>
    <t>testTopLevelEnumInASingleElementArrayDeserialization</t>
  </si>
  <si>
    <t>testCollectionOfEnumsSerialization</t>
  </si>
  <si>
    <t>testCollectionOfEnumsDeserialization</t>
  </si>
  <si>
    <t>testEnumSerialization</t>
  </si>
  <si>
    <t>testEnumDeserialization</t>
  </si>
  <si>
    <t>testEnumFieldSerialization</t>
  </si>
  <si>
    <t>testEnumFieldDeserialization</t>
  </si>
  <si>
    <t>Foo</t>
  </si>
  <si>
    <t>testClassWithEnumFieldSerialization</t>
  </si>
  <si>
    <t>testClassWithEnumFieldDeserialization</t>
  </si>
  <si>
    <t>testTopLevelEnumSerialization</t>
  </si>
  <si>
    <t>testTopLevelEnumDeserialization</t>
  </si>
  <si>
    <t>testKeywordAsFieldName</t>
  </si>
  <si>
    <t>testQuoteEscaping</t>
  </si>
  <si>
    <t>testStringDeserializationPerformance</t>
  </si>
  <si>
    <t>getExpectedJsonWithoutAnnotations</t>
  </si>
  <si>
    <t>testArrayOfPrimitivesAsObjectsSerialization</t>
  </si>
  <si>
    <t>testArrayOfPrimitivesAsObjectsDeserialization</t>
  </si>
  <si>
    <t>testArrayOfObjectsWithoutTypeInfoDeserialization</t>
  </si>
  <si>
    <t>testArrayWithoutTypeInfoDeserialization</t>
  </si>
  <si>
    <t>testNonStringPrimitiveVisitation</t>
  </si>
  <si>
    <t>testStringPrimitiveVisitationNoEscapingRequired</t>
  </si>
  <si>
    <t>testStringPrimitiveVisitationEscapingRequired</t>
  </si>
  <si>
    <t>testNonStringArrayVisitation</t>
  </si>
  <si>
    <t>testStringArrayVisitationNoEscaping</t>
  </si>
  <si>
    <t>testStringArrayVisitationEscapingRequired</t>
  </si>
  <si>
    <t>testNonStringFieldVisitation</t>
  </si>
  <si>
    <t>testStringFieldVisitationNoEscaping</t>
  </si>
  <si>
    <t>testStringFieldVisitationEscapingRequired</t>
  </si>
  <si>
    <t>endArray</t>
  </si>
  <si>
    <t>endObject</t>
  </si>
  <si>
    <t>startArray</t>
  </si>
  <si>
    <t>startObject</t>
  </si>
  <si>
    <t>visitArrayMember</t>
  </si>
  <si>
    <t>visitObjectMember</t>
  </si>
  <si>
    <t>visitPrimitive</t>
  </si>
  <si>
    <t>visitNullArrayMember</t>
  </si>
  <si>
    <t>visitNull</t>
  </si>
  <si>
    <t>visitNullObjectMember</t>
  </si>
  <si>
    <t>testInheritenceSerialization</t>
  </si>
  <si>
    <t>testInheritenceDeserialization</t>
  </si>
  <si>
    <t>testSubInterfacesOfCollectionSerialization</t>
  </si>
  <si>
    <t>testSubInterfacesOfCollectionDeserialization</t>
  </si>
  <si>
    <t>ClassWithSubInterfacesOfCollection</t>
  </si>
  <si>
    <t>listContains</t>
  </si>
  <si>
    <t>queueContains</t>
  </si>
  <si>
    <t>setContains</t>
  </si>
  <si>
    <t>sortedSetContains</t>
  </si>
  <si>
    <t>append</t>
  </si>
  <si>
    <t>SubTypeOfNested</t>
  </si>
  <si>
    <t>appendFields</t>
  </si>
  <si>
    <t>testObjectArrayWithNonPrimitivesSerializaiton</t>
  </si>
  <si>
    <t>testDirectedAcyclicGraphSerialization</t>
  </si>
  <si>
    <t>testDirectedAcyclicGraphDeserialization</t>
  </si>
  <si>
    <t>testCircularSerialization</t>
  </si>
  <si>
    <t>testSelfReferenceSerialization</t>
  </si>
  <si>
    <t>testNeverSkipClasses</t>
  </si>
  <si>
    <t>testSkipNonAnnotatedFields</t>
  </si>
  <si>
    <t>testNeverSkipExposedAnnotatedFields</t>
  </si>
  <si>
    <t>testParseTwoStrings</t>
  </si>
  <si>
    <t>testIterator</t>
  </si>
  <si>
    <t>testSingleQuoteEscaping</t>
  </si>
  <si>
    <t>BaseClass</t>
  </si>
  <si>
    <t>SubClass</t>
  </si>
  <si>
    <t>testAddingNullProperties</t>
  </si>
  <si>
    <t>assertEquals</t>
  </si>
  <si>
    <t>testByteArraySerialization</t>
  </si>
  <si>
    <t>testSerializeClasses</t>
  </si>
  <si>
    <t>testDeserializeClasses</t>
  </si>
  <si>
    <t>testSerializeExposedClasses</t>
  </si>
  <si>
    <t>testDeserializeExposedClasses</t>
  </si>
  <si>
    <t>testHighPrecisionLong</t>
  </si>
  <si>
    <t>testSerializeEmptyProto</t>
  </si>
  <si>
    <t>testDeserializeEmptyProto</t>
  </si>
  <si>
    <t>testSerializeProto</t>
  </si>
  <si>
    <t>testDeserializeProto</t>
  </si>
  <si>
    <t>testCtrlN</t>
  </si>
  <si>
    <t>testCtrlR</t>
  </si>
  <si>
    <t>testCtrlT</t>
  </si>
  <si>
    <t>testBackSpace</t>
  </si>
  <si>
    <t>testFormFeed</t>
  </si>
  <si>
    <t>testSingleQuote</t>
  </si>
  <si>
    <t>testSingleQuoteEscaped</t>
  </si>
  <si>
    <t>testDoubleQuote</t>
  </si>
  <si>
    <t>testDoubleQuoteEscaped</t>
  </si>
  <si>
    <t>testBackslash</t>
  </si>
  <si>
    <t>testUnicodeString</t>
  </si>
  <si>
    <t>testVersionIsSkipped</t>
  </si>
  <si>
    <t>testVersionNotPresent</t>
  </si>
  <si>
    <t>testSingle</t>
  </si>
  <si>
    <t>testRawTypeNotEqualToParameterizedOfConcreteType</t>
  </si>
  <si>
    <t>testRawTypeEqualToParameterizedOfWildcardType</t>
  </si>
  <si>
    <t>testStaticEquals</t>
  </si>
  <si>
    <t>testSerializeId</t>
  </si>
  <si>
    <t>testDeserializeId</t>
  </si>
  <si>
    <t>Student</t>
  </si>
  <si>
    <t>Course</t>
  </si>
  <si>
    <t>getId</t>
  </si>
  <si>
    <t>getStudents</t>
  </si>
  <si>
    <t>Assignment</t>
  </si>
  <si>
    <t>createList</t>
  </si>
  <si>
    <t>testResourceIdPresent</t>
  </si>
  <si>
    <t>testResourceIdWithEndSlashPresent</t>
  </si>
  <si>
    <t>testVersionAndResourceIdPresent</t>
  </si>
  <si>
    <t>testNullPath</t>
  </si>
  <si>
    <t>testEmptyPath</t>
  </si>
  <si>
    <t>testWhiteSpacePath</t>
  </si>
  <si>
    <t>testEqualsForSameName</t>
  </si>
  <si>
    <t>testEqualsFailsForDifferentClasses</t>
  </si>
  <si>
    <t>testParseUnquotedStringSentence</t>
  </si>
  <si>
    <t>testUnquotedStringDeserialization</t>
  </si>
  <si>
    <t>testParseSingleWordFails</t>
  </si>
  <si>
    <t>testArray</t>
  </si>
  <si>
    <t>testArrayOfArrays</t>
  </si>
  <si>
    <t>testParameterizedArray</t>
  </si>
  <si>
    <t>testParameterizedArrayOfArrays</t>
  </si>
  <si>
    <t>testNestedParameterizedArray</t>
  </si>
  <si>
    <t>testPrimitiveArray</t>
  </si>
  <si>
    <t>testStringArray</t>
  </si>
  <si>
    <t>testPrimitiveArrayType</t>
  </si>
  <si>
    <t>testStringArrayType</t>
  </si>
  <si>
    <t>testArrayAsParameterizedTypes</t>
  </si>
  <si>
    <t>testSimpleField</t>
  </si>
  <si>
    <t>testEnumField</t>
  </si>
  <si>
    <t>testParameterizedTypeField</t>
  </si>
  <si>
    <t>testNestedParameterizedTypeField</t>
  </si>
  <si>
    <t>testGenericArrayTypeField</t>
  </si>
  <si>
    <t>testTypeVariableField</t>
  </si>
  <si>
    <t>testTypeVariableArrayField</t>
  </si>
  <si>
    <t>testMutliDimensionalTypeVariableArrayField</t>
  </si>
  <si>
    <t>testParameterizedTypeVariableField</t>
  </si>
  <si>
    <t>testNestedParameterizedTypeVariableField</t>
  </si>
  <si>
    <t>testParameterizedTypeVariableArrayField</t>
  </si>
  <si>
    <t>testWildcardField</t>
  </si>
  <si>
    <t>testArrayOfWildcardField</t>
  </si>
  <si>
    <t>testListStringWildcardField</t>
  </si>
  <si>
    <t>testArrayOfListStringWildcardField</t>
  </si>
  <si>
    <t>testListTypeVariableWildcardField</t>
  </si>
  <si>
    <t>testArrayOfListTypeVariableWildcardField</t>
  </si>
  <si>
    <t>testInvalidConstruction</t>
  </si>
  <si>
    <t>testNonMapConstruction</t>
  </si>
  <si>
    <t>testBasicGetters</t>
  </si>
  <si>
    <t>testMapImplementations</t>
  </si>
  <si>
    <t>testPrimitive</t>
  </si>
  <si>
    <t>testPrimitiveWrapper</t>
  </si>
  <si>
    <t>testString</t>
  </si>
  <si>
    <t>testObject</t>
  </si>
  <si>
    <t>testPrimitiveType</t>
  </si>
  <si>
    <t>testObjectType</t>
  </si>
  <si>
    <t>testParameterizedTypes</t>
  </si>
  <si>
    <t>testGenericizedGenericType</t>
  </si>
  <si>
    <t>testStrangeTypeParameters</t>
  </si>
  <si>
    <t>testGetActualTypeForFirstTypeVariable</t>
  </si>
  <si>
    <t>testIsArrayForNonArrayClasses</t>
  </si>
  <si>
    <t>testIsArrayForArrayClasses</t>
  </si>
  <si>
    <t>testToRawClassForNonGenericClasses</t>
  </si>
  <si>
    <t>testToRawClassForGenericClasses</t>
  </si>
  <si>
    <t>testIsAssignableFromRawTypes</t>
  </si>
  <si>
    <t>testIsAssignableFromWithTypeParameters</t>
  </si>
  <si>
    <t>testIsAssignableFromWithBasicWildcards</t>
  </si>
  <si>
    <t>testIsAssignableFromWithNestedWildcards</t>
  </si>
  <si>
    <t>testOurTypeFunctionality</t>
  </si>
  <si>
    <t>testNotEquals</t>
  </si>
  <si>
    <t>testAdvancedTypeVariables</t>
  </si>
  <si>
    <t>testEnumSubclassWithRegisteredTypeAdapter</t>
  </si>
  <si>
    <t>assertRoshambo</t>
  </si>
  <si>
    <t>testSkipExplicitlySkippedFields</t>
  </si>
  <si>
    <t>testNeverSkipExplicitlyExposedAnnotatedFields</t>
  </si>
  <si>
    <t>testConstruction</t>
  </si>
  <si>
    <t>testAdapterDoesSameForBothModes</t>
  </si>
  <si>
    <t>testUserDefinedExclusionPolicies</t>
  </si>
  <si>
    <t>UserDefinedExclusionStrategy</t>
  </si>
  <si>
    <t>shouldSkipClass</t>
  </si>
  <si>
    <t>shouldSkipField</t>
  </si>
  <si>
    <t>testExclusionStrategy2Serialization</t>
  </si>
  <si>
    <t>testRegisterSubtypeFirst</t>
  </si>
  <si>
    <t>testRegisterSupertypeFirst</t>
  </si>
  <si>
    <t>testFormattingAlwaysEmitsUsLocale</t>
  </si>
  <si>
    <t>assertInCache</t>
  </si>
  <si>
    <t>testValidFieldBeginsWithDollarSign</t>
  </si>
  <si>
    <t>testValidFieldBeginsWithUnderscore</t>
  </si>
  <si>
    <t>testValidFieldBeginsWithLetter</t>
  </si>
  <si>
    <t>testValidFieldMixingLetter</t>
  </si>
  <si>
    <t>testInvalidFieldStartingWithNumbers</t>
  </si>
  <si>
    <t>testInvalidFieldStartingTwoDollarSigns</t>
  </si>
  <si>
    <t>testInvalidFieldStartingTwoUnderscores</t>
  </si>
  <si>
    <t>testInvalidFieldStartingDollarUnderscore</t>
  </si>
  <si>
    <t>testJavaAndJsKeywordAsFieldName</t>
  </si>
  <si>
    <t>testInvalidCharacters</t>
  </si>
  <si>
    <t>testDashesInFieldName</t>
  </si>
  <si>
    <t>testSpacesInFieldName</t>
  </si>
  <si>
    <t>testSpacesInBeginningOfName</t>
  </si>
  <si>
    <t>testListOfSubclassFields</t>
  </si>
  <si>
    <t>testNoSpecialCharacters</t>
  </si>
  <si>
    <t>testNewlineEscaping</t>
  </si>
  <si>
    <t>testCarrageReturnEscaping</t>
  </si>
  <si>
    <t>testTabEscaping</t>
  </si>
  <si>
    <t>testDoubleQuoteEscaping</t>
  </si>
  <si>
    <t>testLineSeparatorEscaping</t>
  </si>
  <si>
    <t>testParagraphSeparatorEscaping</t>
  </si>
  <si>
    <t>testControlCharBlockEscaping</t>
  </si>
  <si>
    <t>testEqualsEscaping</t>
  </si>
  <si>
    <t>testGreaterThanAndLessThanEscaping</t>
  </si>
  <si>
    <t>testAmpersandEscaping</t>
  </si>
  <si>
    <t>testSlashEscaping</t>
  </si>
  <si>
    <t>testSingleQuoteNotEscaped</t>
  </si>
  <si>
    <t>testRequiredEscapingUnicodeCharacter</t>
  </si>
  <si>
    <t>testUnicodeCharacterStringNoEscaping</t>
  </si>
  <si>
    <t>convertToUnicodeString</t>
  </si>
  <si>
    <t>testArrayOfPrimitivesWithCustomTypeAdapter</t>
  </si>
  <si>
    <t>testPrimitiveIntegerAutoboxedInASingleElementArrayDeserialization</t>
  </si>
  <si>
    <t>testPrimitiveLongAutoboxedInASingleElementArrayDeserialization</t>
  </si>
  <si>
    <t>testPrimitiveBooleanAutoboxedDeserialization</t>
  </si>
  <si>
    <t>testPrimitiveBooleanAutoboxedInASingleElementArrayDeserialization</t>
  </si>
  <si>
    <t>testPrimitiveDoubleAutoboxedInASingleElementArrayDeserialization</t>
  </si>
  <si>
    <t>testBigDecimalInASingleElementArrayDeserialization</t>
  </si>
  <si>
    <t>testBigIntegerInASingleElementArrayDeserialization</t>
  </si>
  <si>
    <t>testOverridingDefaultPrimitiveSerialization</t>
  </si>
  <si>
    <t>testDeserializingDecimalPointValuesAsIntegerFails</t>
  </si>
  <si>
    <t>testDeserializingBigDecimalAsLongFails</t>
  </si>
  <si>
    <t>testCustomDeserializerReturnsNullForTopLevelPrimitives</t>
  </si>
  <si>
    <t>testCustomDeserializerReturnsNullForPrimitiveFields</t>
  </si>
  <si>
    <t>testCustomSerializerForLong</t>
  </si>
  <si>
    <t>testCustomDeserializerForLong</t>
  </si>
  <si>
    <t>testObjectConstructor</t>
  </si>
  <si>
    <t>testMissingDefaultConstructor</t>
  </si>
  <si>
    <t>NoDefaultConstructor</t>
  </si>
  <si>
    <t>testInstanceCreatorTakesTopPrecedence</t>
  </si>
  <si>
    <t>testNoInstanceCreatorInvokesDefaultConstructor</t>
  </si>
  <si>
    <t>testNoDefaultConstructor</t>
  </si>
  <si>
    <t>createInstance</t>
  </si>
  <si>
    <t>ObjectWithDefaultConstructor</t>
  </si>
  <si>
    <t>ObjectNoDefaultConstructor</t>
  </si>
  <si>
    <t>testPeekEmptyStack</t>
  </si>
  <si>
    <t>testPushPeekAndPop</t>
  </si>
  <si>
    <t>testPopTooMany</t>
  </si>
  <si>
    <t>testContains</t>
  </si>
  <si>
    <t>equals</t>
  </si>
  <si>
    <t>hashCode</t>
  </si>
  <si>
    <t>testNeverSkipsClass</t>
  </si>
  <si>
    <t>testNeverSkipsField</t>
  </si>
  <si>
    <t>testTwoTypesCollapseToOneSerialize</t>
  </si>
  <si>
    <t>testSerializeDefault</t>
  </si>
  <si>
    <t>testDeserializeDefault</t>
  </si>
  <si>
    <t>deserialize</t>
  </si>
  <si>
    <t>testRuntimeTypeAdapter</t>
  </si>
  <si>
    <t>testRuntimeTypeIsBaseType</t>
  </si>
  <si>
    <t>testNullBaseType</t>
  </si>
  <si>
    <t>testNullTypeFieldName</t>
  </si>
  <si>
    <t>testNullSubtype</t>
  </si>
  <si>
    <t>testNullLabel</t>
  </si>
  <si>
    <t>testDuplicateSubtype</t>
  </si>
  <si>
    <t>testDuplicateLabel</t>
  </si>
  <si>
    <t>testDeserializeMissingTypeField</t>
  </si>
  <si>
    <t>testDeserializeMissingSubtype</t>
  </si>
  <si>
    <t>testSerializeMissingSubtype</t>
  </si>
  <si>
    <t>testSerializeCollidingTypeFieldName</t>
  </si>
  <si>
    <t>BillingInstrument</t>
  </si>
  <si>
    <t>CreditCard</t>
  </si>
  <si>
    <t>BankTransfer</t>
  </si>
  <si>
    <t>testDeepCopy</t>
  </si>
  <si>
    <t>testSerialize</t>
  </si>
  <si>
    <t>testDeserialize</t>
  </si>
  <si>
    <t>testSerializeNullField</t>
  </si>
  <si>
    <t>testDeserializeNullField</t>
  </si>
  <si>
    <t>testSerializeNullObject</t>
  </si>
  <si>
    <t>testDeserializeNullObject</t>
  </si>
  <si>
    <t>testSerializeWithCustomTypeAdapter</t>
  </si>
  <si>
    <t>testDeserializeWithCustomTypeAdapter</t>
  </si>
  <si>
    <t>usePersonNameAdapter</t>
  </si>
  <si>
    <t>testSerializeMap</t>
  </si>
  <si>
    <t>testDeserializeMap</t>
  </si>
  <si>
    <t>testSerialize1dArray</t>
  </si>
  <si>
    <t>testDeserialize1dArray</t>
  </si>
  <si>
    <t>testSerialize2dArray</t>
  </si>
  <si>
    <t>testDeserialize2dArray</t>
  </si>
  <si>
    <t>testSerializeRecursive</t>
  </si>
  <si>
    <t>Person</t>
  </si>
  <si>
    <t>Node</t>
  </si>
  <si>
    <t>testNullMap</t>
  </si>
  <si>
    <t>testHasGenericButNotSpecific</t>
  </si>
  <si>
    <t>testHasSpecificType</t>
  </si>
  <si>
    <t>testTypeOverridding</t>
  </si>
  <si>
    <t>testMakeUnmodifiable</t>
  </si>
  <si>
    <t>testTypeHierarchy</t>
  </si>
  <si>
    <t>testTypeHierarchyMultipleHandlers</t>
  </si>
  <si>
    <t>testTypeHierarchyRegisterIfAbsent</t>
  </si>
  <si>
    <t>testReplaceExistingTypeHierarchyHandler</t>
  </si>
  <si>
    <t>testHidingExistingTypeHierarchyHandlerIsDisallowed</t>
  </si>
  <si>
    <t>testInvalidInstantiation</t>
  </si>
  <si>
    <t>testUnderscoreSeparator</t>
  </si>
  <si>
    <t>testMultiCharSeparator</t>
  </si>
  <si>
    <t>testNameBeginsWithCapital</t>
  </si>
  <si>
    <t>testExceptionPossiblyIncorrectSeparation</t>
  </si>
  <si>
    <t>testSimpleAdapter</t>
  </si>
  <si>
    <t>translateName</t>
  </si>
  <si>
    <t>testFieldNamingPolicy</t>
  </si>
  <si>
    <t>testNullField</t>
  </si>
  <si>
    <t>testNameBeginsWithLowerCase</t>
  </si>
  <si>
    <t>testNameBeginsWithUpperCase</t>
  </si>
  <si>
    <t>testUsingDashesInstead</t>
  </si>
  <si>
    <t>testAllLowerCase</t>
  </si>
  <si>
    <t>testAllUpperCase</t>
  </si>
  <si>
    <t>testMixedCase</t>
  </si>
  <si>
    <t>testLowerCaseFirstLetter</t>
  </si>
  <si>
    <t>testUpperCaseFirstLetter</t>
  </si>
  <si>
    <t>testSingleCharacterField</t>
  </si>
  <si>
    <t>testFieldStartsWithUnderscore</t>
  </si>
  <si>
    <t>testFieldStartsWithUnderscoreFollowedBySingleLetter</t>
  </si>
  <si>
    <t>testFieldHasSingleNonLetter</t>
  </si>
  <si>
    <t>testFieldHasNoLetters</t>
  </si>
  <si>
    <t>testFieldWithAnnotation</t>
  </si>
  <si>
    <t>testFieldWithoutAnnotation</t>
  </si>
  <si>
    <t>testAllUpperCaseExceptFirst</t>
  </si>
  <si>
    <t>testAllUpperCaseStartingWithUnderscore</t>
  </si>
  <si>
    <t>testBadInstantiation</t>
  </si>
  <si>
    <t>testSkipFieldsWithMixedTrueAndFalse</t>
  </si>
  <si>
    <t>testSkipFieldsWithFalseOnly</t>
  </si>
  <si>
    <t>testDisallowNegativeValuesAndFailFast</t>
  </si>
  <si>
    <t>testSerializeStreamingTypeAdapterFollowedByNonstreamingTypeAdapter</t>
  </si>
  <si>
    <t>testDeserializeNonstreamingTypeAdapterFollowedByStreamingTypeAdapter</t>
  </si>
  <si>
    <t>testDeserializeStreamingTypeAdapterFollowedByNonstreamingTypeAdapter</t>
  </si>
  <si>
    <t>ExceptionJsonDeserializer</t>
  </si>
  <si>
    <t>testRegisterSubTypeFirstNotAllowed</t>
  </si>
  <si>
    <t>testCacheHitAndMiss</t>
  </si>
  <si>
    <t>testCacheKeyOverwrite</t>
  </si>
  <si>
    <t>testCacheEviction</t>
  </si>
  <si>
    <t>testBasicCycle</t>
  </si>
  <si>
    <t>testNestedArray</t>
  </si>
  <si>
    <t>testNestedObject</t>
  </si>
  <si>
    <t>testWriteAfterClose</t>
  </si>
  <si>
    <t>testPrematureClose</t>
  </si>
  <si>
    <t>testSerializeNullsFalse</t>
  </si>
  <si>
    <t>testSerializeNullsTrue</t>
  </si>
  <si>
    <t>testEmptyWriter</t>
  </si>
  <si>
    <t>testLenientNansAndInfinities</t>
  </si>
  <si>
    <t>testStrictNansAndInfinities</t>
  </si>
  <si>
    <t>testStrictBoxedNansAndInfinities</t>
  </si>
  <si>
    <t>testSerialization</t>
  </si>
  <si>
    <t>testDeserialization</t>
  </si>
  <si>
    <t>Roshambo</t>
  </si>
  <si>
    <t>testParameterizedMapSubclassDeserialization</t>
  </si>
  <si>
    <t>testRegisterTypeAdapterForUnsupportedType</t>
  </si>
  <si>
    <t>testCustomSerializerForbiddenForPrimitives</t>
  </si>
  <si>
    <t>testCustomDeserializerForbiddenForPrimitives</t>
  </si>
  <si>
    <t>testDelegateNotInvokedOnStrings</t>
  </si>
  <si>
    <t>testDelegateInvokedOnObjectsButNotOnPrimitives</t>
  </si>
  <si>
    <t>testPeekLargerThanLongMinValue</t>
  </si>
  <si>
    <t>testNumberWithOctalPrefix</t>
  </si>
  <si>
    <t>testPeekLargerThanLongMaxValue</t>
  </si>
  <si>
    <t>testVeryLongNumber</t>
  </si>
  <si>
    <t>testGeneratedJson</t>
  </si>
  <si>
    <t>testIterationOrder</t>
  </si>
  <si>
    <t>testRemoveRootDoesNotDoubleUnlink</t>
  </si>
  <si>
    <t>testPutNullKeyFails</t>
  </si>
  <si>
    <t>testContainsNullKeyFails</t>
  </si>
  <si>
    <t>testContainsNonComparableKeyThrows</t>
  </si>
  <si>
    <t>testClear</t>
  </si>
  <si>
    <t>testAvlWalker</t>
  </si>
  <si>
    <t>assertAvlWalker</t>
  </si>
  <si>
    <t>testAvlBuilder</t>
  </si>
  <si>
    <t>assertAvlBuilder</t>
  </si>
  <si>
    <t>testDoubleCapacity</t>
  </si>
  <si>
    <t>node</t>
  </si>
  <si>
    <t>toString</t>
  </si>
  <si>
    <t>assertIterationOrder</t>
  </si>
  <si>
    <t>testJsonObjectDeerialization</t>
  </si>
  <si>
    <t>testFallbackFromTooManyCollisions</t>
  </si>
  <si>
    <t>collidingStrings</t>
  </si>
  <si>
    <t>testPostDeserialize</t>
  </si>
  <si>
    <t>postDeserialize</t>
  </si>
  <si>
    <t>testPostDeserializeTopLevelClass</t>
  </si>
  <si>
    <t>testPostDeserializeList</t>
  </si>
  <si>
    <t>testPostDeserializeField</t>
  </si>
  <si>
    <t>testJsonArrayDeerialization</t>
  </si>
  <si>
    <t>testJsonNullDeerialization</t>
  </si>
  <si>
    <t>testNullJsonElementDeserialization</t>
  </si>
  <si>
    <t>testPutAndGet</t>
  </si>
  <si>
    <t>testGetAndContainsNullKey</t>
  </si>
  <si>
    <t>testDisallowPutForNullKeys</t>
  </si>
  <si>
    <t>testSingleElement</t>
  </si>
  <si>
    <t>testAddAndRemove</t>
  </si>
  <si>
    <t>testInsertionOrderPreserved</t>
  </si>
  <si>
    <t>testEqualsAndHashCode</t>
  </si>
  <si>
    <t>testForceDoublingAndRehash</t>
  </si>
  <si>
    <t>testJsonAdapterInvoked</t>
  </si>
  <si>
    <t>testRegisteredAdapterOverridesJsonAdapter</t>
  </si>
  <si>
    <t>testRegisteredSerializerOverridesJsonAdapter</t>
  </si>
  <si>
    <t>testRegisteredDeserializerOverridesJsonAdapter</t>
  </si>
  <si>
    <t>testIncorrectTypeAdapterFails</t>
  </si>
  <si>
    <t>testSuperclassTypeAdapterNotInvoked</t>
  </si>
  <si>
    <t>A</t>
  </si>
  <si>
    <t>write</t>
  </si>
  <si>
    <t>read</t>
  </si>
  <si>
    <t>B</t>
  </si>
  <si>
    <t>ClassWithIncorrectJsonAdapter</t>
  </si>
  <si>
    <t>User</t>
  </si>
  <si>
    <t>testFieldAdapterInvoked</t>
  </si>
  <si>
    <t>testRegisteredAdapterOverridesFieldAdapter</t>
  </si>
  <si>
    <t>testRegisteredSerializerOverridesFieldAdapter</t>
  </si>
  <si>
    <t>testRegisteredDeserializerOverridesFieldAdapter</t>
  </si>
  <si>
    <t>testFieldAdapterNotInvokedIfNull</t>
  </si>
  <si>
    <t>testNonStaticFieldAdapterNotInvoked</t>
  </si>
  <si>
    <t>testIncorrectTypeAdapterNotInvoked</t>
  </si>
  <si>
    <t>ClassWithFieldAdapter</t>
  </si>
  <si>
    <t>ClassWithSuperClassFieldAdapter</t>
  </si>
  <si>
    <t>ClassWithNullFieldAdapter</t>
  </si>
  <si>
    <t>ClassWithNonStaticFieldAdapter</t>
  </si>
  <si>
    <t>ClassWithIncorrectFieldAdapter</t>
  </si>
  <si>
    <t>testRegisteredTypeAdapterOverridesFieldAnnotation</t>
  </si>
  <si>
    <t>testFieldAnnotationSupersedesClassAnnotation</t>
  </si>
  <si>
    <t>Gadget</t>
  </si>
  <si>
    <t>Part</t>
  </si>
  <si>
    <t>Computer</t>
  </si>
  <si>
    <t>Computer2</t>
  </si>
  <si>
    <t>testAtomicBoolean</t>
  </si>
  <si>
    <t>testAtomicInteger</t>
  </si>
  <si>
    <t>testAtomicLong</t>
  </si>
  <si>
    <t>testAtomicLongWithStringSerializationPolicy</t>
  </si>
  <si>
    <t>testAtomicIntegerArray</t>
  </si>
  <si>
    <t>testAtomicLongArray</t>
  </si>
  <si>
    <t>testAtomicLongArrayWithStringSerializationPolicy</t>
  </si>
  <si>
    <t>testNoTopLevelObject</t>
  </si>
  <si>
    <t>testStrictTopLevelString</t>
  </si>
  <si>
    <t>testLenientTopLevelString</t>
  </si>
  <si>
    <t>testStrictTopLevelValueType</t>
  </si>
  <si>
    <t>testLenientTopLevelValueType</t>
  </si>
  <si>
    <t>testStrictTopLevelValueTypeWithSkipValue</t>
  </si>
  <si>
    <t>testWrongTopLevelType</t>
  </si>
  <si>
    <t>testTypeAdapterFactoryNullSafeBug</t>
  </si>
  <si>
    <t>ControlData</t>
  </si>
  <si>
    <t>JsonAdapterFactory</t>
  </si>
  <si>
    <t>StringifiedJsonAdapterFactory</t>
  </si>
  <si>
    <t>create</t>
  </si>
  <si>
    <t>testSubclassesAutomaticallySerialzed</t>
  </si>
  <si>
    <t>testPath</t>
  </si>
  <si>
    <t>testObjectPath</t>
  </si>
  <si>
    <t>testArrayPath</t>
  </si>
  <si>
    <t>testMultipleTopLevelValuesInOneDocument</t>
  </si>
  <si>
    <t>testSkipArrayElements</t>
  </si>
  <si>
    <t>testSkipObjectNames</t>
  </si>
  <si>
    <t>testSkipObjectValues</t>
  </si>
  <si>
    <t>testSkipNestedStructures</t>
  </si>
  <si>
    <t>testArrayOfObjects</t>
  </si>
  <si>
    <t>fromJson</t>
  </si>
  <si>
    <t>list</t>
  </si>
  <si>
    <t>testDefaultJavaSqlDateSerialization</t>
  </si>
  <si>
    <t>testDefaultJavaSqlDateDeserialization</t>
  </si>
  <si>
    <t>testDefaultJavaSqlTimestampSerialization</t>
  </si>
  <si>
    <t>testDefaultJavaSqlTimestampDeserialization</t>
  </si>
  <si>
    <t>testDefaultJavaSqlTimeSerialization</t>
  </si>
  <si>
    <t>testDefaultJavaSqlTimeDeserialization</t>
  </si>
  <si>
    <t>testTimestampSerialization</t>
  </si>
  <si>
    <t>testSqlDateSerialization</t>
  </si>
  <si>
    <t>testSerializationDirectSelfReference</t>
  </si>
  <si>
    <t>testPutNonComparableKeyFails</t>
  </si>
  <si>
    <t>testContainsNonComparableKeyReturnsFalse</t>
  </si>
  <si>
    <t>testContainsNullKeyIsAlwaysFalse</t>
  </si>
  <si>
    <t>testPutOverrides</t>
  </si>
  <si>
    <t>testEmptyStringValues</t>
  </si>
  <si>
    <t>testDoubleCapacityAllNodesOnLeft</t>
  </si>
  <si>
    <t>testJavaSerialization</t>
  </si>
  <si>
    <t>assertTree</t>
  </si>
  <si>
    <t>assertConsistent</t>
  </si>
  <si>
    <t>testExceptionWithoutCause</t>
  </si>
  <si>
    <t>testExceptionWithCause</t>
  </si>
  <si>
    <t>testSerializedNameOnExceptionFields</t>
  </si>
  <si>
    <t>testErrorWithoutCause</t>
  </si>
  <si>
    <t>testErrornWithCause</t>
  </si>
  <si>
    <t>testIssue603PrintStream</t>
  </si>
  <si>
    <t>testIssue440WeakReference</t>
  </si>
  <si>
    <t>testMakeAccessibleWithUnsafe</t>
  </si>
  <si>
    <t>testMakeAccessibleWithRestrictiveSecurityManager</t>
  </si>
  <si>
    <t>ClassWithPrivateFinalFields</t>
  </si>
  <si>
    <t>testNonFiniteBoxedDoubles</t>
  </si>
  <si>
    <t>testNonFiniteBoxedDoublesWhenLenient</t>
  </si>
  <si>
    <t>testIsSynthetic</t>
  </si>
  <si>
    <t>testMultidimenstionalArraysSerialization</t>
  </si>
  <si>
    <t>testMultiDimenstionalObjectArraysSerialization</t>
  </si>
  <si>
    <t>testMultidimenstionalArraysDeserialization</t>
  </si>
  <si>
    <t>testStringsWithRawChineseCharactersDeserialization</t>
  </si>
  <si>
    <t>testRawCollectionSerialization</t>
  </si>
  <si>
    <t>testRawMapSerialization</t>
  </si>
  <si>
    <t>testClassAndFieldAreAtSameVersion</t>
  </si>
  <si>
    <t>testClassAndFieldAreBehindInVersion</t>
  </si>
  <si>
    <t>testClassAndFieldAreAheadInVersion</t>
  </si>
  <si>
    <t>testStringPrimitiveAddition</t>
  </si>
  <si>
    <t>testIntegerPrimitiveAddition</t>
  </si>
  <si>
    <t>testDoublePrimitiveAddition</t>
  </si>
  <si>
    <t>testBooleanPrimitiveAddition</t>
  </si>
  <si>
    <t>testCharPrimitiveAddition</t>
  </si>
  <si>
    <t>testMixedPrimitiveAddition</t>
  </si>
  <si>
    <t>testNullPrimitiveAddition</t>
  </si>
  <si>
    <t>testSameAddition</t>
  </si>
  <si>
    <t>testPrimitiveNullValues</t>
  </si>
  <si>
    <t>MyRecord</t>
  </si>
  <si>
    <t>testCustomAdapterForRecords</t>
  </si>
  <si>
    <t>testSerializeRecords</t>
  </si>
  <si>
    <t>testJava17Record</t>
  </si>
  <si>
    <t>testJava17RecordAccessors</t>
  </si>
  <si>
    <t>PrincipalImpl</t>
  </si>
  <si>
    <t>getName</t>
  </si>
  <si>
    <t>testByteArrayDeserialization</t>
  </si>
  <si>
    <t>testLargeObjectSerializationAndDeserialization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</si>
</sst>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770"/>
  <sheetViews>
    <sheetView tabSelected="1"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HYPERLINK("https://github.com/google/gson/commit/3b8404dac56c365cbf77034ec7d96588d89e9798", "3b8404dac56c365cbf77034ec7d96588d89e9798")</f>
        <v>0</v>
      </c>
      <c r="C2">
        <f>HYPERLINK("https://github.com/google/gson/commit/0b9c739a7b2a2dcbeb264a30a271dcb67b72f773", "0b9c739a7b2a2dcbeb264a30a271dcb67b72f773")</f>
        <v>0</v>
      </c>
      <c r="D2" t="s">
        <v>134</v>
      </c>
      <c r="E2" t="s">
        <v>144</v>
      </c>
      <c r="F2" t="s">
        <v>270</v>
      </c>
      <c r="G2" t="s">
        <v>386</v>
      </c>
      <c r="H2" t="s">
        <v>493</v>
      </c>
    </row>
    <row r="3" spans="1:8">
      <c r="H3" t="s">
        <v>494</v>
      </c>
    </row>
    <row r="4" spans="1:8">
      <c r="H4" t="s">
        <v>495</v>
      </c>
    </row>
    <row r="5" spans="1:8">
      <c r="H5" t="s">
        <v>495</v>
      </c>
    </row>
    <row r="6" spans="1:8">
      <c r="F6" t="s">
        <v>271</v>
      </c>
      <c r="G6" t="s">
        <v>387</v>
      </c>
      <c r="H6" t="s">
        <v>496</v>
      </c>
    </row>
    <row r="7" spans="1:8">
      <c r="H7" t="s">
        <v>497</v>
      </c>
    </row>
    <row r="8" spans="1:8">
      <c r="H8" t="s">
        <v>498</v>
      </c>
    </row>
    <row r="9" spans="1:8">
      <c r="H9" t="s">
        <v>499</v>
      </c>
    </row>
    <row r="10" spans="1:8">
      <c r="H10" t="s">
        <v>500</v>
      </c>
    </row>
    <row r="11" spans="1:8">
      <c r="H11" t="s">
        <v>501</v>
      </c>
    </row>
    <row r="12" spans="1:8">
      <c r="H12" t="s">
        <v>502</v>
      </c>
    </row>
    <row r="13" spans="1:8">
      <c r="H13" t="s">
        <v>503</v>
      </c>
    </row>
    <row r="14" spans="1:8">
      <c r="A14" t="s">
        <v>9</v>
      </c>
      <c r="B14">
        <f>HYPERLINK("https://github.com/google/gson/commit/1abf693b709f6315baacbbbf23d9f352c5a1083f", "1abf693b709f6315baacbbbf23d9f352c5a1083f")</f>
        <v>0</v>
      </c>
      <c r="C14">
        <f>HYPERLINK("https://github.com/google/gson/commit/427c17a73208cf53c381e4e8099d4ef60c08cc9b", "427c17a73208cf53c381e4e8099d4ef60c08cc9b")</f>
        <v>0</v>
      </c>
      <c r="D14" t="s">
        <v>134</v>
      </c>
      <c r="E14" t="s">
        <v>145</v>
      </c>
      <c r="F14" t="s">
        <v>270</v>
      </c>
      <c r="G14" t="s">
        <v>386</v>
      </c>
      <c r="H14" t="s">
        <v>504</v>
      </c>
    </row>
    <row r="15" spans="1:8">
      <c r="A15" t="s">
        <v>10</v>
      </c>
      <c r="B15">
        <f>HYPERLINK("https://github.com/google/gson/commit/4d73459b7e2fa806610ff1110baf1da3c650c21d", "4d73459b7e2fa806610ff1110baf1da3c650c21d")</f>
        <v>0</v>
      </c>
      <c r="C15">
        <f>HYPERLINK("https://github.com/google/gson/commit/cdd516345818eab763da02e1b9d7ec42404e98c4", "cdd516345818eab763da02e1b9d7ec42404e98c4")</f>
        <v>0</v>
      </c>
      <c r="D15" t="s">
        <v>134</v>
      </c>
      <c r="E15" t="s">
        <v>146</v>
      </c>
      <c r="F15" t="s">
        <v>272</v>
      </c>
      <c r="G15" t="s">
        <v>388</v>
      </c>
      <c r="H15" t="s">
        <v>493</v>
      </c>
    </row>
    <row r="16" spans="1:8">
      <c r="H16" t="s">
        <v>494</v>
      </c>
    </row>
    <row r="17" spans="1:8">
      <c r="H17" t="s">
        <v>495</v>
      </c>
    </row>
    <row r="18" spans="1:8">
      <c r="H18" t="s">
        <v>495</v>
      </c>
    </row>
    <row r="19" spans="1:8">
      <c r="A19" t="s">
        <v>11</v>
      </c>
      <c r="B19">
        <f>HYPERLINK("https://github.com/google/gson/commit/add960644ac204fffbb112d7d01097dbaba38e8f", "add960644ac204fffbb112d7d01097dbaba38e8f")</f>
        <v>0</v>
      </c>
      <c r="C19">
        <f>HYPERLINK("https://github.com/google/gson/commit/2b9fd47b720f0743d69dfcc48bc04b471e37d240", "2b9fd47b720f0743d69dfcc48bc04b471e37d240")</f>
        <v>0</v>
      </c>
      <c r="D19" t="s">
        <v>134</v>
      </c>
      <c r="E19" t="s">
        <v>147</v>
      </c>
      <c r="F19" t="s">
        <v>273</v>
      </c>
      <c r="G19" t="s">
        <v>389</v>
      </c>
      <c r="H19" t="s">
        <v>505</v>
      </c>
    </row>
    <row r="20" spans="1:8">
      <c r="H20" t="s">
        <v>506</v>
      </c>
    </row>
    <row r="21" spans="1:8">
      <c r="A21" t="s">
        <v>12</v>
      </c>
      <c r="B21">
        <f>HYPERLINK("https://github.com/google/gson/commit/9f5a2086deafa340ac12e78d44c8c23b19483f9d", "9f5a2086deafa340ac12e78d44c8c23b19483f9d")</f>
        <v>0</v>
      </c>
      <c r="C21">
        <f>HYPERLINK("https://github.com/google/gson/commit/745c8e2a83360f5f71904d1be828fd7041f42222", "745c8e2a83360f5f71904d1be828fd7041f42222")</f>
        <v>0</v>
      </c>
      <c r="D21" t="s">
        <v>134</v>
      </c>
      <c r="E21" t="s">
        <v>148</v>
      </c>
      <c r="F21" t="s">
        <v>273</v>
      </c>
      <c r="G21" t="s">
        <v>389</v>
      </c>
      <c r="H21" t="s">
        <v>507</v>
      </c>
    </row>
    <row r="22" spans="1:8">
      <c r="A22" t="s">
        <v>13</v>
      </c>
      <c r="B22">
        <f>HYPERLINK("https://github.com/google/gson/commit/9dfa454f6da6e88b51dba7840881feb874dbbdef", "9dfa454f6da6e88b51dba7840881feb874dbbdef")</f>
        <v>0</v>
      </c>
      <c r="C22">
        <f>HYPERLINK("https://github.com/google/gson/commit/95861175a8b175215b753e021ff361609a2d5281", "95861175a8b175215b753e021ff361609a2d5281")</f>
        <v>0</v>
      </c>
      <c r="D22" t="s">
        <v>134</v>
      </c>
      <c r="E22" t="s">
        <v>149</v>
      </c>
      <c r="F22" t="s">
        <v>274</v>
      </c>
      <c r="G22" t="s">
        <v>390</v>
      </c>
      <c r="H22" t="s">
        <v>508</v>
      </c>
    </row>
    <row r="23" spans="1:8">
      <c r="H23" t="s">
        <v>509</v>
      </c>
    </row>
    <row r="24" spans="1:8">
      <c r="A24" t="s">
        <v>14</v>
      </c>
      <c r="B24">
        <f>HYPERLINK("https://github.com/google/gson/commit/3cd665b199ff77bbeb4aa45d1e1816ec37d942c7", "3cd665b199ff77bbeb4aa45d1e1816ec37d942c7")</f>
        <v>0</v>
      </c>
      <c r="C24">
        <f>HYPERLINK("https://github.com/google/gson/commit/9dfa454f6da6e88b51dba7840881feb874dbbdef", "9dfa454f6da6e88b51dba7840881feb874dbbdef")</f>
        <v>0</v>
      </c>
      <c r="D24" t="s">
        <v>134</v>
      </c>
      <c r="E24" t="s">
        <v>150</v>
      </c>
      <c r="F24" t="s">
        <v>275</v>
      </c>
      <c r="G24" t="s">
        <v>391</v>
      </c>
      <c r="H24" t="s">
        <v>510</v>
      </c>
    </row>
    <row r="25" spans="1:8">
      <c r="H25" t="s">
        <v>511</v>
      </c>
    </row>
    <row r="26" spans="1:8">
      <c r="H26" t="s">
        <v>512</v>
      </c>
    </row>
    <row r="27" spans="1:8">
      <c r="A27" t="s">
        <v>15</v>
      </c>
      <c r="B27">
        <f>HYPERLINK("https://github.com/google/gson/commit/bc2c25f235808c7e90d9bde6b2795997405af0cf", "bc2c25f235808c7e90d9bde6b2795997405af0cf")</f>
        <v>0</v>
      </c>
      <c r="C27">
        <f>HYPERLINK("https://github.com/google/gson/commit/9245bebdba9a3227674f3c0b08d86165891f02cc", "9245bebdba9a3227674f3c0b08d86165891f02cc")</f>
        <v>0</v>
      </c>
      <c r="D27" t="s">
        <v>134</v>
      </c>
      <c r="E27" t="s">
        <v>151</v>
      </c>
      <c r="F27" t="s">
        <v>276</v>
      </c>
      <c r="G27" t="s">
        <v>392</v>
      </c>
      <c r="H27" t="s">
        <v>513</v>
      </c>
    </row>
    <row r="28" spans="1:8">
      <c r="H28" t="s">
        <v>514</v>
      </c>
    </row>
    <row r="29" spans="1:8">
      <c r="H29" t="s">
        <v>515</v>
      </c>
    </row>
    <row r="30" spans="1:8">
      <c r="H30" t="s">
        <v>516</v>
      </c>
    </row>
    <row r="31" spans="1:8">
      <c r="H31" t="s">
        <v>517</v>
      </c>
    </row>
    <row r="32" spans="1:8">
      <c r="A32" t="s">
        <v>16</v>
      </c>
      <c r="B32">
        <f>HYPERLINK("https://github.com/google/gson/commit/9a69560d9f1f8ab89277259c221193acf7cfcffd", "9a69560d9f1f8ab89277259c221193acf7cfcffd")</f>
        <v>0</v>
      </c>
      <c r="C32">
        <f>HYPERLINK("https://github.com/google/gson/commit/e4ea6b1fd052705a8c2088ce36ee84db1961b4af", "e4ea6b1fd052705a8c2088ce36ee84db1961b4af")</f>
        <v>0</v>
      </c>
      <c r="D32" t="s">
        <v>134</v>
      </c>
      <c r="E32" t="s">
        <v>152</v>
      </c>
      <c r="F32" t="s">
        <v>277</v>
      </c>
      <c r="G32" t="s">
        <v>393</v>
      </c>
      <c r="H32" t="s">
        <v>518</v>
      </c>
    </row>
    <row r="33" spans="1:8">
      <c r="A33" t="s">
        <v>17</v>
      </c>
      <c r="B33">
        <f>HYPERLINK("https://github.com/google/gson/commit/cf2a457af7b0422e7728e0d55a4e794048af5a6b", "cf2a457af7b0422e7728e0d55a4e794048af5a6b")</f>
        <v>0</v>
      </c>
      <c r="C33">
        <f>HYPERLINK("https://github.com/google/gson/commit/0d8150fe52eba34a0472c47be71587885ba4a94c", "0d8150fe52eba34a0472c47be71587885ba4a94c")</f>
        <v>0</v>
      </c>
      <c r="D33" t="s">
        <v>135</v>
      </c>
      <c r="E33" t="s">
        <v>153</v>
      </c>
      <c r="F33" t="s">
        <v>278</v>
      </c>
      <c r="G33" t="s">
        <v>394</v>
      </c>
      <c r="H33" t="s">
        <v>519</v>
      </c>
    </row>
    <row r="34" spans="1:8">
      <c r="H34" t="s">
        <v>520</v>
      </c>
    </row>
    <row r="35" spans="1:8">
      <c r="H35" t="s">
        <v>521</v>
      </c>
    </row>
    <row r="36" spans="1:8">
      <c r="H36" t="s">
        <v>522</v>
      </c>
    </row>
    <row r="37" spans="1:8">
      <c r="H37" t="s">
        <v>523</v>
      </c>
    </row>
    <row r="38" spans="1:8">
      <c r="A38" t="s">
        <v>18</v>
      </c>
      <c r="B38">
        <f>HYPERLINK("https://github.com/google/gson/commit/6dbdb272c0950d1bd17c3e3b5e38b385d1373eb2", "6dbdb272c0950d1bd17c3e3b5e38b385d1373eb2")</f>
        <v>0</v>
      </c>
      <c r="C38">
        <f>HYPERLINK("https://github.com/google/gson/commit/09720f28cfc165fd1227d8b7be6ec3468d98b636", "09720f28cfc165fd1227d8b7be6ec3468d98b636")</f>
        <v>0</v>
      </c>
      <c r="D38" t="s">
        <v>134</v>
      </c>
      <c r="E38" t="s">
        <v>154</v>
      </c>
      <c r="F38" t="s">
        <v>271</v>
      </c>
      <c r="G38" t="s">
        <v>387</v>
      </c>
      <c r="H38" t="s">
        <v>524</v>
      </c>
    </row>
    <row r="39" spans="1:8">
      <c r="H39" t="s">
        <v>525</v>
      </c>
    </row>
    <row r="40" spans="1:8">
      <c r="H40" t="s">
        <v>526</v>
      </c>
    </row>
    <row r="41" spans="1:8">
      <c r="H41" t="s">
        <v>527</v>
      </c>
    </row>
    <row r="42" spans="1:8">
      <c r="A42" t="s">
        <v>19</v>
      </c>
      <c r="B42">
        <f>HYPERLINK("https://github.com/google/gson/commit/53f7d26b6d442467d54f0e61fdf030cd395011f7", "53f7d26b6d442467d54f0e61fdf030cd395011f7")</f>
        <v>0</v>
      </c>
      <c r="C42">
        <f>HYPERLINK("https://github.com/google/gson/commit/f7e4d5e4bbdb10ef3215c66c0df4ca3828f99768", "f7e4d5e4bbdb10ef3215c66c0df4ca3828f99768")</f>
        <v>0</v>
      </c>
      <c r="D42" t="s">
        <v>134</v>
      </c>
      <c r="E42" t="s">
        <v>155</v>
      </c>
      <c r="F42" t="s">
        <v>271</v>
      </c>
      <c r="G42" t="s">
        <v>387</v>
      </c>
      <c r="H42" t="s">
        <v>528</v>
      </c>
    </row>
    <row r="43" spans="1:8">
      <c r="H43" t="s">
        <v>529</v>
      </c>
    </row>
    <row r="44" spans="1:8">
      <c r="H44" t="s">
        <v>530</v>
      </c>
    </row>
    <row r="45" spans="1:8">
      <c r="A45" t="s">
        <v>20</v>
      </c>
      <c r="B45">
        <f>HYPERLINK("https://github.com/google/gson/commit/51881c7f4a60d62e0b71ff0dfef78c18bdb1005f", "51881c7f4a60d62e0b71ff0dfef78c18bdb1005f")</f>
        <v>0</v>
      </c>
      <c r="C45">
        <f>HYPERLINK("https://github.com/google/gson/commit/362a94ec74f81a8c9f2a3f42d1a53d9400be2e69", "362a94ec74f81a8c9f2a3f42d1a53d9400be2e69")</f>
        <v>0</v>
      </c>
      <c r="D45" t="s">
        <v>134</v>
      </c>
      <c r="E45" t="s">
        <v>156</v>
      </c>
      <c r="F45" t="s">
        <v>271</v>
      </c>
      <c r="G45" t="s">
        <v>387</v>
      </c>
      <c r="H45" t="s">
        <v>531</v>
      </c>
    </row>
    <row r="46" spans="1:8">
      <c r="H46" t="s">
        <v>532</v>
      </c>
    </row>
    <row r="47" spans="1:8">
      <c r="H47" t="s">
        <v>533</v>
      </c>
    </row>
    <row r="48" spans="1:8">
      <c r="H48" t="s">
        <v>534</v>
      </c>
    </row>
    <row r="49" spans="1:8">
      <c r="H49" t="s">
        <v>535</v>
      </c>
    </row>
    <row r="50" spans="1:8">
      <c r="H50" t="s">
        <v>536</v>
      </c>
    </row>
    <row r="51" spans="1:8">
      <c r="H51" t="s">
        <v>537</v>
      </c>
    </row>
    <row r="52" spans="1:8">
      <c r="H52" t="s">
        <v>538</v>
      </c>
    </row>
    <row r="53" spans="1:8">
      <c r="H53" t="s">
        <v>539</v>
      </c>
    </row>
    <row r="54" spans="1:8">
      <c r="H54" t="s">
        <v>540</v>
      </c>
    </row>
    <row r="55" spans="1:8">
      <c r="H55" t="s">
        <v>541</v>
      </c>
    </row>
    <row r="56" spans="1:8">
      <c r="H56" t="s">
        <v>542</v>
      </c>
    </row>
    <row r="57" spans="1:8">
      <c r="H57" t="s">
        <v>543</v>
      </c>
    </row>
    <row r="58" spans="1:8">
      <c r="A58" t="s">
        <v>21</v>
      </c>
      <c r="B58">
        <f>HYPERLINK("https://github.com/google/gson/commit/9612bb3601f77611c35ed7b504f0064b98259d3f", "9612bb3601f77611c35ed7b504f0064b98259d3f")</f>
        <v>0</v>
      </c>
      <c r="C58">
        <f>HYPERLINK("https://github.com/google/gson/commit/73d93e332251ccf3619b3b6d2e7b1529e902e78d", "73d93e332251ccf3619b3b6d2e7b1529e902e78d")</f>
        <v>0</v>
      </c>
      <c r="D58" t="s">
        <v>135</v>
      </c>
      <c r="E58" t="s">
        <v>157</v>
      </c>
      <c r="F58" t="s">
        <v>279</v>
      </c>
      <c r="G58" t="s">
        <v>395</v>
      </c>
      <c r="H58" t="s">
        <v>544</v>
      </c>
    </row>
    <row r="59" spans="1:8">
      <c r="A59" t="s">
        <v>22</v>
      </c>
      <c r="B59">
        <f>HYPERLINK("https://github.com/google/gson/commit/05f54f35520bb0718dcaa12333520f4c2aaf3cc7", "05f54f35520bb0718dcaa12333520f4c2aaf3cc7")</f>
        <v>0</v>
      </c>
      <c r="C59">
        <f>HYPERLINK("https://github.com/google/gson/commit/9612bb3601f77611c35ed7b504f0064b98259d3f", "9612bb3601f77611c35ed7b504f0064b98259d3f")</f>
        <v>0</v>
      </c>
      <c r="D59" t="s">
        <v>134</v>
      </c>
      <c r="E59" t="s">
        <v>158</v>
      </c>
      <c r="F59" t="s">
        <v>280</v>
      </c>
      <c r="G59" t="s">
        <v>396</v>
      </c>
      <c r="H59" t="s">
        <v>545</v>
      </c>
    </row>
    <row r="60" spans="1:8">
      <c r="H60" t="s">
        <v>546</v>
      </c>
    </row>
    <row r="61" spans="1:8">
      <c r="H61" t="s">
        <v>547</v>
      </c>
    </row>
    <row r="62" spans="1:8">
      <c r="A62" t="s">
        <v>23</v>
      </c>
      <c r="B62">
        <f>HYPERLINK("https://github.com/google/gson/commit/3690d362b9e3007e390d38092ce339e8a1145781", "3690d362b9e3007e390d38092ce339e8a1145781")</f>
        <v>0</v>
      </c>
      <c r="C62">
        <f>HYPERLINK("https://github.com/google/gson/commit/e839336eea7aa7e414108a6d33703349adc7a705", "e839336eea7aa7e414108a6d33703349adc7a705")</f>
        <v>0</v>
      </c>
      <c r="D62" t="s">
        <v>134</v>
      </c>
      <c r="E62" t="s">
        <v>159</v>
      </c>
      <c r="F62" t="s">
        <v>281</v>
      </c>
      <c r="G62" t="s">
        <v>397</v>
      </c>
      <c r="H62" t="s">
        <v>519</v>
      </c>
    </row>
    <row r="63" spans="1:8">
      <c r="H63" t="s">
        <v>548</v>
      </c>
    </row>
    <row r="64" spans="1:8">
      <c r="H64" t="s">
        <v>549</v>
      </c>
    </row>
    <row r="65" spans="1:8">
      <c r="H65" t="s">
        <v>550</v>
      </c>
    </row>
    <row r="66" spans="1:8">
      <c r="H66" t="s">
        <v>551</v>
      </c>
    </row>
    <row r="67" spans="1:8">
      <c r="H67" t="s">
        <v>552</v>
      </c>
    </row>
    <row r="68" spans="1:8">
      <c r="H68" t="s">
        <v>553</v>
      </c>
    </row>
    <row r="69" spans="1:8">
      <c r="H69" t="s">
        <v>554</v>
      </c>
    </row>
    <row r="70" spans="1:8">
      <c r="H70" t="s">
        <v>555</v>
      </c>
    </row>
    <row r="71" spans="1:8">
      <c r="H71" t="s">
        <v>556</v>
      </c>
    </row>
    <row r="72" spans="1:8">
      <c r="A72" t="s">
        <v>24</v>
      </c>
      <c r="B72">
        <f>HYPERLINK("https://github.com/google/gson/commit/18005bbae1922f725aabe1ce15624104bfc2d146", "18005bbae1922f725aabe1ce15624104bfc2d146")</f>
        <v>0</v>
      </c>
      <c r="C72">
        <f>HYPERLINK("https://github.com/google/gson/commit/2c25fdd85022c52d5828a8e7f8a38e7e1d4a2de5", "2c25fdd85022c52d5828a8e7f8a38e7e1d4a2de5")</f>
        <v>0</v>
      </c>
      <c r="D72" t="s">
        <v>134</v>
      </c>
      <c r="E72" t="s">
        <v>160</v>
      </c>
      <c r="F72" t="s">
        <v>282</v>
      </c>
      <c r="G72" t="s">
        <v>398</v>
      </c>
      <c r="H72" t="s">
        <v>557</v>
      </c>
    </row>
    <row r="73" spans="1:8">
      <c r="H73" t="s">
        <v>558</v>
      </c>
    </row>
    <row r="74" spans="1:8">
      <c r="A74" t="s">
        <v>25</v>
      </c>
      <c r="B74">
        <f>HYPERLINK("https://github.com/google/gson/commit/e340801d258e18f733620b0fd03d65fffb8df6c3", "e340801d258e18f733620b0fd03d65fffb8df6c3")</f>
        <v>0</v>
      </c>
      <c r="C74">
        <f>HYPERLINK("https://github.com/google/gson/commit/4f727df749b9ad97dfd0dd108a67539b7f163ee2", "4f727df749b9ad97dfd0dd108a67539b7f163ee2")</f>
        <v>0</v>
      </c>
      <c r="D74" t="s">
        <v>134</v>
      </c>
      <c r="E74" t="s">
        <v>161</v>
      </c>
      <c r="F74" t="s">
        <v>283</v>
      </c>
      <c r="G74" t="s">
        <v>399</v>
      </c>
      <c r="H74" t="s">
        <v>559</v>
      </c>
    </row>
    <row r="75" spans="1:8">
      <c r="F75" t="s">
        <v>284</v>
      </c>
      <c r="G75" t="s">
        <v>400</v>
      </c>
      <c r="H75" t="s">
        <v>560</v>
      </c>
    </row>
    <row r="76" spans="1:8">
      <c r="F76" t="s">
        <v>285</v>
      </c>
      <c r="G76" t="s">
        <v>401</v>
      </c>
      <c r="H76" t="s">
        <v>561</v>
      </c>
    </row>
    <row r="77" spans="1:8">
      <c r="H77" t="s">
        <v>562</v>
      </c>
    </row>
    <row r="78" spans="1:8">
      <c r="F78" t="s">
        <v>286</v>
      </c>
      <c r="G78" t="s">
        <v>402</v>
      </c>
      <c r="H78" t="s">
        <v>563</v>
      </c>
    </row>
    <row r="79" spans="1:8">
      <c r="H79" t="s">
        <v>564</v>
      </c>
    </row>
    <row r="80" spans="1:8">
      <c r="H80" t="s">
        <v>565</v>
      </c>
    </row>
    <row r="81" spans="1:8">
      <c r="H81" t="s">
        <v>566</v>
      </c>
    </row>
    <row r="82" spans="1:8">
      <c r="H82" t="s">
        <v>567</v>
      </c>
    </row>
    <row r="83" spans="1:8">
      <c r="H83" t="s">
        <v>567</v>
      </c>
    </row>
    <row r="84" spans="1:8">
      <c r="F84" t="s">
        <v>270</v>
      </c>
      <c r="G84" t="s">
        <v>386</v>
      </c>
      <c r="H84" t="s">
        <v>568</v>
      </c>
    </row>
    <row r="85" spans="1:8">
      <c r="H85" t="s">
        <v>569</v>
      </c>
    </row>
    <row r="86" spans="1:8">
      <c r="H86" t="s">
        <v>570</v>
      </c>
    </row>
    <row r="87" spans="1:8">
      <c r="H87" t="s">
        <v>571</v>
      </c>
    </row>
    <row r="88" spans="1:8">
      <c r="H88" t="s">
        <v>559</v>
      </c>
    </row>
    <row r="89" spans="1:8">
      <c r="A89" t="s">
        <v>26</v>
      </c>
      <c r="B89">
        <f>HYPERLINK("https://github.com/google/gson/commit/cd9bd710927b7c2a2f01b75430a42e58b18fb456", "cd9bd710927b7c2a2f01b75430a42e58b18fb456")</f>
        <v>0</v>
      </c>
      <c r="C89">
        <f>HYPERLINK("https://github.com/google/gson/commit/abf4ab2d78b2a7f3108fd7560145f45886f6b301", "abf4ab2d78b2a7f3108fd7560145f45886f6b301")</f>
        <v>0</v>
      </c>
      <c r="D89" t="s">
        <v>135</v>
      </c>
      <c r="E89" t="s">
        <v>162</v>
      </c>
      <c r="F89" t="s">
        <v>287</v>
      </c>
      <c r="G89" t="s">
        <v>403</v>
      </c>
      <c r="H89" t="s">
        <v>572</v>
      </c>
    </row>
    <row r="90" spans="1:8">
      <c r="A90" t="s">
        <v>27</v>
      </c>
      <c r="B90">
        <f>HYPERLINK("https://github.com/google/gson/commit/376385ac0ecf0c17fe52d70627d9af93549e9bd7", "376385ac0ecf0c17fe52d70627d9af93549e9bd7")</f>
        <v>0</v>
      </c>
      <c r="C90">
        <f>HYPERLINK("https://github.com/google/gson/commit/cd9bd710927b7c2a2f01b75430a42e58b18fb456", "cd9bd710927b7c2a2f01b75430a42e58b18fb456")</f>
        <v>0</v>
      </c>
      <c r="D90" t="s">
        <v>135</v>
      </c>
      <c r="E90" t="s">
        <v>163</v>
      </c>
      <c r="F90" t="s">
        <v>288</v>
      </c>
      <c r="G90" t="s">
        <v>404</v>
      </c>
      <c r="H90" t="s">
        <v>573</v>
      </c>
    </row>
    <row r="91" spans="1:8">
      <c r="A91" t="s">
        <v>28</v>
      </c>
      <c r="B91">
        <f>HYPERLINK("https://github.com/google/gson/commit/d8095c72fd5149444be413ba1f1c6529a148bc89", "d8095c72fd5149444be413ba1f1c6529a148bc89")</f>
        <v>0</v>
      </c>
      <c r="C91">
        <f>HYPERLINK("https://github.com/google/gson/commit/eac1beacc97818cbbda3ec4e6d0bf6c392e59509", "eac1beacc97818cbbda3ec4e6d0bf6c392e59509")</f>
        <v>0</v>
      </c>
      <c r="D91" t="s">
        <v>134</v>
      </c>
      <c r="E91" t="s">
        <v>164</v>
      </c>
      <c r="F91" t="s">
        <v>282</v>
      </c>
      <c r="G91" t="s">
        <v>398</v>
      </c>
      <c r="H91" t="s">
        <v>574</v>
      </c>
    </row>
    <row r="92" spans="1:8">
      <c r="A92" t="s">
        <v>29</v>
      </c>
      <c r="B92">
        <f>HYPERLINK("https://github.com/google/gson/commit/82771f006cad2047df9b30cdc35338599c31da45", "82771f006cad2047df9b30cdc35338599c31da45")</f>
        <v>0</v>
      </c>
      <c r="C92">
        <f>HYPERLINK("https://github.com/google/gson/commit/66649a1a628bf84c6b2dcaa9312cbdb911c0b042", "66649a1a628bf84c6b2dcaa9312cbdb911c0b042")</f>
        <v>0</v>
      </c>
      <c r="D92" t="s">
        <v>134</v>
      </c>
      <c r="E92" t="s">
        <v>165</v>
      </c>
      <c r="F92" t="s">
        <v>289</v>
      </c>
      <c r="G92" t="s">
        <v>405</v>
      </c>
      <c r="H92" t="s">
        <v>575</v>
      </c>
    </row>
    <row r="93" spans="1:8">
      <c r="A93" t="s">
        <v>30</v>
      </c>
      <c r="B93">
        <f>HYPERLINK("https://github.com/google/gson/commit/18b301dfeb91ca4468e0955d4cafcb32186efe1e", "18b301dfeb91ca4468e0955d4cafcb32186efe1e")</f>
        <v>0</v>
      </c>
      <c r="C93">
        <f>HYPERLINK("https://github.com/google/gson/commit/82771f006cad2047df9b30cdc35338599c31da45", "82771f006cad2047df9b30cdc35338599c31da45")</f>
        <v>0</v>
      </c>
      <c r="D93" t="s">
        <v>135</v>
      </c>
      <c r="E93" t="s">
        <v>166</v>
      </c>
      <c r="F93" t="s">
        <v>270</v>
      </c>
      <c r="G93" t="s">
        <v>386</v>
      </c>
      <c r="H93" t="s">
        <v>576</v>
      </c>
    </row>
    <row r="94" spans="1:8">
      <c r="H94" t="s">
        <v>577</v>
      </c>
    </row>
    <row r="95" spans="1:8">
      <c r="H95" t="s">
        <v>578</v>
      </c>
    </row>
    <row r="96" spans="1:8">
      <c r="H96" t="s">
        <v>579</v>
      </c>
    </row>
    <row r="97" spans="1:8">
      <c r="A97" t="s">
        <v>31</v>
      </c>
      <c r="B97">
        <f>HYPERLINK("https://github.com/google/gson/commit/50eb582657b5a07aa4aec22f11c9f3071eb631a8", "50eb582657b5a07aa4aec22f11c9f3071eb631a8")</f>
        <v>0</v>
      </c>
      <c r="C97">
        <f>HYPERLINK("https://github.com/google/gson/commit/3b0f8f4340c68d8fde0840befbc1b89afa14933f", "3b0f8f4340c68d8fde0840befbc1b89afa14933f")</f>
        <v>0</v>
      </c>
      <c r="D97" t="s">
        <v>135</v>
      </c>
      <c r="E97" t="s">
        <v>167</v>
      </c>
      <c r="F97" t="s">
        <v>290</v>
      </c>
      <c r="G97" t="s">
        <v>406</v>
      </c>
      <c r="H97" t="s">
        <v>519</v>
      </c>
    </row>
    <row r="98" spans="1:8">
      <c r="H98" t="s">
        <v>580</v>
      </c>
    </row>
    <row r="99" spans="1:8">
      <c r="H99" t="s">
        <v>581</v>
      </c>
    </row>
    <row r="100" spans="1:8">
      <c r="H100" t="s">
        <v>582</v>
      </c>
    </row>
    <row r="101" spans="1:8">
      <c r="H101" t="s">
        <v>583</v>
      </c>
    </row>
    <row r="102" spans="1:8">
      <c r="H102" t="s">
        <v>584</v>
      </c>
    </row>
    <row r="103" spans="1:8">
      <c r="H103" t="s">
        <v>585</v>
      </c>
    </row>
    <row r="104" spans="1:8">
      <c r="H104" t="s">
        <v>586</v>
      </c>
    </row>
    <row r="105" spans="1:8">
      <c r="H105" t="s">
        <v>587</v>
      </c>
    </row>
    <row r="106" spans="1:8">
      <c r="H106" t="s">
        <v>588</v>
      </c>
    </row>
    <row r="107" spans="1:8">
      <c r="H107" t="s">
        <v>589</v>
      </c>
    </row>
    <row r="108" spans="1:8">
      <c r="H108" t="s">
        <v>590</v>
      </c>
    </row>
    <row r="109" spans="1:8">
      <c r="H109" t="s">
        <v>591</v>
      </c>
    </row>
    <row r="110" spans="1:8">
      <c r="H110" t="s">
        <v>592</v>
      </c>
    </row>
    <row r="111" spans="1:8">
      <c r="H111" t="s">
        <v>593</v>
      </c>
    </row>
    <row r="112" spans="1:8">
      <c r="H112" t="s">
        <v>593</v>
      </c>
    </row>
    <row r="113" spans="1:8">
      <c r="H113" t="s">
        <v>593</v>
      </c>
    </row>
    <row r="114" spans="1:8">
      <c r="H114" t="s">
        <v>594</v>
      </c>
    </row>
    <row r="115" spans="1:8">
      <c r="H115" t="s">
        <v>594</v>
      </c>
    </row>
    <row r="116" spans="1:8">
      <c r="H116" t="s">
        <v>594</v>
      </c>
    </row>
    <row r="117" spans="1:8">
      <c r="H117" t="s">
        <v>595</v>
      </c>
    </row>
    <row r="118" spans="1:8">
      <c r="H118" t="s">
        <v>596</v>
      </c>
    </row>
    <row r="119" spans="1:8">
      <c r="H119" t="s">
        <v>597</v>
      </c>
    </row>
    <row r="120" spans="1:8">
      <c r="H120" t="s">
        <v>598</v>
      </c>
    </row>
    <row r="121" spans="1:8">
      <c r="A121" t="s">
        <v>32</v>
      </c>
      <c r="B121">
        <f>HYPERLINK("https://github.com/google/gson/commit/3e7ebf85568e7c9ef5b1373907c89a215e27e2b9", "3e7ebf85568e7c9ef5b1373907c89a215e27e2b9")</f>
        <v>0</v>
      </c>
      <c r="C121">
        <f>HYPERLINK("https://github.com/google/gson/commit/19ae6c0763cffe5d4a9a020902ae7d9ecbb2d6ea", "19ae6c0763cffe5d4a9a020902ae7d9ecbb2d6ea")</f>
        <v>0</v>
      </c>
      <c r="D121" t="s">
        <v>134</v>
      </c>
      <c r="E121" t="s">
        <v>168</v>
      </c>
      <c r="F121" t="s">
        <v>270</v>
      </c>
      <c r="G121" t="s">
        <v>386</v>
      </c>
      <c r="H121" t="s">
        <v>599</v>
      </c>
    </row>
    <row r="122" spans="1:8">
      <c r="H122" t="s">
        <v>600</v>
      </c>
    </row>
    <row r="123" spans="1:8">
      <c r="H123" t="s">
        <v>601</v>
      </c>
    </row>
    <row r="124" spans="1:8">
      <c r="H124" t="s">
        <v>602</v>
      </c>
    </row>
    <row r="125" spans="1:8">
      <c r="H125" t="s">
        <v>603</v>
      </c>
    </row>
    <row r="126" spans="1:8">
      <c r="H126" t="s">
        <v>603</v>
      </c>
    </row>
    <row r="127" spans="1:8">
      <c r="H127" t="s">
        <v>604</v>
      </c>
    </row>
    <row r="128" spans="1:8">
      <c r="H128" t="s">
        <v>605</v>
      </c>
    </row>
    <row r="129" spans="1:8">
      <c r="H129" t="s">
        <v>606</v>
      </c>
    </row>
    <row r="130" spans="1:8">
      <c r="H130" t="s">
        <v>607</v>
      </c>
    </row>
    <row r="131" spans="1:8">
      <c r="H131" t="s">
        <v>559</v>
      </c>
    </row>
    <row r="132" spans="1:8">
      <c r="H132" t="s">
        <v>608</v>
      </c>
    </row>
    <row r="133" spans="1:8">
      <c r="H133" t="s">
        <v>609</v>
      </c>
    </row>
    <row r="134" spans="1:8">
      <c r="H134" t="s">
        <v>609</v>
      </c>
    </row>
    <row r="135" spans="1:8">
      <c r="H135" t="s">
        <v>610</v>
      </c>
    </row>
    <row r="136" spans="1:8">
      <c r="A136" t="s">
        <v>33</v>
      </c>
      <c r="B136">
        <f>HYPERLINK("https://github.com/google/gson/commit/e5ed1cc59a462f6072d5e049d5e8fe488bff0d89", "e5ed1cc59a462f6072d5e049d5e8fe488bff0d89")</f>
        <v>0</v>
      </c>
      <c r="C136">
        <f>HYPERLINK("https://github.com/google/gson/commit/e73ad007a419d5a3061ea9a06d456597d5a7bd40", "e73ad007a419d5a3061ea9a06d456597d5a7bd40")</f>
        <v>0</v>
      </c>
      <c r="D136" t="s">
        <v>135</v>
      </c>
      <c r="E136" t="s">
        <v>169</v>
      </c>
      <c r="F136" t="s">
        <v>284</v>
      </c>
      <c r="G136" t="s">
        <v>400</v>
      </c>
      <c r="H136" t="s">
        <v>611</v>
      </c>
    </row>
    <row r="137" spans="1:8">
      <c r="A137" t="s">
        <v>34</v>
      </c>
      <c r="B137">
        <f>HYPERLINK("https://github.com/google/gson/commit/907082102dad9f93d20ccf4a53ea626d5dc559eb", "907082102dad9f93d20ccf4a53ea626d5dc559eb")</f>
        <v>0</v>
      </c>
      <c r="C137">
        <f>HYPERLINK("https://github.com/google/gson/commit/933a3e515021e9d3dea4a18326479a42df353494", "933a3e515021e9d3dea4a18326479a42df353494")</f>
        <v>0</v>
      </c>
      <c r="D137" t="s">
        <v>134</v>
      </c>
      <c r="E137" t="s">
        <v>170</v>
      </c>
      <c r="F137" t="s">
        <v>270</v>
      </c>
      <c r="G137" t="s">
        <v>386</v>
      </c>
      <c r="H137" t="s">
        <v>612</v>
      </c>
    </row>
    <row r="138" spans="1:8">
      <c r="H138" t="s">
        <v>613</v>
      </c>
    </row>
    <row r="139" spans="1:8">
      <c r="H139" t="s">
        <v>614</v>
      </c>
    </row>
    <row r="140" spans="1:8">
      <c r="H140" t="s">
        <v>615</v>
      </c>
    </row>
    <row r="141" spans="1:8">
      <c r="A141" t="s">
        <v>35</v>
      </c>
      <c r="B141">
        <f>HYPERLINK("https://github.com/google/gson/commit/8567fe6c101f2472662b9362b880a55fc3dcca15", "8567fe6c101f2472662b9362b880a55fc3dcca15")</f>
        <v>0</v>
      </c>
      <c r="C141">
        <f>HYPERLINK("https://github.com/google/gson/commit/77c2c29316dd1d8fc7ea608dd6f67585bb6b006c", "77c2c29316dd1d8fc7ea608dd6f67585bb6b006c")</f>
        <v>0</v>
      </c>
      <c r="D141" t="s">
        <v>134</v>
      </c>
      <c r="E141" t="s">
        <v>171</v>
      </c>
      <c r="F141" t="s">
        <v>291</v>
      </c>
      <c r="G141" t="s">
        <v>407</v>
      </c>
      <c r="H141" t="s">
        <v>519</v>
      </c>
    </row>
    <row r="142" spans="1:8">
      <c r="H142" t="s">
        <v>616</v>
      </c>
    </row>
    <row r="143" spans="1:8">
      <c r="H143" t="s">
        <v>617</v>
      </c>
    </row>
    <row r="144" spans="1:8">
      <c r="H144" t="s">
        <v>618</v>
      </c>
    </row>
    <row r="145" spans="1:8">
      <c r="A145" t="s">
        <v>36</v>
      </c>
      <c r="B145">
        <f>HYPERLINK("https://github.com/google/gson/commit/3b1056c097cd615c531c1ffd5ccb772d65d2e814", "3b1056c097cd615c531c1ffd5ccb772d65d2e814")</f>
        <v>0</v>
      </c>
      <c r="C145">
        <f>HYPERLINK("https://github.com/google/gson/commit/8567fe6c101f2472662b9362b880a55fc3dcca15", "8567fe6c101f2472662b9362b880a55fc3dcca15")</f>
        <v>0</v>
      </c>
      <c r="D145" t="s">
        <v>134</v>
      </c>
      <c r="E145" t="s">
        <v>172</v>
      </c>
      <c r="F145" t="s">
        <v>292</v>
      </c>
      <c r="G145" t="s">
        <v>408</v>
      </c>
      <c r="H145" t="s">
        <v>619</v>
      </c>
    </row>
    <row r="146" spans="1:8">
      <c r="H146" t="s">
        <v>620</v>
      </c>
    </row>
    <row r="147" spans="1:8">
      <c r="A147" t="s">
        <v>37</v>
      </c>
      <c r="B147">
        <f>HYPERLINK("https://github.com/google/gson/commit/536a968b32eede34554121f75c72b2a658fc442e", "536a968b32eede34554121f75c72b2a658fc442e")</f>
        <v>0</v>
      </c>
      <c r="C147">
        <f>HYPERLINK("https://github.com/google/gson/commit/d416361ac58046af0bbba29ed1a6158f640ebc9e", "d416361ac58046af0bbba29ed1a6158f640ebc9e")</f>
        <v>0</v>
      </c>
      <c r="D147" t="s">
        <v>134</v>
      </c>
      <c r="E147" t="s">
        <v>173</v>
      </c>
      <c r="F147" t="s">
        <v>288</v>
      </c>
      <c r="G147" t="s">
        <v>404</v>
      </c>
      <c r="H147" t="s">
        <v>621</v>
      </c>
    </row>
    <row r="148" spans="1:8">
      <c r="A148" t="s">
        <v>38</v>
      </c>
      <c r="B148">
        <f>HYPERLINK("https://github.com/google/gson/commit/c892738fbb6f6e433921ca82234ea2c77b189f68", "c892738fbb6f6e433921ca82234ea2c77b189f68")</f>
        <v>0</v>
      </c>
      <c r="C148">
        <f>HYPERLINK("https://github.com/google/gson/commit/536a968b32eede34554121f75c72b2a658fc442e", "536a968b32eede34554121f75c72b2a658fc442e")</f>
        <v>0</v>
      </c>
      <c r="D148" t="s">
        <v>135</v>
      </c>
      <c r="E148" t="s">
        <v>174</v>
      </c>
      <c r="F148" t="s">
        <v>288</v>
      </c>
      <c r="G148" t="s">
        <v>404</v>
      </c>
      <c r="H148" t="s">
        <v>621</v>
      </c>
    </row>
    <row r="149" spans="1:8">
      <c r="A149" t="s">
        <v>39</v>
      </c>
      <c r="B149">
        <f>HYPERLINK("https://github.com/google/gson/commit/b634804533ab68697b6f5414e8c93c3613850bf2", "b634804533ab68697b6f5414e8c93c3613850bf2")</f>
        <v>0</v>
      </c>
      <c r="C149">
        <f>HYPERLINK("https://github.com/google/gson/commit/839b0c2f94746b89c08212b9d199a174ae2c407b", "839b0c2f94746b89c08212b9d199a174ae2c407b")</f>
        <v>0</v>
      </c>
      <c r="D149" t="s">
        <v>134</v>
      </c>
      <c r="E149" t="s">
        <v>175</v>
      </c>
      <c r="F149" t="s">
        <v>283</v>
      </c>
      <c r="G149" t="s">
        <v>399</v>
      </c>
      <c r="H149" t="s">
        <v>622</v>
      </c>
    </row>
    <row r="150" spans="1:8">
      <c r="H150" t="s">
        <v>622</v>
      </c>
    </row>
    <row r="151" spans="1:8">
      <c r="H151" t="s">
        <v>559</v>
      </c>
    </row>
    <row r="152" spans="1:8">
      <c r="H152" t="s">
        <v>623</v>
      </c>
    </row>
    <row r="153" spans="1:8">
      <c r="H153" t="s">
        <v>623</v>
      </c>
    </row>
    <row r="154" spans="1:8">
      <c r="H154" t="s">
        <v>559</v>
      </c>
    </row>
    <row r="155" spans="1:8">
      <c r="A155" t="s">
        <v>40</v>
      </c>
      <c r="B155">
        <f>HYPERLINK("https://github.com/google/gson/commit/d87d3f807fba95106ef0baf6432c83640dcd1f3d", "d87d3f807fba95106ef0baf6432c83640dcd1f3d")</f>
        <v>0</v>
      </c>
      <c r="C155">
        <f>HYPERLINK("https://github.com/google/gson/commit/bc1e5c5c991fe6d06a5a0f6b775684ac91d289d3", "bc1e5c5c991fe6d06a5a0f6b775684ac91d289d3")</f>
        <v>0</v>
      </c>
      <c r="D155" t="s">
        <v>135</v>
      </c>
      <c r="E155" t="s">
        <v>176</v>
      </c>
      <c r="F155" t="s">
        <v>293</v>
      </c>
      <c r="G155" t="s">
        <v>409</v>
      </c>
      <c r="H155" t="s">
        <v>624</v>
      </c>
    </row>
    <row r="156" spans="1:8">
      <c r="A156" t="s">
        <v>41</v>
      </c>
      <c r="B156">
        <f>HYPERLINK("https://github.com/google/gson/commit/15fa10943c6e9db6d5db147efdec9640e86838a9", "15fa10943c6e9db6d5db147efdec9640e86838a9")</f>
        <v>0</v>
      </c>
      <c r="C156">
        <f>HYPERLINK("https://github.com/google/gson/commit/ebf24fbda51cd8391791fb89499a6d732a36d835", "ebf24fbda51cd8391791fb89499a6d732a36d835")</f>
        <v>0</v>
      </c>
      <c r="D156" t="s">
        <v>134</v>
      </c>
      <c r="E156" t="s">
        <v>177</v>
      </c>
      <c r="F156" t="s">
        <v>275</v>
      </c>
      <c r="G156" t="s">
        <v>391</v>
      </c>
      <c r="H156" t="s">
        <v>625</v>
      </c>
    </row>
    <row r="157" spans="1:8">
      <c r="A157" t="s">
        <v>42</v>
      </c>
      <c r="B157">
        <f>HYPERLINK("https://github.com/google/gson/commit/dc60cb193123b2564bac0c2de9a998e4649fea30", "dc60cb193123b2564bac0c2de9a998e4649fea30")</f>
        <v>0</v>
      </c>
      <c r="C157">
        <f>HYPERLINK("https://github.com/google/gson/commit/89c18452aee5242646ae7d5562fb73b4795f6c58", "89c18452aee5242646ae7d5562fb73b4795f6c58")</f>
        <v>0</v>
      </c>
      <c r="D157" t="s">
        <v>134</v>
      </c>
      <c r="E157" t="s">
        <v>178</v>
      </c>
      <c r="F157" t="s">
        <v>282</v>
      </c>
      <c r="G157" t="s">
        <v>398</v>
      </c>
      <c r="H157" t="s">
        <v>626</v>
      </c>
    </row>
    <row r="158" spans="1:8">
      <c r="H158" t="s">
        <v>627</v>
      </c>
    </row>
    <row r="159" spans="1:8">
      <c r="H159" t="s">
        <v>628</v>
      </c>
    </row>
    <row r="160" spans="1:8">
      <c r="H160" t="s">
        <v>629</v>
      </c>
    </row>
    <row r="161" spans="1:8">
      <c r="H161" t="s">
        <v>630</v>
      </c>
    </row>
    <row r="162" spans="1:8">
      <c r="A162" t="s">
        <v>43</v>
      </c>
      <c r="B162">
        <f>HYPERLINK("https://github.com/google/gson/commit/7a7bbf754cfabbcb56d090b982bf4b128e15938d", "7a7bbf754cfabbcb56d090b982bf4b128e15938d")</f>
        <v>0</v>
      </c>
      <c r="C162">
        <f>HYPERLINK("https://github.com/google/gson/commit/765a9f1ecdfaf96f3587f488385111c9d6a4927e", "765a9f1ecdfaf96f3587f488385111c9d6a4927e")</f>
        <v>0</v>
      </c>
      <c r="D162" t="s">
        <v>136</v>
      </c>
      <c r="E162" t="s">
        <v>179</v>
      </c>
      <c r="F162" t="s">
        <v>294</v>
      </c>
      <c r="G162" t="s">
        <v>410</v>
      </c>
      <c r="H162" t="s">
        <v>631</v>
      </c>
    </row>
    <row r="163" spans="1:8">
      <c r="A163" t="s">
        <v>44</v>
      </c>
      <c r="B163">
        <f>HYPERLINK("https://github.com/google/gson/commit/747e3c3051153779954e49b7dbc475daa678e1f4", "747e3c3051153779954e49b7dbc475daa678e1f4")</f>
        <v>0</v>
      </c>
      <c r="C163">
        <f>HYPERLINK("https://github.com/google/gson/commit/ffdf0e70125420e4263f9d1f32a38a09b087f93c", "ffdf0e70125420e4263f9d1f32a38a09b087f93c")</f>
        <v>0</v>
      </c>
      <c r="D163" t="s">
        <v>136</v>
      </c>
      <c r="E163" t="s">
        <v>180</v>
      </c>
      <c r="F163" t="s">
        <v>295</v>
      </c>
      <c r="G163" t="s">
        <v>397</v>
      </c>
      <c r="H163" t="s">
        <v>556</v>
      </c>
    </row>
    <row r="164" spans="1:8">
      <c r="A164" t="s">
        <v>45</v>
      </c>
      <c r="B164">
        <f>HYPERLINK("https://github.com/google/gson/commit/2d7367364b866ad468f5b71316d92fd1490d9381", "2d7367364b866ad468f5b71316d92fd1490d9381")</f>
        <v>0</v>
      </c>
      <c r="C164">
        <f>HYPERLINK("https://github.com/google/gson/commit/6feb325044240ba6ff15aceee2b3b091fa278d4f", "6feb325044240ba6ff15aceee2b3b091fa278d4f")</f>
        <v>0</v>
      </c>
      <c r="D164" t="s">
        <v>134</v>
      </c>
      <c r="E164" t="s">
        <v>181</v>
      </c>
      <c r="F164" t="s">
        <v>296</v>
      </c>
      <c r="G164" t="s">
        <v>411</v>
      </c>
      <c r="H164" t="s">
        <v>519</v>
      </c>
    </row>
    <row r="165" spans="1:8">
      <c r="H165" t="s">
        <v>632</v>
      </c>
    </row>
    <row r="166" spans="1:8">
      <c r="H166" t="s">
        <v>633</v>
      </c>
    </row>
    <row r="167" spans="1:8">
      <c r="H167" t="s">
        <v>634</v>
      </c>
    </row>
    <row r="168" spans="1:8">
      <c r="H168" t="s">
        <v>635</v>
      </c>
    </row>
    <row r="169" spans="1:8">
      <c r="A169" t="s">
        <v>46</v>
      </c>
      <c r="B169">
        <f>HYPERLINK("https://github.com/google/gson/commit/43f2a0012b5fb9c94a5e1bb926034e136a3a8dfb", "43f2a0012b5fb9c94a5e1bb926034e136a3a8dfb")</f>
        <v>0</v>
      </c>
      <c r="C169">
        <f>HYPERLINK("https://github.com/google/gson/commit/abe244c099b8c0f0e4c33921a55b27755564713a", "abe244c099b8c0f0e4c33921a55b27755564713a")</f>
        <v>0</v>
      </c>
      <c r="D169" t="s">
        <v>134</v>
      </c>
      <c r="E169" t="s">
        <v>182</v>
      </c>
      <c r="F169" t="s">
        <v>297</v>
      </c>
      <c r="G169" t="s">
        <v>412</v>
      </c>
      <c r="H169" t="s">
        <v>636</v>
      </c>
    </row>
    <row r="170" spans="1:8">
      <c r="H170" t="s">
        <v>637</v>
      </c>
    </row>
    <row r="171" spans="1:8">
      <c r="H171" t="s">
        <v>638</v>
      </c>
    </row>
    <row r="172" spans="1:8">
      <c r="H172" t="s">
        <v>639</v>
      </c>
    </row>
    <row r="173" spans="1:8">
      <c r="H173" t="s">
        <v>640</v>
      </c>
    </row>
    <row r="174" spans="1:8">
      <c r="H174" t="s">
        <v>641</v>
      </c>
    </row>
    <row r="175" spans="1:8">
      <c r="H175" t="s">
        <v>642</v>
      </c>
    </row>
    <row r="176" spans="1:8">
      <c r="H176" t="s">
        <v>643</v>
      </c>
    </row>
    <row r="177" spans="1:8">
      <c r="H177" t="s">
        <v>644</v>
      </c>
    </row>
    <row r="178" spans="1:8">
      <c r="H178" t="s">
        <v>645</v>
      </c>
    </row>
    <row r="179" spans="1:8">
      <c r="H179" t="s">
        <v>646</v>
      </c>
    </row>
    <row r="180" spans="1:8">
      <c r="A180" t="s">
        <v>47</v>
      </c>
      <c r="B180">
        <f>HYPERLINK("https://github.com/google/gson/commit/44edfcfb33205a71c4c37722e7311c184df6c6f2", "44edfcfb33205a71c4c37722e7311c184df6c6f2")</f>
        <v>0</v>
      </c>
      <c r="C180">
        <f>HYPERLINK("https://github.com/google/gson/commit/83539c534c3cade5a05e633944420615b0b478ed", "83539c534c3cade5a05e633944420615b0b478ed")</f>
        <v>0</v>
      </c>
      <c r="D180" t="s">
        <v>134</v>
      </c>
      <c r="E180" t="s">
        <v>183</v>
      </c>
      <c r="F180" t="s">
        <v>298</v>
      </c>
      <c r="G180" t="s">
        <v>413</v>
      </c>
      <c r="H180" t="s">
        <v>647</v>
      </c>
    </row>
    <row r="181" spans="1:8">
      <c r="H181" t="s">
        <v>648</v>
      </c>
    </row>
    <row r="182" spans="1:8">
      <c r="A182" t="s">
        <v>48</v>
      </c>
      <c r="B182">
        <f>HYPERLINK("https://github.com/google/gson/commit/6a951b427e2f0b37597da343401029312ff8288c", "6a951b427e2f0b37597da343401029312ff8288c")</f>
        <v>0</v>
      </c>
      <c r="C182">
        <f>HYPERLINK("https://github.com/google/gson/commit/f6a332971f1f27be44fc40d2e8d9b8a34017f776", "f6a332971f1f27be44fc40d2e8d9b8a34017f776")</f>
        <v>0</v>
      </c>
      <c r="D182" t="s">
        <v>135</v>
      </c>
      <c r="E182" t="s">
        <v>184</v>
      </c>
      <c r="F182" t="s">
        <v>299</v>
      </c>
      <c r="G182" t="s">
        <v>414</v>
      </c>
      <c r="H182" t="s">
        <v>649</v>
      </c>
    </row>
    <row r="183" spans="1:8">
      <c r="A183" t="s">
        <v>49</v>
      </c>
      <c r="B183">
        <f>HYPERLINK("https://github.com/google/gson/commit/822d1bc75e70538f01638955bf766316e416499c", "822d1bc75e70538f01638955bf766316e416499c")</f>
        <v>0</v>
      </c>
      <c r="C183">
        <f>HYPERLINK("https://github.com/google/gson/commit/7d055fcb517a25e3cf141a867ec2b53264c40a19", "7d055fcb517a25e3cf141a867ec2b53264c40a19")</f>
        <v>0</v>
      </c>
      <c r="D183" t="s">
        <v>134</v>
      </c>
      <c r="E183" t="s">
        <v>185</v>
      </c>
      <c r="F183" t="s">
        <v>300</v>
      </c>
      <c r="G183" t="s">
        <v>415</v>
      </c>
      <c r="H183" t="s">
        <v>650</v>
      </c>
    </row>
    <row r="184" spans="1:8">
      <c r="H184" t="s">
        <v>651</v>
      </c>
    </row>
    <row r="185" spans="1:8">
      <c r="H185" t="s">
        <v>652</v>
      </c>
    </row>
    <row r="186" spans="1:8">
      <c r="F186" t="s">
        <v>301</v>
      </c>
      <c r="G186" t="s">
        <v>416</v>
      </c>
      <c r="H186" t="s">
        <v>519</v>
      </c>
    </row>
    <row r="187" spans="1:8">
      <c r="H187" t="s">
        <v>653</v>
      </c>
    </row>
    <row r="188" spans="1:8">
      <c r="H188" t="s">
        <v>654</v>
      </c>
    </row>
    <row r="189" spans="1:8">
      <c r="H189" t="s">
        <v>655</v>
      </c>
    </row>
    <row r="190" spans="1:8">
      <c r="H190" t="s">
        <v>655</v>
      </c>
    </row>
    <row r="191" spans="1:8">
      <c r="H191" t="s">
        <v>656</v>
      </c>
    </row>
    <row r="192" spans="1:8">
      <c r="H192" t="s">
        <v>656</v>
      </c>
    </row>
    <row r="193" spans="1:8">
      <c r="H193" t="s">
        <v>657</v>
      </c>
    </row>
    <row r="194" spans="1:8">
      <c r="H194" t="s">
        <v>658</v>
      </c>
    </row>
    <row r="195" spans="1:8">
      <c r="H195" t="s">
        <v>659</v>
      </c>
    </row>
    <row r="196" spans="1:8">
      <c r="H196" t="s">
        <v>659</v>
      </c>
    </row>
    <row r="197" spans="1:8">
      <c r="H197" t="s">
        <v>660</v>
      </c>
    </row>
    <row r="198" spans="1:8">
      <c r="F198" t="s">
        <v>302</v>
      </c>
      <c r="G198" t="s">
        <v>413</v>
      </c>
      <c r="H198" t="s">
        <v>647</v>
      </c>
    </row>
    <row r="199" spans="1:8">
      <c r="H199" t="s">
        <v>648</v>
      </c>
    </row>
    <row r="200" spans="1:8">
      <c r="H200" t="s">
        <v>661</v>
      </c>
    </row>
    <row r="201" spans="1:8">
      <c r="H201" t="s">
        <v>662</v>
      </c>
    </row>
    <row r="202" spans="1:8">
      <c r="H202" t="s">
        <v>663</v>
      </c>
    </row>
    <row r="203" spans="1:8">
      <c r="H203" t="s">
        <v>664</v>
      </c>
    </row>
    <row r="204" spans="1:8">
      <c r="H204" t="s">
        <v>665</v>
      </c>
    </row>
    <row r="205" spans="1:8">
      <c r="H205" t="s">
        <v>666</v>
      </c>
    </row>
    <row r="206" spans="1:8">
      <c r="F206" t="s">
        <v>303</v>
      </c>
      <c r="G206" t="s">
        <v>417</v>
      </c>
      <c r="H206" t="s">
        <v>667</v>
      </c>
    </row>
    <row r="207" spans="1:8">
      <c r="H207" t="s">
        <v>668</v>
      </c>
    </row>
    <row r="208" spans="1:8">
      <c r="A208" t="s">
        <v>50</v>
      </c>
      <c r="B208">
        <f>HYPERLINK("https://github.com/google/gson/commit/0a3f5fa801954b07d0041d8a7dc6f87dc210a470", "0a3f5fa801954b07d0041d8a7dc6f87dc210a470")</f>
        <v>0</v>
      </c>
      <c r="C208">
        <f>HYPERLINK("https://github.com/google/gson/commit/279649986eb524666e8c75f0d0b4ad737a9be906", "279649986eb524666e8c75f0d0b4ad737a9be906")</f>
        <v>0</v>
      </c>
      <c r="D208" t="s">
        <v>135</v>
      </c>
      <c r="E208" t="s">
        <v>186</v>
      </c>
      <c r="F208" t="s">
        <v>304</v>
      </c>
      <c r="G208" t="s">
        <v>418</v>
      </c>
      <c r="H208" t="s">
        <v>669</v>
      </c>
    </row>
    <row r="209" spans="1:8">
      <c r="F209" t="s">
        <v>271</v>
      </c>
      <c r="G209" t="s">
        <v>387</v>
      </c>
      <c r="H209" t="s">
        <v>670</v>
      </c>
    </row>
    <row r="210" spans="1:8">
      <c r="A210" t="s">
        <v>51</v>
      </c>
      <c r="B210">
        <f>HYPERLINK("https://github.com/google/gson/commit/56344cf06786bf8cd031933a5fc39eeacde7d942", "56344cf06786bf8cd031933a5fc39eeacde7d942")</f>
        <v>0</v>
      </c>
      <c r="C210">
        <f>HYPERLINK("https://github.com/google/gson/commit/0a3f5fa801954b07d0041d8a7dc6f87dc210a470", "0a3f5fa801954b07d0041d8a7dc6f87dc210a470")</f>
        <v>0</v>
      </c>
      <c r="D210" t="s">
        <v>135</v>
      </c>
      <c r="E210" t="s">
        <v>187</v>
      </c>
      <c r="F210" t="s">
        <v>304</v>
      </c>
      <c r="G210" t="s">
        <v>418</v>
      </c>
      <c r="H210" t="s">
        <v>671</v>
      </c>
    </row>
    <row r="211" spans="1:8">
      <c r="A211" t="s">
        <v>52</v>
      </c>
      <c r="B211">
        <f>HYPERLINK("https://github.com/google/gson/commit/d1ddab2e6ffcd938ac0d133fd46caf5fb2417009", "d1ddab2e6ffcd938ac0d133fd46caf5fb2417009")</f>
        <v>0</v>
      </c>
      <c r="C211">
        <f>HYPERLINK("https://github.com/google/gson/commit/faa5464e848ab9c6afc46e38eb416e7a156a23e1", "faa5464e848ab9c6afc46e38eb416e7a156a23e1")</f>
        <v>0</v>
      </c>
      <c r="D211" t="s">
        <v>136</v>
      </c>
      <c r="E211" t="s">
        <v>188</v>
      </c>
      <c r="F211" t="s">
        <v>305</v>
      </c>
      <c r="G211" t="s">
        <v>419</v>
      </c>
      <c r="H211" t="s">
        <v>672</v>
      </c>
    </row>
    <row r="212" spans="1:8">
      <c r="H212" t="s">
        <v>673</v>
      </c>
    </row>
    <row r="213" spans="1:8">
      <c r="H213" t="s">
        <v>674</v>
      </c>
    </row>
    <row r="214" spans="1:8">
      <c r="H214" t="s">
        <v>675</v>
      </c>
    </row>
    <row r="215" spans="1:8">
      <c r="H215" t="s">
        <v>676</v>
      </c>
    </row>
    <row r="216" spans="1:8">
      <c r="H216" t="s">
        <v>677</v>
      </c>
    </row>
    <row r="217" spans="1:8">
      <c r="H217" t="s">
        <v>678</v>
      </c>
    </row>
    <row r="218" spans="1:8">
      <c r="H218" t="s">
        <v>679</v>
      </c>
    </row>
    <row r="219" spans="1:8">
      <c r="H219" t="s">
        <v>680</v>
      </c>
    </row>
    <row r="220" spans="1:8">
      <c r="H220" t="s">
        <v>681</v>
      </c>
    </row>
    <row r="221" spans="1:8">
      <c r="F221" t="s">
        <v>306</v>
      </c>
      <c r="G221" t="s">
        <v>420</v>
      </c>
      <c r="H221" t="s">
        <v>519</v>
      </c>
    </row>
    <row r="222" spans="1:8">
      <c r="H222" t="s">
        <v>682</v>
      </c>
    </row>
    <row r="223" spans="1:8">
      <c r="H223" t="s">
        <v>683</v>
      </c>
    </row>
    <row r="224" spans="1:8">
      <c r="H224" t="s">
        <v>684</v>
      </c>
    </row>
    <row r="225" spans="6:8">
      <c r="H225" t="s">
        <v>685</v>
      </c>
    </row>
    <row r="226" spans="6:8">
      <c r="H226" t="s">
        <v>686</v>
      </c>
    </row>
    <row r="227" spans="6:8">
      <c r="H227" t="s">
        <v>687</v>
      </c>
    </row>
    <row r="228" spans="6:8">
      <c r="H228" t="s">
        <v>688</v>
      </c>
    </row>
    <row r="229" spans="6:8">
      <c r="H229" t="s">
        <v>689</v>
      </c>
    </row>
    <row r="230" spans="6:8">
      <c r="H230" t="s">
        <v>690</v>
      </c>
    </row>
    <row r="231" spans="6:8">
      <c r="H231" t="s">
        <v>691</v>
      </c>
    </row>
    <row r="232" spans="6:8">
      <c r="H232" t="s">
        <v>692</v>
      </c>
    </row>
    <row r="233" spans="6:8">
      <c r="H233" t="s">
        <v>693</v>
      </c>
    </row>
    <row r="234" spans="6:8">
      <c r="H234" t="s">
        <v>694</v>
      </c>
    </row>
    <row r="235" spans="6:8">
      <c r="H235" t="s">
        <v>695</v>
      </c>
    </row>
    <row r="236" spans="6:8">
      <c r="H236" t="s">
        <v>696</v>
      </c>
    </row>
    <row r="237" spans="6:8">
      <c r="H237" t="s">
        <v>697</v>
      </c>
    </row>
    <row r="238" spans="6:8">
      <c r="H238" t="s">
        <v>698</v>
      </c>
    </row>
    <row r="239" spans="6:8">
      <c r="F239" t="s">
        <v>307</v>
      </c>
      <c r="G239" t="s">
        <v>421</v>
      </c>
      <c r="H239" t="s">
        <v>699</v>
      </c>
    </row>
    <row r="240" spans="6:8">
      <c r="H240" t="s">
        <v>700</v>
      </c>
    </row>
    <row r="241" spans="6:8">
      <c r="H241" t="s">
        <v>701</v>
      </c>
    </row>
    <row r="242" spans="6:8">
      <c r="H242" t="s">
        <v>702</v>
      </c>
    </row>
    <row r="243" spans="6:8">
      <c r="F243" t="s">
        <v>308</v>
      </c>
      <c r="G243" t="s">
        <v>422</v>
      </c>
      <c r="H243" t="s">
        <v>703</v>
      </c>
    </row>
    <row r="244" spans="6:8">
      <c r="H244" t="s">
        <v>704</v>
      </c>
    </row>
    <row r="245" spans="6:8">
      <c r="H245" t="s">
        <v>705</v>
      </c>
    </row>
    <row r="246" spans="6:8">
      <c r="H246" t="s">
        <v>706</v>
      </c>
    </row>
    <row r="247" spans="6:8">
      <c r="H247" t="s">
        <v>707</v>
      </c>
    </row>
    <row r="248" spans="6:8">
      <c r="H248" t="s">
        <v>708</v>
      </c>
    </row>
    <row r="249" spans="6:8">
      <c r="H249" t="s">
        <v>709</v>
      </c>
    </row>
    <row r="250" spans="6:8">
      <c r="H250" t="s">
        <v>710</v>
      </c>
    </row>
    <row r="251" spans="6:8">
      <c r="H251" t="s">
        <v>711</v>
      </c>
    </row>
    <row r="252" spans="6:8">
      <c r="F252" t="s">
        <v>309</v>
      </c>
      <c r="G252" t="s">
        <v>423</v>
      </c>
      <c r="H252" t="s">
        <v>712</v>
      </c>
    </row>
    <row r="253" spans="6:8">
      <c r="H253" t="s">
        <v>713</v>
      </c>
    </row>
    <row r="254" spans="6:8">
      <c r="H254" t="s">
        <v>714</v>
      </c>
    </row>
    <row r="255" spans="6:8">
      <c r="H255" t="s">
        <v>715</v>
      </c>
    </row>
    <row r="256" spans="6:8">
      <c r="H256" t="s">
        <v>716</v>
      </c>
    </row>
    <row r="257" spans="1:8">
      <c r="A257" t="s">
        <v>53</v>
      </c>
      <c r="B257">
        <f>HYPERLINK("https://github.com/google/gson/commit/0e5f6704cd5f438c55efe1fcf70c857f95f8190b", "0e5f6704cd5f438c55efe1fcf70c857f95f8190b")</f>
        <v>0</v>
      </c>
      <c r="C257">
        <f>HYPERLINK("https://github.com/google/gson/commit/25f0014305b8418da278629ee9726f9b3aa79b48", "25f0014305b8418da278629ee9726f9b3aa79b48")</f>
        <v>0</v>
      </c>
      <c r="D257" t="s">
        <v>134</v>
      </c>
      <c r="E257" t="s">
        <v>189</v>
      </c>
      <c r="F257" t="s">
        <v>310</v>
      </c>
      <c r="G257" t="s">
        <v>424</v>
      </c>
      <c r="H257" t="s">
        <v>717</v>
      </c>
    </row>
    <row r="258" spans="1:8">
      <c r="H258" t="s">
        <v>718</v>
      </c>
    </row>
    <row r="259" spans="1:8">
      <c r="H259" t="s">
        <v>719</v>
      </c>
    </row>
    <row r="260" spans="1:8">
      <c r="H260" t="s">
        <v>720</v>
      </c>
    </row>
    <row r="261" spans="1:8">
      <c r="A261" t="s">
        <v>54</v>
      </c>
      <c r="B261">
        <f>HYPERLINK("https://github.com/google/gson/commit/3926afbd3022d8939e279cbd2a9c83aa4984f160", "3926afbd3022d8939e279cbd2a9c83aa4984f160")</f>
        <v>0</v>
      </c>
      <c r="C261">
        <f>HYPERLINK("https://github.com/google/gson/commit/0e5f6704cd5f438c55efe1fcf70c857f95f8190b", "0e5f6704cd5f438c55efe1fcf70c857f95f8190b")</f>
        <v>0</v>
      </c>
      <c r="D261" t="s">
        <v>135</v>
      </c>
      <c r="E261" t="s">
        <v>190</v>
      </c>
      <c r="F261" t="s">
        <v>311</v>
      </c>
      <c r="G261" t="s">
        <v>425</v>
      </c>
      <c r="H261" t="s">
        <v>519</v>
      </c>
    </row>
    <row r="262" spans="1:8">
      <c r="H262" t="s">
        <v>721</v>
      </c>
    </row>
    <row r="263" spans="1:8">
      <c r="H263" t="s">
        <v>722</v>
      </c>
    </row>
    <row r="264" spans="1:8">
      <c r="F264" t="s">
        <v>312</v>
      </c>
      <c r="G264" t="s">
        <v>426</v>
      </c>
      <c r="H264" t="s">
        <v>519</v>
      </c>
    </row>
    <row r="265" spans="1:8">
      <c r="H265" t="s">
        <v>721</v>
      </c>
    </row>
    <row r="266" spans="1:8">
      <c r="H266" t="s">
        <v>722</v>
      </c>
    </row>
    <row r="267" spans="1:8">
      <c r="A267" t="s">
        <v>55</v>
      </c>
      <c r="B267">
        <f>HYPERLINK("https://github.com/google/gson/commit/a526da7cdd2529eb3d13cfbd35664ee82a02d565", "a526da7cdd2529eb3d13cfbd35664ee82a02d565")</f>
        <v>0</v>
      </c>
      <c r="C267">
        <f>HYPERLINK("https://github.com/google/gson/commit/edc71130c44e82fec4a3b4712f44b1912d374036", "edc71130c44e82fec4a3b4712f44b1912d374036")</f>
        <v>0</v>
      </c>
      <c r="D267" t="s">
        <v>136</v>
      </c>
      <c r="E267" t="s">
        <v>191</v>
      </c>
      <c r="F267" t="s">
        <v>299</v>
      </c>
      <c r="G267" t="s">
        <v>414</v>
      </c>
      <c r="H267" t="s">
        <v>723</v>
      </c>
    </row>
    <row r="268" spans="1:8">
      <c r="A268" t="s">
        <v>56</v>
      </c>
      <c r="B268">
        <f>HYPERLINK("https://github.com/google/gson/commit/2b9f81e8b5623dd07f3fe5f34a8ada56b13aea8d", "2b9f81e8b5623dd07f3fe5f34a8ada56b13aea8d")</f>
        <v>0</v>
      </c>
      <c r="C268">
        <f>HYPERLINK("https://github.com/google/gson/commit/fd0f526fb06b6b8ac929e383894d2ce9508dbd36", "fd0f526fb06b6b8ac929e383894d2ce9508dbd36")</f>
        <v>0</v>
      </c>
      <c r="D268" t="s">
        <v>134</v>
      </c>
      <c r="E268" t="s">
        <v>192</v>
      </c>
      <c r="F268" t="s">
        <v>286</v>
      </c>
      <c r="G268" t="s">
        <v>402</v>
      </c>
      <c r="H268" t="s">
        <v>724</v>
      </c>
    </row>
    <row r="269" spans="1:8">
      <c r="H269" t="s">
        <v>725</v>
      </c>
    </row>
    <row r="270" spans="1:8">
      <c r="A270" t="s">
        <v>57</v>
      </c>
      <c r="B270">
        <f>HYPERLINK("https://github.com/google/gson/commit/b883f8f4aaa7ae906b4298cc43223060495fc6ff", "b883f8f4aaa7ae906b4298cc43223060495fc6ff")</f>
        <v>0</v>
      </c>
      <c r="C270">
        <f>HYPERLINK("https://github.com/google/gson/commit/2b9f81e8b5623dd07f3fe5f34a8ada56b13aea8d", "2b9f81e8b5623dd07f3fe5f34a8ada56b13aea8d")</f>
        <v>0</v>
      </c>
      <c r="D270" t="s">
        <v>135</v>
      </c>
      <c r="E270" t="s">
        <v>193</v>
      </c>
      <c r="F270" t="s">
        <v>313</v>
      </c>
      <c r="G270" t="s">
        <v>427</v>
      </c>
      <c r="H270" t="s">
        <v>519</v>
      </c>
    </row>
    <row r="271" spans="1:8">
      <c r="H271" t="s">
        <v>616</v>
      </c>
    </row>
    <row r="272" spans="1:8">
      <c r="H272" t="s">
        <v>617</v>
      </c>
    </row>
    <row r="273" spans="1:8">
      <c r="H273" t="s">
        <v>726</v>
      </c>
    </row>
    <row r="274" spans="1:8">
      <c r="H274" t="s">
        <v>618</v>
      </c>
    </row>
    <row r="275" spans="1:8">
      <c r="H275" t="s">
        <v>727</v>
      </c>
    </row>
    <row r="276" spans="1:8">
      <c r="F276" t="s">
        <v>314</v>
      </c>
      <c r="G276" t="s">
        <v>407</v>
      </c>
      <c r="H276" t="s">
        <v>519</v>
      </c>
    </row>
    <row r="277" spans="1:8">
      <c r="H277" t="s">
        <v>616</v>
      </c>
    </row>
    <row r="278" spans="1:8">
      <c r="H278" t="s">
        <v>617</v>
      </c>
    </row>
    <row r="279" spans="1:8">
      <c r="H279" t="s">
        <v>726</v>
      </c>
    </row>
    <row r="280" spans="1:8">
      <c r="H280" t="s">
        <v>618</v>
      </c>
    </row>
    <row r="281" spans="1:8">
      <c r="H281" t="s">
        <v>727</v>
      </c>
    </row>
    <row r="282" spans="1:8">
      <c r="A282" t="s">
        <v>58</v>
      </c>
      <c r="B282">
        <f>HYPERLINK("https://github.com/google/gson/commit/114633fbf933c3085a189d20c62fadae0398fb39", "114633fbf933c3085a189d20c62fadae0398fb39")</f>
        <v>0</v>
      </c>
      <c r="C282">
        <f>HYPERLINK("https://github.com/google/gson/commit/ea48a1debfaa863d29dac8ddee9a4dd5a55ed785", "ea48a1debfaa863d29dac8ddee9a4dd5a55ed785")</f>
        <v>0</v>
      </c>
      <c r="D282" t="s">
        <v>135</v>
      </c>
      <c r="E282" t="s">
        <v>194</v>
      </c>
      <c r="F282" t="s">
        <v>315</v>
      </c>
      <c r="G282" t="s">
        <v>428</v>
      </c>
      <c r="H282" t="s">
        <v>728</v>
      </c>
    </row>
    <row r="283" spans="1:8">
      <c r="H283" t="s">
        <v>729</v>
      </c>
    </row>
    <row r="284" spans="1:8">
      <c r="F284" t="s">
        <v>316</v>
      </c>
      <c r="G284" t="s">
        <v>429</v>
      </c>
      <c r="H284" t="s">
        <v>730</v>
      </c>
    </row>
    <row r="285" spans="1:8">
      <c r="H285" t="s">
        <v>731</v>
      </c>
    </row>
    <row r="286" spans="1:8">
      <c r="H286" t="s">
        <v>732</v>
      </c>
    </row>
    <row r="287" spans="1:8">
      <c r="H287" t="s">
        <v>733</v>
      </c>
    </row>
    <row r="288" spans="1:8">
      <c r="F288" t="s">
        <v>317</v>
      </c>
      <c r="G288" t="s">
        <v>430</v>
      </c>
      <c r="H288" t="s">
        <v>734</v>
      </c>
    </row>
    <row r="289" spans="1:8">
      <c r="A289" t="s">
        <v>59</v>
      </c>
      <c r="B289">
        <f>HYPERLINK("https://github.com/google/gson/commit/0c35edab6584a01d89ec5533ee6acac8f7002a8b", "0c35edab6584a01d89ec5533ee6acac8f7002a8b")</f>
        <v>0</v>
      </c>
      <c r="C289">
        <f>HYPERLINK("https://github.com/google/gson/commit/912add077989dc06977fe31209d4d8d125bce8d4", "912add077989dc06977fe31209d4d8d125bce8d4")</f>
        <v>0</v>
      </c>
      <c r="D289" t="s">
        <v>134</v>
      </c>
      <c r="E289" t="s">
        <v>195</v>
      </c>
      <c r="F289" t="s">
        <v>318</v>
      </c>
      <c r="G289" t="s">
        <v>431</v>
      </c>
      <c r="H289" t="s">
        <v>735</v>
      </c>
    </row>
    <row r="290" spans="1:8">
      <c r="H290" t="s">
        <v>736</v>
      </c>
    </row>
    <row r="291" spans="1:8">
      <c r="A291" t="s">
        <v>60</v>
      </c>
      <c r="B291">
        <f>HYPERLINK("https://github.com/google/gson/commit/5af0b16641ffd0422ea495b8e542ad1e29cc1735", "5af0b16641ffd0422ea495b8e542ad1e29cc1735")</f>
        <v>0</v>
      </c>
      <c r="C291">
        <f>HYPERLINK("https://github.com/google/gson/commit/bf4ab04413ce091971175ff594c794116925b44a", "bf4ab04413ce091971175ff594c794116925b44a")</f>
        <v>0</v>
      </c>
      <c r="D291" t="s">
        <v>135</v>
      </c>
      <c r="E291" t="s">
        <v>196</v>
      </c>
      <c r="F291" t="s">
        <v>277</v>
      </c>
      <c r="G291" t="s">
        <v>393</v>
      </c>
      <c r="H291" t="s">
        <v>518</v>
      </c>
    </row>
    <row r="292" spans="1:8">
      <c r="A292" t="s">
        <v>61</v>
      </c>
      <c r="B292">
        <f>HYPERLINK("https://github.com/google/gson/commit/a1471648520e70b3b33e6421ca30796ff3b258a3", "a1471648520e70b3b33e6421ca30796ff3b258a3")</f>
        <v>0</v>
      </c>
      <c r="C292">
        <f>HYPERLINK("https://github.com/google/gson/commit/1a9a54dcc25ccf517f38d427c01f696673512348", "1a9a54dcc25ccf517f38d427c01f696673512348")</f>
        <v>0</v>
      </c>
      <c r="D292" t="s">
        <v>134</v>
      </c>
      <c r="E292" t="s">
        <v>197</v>
      </c>
      <c r="F292" t="s">
        <v>319</v>
      </c>
      <c r="G292" t="s">
        <v>432</v>
      </c>
      <c r="H292" t="s">
        <v>737</v>
      </c>
    </row>
    <row r="293" spans="1:8">
      <c r="A293" t="s">
        <v>62</v>
      </c>
      <c r="B293">
        <f>HYPERLINK("https://github.com/google/gson/commit/b4eb810347ac073c29b62bb0fc2c70c40376aafb", "b4eb810347ac073c29b62bb0fc2c70c40376aafb")</f>
        <v>0</v>
      </c>
      <c r="C293">
        <f>HYPERLINK("https://github.com/google/gson/commit/52bf144859d7584fe96c79b5672683f0bb795bdc", "52bf144859d7584fe96c79b5672683f0bb795bdc")</f>
        <v>0</v>
      </c>
      <c r="D293" t="s">
        <v>135</v>
      </c>
      <c r="E293" t="s">
        <v>198</v>
      </c>
      <c r="F293" t="s">
        <v>320</v>
      </c>
      <c r="G293" t="s">
        <v>433</v>
      </c>
      <c r="H293" t="s">
        <v>738</v>
      </c>
    </row>
    <row r="294" spans="1:8">
      <c r="A294" t="s">
        <v>63</v>
      </c>
      <c r="B294">
        <f>HYPERLINK("https://github.com/google/gson/commit/4917fc7f7628518ade0dfa11464192a17af1c7d1", "4917fc7f7628518ade0dfa11464192a17af1c7d1")</f>
        <v>0</v>
      </c>
      <c r="C294">
        <f>HYPERLINK("https://github.com/google/gson/commit/7f9762db633dde22b801e365d4ae02d50acaa6bf", "7f9762db633dde22b801e365d4ae02d50acaa6bf")</f>
        <v>0</v>
      </c>
      <c r="D294" t="s">
        <v>135</v>
      </c>
      <c r="E294" t="s">
        <v>199</v>
      </c>
      <c r="F294" t="s">
        <v>287</v>
      </c>
      <c r="G294" t="s">
        <v>403</v>
      </c>
      <c r="H294" t="s">
        <v>519</v>
      </c>
    </row>
    <row r="295" spans="1:8">
      <c r="H295" t="s">
        <v>739</v>
      </c>
    </row>
    <row r="296" spans="1:8">
      <c r="H296" t="s">
        <v>740</v>
      </c>
    </row>
    <row r="297" spans="1:8">
      <c r="H297" t="s">
        <v>741</v>
      </c>
    </row>
    <row r="298" spans="1:8">
      <c r="H298" t="s">
        <v>742</v>
      </c>
    </row>
    <row r="299" spans="1:8">
      <c r="H299" t="s">
        <v>743</v>
      </c>
    </row>
    <row r="300" spans="1:8">
      <c r="H300" t="s">
        <v>744</v>
      </c>
    </row>
    <row r="301" spans="1:8">
      <c r="H301" t="s">
        <v>745</v>
      </c>
    </row>
    <row r="302" spans="1:8">
      <c r="H302" t="s">
        <v>746</v>
      </c>
    </row>
    <row r="303" spans="1:8">
      <c r="H303" t="s">
        <v>747</v>
      </c>
    </row>
    <row r="304" spans="1:8">
      <c r="H304" t="s">
        <v>748</v>
      </c>
    </row>
    <row r="305" spans="1:8">
      <c r="H305" t="s">
        <v>749</v>
      </c>
    </row>
    <row r="306" spans="1:8">
      <c r="H306" t="s">
        <v>750</v>
      </c>
    </row>
    <row r="307" spans="1:8">
      <c r="H307" t="s">
        <v>751</v>
      </c>
    </row>
    <row r="308" spans="1:8">
      <c r="A308" t="s">
        <v>64</v>
      </c>
      <c r="B308">
        <f>HYPERLINK("https://github.com/google/gson/commit/f291c4d33ea5fcc52afcfa5713e519e663378bda", "f291c4d33ea5fcc52afcfa5713e519e663378bda")</f>
        <v>0</v>
      </c>
      <c r="C308">
        <f>HYPERLINK("https://github.com/google/gson/commit/cf3615e38c3078611706e5770d0c21fd01c4c2e1", "cf3615e38c3078611706e5770d0c21fd01c4c2e1")</f>
        <v>0</v>
      </c>
      <c r="D308" t="s">
        <v>135</v>
      </c>
      <c r="E308" t="s">
        <v>200</v>
      </c>
      <c r="F308" t="s">
        <v>321</v>
      </c>
      <c r="G308" t="s">
        <v>434</v>
      </c>
      <c r="H308" t="s">
        <v>752</v>
      </c>
    </row>
    <row r="309" spans="1:8">
      <c r="A309" t="s">
        <v>65</v>
      </c>
      <c r="B309">
        <f>HYPERLINK("https://github.com/google/gson/commit/9cf579ef01e66dad2ffe907350d2d088497138a8", "9cf579ef01e66dad2ffe907350d2d088497138a8")</f>
        <v>0</v>
      </c>
      <c r="C309">
        <f>HYPERLINK("https://github.com/google/gson/commit/041d499a7c4af1b70617001ded11dbc01732d97f", "041d499a7c4af1b70617001ded11dbc01732d97f")</f>
        <v>0</v>
      </c>
      <c r="D309" t="s">
        <v>136</v>
      </c>
      <c r="E309" t="s">
        <v>201</v>
      </c>
      <c r="F309" t="s">
        <v>288</v>
      </c>
      <c r="G309" t="s">
        <v>404</v>
      </c>
      <c r="H309" t="s">
        <v>519</v>
      </c>
    </row>
    <row r="310" spans="1:8">
      <c r="H310" t="s">
        <v>753</v>
      </c>
    </row>
    <row r="311" spans="1:8">
      <c r="H311" t="s">
        <v>754</v>
      </c>
    </row>
    <row r="312" spans="1:8">
      <c r="H312" t="s">
        <v>755</v>
      </c>
    </row>
    <row r="313" spans="1:8">
      <c r="H313" t="s">
        <v>756</v>
      </c>
    </row>
    <row r="314" spans="1:8">
      <c r="H314" t="s">
        <v>757</v>
      </c>
    </row>
    <row r="315" spans="1:8">
      <c r="H315" t="s">
        <v>621</v>
      </c>
    </row>
    <row r="316" spans="1:8">
      <c r="H316" t="s">
        <v>758</v>
      </c>
    </row>
    <row r="317" spans="1:8">
      <c r="H317" t="s">
        <v>759</v>
      </c>
    </row>
    <row r="318" spans="1:8">
      <c r="H318" t="s">
        <v>760</v>
      </c>
    </row>
    <row r="319" spans="1:8">
      <c r="H319" t="s">
        <v>761</v>
      </c>
    </row>
    <row r="320" spans="1:8">
      <c r="H320" t="s">
        <v>762</v>
      </c>
    </row>
    <row r="321" spans="1:8">
      <c r="H321" t="s">
        <v>763</v>
      </c>
    </row>
    <row r="322" spans="1:8">
      <c r="H322" t="s">
        <v>764</v>
      </c>
    </row>
    <row r="323" spans="1:8">
      <c r="H323" t="s">
        <v>765</v>
      </c>
    </row>
    <row r="324" spans="1:8">
      <c r="H324" t="s">
        <v>766</v>
      </c>
    </row>
    <row r="325" spans="1:8">
      <c r="H325" t="s">
        <v>767</v>
      </c>
    </row>
    <row r="326" spans="1:8">
      <c r="H326" t="s">
        <v>768</v>
      </c>
    </row>
    <row r="327" spans="1:8">
      <c r="A327" t="s">
        <v>66</v>
      </c>
      <c r="B327">
        <f>HYPERLINK("https://github.com/google/gson/commit/f67940cb638fcf4d3443b057176bb1b84d054ac0", "f67940cb638fcf4d3443b057176bb1b84d054ac0")</f>
        <v>0</v>
      </c>
      <c r="C327">
        <f>HYPERLINK("https://github.com/google/gson/commit/ea9c0236c79134cd2ecdd1b6d244a584e7fc6c22", "ea9c0236c79134cd2ecdd1b6d244a584e7fc6c22")</f>
        <v>0</v>
      </c>
      <c r="D327" t="s">
        <v>136</v>
      </c>
      <c r="E327" t="s">
        <v>202</v>
      </c>
      <c r="F327" t="s">
        <v>284</v>
      </c>
      <c r="G327" t="s">
        <v>400</v>
      </c>
      <c r="H327" t="s">
        <v>769</v>
      </c>
    </row>
    <row r="328" spans="1:8">
      <c r="H328" t="s">
        <v>578</v>
      </c>
    </row>
    <row r="329" spans="1:8">
      <c r="H329" t="s">
        <v>579</v>
      </c>
    </row>
    <row r="330" spans="1:8">
      <c r="A330" t="s">
        <v>67</v>
      </c>
      <c r="B330">
        <f>HYPERLINK("https://github.com/google/gson/commit/e19672d0a394d552469147e12a70bf81413f0076", "e19672d0a394d552469147e12a70bf81413f0076")</f>
        <v>0</v>
      </c>
      <c r="C330">
        <f>HYPERLINK("https://github.com/google/gson/commit/ba283925ae8503ca72f326486a3518fb517df5b7", "ba283925ae8503ca72f326486a3518fb517df5b7")</f>
        <v>0</v>
      </c>
      <c r="D330" t="s">
        <v>136</v>
      </c>
      <c r="E330" t="s">
        <v>203</v>
      </c>
      <c r="F330" t="s">
        <v>271</v>
      </c>
      <c r="G330" t="s">
        <v>387</v>
      </c>
      <c r="H330" t="s">
        <v>770</v>
      </c>
    </row>
    <row r="331" spans="1:8">
      <c r="H331" t="s">
        <v>771</v>
      </c>
    </row>
    <row r="332" spans="1:8">
      <c r="H332" t="s">
        <v>772</v>
      </c>
    </row>
    <row r="333" spans="1:8">
      <c r="H333" t="s">
        <v>773</v>
      </c>
    </row>
    <row r="334" spans="1:8">
      <c r="H334" t="s">
        <v>774</v>
      </c>
    </row>
    <row r="335" spans="1:8">
      <c r="H335" t="s">
        <v>775</v>
      </c>
    </row>
    <row r="336" spans="1:8">
      <c r="H336" t="s">
        <v>776</v>
      </c>
    </row>
    <row r="337" spans="1:8">
      <c r="H337" t="s">
        <v>777</v>
      </c>
    </row>
    <row r="338" spans="1:8">
      <c r="H338" t="s">
        <v>778</v>
      </c>
    </row>
    <row r="339" spans="1:8">
      <c r="A339" t="s">
        <v>68</v>
      </c>
      <c r="B339">
        <f>HYPERLINK("https://github.com/google/gson/commit/da67003eeff2c506a2c84ac0ee4191a9e11c25df", "da67003eeff2c506a2c84ac0ee4191a9e11c25df")</f>
        <v>0</v>
      </c>
      <c r="C339">
        <f>HYPERLINK("https://github.com/google/gson/commit/a7e9ac36123ad66ec4ac9a7dff3197276b55d5d1", "a7e9ac36123ad66ec4ac9a7dff3197276b55d5d1")</f>
        <v>0</v>
      </c>
      <c r="D339" t="s">
        <v>136</v>
      </c>
      <c r="E339" t="s">
        <v>204</v>
      </c>
      <c r="F339" t="s">
        <v>271</v>
      </c>
      <c r="G339" t="s">
        <v>387</v>
      </c>
      <c r="H339" t="s">
        <v>779</v>
      </c>
    </row>
    <row r="340" spans="1:8">
      <c r="A340" t="s">
        <v>69</v>
      </c>
      <c r="B340">
        <f>HYPERLINK("https://github.com/google/gson/commit/9424949245bb46bd63f3fed83e67daa9fdbdbff9", "9424949245bb46bd63f3fed83e67daa9fdbdbff9")</f>
        <v>0</v>
      </c>
      <c r="C340">
        <f>HYPERLINK("https://github.com/google/gson/commit/99801915aa324c4d07b852e23debfbcefb1a3007", "99801915aa324c4d07b852e23debfbcefb1a3007")</f>
        <v>0</v>
      </c>
      <c r="D340" t="s">
        <v>136</v>
      </c>
      <c r="E340" t="s">
        <v>205</v>
      </c>
      <c r="F340" t="s">
        <v>272</v>
      </c>
      <c r="G340" t="s">
        <v>388</v>
      </c>
      <c r="H340" t="s">
        <v>503</v>
      </c>
    </row>
    <row r="341" spans="1:8">
      <c r="A341" t="s">
        <v>70</v>
      </c>
      <c r="B341">
        <f>HYPERLINK("https://github.com/google/gson/commit/e7566085683827ae9278880c38e21a80ccd573d9", "e7566085683827ae9278880c38e21a80ccd573d9")</f>
        <v>0</v>
      </c>
      <c r="C341">
        <f>HYPERLINK("https://github.com/google/gson/commit/fede584b9811f35432a936af0c9441f4e05df80a", "fede584b9811f35432a936af0c9441f4e05df80a")</f>
        <v>0</v>
      </c>
      <c r="D341" t="s">
        <v>136</v>
      </c>
      <c r="E341" t="s">
        <v>206</v>
      </c>
      <c r="F341" t="s">
        <v>322</v>
      </c>
      <c r="G341" t="s">
        <v>435</v>
      </c>
      <c r="H341" t="s">
        <v>780</v>
      </c>
    </row>
    <row r="342" spans="1:8">
      <c r="H342" t="s">
        <v>781</v>
      </c>
    </row>
    <row r="343" spans="1:8">
      <c r="F343" t="s">
        <v>273</v>
      </c>
      <c r="G343" t="s">
        <v>389</v>
      </c>
      <c r="H343" t="s">
        <v>782</v>
      </c>
    </row>
    <row r="344" spans="1:8">
      <c r="H344" t="s">
        <v>783</v>
      </c>
    </row>
    <row r="345" spans="1:8">
      <c r="A345" t="s">
        <v>71</v>
      </c>
      <c r="B345">
        <f>HYPERLINK("https://github.com/google/gson/commit/25c6ae177b1ca56db7f3c29eb574bdd032a06165", "25c6ae177b1ca56db7f3c29eb574bdd032a06165")</f>
        <v>0</v>
      </c>
      <c r="C345">
        <f>HYPERLINK("https://github.com/google/gson/commit/cdd5d80b85155c21c61f888fb3e70c65e72edef7", "cdd5d80b85155c21c61f888fb3e70c65e72edef7")</f>
        <v>0</v>
      </c>
      <c r="D345" t="s">
        <v>136</v>
      </c>
      <c r="E345" t="s">
        <v>207</v>
      </c>
      <c r="F345" t="s">
        <v>320</v>
      </c>
      <c r="G345" t="s">
        <v>433</v>
      </c>
      <c r="H345" t="s">
        <v>519</v>
      </c>
    </row>
    <row r="346" spans="1:8">
      <c r="H346" t="s">
        <v>784</v>
      </c>
    </row>
    <row r="347" spans="1:8">
      <c r="H347" t="s">
        <v>785</v>
      </c>
    </row>
    <row r="348" spans="1:8">
      <c r="H348" t="s">
        <v>786</v>
      </c>
    </row>
    <row r="349" spans="1:8">
      <c r="F349" t="s">
        <v>323</v>
      </c>
      <c r="G349" t="s">
        <v>436</v>
      </c>
      <c r="H349" t="s">
        <v>519</v>
      </c>
    </row>
    <row r="350" spans="1:8">
      <c r="F350" t="s">
        <v>324</v>
      </c>
      <c r="G350" t="s">
        <v>437</v>
      </c>
      <c r="H350" t="s">
        <v>519</v>
      </c>
    </row>
    <row r="351" spans="1:8">
      <c r="H351" t="s">
        <v>787</v>
      </c>
    </row>
    <row r="352" spans="1:8">
      <c r="H352" t="s">
        <v>788</v>
      </c>
    </row>
    <row r="353" spans="1:8">
      <c r="H353" t="s">
        <v>789</v>
      </c>
    </row>
    <row r="354" spans="1:8">
      <c r="H354" t="s">
        <v>790</v>
      </c>
    </row>
    <row r="355" spans="1:8">
      <c r="H355" t="s">
        <v>791</v>
      </c>
    </row>
    <row r="356" spans="1:8">
      <c r="H356" t="s">
        <v>791</v>
      </c>
    </row>
    <row r="357" spans="1:8">
      <c r="H357" t="s">
        <v>792</v>
      </c>
    </row>
    <row r="358" spans="1:8">
      <c r="F358" t="s">
        <v>325</v>
      </c>
      <c r="G358" t="s">
        <v>438</v>
      </c>
      <c r="H358" t="s">
        <v>519</v>
      </c>
    </row>
    <row r="359" spans="1:8">
      <c r="H359" t="s">
        <v>793</v>
      </c>
    </row>
    <row r="360" spans="1:8">
      <c r="H360" t="s">
        <v>794</v>
      </c>
    </row>
    <row r="361" spans="1:8">
      <c r="H361" t="s">
        <v>795</v>
      </c>
    </row>
    <row r="362" spans="1:8">
      <c r="H362" t="s">
        <v>796</v>
      </c>
    </row>
    <row r="363" spans="1:8">
      <c r="H363" t="s">
        <v>797</v>
      </c>
    </row>
    <row r="364" spans="1:8">
      <c r="H364" t="s">
        <v>798</v>
      </c>
    </row>
    <row r="365" spans="1:8">
      <c r="F365" t="s">
        <v>326</v>
      </c>
      <c r="G365" t="s">
        <v>439</v>
      </c>
      <c r="H365" t="s">
        <v>519</v>
      </c>
    </row>
    <row r="366" spans="1:8">
      <c r="H366" t="s">
        <v>799</v>
      </c>
    </row>
    <row r="367" spans="1:8">
      <c r="H367" t="s">
        <v>800</v>
      </c>
    </row>
    <row r="368" spans="1:8">
      <c r="A368" t="s">
        <v>72</v>
      </c>
      <c r="B368">
        <f>HYPERLINK("https://github.com/google/gson/commit/a98d6eae472df67317d58d34f13438bb958668b1", "a98d6eae472df67317d58d34f13438bb958668b1")</f>
        <v>0</v>
      </c>
      <c r="C368">
        <f>HYPERLINK("https://github.com/google/gson/commit/d43cf5ea358568446f275c572d8ab9b65c827da7", "d43cf5ea358568446f275c572d8ab9b65c827da7")</f>
        <v>0</v>
      </c>
      <c r="D368" t="s">
        <v>136</v>
      </c>
      <c r="E368" t="s">
        <v>208</v>
      </c>
      <c r="F368" t="s">
        <v>327</v>
      </c>
      <c r="G368" t="s">
        <v>440</v>
      </c>
      <c r="H368" t="s">
        <v>801</v>
      </c>
    </row>
    <row r="369" spans="1:8">
      <c r="A369" t="s">
        <v>73</v>
      </c>
      <c r="B369">
        <f>HYPERLINK("https://github.com/google/gson/commit/c71e61cf4830ee950b8fbc601ccadfe4d7ab6d1a", "c71e61cf4830ee950b8fbc601ccadfe4d7ab6d1a")</f>
        <v>0</v>
      </c>
      <c r="C369">
        <f>HYPERLINK("https://github.com/google/gson/commit/915c5d4d6f46ca65f60430b7a9b403be87453243", "915c5d4d6f46ca65f60430b7a9b403be87453243")</f>
        <v>0</v>
      </c>
      <c r="D369" t="s">
        <v>134</v>
      </c>
      <c r="E369" t="s">
        <v>209</v>
      </c>
      <c r="F369" t="s">
        <v>286</v>
      </c>
      <c r="G369" t="s">
        <v>402</v>
      </c>
      <c r="H369" t="s">
        <v>560</v>
      </c>
    </row>
    <row r="370" spans="1:8">
      <c r="A370" t="s">
        <v>74</v>
      </c>
      <c r="B370">
        <f>HYPERLINK("https://github.com/google/gson/commit/fd502f4e79d10516205b4a50966d90479be18e6e", "fd502f4e79d10516205b4a50966d90479be18e6e")</f>
        <v>0</v>
      </c>
      <c r="C370">
        <f>HYPERLINK("https://github.com/google/gson/commit/c71e61cf4830ee950b8fbc601ccadfe4d7ab6d1a", "c71e61cf4830ee950b8fbc601ccadfe4d7ab6d1a")</f>
        <v>0</v>
      </c>
      <c r="D370" t="s">
        <v>134</v>
      </c>
      <c r="E370" t="s">
        <v>210</v>
      </c>
      <c r="F370" t="s">
        <v>286</v>
      </c>
      <c r="G370" t="s">
        <v>402</v>
      </c>
      <c r="H370" t="s">
        <v>559</v>
      </c>
    </row>
    <row r="371" spans="1:8">
      <c r="A371" t="s">
        <v>75</v>
      </c>
      <c r="B371">
        <f>HYPERLINK("https://github.com/google/gson/commit/2236c95c37e4ac882c20ac080e4ebc68b85b296c", "2236c95c37e4ac882c20ac080e4ebc68b85b296c")</f>
        <v>0</v>
      </c>
      <c r="C371">
        <f>HYPERLINK("https://github.com/google/gson/commit/3f261441651fe6a5f57cf4e6aa655f9661dc606a", "3f261441651fe6a5f57cf4e6aa655f9661dc606a")</f>
        <v>0</v>
      </c>
      <c r="D371" t="s">
        <v>136</v>
      </c>
      <c r="E371" t="s">
        <v>211</v>
      </c>
      <c r="F371" t="s">
        <v>328</v>
      </c>
      <c r="G371" t="s">
        <v>441</v>
      </c>
      <c r="H371" t="s">
        <v>519</v>
      </c>
    </row>
    <row r="372" spans="1:8">
      <c r="H372" t="s">
        <v>802</v>
      </c>
    </row>
    <row r="373" spans="1:8">
      <c r="H373" t="s">
        <v>803</v>
      </c>
    </row>
    <row r="374" spans="1:8">
      <c r="H374" t="s">
        <v>517</v>
      </c>
    </row>
    <row r="375" spans="1:8">
      <c r="H375" t="s">
        <v>804</v>
      </c>
    </row>
    <row r="376" spans="1:8">
      <c r="A376" t="s">
        <v>76</v>
      </c>
      <c r="B376">
        <f>HYPERLINK("https://github.com/google/gson/commit/46e65a77c5856d21f2d5e7c90306dbbd894da57e", "46e65a77c5856d21f2d5e7c90306dbbd894da57e")</f>
        <v>0</v>
      </c>
      <c r="C376">
        <f>HYPERLINK("https://github.com/google/gson/commit/2236c95c37e4ac882c20ac080e4ebc68b85b296c", "2236c95c37e4ac882c20ac080e4ebc68b85b296c")</f>
        <v>0</v>
      </c>
      <c r="D376" t="s">
        <v>136</v>
      </c>
      <c r="E376" t="s">
        <v>212</v>
      </c>
      <c r="F376" t="s">
        <v>329</v>
      </c>
      <c r="G376" t="s">
        <v>442</v>
      </c>
      <c r="H376" t="s">
        <v>805</v>
      </c>
    </row>
    <row r="377" spans="1:8">
      <c r="H377" t="s">
        <v>806</v>
      </c>
    </row>
    <row r="378" spans="1:8">
      <c r="H378" t="s">
        <v>807</v>
      </c>
    </row>
    <row r="379" spans="1:8">
      <c r="H379" t="s">
        <v>808</v>
      </c>
    </row>
    <row r="380" spans="1:8">
      <c r="H380" t="s">
        <v>809</v>
      </c>
    </row>
    <row r="381" spans="1:8">
      <c r="H381" t="s">
        <v>810</v>
      </c>
    </row>
    <row r="382" spans="1:8">
      <c r="H382" t="s">
        <v>811</v>
      </c>
    </row>
    <row r="383" spans="1:8">
      <c r="H383" t="s">
        <v>812</v>
      </c>
    </row>
    <row r="384" spans="1:8">
      <c r="H384" t="s">
        <v>813</v>
      </c>
    </row>
    <row r="385" spans="1:8">
      <c r="H385" t="s">
        <v>814</v>
      </c>
    </row>
    <row r="386" spans="1:8">
      <c r="H386" t="s">
        <v>815</v>
      </c>
    </row>
    <row r="387" spans="1:8">
      <c r="H387" t="s">
        <v>816</v>
      </c>
    </row>
    <row r="388" spans="1:8">
      <c r="H388" t="s">
        <v>817</v>
      </c>
    </row>
    <row r="389" spans="1:8">
      <c r="H389" t="s">
        <v>818</v>
      </c>
    </row>
    <row r="390" spans="1:8">
      <c r="H390" t="s">
        <v>819</v>
      </c>
    </row>
    <row r="391" spans="1:8">
      <c r="A391" t="s">
        <v>77</v>
      </c>
      <c r="B391">
        <f>HYPERLINK("https://github.com/google/gson/commit/172143df7c37482f8c1d43ac4bff769d40ee5ac9", "172143df7c37482f8c1d43ac4bff769d40ee5ac9")</f>
        <v>0</v>
      </c>
      <c r="C391">
        <f>HYPERLINK("https://github.com/google/gson/commit/0ac36805c22209cf736a895466f36d56536b3a8d", "0ac36805c22209cf736a895466f36d56536b3a8d")</f>
        <v>0</v>
      </c>
      <c r="D391" t="s">
        <v>136</v>
      </c>
      <c r="E391" t="s">
        <v>213</v>
      </c>
      <c r="F391" t="s">
        <v>330</v>
      </c>
      <c r="G391" t="s">
        <v>443</v>
      </c>
      <c r="H391" t="s">
        <v>820</v>
      </c>
    </row>
    <row r="392" spans="1:8">
      <c r="F392" t="s">
        <v>293</v>
      </c>
      <c r="G392" t="s">
        <v>409</v>
      </c>
      <c r="H392" t="s">
        <v>820</v>
      </c>
    </row>
    <row r="393" spans="1:8">
      <c r="A393" t="s">
        <v>78</v>
      </c>
      <c r="B393">
        <f>HYPERLINK("https://github.com/google/gson/commit/7e760143fdc8b689daeebdee33ad6ea7d0a62a56", "7e760143fdc8b689daeebdee33ad6ea7d0a62a56")</f>
        <v>0</v>
      </c>
      <c r="C393">
        <f>HYPERLINK("https://github.com/google/gson/commit/df31d2db16fe9ef85b7152d002880d5546070fb2", "df31d2db16fe9ef85b7152d002880d5546070fb2")</f>
        <v>0</v>
      </c>
      <c r="D393" t="s">
        <v>136</v>
      </c>
      <c r="E393" t="s">
        <v>214</v>
      </c>
      <c r="F393" t="s">
        <v>331</v>
      </c>
      <c r="G393" t="s">
        <v>444</v>
      </c>
      <c r="H393" t="s">
        <v>821</v>
      </c>
    </row>
    <row r="394" spans="1:8">
      <c r="H394" t="s">
        <v>822</v>
      </c>
    </row>
    <row r="395" spans="1:8">
      <c r="H395" t="s">
        <v>823</v>
      </c>
    </row>
    <row r="396" spans="1:8">
      <c r="H396" t="s">
        <v>824</v>
      </c>
    </row>
    <row r="397" spans="1:8">
      <c r="H397" t="s">
        <v>825</v>
      </c>
    </row>
    <row r="398" spans="1:8">
      <c r="H398" t="s">
        <v>826</v>
      </c>
    </row>
    <row r="399" spans="1:8">
      <c r="H399" t="s">
        <v>827</v>
      </c>
    </row>
    <row r="400" spans="1:8">
      <c r="H400" t="s">
        <v>828</v>
      </c>
    </row>
    <row r="401" spans="1:8">
      <c r="H401" t="s">
        <v>829</v>
      </c>
    </row>
    <row r="402" spans="1:8">
      <c r="H402" t="s">
        <v>830</v>
      </c>
    </row>
    <row r="403" spans="1:8">
      <c r="H403" t="s">
        <v>831</v>
      </c>
    </row>
    <row r="404" spans="1:8">
      <c r="H404" t="s">
        <v>832</v>
      </c>
    </row>
    <row r="405" spans="1:8">
      <c r="H405" t="s">
        <v>833</v>
      </c>
    </row>
    <row r="406" spans="1:8">
      <c r="H406" t="s">
        <v>834</v>
      </c>
    </row>
    <row r="407" spans="1:8">
      <c r="H407" t="s">
        <v>835</v>
      </c>
    </row>
    <row r="408" spans="1:8">
      <c r="H408" t="s">
        <v>836</v>
      </c>
    </row>
    <row r="409" spans="1:8">
      <c r="H409" t="s">
        <v>837</v>
      </c>
    </row>
    <row r="410" spans="1:8">
      <c r="H410" t="s">
        <v>837</v>
      </c>
    </row>
    <row r="411" spans="1:8">
      <c r="H411" t="s">
        <v>797</v>
      </c>
    </row>
    <row r="412" spans="1:8">
      <c r="H412" t="s">
        <v>798</v>
      </c>
    </row>
    <row r="413" spans="1:8">
      <c r="H413" t="s">
        <v>838</v>
      </c>
    </row>
    <row r="414" spans="1:8">
      <c r="H414" t="s">
        <v>838</v>
      </c>
    </row>
    <row r="415" spans="1:8">
      <c r="A415" t="s">
        <v>79</v>
      </c>
      <c r="B415">
        <f>HYPERLINK("https://github.com/google/gson/commit/d391584d48ce87a36c88e804711a5f187e0b9086", "d391584d48ce87a36c88e804711a5f187e0b9086")</f>
        <v>0</v>
      </c>
      <c r="C415">
        <f>HYPERLINK("https://github.com/google/gson/commit/777e17c723fa2c87d703326f6bcf1195645893bd", "777e17c723fa2c87d703326f6bcf1195645893bd")</f>
        <v>0</v>
      </c>
      <c r="D415" t="s">
        <v>136</v>
      </c>
      <c r="E415" t="s">
        <v>215</v>
      </c>
      <c r="F415" t="s">
        <v>332</v>
      </c>
      <c r="G415" t="s">
        <v>445</v>
      </c>
      <c r="H415" t="s">
        <v>519</v>
      </c>
    </row>
    <row r="416" spans="1:8">
      <c r="H416" t="s">
        <v>839</v>
      </c>
    </row>
    <row r="417" spans="1:8">
      <c r="H417" t="s">
        <v>840</v>
      </c>
    </row>
    <row r="418" spans="1:8">
      <c r="H418" t="s">
        <v>841</v>
      </c>
    </row>
    <row r="419" spans="1:8">
      <c r="H419" t="s">
        <v>842</v>
      </c>
    </row>
    <row r="420" spans="1:8">
      <c r="H420" t="s">
        <v>843</v>
      </c>
    </row>
    <row r="421" spans="1:8">
      <c r="H421" t="s">
        <v>844</v>
      </c>
    </row>
    <row r="422" spans="1:8">
      <c r="H422" t="s">
        <v>845</v>
      </c>
    </row>
    <row r="423" spans="1:8">
      <c r="H423" t="s">
        <v>846</v>
      </c>
    </row>
    <row r="424" spans="1:8">
      <c r="H424" t="s">
        <v>847</v>
      </c>
    </row>
    <row r="425" spans="1:8">
      <c r="H425" t="s">
        <v>848</v>
      </c>
    </row>
    <row r="426" spans="1:8">
      <c r="A426" t="s">
        <v>80</v>
      </c>
      <c r="B426">
        <f>HYPERLINK("https://github.com/google/gson/commit/f89e92aa9fd4c705655dbc0b0584defc996d796f", "f89e92aa9fd4c705655dbc0b0584defc996d796f")</f>
        <v>0</v>
      </c>
      <c r="C426">
        <f>HYPERLINK("https://github.com/google/gson/commit/f777a192ee13fd59048aa7ba640cc8023051c89d", "f777a192ee13fd59048aa7ba640cc8023051c89d")</f>
        <v>0</v>
      </c>
      <c r="D426" t="s">
        <v>136</v>
      </c>
      <c r="E426" t="s">
        <v>216</v>
      </c>
      <c r="F426" t="s">
        <v>333</v>
      </c>
      <c r="G426" t="s">
        <v>446</v>
      </c>
      <c r="H426" t="s">
        <v>849</v>
      </c>
    </row>
    <row r="427" spans="1:8">
      <c r="H427" t="s">
        <v>850</v>
      </c>
    </row>
    <row r="428" spans="1:8">
      <c r="H428" t="s">
        <v>851</v>
      </c>
    </row>
    <row r="429" spans="1:8">
      <c r="H429" t="s">
        <v>852</v>
      </c>
    </row>
    <row r="430" spans="1:8">
      <c r="H430" t="s">
        <v>853</v>
      </c>
    </row>
    <row r="431" spans="1:8">
      <c r="F431" t="s">
        <v>334</v>
      </c>
      <c r="G431" t="s">
        <v>447</v>
      </c>
      <c r="H431" t="s">
        <v>854</v>
      </c>
    </row>
    <row r="432" spans="1:8">
      <c r="H432" t="s">
        <v>855</v>
      </c>
    </row>
    <row r="433" spans="6:8">
      <c r="F433" t="s">
        <v>335</v>
      </c>
      <c r="G433" t="s">
        <v>448</v>
      </c>
      <c r="H433" t="s">
        <v>519</v>
      </c>
    </row>
    <row r="434" spans="6:8">
      <c r="H434" t="s">
        <v>856</v>
      </c>
    </row>
    <row r="435" spans="6:8">
      <c r="H435" t="s">
        <v>857</v>
      </c>
    </row>
    <row r="436" spans="6:8">
      <c r="F436" t="s">
        <v>336</v>
      </c>
      <c r="G436" t="s">
        <v>449</v>
      </c>
      <c r="H436" t="s">
        <v>519</v>
      </c>
    </row>
    <row r="437" spans="6:8">
      <c r="H437" t="s">
        <v>858</v>
      </c>
    </row>
    <row r="438" spans="6:8">
      <c r="H438" t="s">
        <v>859</v>
      </c>
    </row>
    <row r="439" spans="6:8">
      <c r="H439" t="s">
        <v>853</v>
      </c>
    </row>
    <row r="440" spans="6:8">
      <c r="H440" t="s">
        <v>860</v>
      </c>
    </row>
    <row r="441" spans="6:8">
      <c r="F441" t="s">
        <v>337</v>
      </c>
      <c r="G441" t="s">
        <v>450</v>
      </c>
      <c r="H441" t="s">
        <v>519</v>
      </c>
    </row>
    <row r="442" spans="6:8">
      <c r="H442" t="s">
        <v>861</v>
      </c>
    </row>
    <row r="443" spans="6:8">
      <c r="H443" t="s">
        <v>862</v>
      </c>
    </row>
    <row r="444" spans="6:8">
      <c r="H444" t="s">
        <v>863</v>
      </c>
    </row>
    <row r="445" spans="6:8">
      <c r="F445" t="s">
        <v>338</v>
      </c>
      <c r="G445" t="s">
        <v>451</v>
      </c>
      <c r="H445" t="s">
        <v>699</v>
      </c>
    </row>
    <row r="446" spans="6:8">
      <c r="H446" t="s">
        <v>864</v>
      </c>
    </row>
    <row r="447" spans="6:8">
      <c r="H447" t="s">
        <v>865</v>
      </c>
    </row>
    <row r="448" spans="6:8">
      <c r="H448" t="s">
        <v>866</v>
      </c>
    </row>
    <row r="449" spans="6:8">
      <c r="H449" t="s">
        <v>867</v>
      </c>
    </row>
    <row r="450" spans="6:8">
      <c r="H450" t="s">
        <v>868</v>
      </c>
    </row>
    <row r="451" spans="6:8">
      <c r="H451" t="s">
        <v>869</v>
      </c>
    </row>
    <row r="452" spans="6:8">
      <c r="H452" t="s">
        <v>870</v>
      </c>
    </row>
    <row r="453" spans="6:8">
      <c r="F453" t="s">
        <v>339</v>
      </c>
      <c r="G453" t="s">
        <v>452</v>
      </c>
      <c r="H453" t="s">
        <v>519</v>
      </c>
    </row>
    <row r="454" spans="6:8">
      <c r="H454" t="s">
        <v>871</v>
      </c>
    </row>
    <row r="455" spans="6:8">
      <c r="H455" t="s">
        <v>872</v>
      </c>
    </row>
    <row r="456" spans="6:8">
      <c r="F456" t="s">
        <v>340</v>
      </c>
      <c r="G456" t="s">
        <v>453</v>
      </c>
      <c r="H456" t="s">
        <v>519</v>
      </c>
    </row>
    <row r="457" spans="6:8">
      <c r="H457" t="s">
        <v>861</v>
      </c>
    </row>
    <row r="458" spans="6:8">
      <c r="H458" t="s">
        <v>862</v>
      </c>
    </row>
    <row r="459" spans="6:8">
      <c r="H459" t="s">
        <v>873</v>
      </c>
    </row>
    <row r="460" spans="6:8">
      <c r="H460" t="s">
        <v>874</v>
      </c>
    </row>
    <row r="461" spans="6:8">
      <c r="H461" t="s">
        <v>863</v>
      </c>
    </row>
    <row r="462" spans="6:8">
      <c r="F462" t="s">
        <v>341</v>
      </c>
      <c r="G462" t="s">
        <v>454</v>
      </c>
      <c r="H462" t="s">
        <v>519</v>
      </c>
    </row>
    <row r="463" spans="6:8">
      <c r="H463" t="s">
        <v>861</v>
      </c>
    </row>
    <row r="464" spans="6:8">
      <c r="H464" t="s">
        <v>862</v>
      </c>
    </row>
    <row r="465" spans="1:8">
      <c r="H465" t="s">
        <v>863</v>
      </c>
    </row>
    <row r="466" spans="1:8">
      <c r="A466" t="s">
        <v>81</v>
      </c>
      <c r="B466">
        <f>HYPERLINK("https://github.com/google/gson/commit/7def596775df746f3440f40ffdb937ad5f535265", "7def596775df746f3440f40ffdb937ad5f535265")</f>
        <v>0</v>
      </c>
      <c r="C466">
        <f>HYPERLINK("https://github.com/google/gson/commit/e23973afec37fd1691f87a8c25dc8307c11b97e9", "e23973afec37fd1691f87a8c25dc8307c11b97e9")</f>
        <v>0</v>
      </c>
      <c r="D466" t="s">
        <v>136</v>
      </c>
      <c r="E466" t="s">
        <v>217</v>
      </c>
      <c r="F466" t="s">
        <v>342</v>
      </c>
      <c r="G466" t="s">
        <v>455</v>
      </c>
      <c r="H466" t="s">
        <v>519</v>
      </c>
    </row>
    <row r="467" spans="1:8">
      <c r="A467" t="s">
        <v>82</v>
      </c>
      <c r="B467">
        <f>HYPERLINK("https://github.com/google/gson/commit/fed332906debe74d0879c77a03825b66f7970c41", "fed332906debe74d0879c77a03825b66f7970c41")</f>
        <v>0</v>
      </c>
      <c r="C467">
        <f>HYPERLINK("https://github.com/google/gson/commit/0ff7d980c5430be317aca0405477dec74ab0390c", "0ff7d980c5430be317aca0405477dec74ab0390c")</f>
        <v>0</v>
      </c>
      <c r="D467" t="s">
        <v>136</v>
      </c>
      <c r="E467" t="s">
        <v>218</v>
      </c>
      <c r="F467" t="s">
        <v>343</v>
      </c>
      <c r="G467" t="s">
        <v>456</v>
      </c>
      <c r="H467" t="s">
        <v>875</v>
      </c>
    </row>
    <row r="468" spans="1:8">
      <c r="H468" t="s">
        <v>876</v>
      </c>
    </row>
    <row r="469" spans="1:8">
      <c r="H469" t="s">
        <v>877</v>
      </c>
    </row>
    <row r="470" spans="1:8">
      <c r="F470" t="s">
        <v>344</v>
      </c>
      <c r="G470" t="s">
        <v>457</v>
      </c>
      <c r="H470" t="s">
        <v>519</v>
      </c>
    </row>
    <row r="471" spans="1:8">
      <c r="F471" t="s">
        <v>345</v>
      </c>
      <c r="G471" t="s">
        <v>458</v>
      </c>
      <c r="H471" t="s">
        <v>878</v>
      </c>
    </row>
    <row r="472" spans="1:8">
      <c r="A472" t="s">
        <v>83</v>
      </c>
      <c r="B472">
        <f>HYPERLINK("https://github.com/google/gson/commit/aa2f61b7d8defddc2a78de43b8042178241daedb", "aa2f61b7d8defddc2a78de43b8042178241daedb")</f>
        <v>0</v>
      </c>
      <c r="C472">
        <f>HYPERLINK("https://github.com/google/gson/commit/fed332906debe74d0879c77a03825b66f7970c41", "fed332906debe74d0879c77a03825b66f7970c41")</f>
        <v>0</v>
      </c>
      <c r="D472" t="s">
        <v>136</v>
      </c>
      <c r="E472" t="s">
        <v>219</v>
      </c>
      <c r="F472" t="s">
        <v>316</v>
      </c>
      <c r="G472" t="s">
        <v>429</v>
      </c>
      <c r="H472" t="s">
        <v>548</v>
      </c>
    </row>
    <row r="473" spans="1:8">
      <c r="A473" t="s">
        <v>84</v>
      </c>
      <c r="B473">
        <f>HYPERLINK("https://github.com/google/gson/commit/3cbe355cb6b1ab5d84ddb75837430c3d9584119b", "3cbe355cb6b1ab5d84ddb75837430c3d9584119b")</f>
        <v>0</v>
      </c>
      <c r="C473">
        <f>HYPERLINK("https://github.com/google/gson/commit/d1de4cf676f669fe6771d12dd220e1a9f8d1a42a", "d1de4cf676f669fe6771d12dd220e1a9f8d1a42a")</f>
        <v>0</v>
      </c>
      <c r="D473" t="s">
        <v>136</v>
      </c>
      <c r="E473" t="s">
        <v>220</v>
      </c>
      <c r="F473" t="s">
        <v>346</v>
      </c>
      <c r="G473" t="s">
        <v>459</v>
      </c>
      <c r="H473" t="s">
        <v>879</v>
      </c>
    </row>
    <row r="474" spans="1:8">
      <c r="H474" t="s">
        <v>880</v>
      </c>
    </row>
    <row r="475" spans="1:8">
      <c r="H475" t="s">
        <v>881</v>
      </c>
    </row>
    <row r="476" spans="1:8">
      <c r="A476" t="s">
        <v>85</v>
      </c>
      <c r="B476">
        <f>HYPERLINK("https://github.com/google/gson/commit/1794182a560588973c6ec131e9c24bd39508433d", "1794182a560588973c6ec131e9c24bd39508433d")</f>
        <v>0</v>
      </c>
      <c r="C476">
        <f>HYPERLINK("https://github.com/google/gson/commit/3cbe355cb6b1ab5d84ddb75837430c3d9584119b", "3cbe355cb6b1ab5d84ddb75837430c3d9584119b")</f>
        <v>0</v>
      </c>
      <c r="D476" t="s">
        <v>136</v>
      </c>
      <c r="E476" t="s">
        <v>221</v>
      </c>
      <c r="F476" t="s">
        <v>347</v>
      </c>
      <c r="G476" t="s">
        <v>460</v>
      </c>
      <c r="H476" t="s">
        <v>513</v>
      </c>
    </row>
    <row r="477" spans="1:8">
      <c r="H477" t="s">
        <v>514</v>
      </c>
    </row>
    <row r="478" spans="1:8">
      <c r="H478" t="s">
        <v>515</v>
      </c>
    </row>
    <row r="479" spans="1:8">
      <c r="H479" t="s">
        <v>882</v>
      </c>
    </row>
    <row r="480" spans="1:8">
      <c r="H480" t="s">
        <v>804</v>
      </c>
    </row>
    <row r="481" spans="1:8">
      <c r="F481" t="s">
        <v>318</v>
      </c>
      <c r="G481" t="s">
        <v>431</v>
      </c>
      <c r="H481" t="s">
        <v>883</v>
      </c>
    </row>
    <row r="482" spans="1:8">
      <c r="F482" t="s">
        <v>348</v>
      </c>
      <c r="G482" t="s">
        <v>445</v>
      </c>
      <c r="H482" t="s">
        <v>519</v>
      </c>
    </row>
    <row r="483" spans="1:8">
      <c r="H483" t="s">
        <v>839</v>
      </c>
    </row>
    <row r="484" spans="1:8">
      <c r="H484" t="s">
        <v>840</v>
      </c>
    </row>
    <row r="485" spans="1:8">
      <c r="H485" t="s">
        <v>841</v>
      </c>
    </row>
    <row r="486" spans="1:8">
      <c r="H486" t="s">
        <v>842</v>
      </c>
    </row>
    <row r="487" spans="1:8">
      <c r="H487" t="s">
        <v>843</v>
      </c>
    </row>
    <row r="488" spans="1:8">
      <c r="H488" t="s">
        <v>844</v>
      </c>
    </row>
    <row r="489" spans="1:8">
      <c r="H489" t="s">
        <v>845</v>
      </c>
    </row>
    <row r="490" spans="1:8">
      <c r="H490" t="s">
        <v>847</v>
      </c>
    </row>
    <row r="491" spans="1:8">
      <c r="H491" t="s">
        <v>848</v>
      </c>
    </row>
    <row r="492" spans="1:8">
      <c r="A492" t="s">
        <v>86</v>
      </c>
      <c r="B492">
        <f>HYPERLINK("https://github.com/google/gson/commit/4c06b013697d06b327f3c537e23181887aeab774", "4c06b013697d06b327f3c537e23181887aeab774")</f>
        <v>0</v>
      </c>
      <c r="C492">
        <f>HYPERLINK("https://github.com/google/gson/commit/ddde79c861cd2a3f62c33650698942cac1bb961c", "ddde79c861cd2a3f62c33650698942cac1bb961c")</f>
        <v>0</v>
      </c>
      <c r="D492" t="s">
        <v>136</v>
      </c>
      <c r="E492" t="s">
        <v>222</v>
      </c>
      <c r="F492" t="s">
        <v>349</v>
      </c>
      <c r="G492" t="s">
        <v>461</v>
      </c>
      <c r="H492" t="s">
        <v>884</v>
      </c>
    </row>
    <row r="493" spans="1:8">
      <c r="H493" t="s">
        <v>885</v>
      </c>
    </row>
    <row r="494" spans="1:8">
      <c r="H494" t="s">
        <v>886</v>
      </c>
    </row>
    <row r="495" spans="1:8">
      <c r="A495" t="s">
        <v>87</v>
      </c>
      <c r="B495">
        <f>HYPERLINK("https://github.com/google/gson/commit/4057b98babf5ecb7ad1583d23a90abe7b7fede12", "4057b98babf5ecb7ad1583d23a90abe7b7fede12")</f>
        <v>0</v>
      </c>
      <c r="C495">
        <f>HYPERLINK("https://github.com/google/gson/commit/6ec6caa49da4fb28dcf51428dcb45838d98b7966", "6ec6caa49da4fb28dcf51428dcb45838d98b7966")</f>
        <v>0</v>
      </c>
      <c r="D495" t="s">
        <v>136</v>
      </c>
      <c r="E495" t="s">
        <v>223</v>
      </c>
      <c r="F495" t="s">
        <v>350</v>
      </c>
      <c r="G495" t="s">
        <v>462</v>
      </c>
      <c r="H495" t="s">
        <v>887</v>
      </c>
    </row>
    <row r="496" spans="1:8">
      <c r="F496" t="s">
        <v>351</v>
      </c>
      <c r="G496" t="s">
        <v>463</v>
      </c>
      <c r="H496" t="s">
        <v>672</v>
      </c>
    </row>
    <row r="497" spans="1:8">
      <c r="H497" t="s">
        <v>888</v>
      </c>
    </row>
    <row r="498" spans="1:8">
      <c r="H498" t="s">
        <v>706</v>
      </c>
    </row>
    <row r="499" spans="1:8">
      <c r="H499" t="s">
        <v>889</v>
      </c>
    </row>
    <row r="500" spans="1:8">
      <c r="H500" t="s">
        <v>890</v>
      </c>
    </row>
    <row r="501" spans="1:8">
      <c r="H501" t="s">
        <v>891</v>
      </c>
    </row>
    <row r="502" spans="1:8">
      <c r="H502" t="s">
        <v>892</v>
      </c>
    </row>
    <row r="503" spans="1:8">
      <c r="H503" t="s">
        <v>893</v>
      </c>
    </row>
    <row r="504" spans="1:8">
      <c r="H504" t="s">
        <v>894</v>
      </c>
    </row>
    <row r="505" spans="1:8">
      <c r="H505" t="s">
        <v>895</v>
      </c>
    </row>
    <row r="506" spans="1:8">
      <c r="H506" t="s">
        <v>896</v>
      </c>
    </row>
    <row r="507" spans="1:8">
      <c r="H507" t="s">
        <v>897</v>
      </c>
    </row>
    <row r="508" spans="1:8">
      <c r="A508" t="s">
        <v>88</v>
      </c>
      <c r="B508">
        <f>HYPERLINK("https://github.com/google/gson/commit/6cca23c172612aded9ee2996a5177cb7b9a84390", "6cca23c172612aded9ee2996a5177cb7b9a84390")</f>
        <v>0</v>
      </c>
      <c r="C508">
        <f>HYPERLINK("https://github.com/google/gson/commit/d4a1e49e463091ed3793930815fde75bb766d030", "d4a1e49e463091ed3793930815fde75bb766d030")</f>
        <v>0</v>
      </c>
      <c r="D508" t="s">
        <v>136</v>
      </c>
      <c r="E508" t="s">
        <v>224</v>
      </c>
      <c r="F508" t="s">
        <v>350</v>
      </c>
      <c r="G508" t="s">
        <v>464</v>
      </c>
      <c r="H508" t="s">
        <v>898</v>
      </c>
    </row>
    <row r="509" spans="1:8">
      <c r="H509" t="s">
        <v>899</v>
      </c>
    </row>
    <row r="510" spans="1:8">
      <c r="H510" t="s">
        <v>900</v>
      </c>
    </row>
    <row r="511" spans="1:8">
      <c r="A511" t="s">
        <v>89</v>
      </c>
      <c r="B511">
        <f>HYPERLINK("https://github.com/google/gson/commit/7b61e784c0c55870225637de639f43fe71cc2492", "7b61e784c0c55870225637de639f43fe71cc2492")</f>
        <v>0</v>
      </c>
      <c r="C511">
        <f>HYPERLINK("https://github.com/google/gson/commit/6d351fea073bf0795dfba4ff8fc88f9557ca8979", "6d351fea073bf0795dfba4ff8fc88f9557ca8979")</f>
        <v>0</v>
      </c>
      <c r="D511" t="s">
        <v>136</v>
      </c>
      <c r="E511" t="s">
        <v>225</v>
      </c>
      <c r="F511" t="s">
        <v>277</v>
      </c>
      <c r="G511" t="s">
        <v>393</v>
      </c>
      <c r="H511" t="s">
        <v>901</v>
      </c>
    </row>
    <row r="512" spans="1:8">
      <c r="A512" t="s">
        <v>90</v>
      </c>
      <c r="B512">
        <f>HYPERLINK("https://github.com/google/gson/commit/dc4e43bb237c3878d12902e562ac352cbf463333", "dc4e43bb237c3878d12902e562ac352cbf463333")</f>
        <v>0</v>
      </c>
      <c r="C512">
        <f>HYPERLINK("https://github.com/google/gson/commit/c3ada66749870df16fc549a16efe1905f2ee7989", "c3ada66749870df16fc549a16efe1905f2ee7989")</f>
        <v>0</v>
      </c>
      <c r="D512" t="s">
        <v>136</v>
      </c>
      <c r="E512" t="s">
        <v>226</v>
      </c>
      <c r="F512" t="s">
        <v>352</v>
      </c>
      <c r="G512" t="s">
        <v>465</v>
      </c>
      <c r="H512" t="s">
        <v>902</v>
      </c>
    </row>
    <row r="513" spans="1:8">
      <c r="F513" t="s">
        <v>273</v>
      </c>
      <c r="G513" t="s">
        <v>389</v>
      </c>
      <c r="H513" t="s">
        <v>903</v>
      </c>
    </row>
    <row r="514" spans="1:8">
      <c r="H514" t="s">
        <v>904</v>
      </c>
    </row>
    <row r="515" spans="1:8">
      <c r="F515" t="s">
        <v>353</v>
      </c>
      <c r="G515" t="s">
        <v>466</v>
      </c>
      <c r="H515" t="s">
        <v>905</v>
      </c>
    </row>
    <row r="516" spans="1:8">
      <c r="A516" t="s">
        <v>91</v>
      </c>
      <c r="B516">
        <f>HYPERLINK("https://github.com/google/gson/commit/4816941f0d76f2dc5d5b0b7b5fb3206d6fef641d", "4816941f0d76f2dc5d5b0b7b5fb3206d6fef641d")</f>
        <v>0</v>
      </c>
      <c r="C516">
        <f>HYPERLINK("https://github.com/google/gson/commit/ae9e63fc542dce5e1aedd461f36b1028392156fe", "ae9e63fc542dce5e1aedd461f36b1028392156fe")</f>
        <v>0</v>
      </c>
      <c r="D516" t="s">
        <v>136</v>
      </c>
      <c r="E516" t="s">
        <v>227</v>
      </c>
      <c r="F516" t="s">
        <v>353</v>
      </c>
      <c r="G516" t="s">
        <v>466</v>
      </c>
      <c r="H516" t="s">
        <v>906</v>
      </c>
    </row>
    <row r="517" spans="1:8">
      <c r="A517" t="s">
        <v>92</v>
      </c>
      <c r="B517">
        <f>HYPERLINK("https://github.com/google/gson/commit/085856c12843a6b58d6de59672d37da47afdaa72", "085856c12843a6b58d6de59672d37da47afdaa72")</f>
        <v>0</v>
      </c>
      <c r="C517">
        <f>HYPERLINK("https://github.com/google/gson/commit/e7bfd0c97d2196047bad996b6625d3bb197aae13", "e7bfd0c97d2196047bad996b6625d3bb197aae13")</f>
        <v>0</v>
      </c>
      <c r="D517" t="s">
        <v>136</v>
      </c>
      <c r="E517" t="s">
        <v>228</v>
      </c>
      <c r="F517" t="s">
        <v>294</v>
      </c>
      <c r="G517" t="s">
        <v>410</v>
      </c>
      <c r="H517" t="s">
        <v>907</v>
      </c>
    </row>
    <row r="518" spans="1:8">
      <c r="A518" t="s">
        <v>93</v>
      </c>
      <c r="B518">
        <f>HYPERLINK("https://github.com/google/gson/commit/4c2980e6ff798f3209f00292ead5060c402d9774", "4c2980e6ff798f3209f00292ead5060c402d9774")</f>
        <v>0</v>
      </c>
      <c r="C518">
        <f>HYPERLINK("https://github.com/google/gson/commit/c7cb503cdb093cf7bb78afdfe125dd2255f029ad", "c7cb503cdb093cf7bb78afdfe125dd2255f029ad")</f>
        <v>0</v>
      </c>
      <c r="D518" t="s">
        <v>136</v>
      </c>
      <c r="E518" t="s">
        <v>229</v>
      </c>
      <c r="F518" t="s">
        <v>294</v>
      </c>
      <c r="G518" t="s">
        <v>410</v>
      </c>
      <c r="H518" t="s">
        <v>907</v>
      </c>
    </row>
    <row r="519" spans="1:8">
      <c r="A519" t="s">
        <v>94</v>
      </c>
      <c r="B519">
        <f>HYPERLINK("https://github.com/google/gson/commit/b3b919770bd6e1aa14abc9ee1a1406af251e1d1c", "b3b919770bd6e1aa14abc9ee1a1406af251e1d1c")</f>
        <v>0</v>
      </c>
      <c r="C519">
        <f>HYPERLINK("https://github.com/google/gson/commit/3920d95fac0520c288e6b5f626ae0724a32f49ca", "3920d95fac0520c288e6b5f626ae0724a32f49ca")</f>
        <v>0</v>
      </c>
      <c r="D519" t="s">
        <v>136</v>
      </c>
      <c r="E519" t="s">
        <v>230</v>
      </c>
      <c r="F519" t="s">
        <v>294</v>
      </c>
      <c r="G519" t="s">
        <v>410</v>
      </c>
      <c r="H519" t="s">
        <v>908</v>
      </c>
    </row>
    <row r="520" spans="1:8">
      <c r="H520" t="s">
        <v>909</v>
      </c>
    </row>
    <row r="521" spans="1:8">
      <c r="H521" t="s">
        <v>907</v>
      </c>
    </row>
    <row r="522" spans="1:8">
      <c r="H522" t="s">
        <v>910</v>
      </c>
    </row>
    <row r="523" spans="1:8">
      <c r="A523" t="s">
        <v>95</v>
      </c>
      <c r="B523">
        <f>HYPERLINK("https://github.com/google/gson/commit/d1ff7bb397d10ab60136ebaedb5db9c7009cbeca", "d1ff7bb397d10ab60136ebaedb5db9c7009cbeca")</f>
        <v>0</v>
      </c>
      <c r="C523">
        <f>HYPERLINK("https://github.com/google/gson/commit/411c5c0b502401c7af381a64e94253972b7db5f2", "411c5c0b502401c7af381a64e94253972b7db5f2")</f>
        <v>0</v>
      </c>
      <c r="D523" t="s">
        <v>134</v>
      </c>
      <c r="E523" t="s">
        <v>231</v>
      </c>
      <c r="F523" t="s">
        <v>354</v>
      </c>
      <c r="G523" t="s">
        <v>467</v>
      </c>
      <c r="H523" t="s">
        <v>911</v>
      </c>
    </row>
    <row r="524" spans="1:8">
      <c r="A524" t="s">
        <v>96</v>
      </c>
      <c r="B524">
        <f>HYPERLINK("https://github.com/google/gson/commit/2fef83799de82f67f2124908e982c773c49a6153", "2fef83799de82f67f2124908e982c773c49a6153")</f>
        <v>0</v>
      </c>
      <c r="C524">
        <f>HYPERLINK("https://github.com/google/gson/commit/aceadaecf18cf7ad011ae3040aa3fe570559902d", "aceadaecf18cf7ad011ae3040aa3fe570559902d")</f>
        <v>0</v>
      </c>
      <c r="D524" t="s">
        <v>136</v>
      </c>
      <c r="E524" t="s">
        <v>232</v>
      </c>
      <c r="F524" t="s">
        <v>355</v>
      </c>
      <c r="G524" t="s">
        <v>468</v>
      </c>
      <c r="H524" t="s">
        <v>912</v>
      </c>
    </row>
    <row r="525" spans="1:8">
      <c r="H525" t="s">
        <v>913</v>
      </c>
    </row>
    <row r="526" spans="1:8">
      <c r="H526" t="s">
        <v>914</v>
      </c>
    </row>
    <row r="527" spans="1:8">
      <c r="H527" t="s">
        <v>915</v>
      </c>
    </row>
    <row r="528" spans="1:8">
      <c r="H528" t="s">
        <v>916</v>
      </c>
    </row>
    <row r="529" spans="1:8">
      <c r="H529" t="s">
        <v>917</v>
      </c>
    </row>
    <row r="530" spans="1:8">
      <c r="H530" t="s">
        <v>918</v>
      </c>
    </row>
    <row r="531" spans="1:8">
      <c r="H531" t="s">
        <v>919</v>
      </c>
    </row>
    <row r="532" spans="1:8">
      <c r="H532" t="s">
        <v>920</v>
      </c>
    </row>
    <row r="533" spans="1:8">
      <c r="H533" t="s">
        <v>921</v>
      </c>
    </row>
    <row r="534" spans="1:8">
      <c r="H534" t="s">
        <v>922</v>
      </c>
    </row>
    <row r="535" spans="1:8">
      <c r="H535" t="s">
        <v>923</v>
      </c>
    </row>
    <row r="536" spans="1:8">
      <c r="H536" t="s">
        <v>923</v>
      </c>
    </row>
    <row r="537" spans="1:8">
      <c r="H537" t="s">
        <v>924</v>
      </c>
    </row>
    <row r="538" spans="1:8">
      <c r="H538" t="s">
        <v>925</v>
      </c>
    </row>
    <row r="539" spans="1:8">
      <c r="A539" t="s">
        <v>97</v>
      </c>
      <c r="B539">
        <f>HYPERLINK("https://github.com/google/gson/commit/14f16e2d0c3c60338d69a3e0f653b8b876fdc1be", "14f16e2d0c3c60338d69a3e0f653b8b876fdc1be")</f>
        <v>0</v>
      </c>
      <c r="C539">
        <f>HYPERLINK("https://github.com/google/gson/commit/c950d2846034e853936fb087e724a721fdd983ae", "c950d2846034e853936fb087e724a721fdd983ae")</f>
        <v>0</v>
      </c>
      <c r="D539" t="s">
        <v>135</v>
      </c>
      <c r="E539" t="s">
        <v>233</v>
      </c>
      <c r="F539" t="s">
        <v>275</v>
      </c>
      <c r="G539" t="s">
        <v>391</v>
      </c>
      <c r="H539" t="s">
        <v>926</v>
      </c>
    </row>
    <row r="540" spans="1:8">
      <c r="F540" t="s">
        <v>356</v>
      </c>
      <c r="G540" t="s">
        <v>469</v>
      </c>
      <c r="H540" t="s">
        <v>927</v>
      </c>
    </row>
    <row r="541" spans="1:8">
      <c r="H541" t="s">
        <v>928</v>
      </c>
    </row>
    <row r="542" spans="1:8">
      <c r="A542" t="s">
        <v>98</v>
      </c>
      <c r="B542">
        <f>HYPERLINK("https://github.com/google/gson/commit/714ac8e64399eb156abc4ce3e517185c098fb7e6", "714ac8e64399eb156abc4ce3e517185c098fb7e6")</f>
        <v>0</v>
      </c>
      <c r="C542">
        <f>HYPERLINK("https://github.com/google/gson/commit/c25278b4d6036a0e0ae758b13194813936d9e911", "c25278b4d6036a0e0ae758b13194813936d9e911")</f>
        <v>0</v>
      </c>
      <c r="D542" t="s">
        <v>134</v>
      </c>
      <c r="E542" t="s">
        <v>234</v>
      </c>
      <c r="F542" t="s">
        <v>357</v>
      </c>
      <c r="G542" t="s">
        <v>470</v>
      </c>
      <c r="H542" t="s">
        <v>929</v>
      </c>
    </row>
    <row r="543" spans="1:8">
      <c r="H543" t="s">
        <v>930</v>
      </c>
    </row>
    <row r="544" spans="1:8">
      <c r="A544" t="s">
        <v>99</v>
      </c>
      <c r="B544">
        <f>HYPERLINK("https://github.com/google/gson/commit/fd4fbe41322c39329245b6a1311ae42bd10827ad", "fd4fbe41322c39329245b6a1311ae42bd10827ad")</f>
        <v>0</v>
      </c>
      <c r="C544">
        <f>HYPERLINK("https://github.com/google/gson/commit/714ac8e64399eb156abc4ce3e517185c098fb7e6", "714ac8e64399eb156abc4ce3e517185c098fb7e6")</f>
        <v>0</v>
      </c>
      <c r="D544" t="s">
        <v>134</v>
      </c>
      <c r="E544" t="s">
        <v>235</v>
      </c>
      <c r="F544" t="s">
        <v>357</v>
      </c>
      <c r="G544" t="s">
        <v>470</v>
      </c>
      <c r="H544" t="s">
        <v>931</v>
      </c>
    </row>
    <row r="545" spans="1:8">
      <c r="H545" t="s">
        <v>932</v>
      </c>
    </row>
    <row r="546" spans="1:8">
      <c r="H546" t="s">
        <v>933</v>
      </c>
    </row>
    <row r="547" spans="1:8">
      <c r="A547" t="s">
        <v>100</v>
      </c>
      <c r="B547">
        <f>HYPERLINK("https://github.com/google/gson/commit/6d90f0d894c468bc2f5b1e138ef21174ae644a0b", "6d90f0d894c468bc2f5b1e138ef21174ae644a0b")</f>
        <v>0</v>
      </c>
      <c r="C547">
        <f>HYPERLINK("https://github.com/google/gson/commit/b4d51db776325cd0da58d96d973175dc1b86b256", "b4d51db776325cd0da58d96d973175dc1b86b256")</f>
        <v>0</v>
      </c>
      <c r="D547" t="s">
        <v>135</v>
      </c>
      <c r="E547" t="s">
        <v>236</v>
      </c>
      <c r="F547" t="s">
        <v>275</v>
      </c>
      <c r="G547" t="s">
        <v>391</v>
      </c>
      <c r="H547" t="s">
        <v>934</v>
      </c>
    </row>
    <row r="548" spans="1:8">
      <c r="H548" t="s">
        <v>935</v>
      </c>
    </row>
    <row r="549" spans="1:8">
      <c r="H549" t="s">
        <v>936</v>
      </c>
    </row>
    <row r="550" spans="1:8">
      <c r="A550" t="s">
        <v>101</v>
      </c>
      <c r="B550">
        <f>HYPERLINK("https://github.com/google/gson/commit/af6aa5f782dcfc38a060d2de9476337e14ffedcb", "af6aa5f782dcfc38a060d2de9476337e14ffedcb")</f>
        <v>0</v>
      </c>
      <c r="C550">
        <f>HYPERLINK("https://github.com/google/gson/commit/7d53113ebc9ef6921c6238f013aabd10890611a0", "7d53113ebc9ef6921c6238f013aabd10890611a0")</f>
        <v>0</v>
      </c>
      <c r="D550" t="s">
        <v>135</v>
      </c>
      <c r="E550" t="s">
        <v>237</v>
      </c>
      <c r="F550" t="s">
        <v>355</v>
      </c>
      <c r="G550" t="s">
        <v>471</v>
      </c>
      <c r="H550" t="s">
        <v>937</v>
      </c>
    </row>
    <row r="551" spans="1:8">
      <c r="H551" t="s">
        <v>938</v>
      </c>
    </row>
    <row r="552" spans="1:8">
      <c r="H552" t="s">
        <v>939</v>
      </c>
    </row>
    <row r="553" spans="1:8">
      <c r="H553" t="s">
        <v>940</v>
      </c>
    </row>
    <row r="554" spans="1:8">
      <c r="H554" t="s">
        <v>941</v>
      </c>
    </row>
    <row r="555" spans="1:8">
      <c r="H555" t="s">
        <v>942</v>
      </c>
    </row>
    <row r="556" spans="1:8">
      <c r="H556" t="s">
        <v>943</v>
      </c>
    </row>
    <row r="557" spans="1:8">
      <c r="H557" t="s">
        <v>925</v>
      </c>
    </row>
    <row r="558" spans="1:8">
      <c r="A558" t="s">
        <v>102</v>
      </c>
      <c r="B558">
        <f>HYPERLINK("https://github.com/google/gson/commit/b88e0e9395fd153deea35272bef5c968fcb863a7", "b88e0e9395fd153deea35272bef5c968fcb863a7")</f>
        <v>0</v>
      </c>
      <c r="C558">
        <f>HYPERLINK("https://github.com/google/gson/commit/8e8bb9c688c0ca3ba0d9ca5ddb594093eb8c8f0f", "8e8bb9c688c0ca3ba0d9ca5ddb594093eb8c8f0f")</f>
        <v>0</v>
      </c>
      <c r="D558" t="s">
        <v>135</v>
      </c>
      <c r="E558" t="s">
        <v>238</v>
      </c>
      <c r="F558" t="s">
        <v>358</v>
      </c>
      <c r="G558" t="s">
        <v>468</v>
      </c>
      <c r="H558" t="s">
        <v>915</v>
      </c>
    </row>
    <row r="559" spans="1:8">
      <c r="A559" t="s">
        <v>103</v>
      </c>
      <c r="B559">
        <f>HYPERLINK("https://github.com/google/gson/commit/88343438615a4ed983f3b74f53e8411d7742097d", "88343438615a4ed983f3b74f53e8411d7742097d")</f>
        <v>0</v>
      </c>
      <c r="C559">
        <f>HYPERLINK("https://github.com/google/gson/commit/2d5cab1b7b1f2845954f851106c138137e91bfea", "2d5cab1b7b1f2845954f851106c138137e91bfea")</f>
        <v>0</v>
      </c>
      <c r="D559" t="s">
        <v>135</v>
      </c>
      <c r="E559" t="s">
        <v>239</v>
      </c>
      <c r="F559" t="s">
        <v>358</v>
      </c>
      <c r="G559" t="s">
        <v>468</v>
      </c>
      <c r="H559" t="s">
        <v>944</v>
      </c>
    </row>
    <row r="560" spans="1:8">
      <c r="A560" t="s">
        <v>104</v>
      </c>
      <c r="B560">
        <f>HYPERLINK("https://github.com/google/gson/commit/1840466704210c3c6c2d1d0bf06d1ff88c19c08d", "1840466704210c3c6c2d1d0bf06d1ff88c19c08d")</f>
        <v>0</v>
      </c>
      <c r="C560">
        <f>HYPERLINK("https://github.com/google/gson/commit/d2b660570e1a68653e02de210b0c1221616127e9", "d2b660570e1a68653e02de210b0c1221616127e9")</f>
        <v>0</v>
      </c>
      <c r="D560" t="s">
        <v>136</v>
      </c>
      <c r="E560" t="s">
        <v>240</v>
      </c>
      <c r="F560" t="s">
        <v>358</v>
      </c>
      <c r="G560" t="s">
        <v>468</v>
      </c>
      <c r="H560" t="s">
        <v>944</v>
      </c>
    </row>
    <row r="561" spans="1:8">
      <c r="A561" t="s">
        <v>105</v>
      </c>
      <c r="B561">
        <f>HYPERLINK("https://github.com/google/gson/commit/bf549f0589105a42f159c78a621fc28087561d16", "bf549f0589105a42f159c78a621fc28087561d16")</f>
        <v>0</v>
      </c>
      <c r="C561">
        <f>HYPERLINK("https://github.com/google/gson/commit/67d512ee7db6eca139622591cd7ea5e46fa39c01", "67d512ee7db6eca139622591cd7ea5e46fa39c01")</f>
        <v>0</v>
      </c>
      <c r="D561" t="s">
        <v>134</v>
      </c>
      <c r="E561" t="s">
        <v>241</v>
      </c>
      <c r="F561" t="s">
        <v>359</v>
      </c>
      <c r="G561" t="s">
        <v>472</v>
      </c>
      <c r="H561" t="s">
        <v>945</v>
      </c>
    </row>
    <row r="562" spans="1:8">
      <c r="H562" t="s">
        <v>946</v>
      </c>
    </row>
    <row r="563" spans="1:8">
      <c r="H563" t="s">
        <v>947</v>
      </c>
    </row>
    <row r="564" spans="1:8">
      <c r="H564" t="s">
        <v>948</v>
      </c>
    </row>
    <row r="565" spans="1:8">
      <c r="H565" t="s">
        <v>949</v>
      </c>
    </row>
    <row r="566" spans="1:8">
      <c r="H566" t="s">
        <v>950</v>
      </c>
    </row>
    <row r="567" spans="1:8">
      <c r="H567" t="s">
        <v>951</v>
      </c>
    </row>
    <row r="568" spans="1:8">
      <c r="H568" t="s">
        <v>952</v>
      </c>
    </row>
    <row r="569" spans="1:8">
      <c r="H569" t="s">
        <v>953</v>
      </c>
    </row>
    <row r="570" spans="1:8">
      <c r="H570" t="s">
        <v>954</v>
      </c>
    </row>
    <row r="571" spans="1:8">
      <c r="H571" t="s">
        <v>955</v>
      </c>
    </row>
    <row r="572" spans="1:8">
      <c r="H572" t="s">
        <v>956</v>
      </c>
    </row>
    <row r="573" spans="1:8">
      <c r="H573" t="s">
        <v>952</v>
      </c>
    </row>
    <row r="574" spans="1:8">
      <c r="H574" t="s">
        <v>953</v>
      </c>
    </row>
    <row r="575" spans="1:8">
      <c r="A575" t="s">
        <v>106</v>
      </c>
      <c r="B575">
        <f>HYPERLINK("https://github.com/google/gson/commit/b9998e511f3a3c19d52c104d66d78037eaff88ec", "b9998e511f3a3c19d52c104d66d78037eaff88ec")</f>
        <v>0</v>
      </c>
      <c r="C575">
        <f>HYPERLINK("https://github.com/google/gson/commit/bf549f0589105a42f159c78a621fc28087561d16", "bf549f0589105a42f159c78a621fc28087561d16")</f>
        <v>0</v>
      </c>
      <c r="D575" t="s">
        <v>134</v>
      </c>
      <c r="E575" t="s">
        <v>242</v>
      </c>
      <c r="F575" t="s">
        <v>360</v>
      </c>
      <c r="G575" t="s">
        <v>473</v>
      </c>
      <c r="H575" t="s">
        <v>957</v>
      </c>
    </row>
    <row r="576" spans="1:8">
      <c r="H576" t="s">
        <v>958</v>
      </c>
    </row>
    <row r="577" spans="1:8">
      <c r="H577" t="s">
        <v>959</v>
      </c>
    </row>
    <row r="578" spans="1:8">
      <c r="H578" t="s">
        <v>960</v>
      </c>
    </row>
    <row r="579" spans="1:8">
      <c r="H579" t="s">
        <v>961</v>
      </c>
    </row>
    <row r="580" spans="1:8">
      <c r="H580" t="s">
        <v>962</v>
      </c>
    </row>
    <row r="581" spans="1:8">
      <c r="H581" t="s">
        <v>963</v>
      </c>
    </row>
    <row r="582" spans="1:8">
      <c r="H582" t="s">
        <v>950</v>
      </c>
    </row>
    <row r="583" spans="1:8">
      <c r="H583" t="s">
        <v>964</v>
      </c>
    </row>
    <row r="584" spans="1:8">
      <c r="H584" t="s">
        <v>965</v>
      </c>
    </row>
    <row r="585" spans="1:8">
      <c r="H585" t="s">
        <v>966</v>
      </c>
    </row>
    <row r="586" spans="1:8">
      <c r="H586" t="s">
        <v>967</v>
      </c>
    </row>
    <row r="587" spans="1:8">
      <c r="H587" t="s">
        <v>968</v>
      </c>
    </row>
    <row r="588" spans="1:8">
      <c r="A588" t="s">
        <v>107</v>
      </c>
      <c r="B588">
        <f>HYPERLINK("https://github.com/google/gson/commit/7f6a0960300792f47ee6c153595e0681ea07cd91", "7f6a0960300792f47ee6c153595e0681ea07cd91")</f>
        <v>0</v>
      </c>
      <c r="C588">
        <f>HYPERLINK("https://github.com/google/gson/commit/6e8d3cd65e2777da196513d91b796d3e03e203d1", "6e8d3cd65e2777da196513d91b796d3e03e203d1")</f>
        <v>0</v>
      </c>
      <c r="D588" t="s">
        <v>134</v>
      </c>
      <c r="E588" t="s">
        <v>243</v>
      </c>
      <c r="F588" t="s">
        <v>361</v>
      </c>
      <c r="G588" t="s">
        <v>474</v>
      </c>
      <c r="H588" t="s">
        <v>945</v>
      </c>
    </row>
    <row r="589" spans="1:8">
      <c r="H589" t="s">
        <v>946</v>
      </c>
    </row>
    <row r="590" spans="1:8">
      <c r="H590" t="s">
        <v>947</v>
      </c>
    </row>
    <row r="591" spans="1:8">
      <c r="H591" t="s">
        <v>948</v>
      </c>
    </row>
    <row r="592" spans="1:8">
      <c r="H592" t="s">
        <v>949</v>
      </c>
    </row>
    <row r="593" spans="6:8">
      <c r="H593" t="s">
        <v>950</v>
      </c>
    </row>
    <row r="594" spans="6:8">
      <c r="H594" t="s">
        <v>951</v>
      </c>
    </row>
    <row r="595" spans="6:8">
      <c r="H595" t="s">
        <v>952</v>
      </c>
    </row>
    <row r="596" spans="6:8">
      <c r="H596" t="s">
        <v>953</v>
      </c>
    </row>
    <row r="597" spans="6:8">
      <c r="H597" t="s">
        <v>954</v>
      </c>
    </row>
    <row r="598" spans="6:8">
      <c r="H598" t="s">
        <v>955</v>
      </c>
    </row>
    <row r="599" spans="6:8">
      <c r="H599" t="s">
        <v>956</v>
      </c>
    </row>
    <row r="600" spans="6:8">
      <c r="H600" t="s">
        <v>952</v>
      </c>
    </row>
    <row r="601" spans="6:8">
      <c r="H601" t="s">
        <v>953</v>
      </c>
    </row>
    <row r="602" spans="6:8">
      <c r="F602" t="s">
        <v>362</v>
      </c>
      <c r="G602" t="s">
        <v>475</v>
      </c>
      <c r="H602" t="s">
        <v>945</v>
      </c>
    </row>
    <row r="603" spans="6:8">
      <c r="H603" t="s">
        <v>969</v>
      </c>
    </row>
    <row r="604" spans="6:8">
      <c r="H604" t="s">
        <v>970</v>
      </c>
    </row>
    <row r="605" spans="6:8">
      <c r="H605" t="s">
        <v>971</v>
      </c>
    </row>
    <row r="606" spans="6:8">
      <c r="H606" t="s">
        <v>972</v>
      </c>
    </row>
    <row r="607" spans="6:8">
      <c r="H607" t="s">
        <v>952</v>
      </c>
    </row>
    <row r="608" spans="6:8">
      <c r="H608" t="s">
        <v>953</v>
      </c>
    </row>
    <row r="609" spans="1:8">
      <c r="H609" t="s">
        <v>973</v>
      </c>
    </row>
    <row r="610" spans="1:8">
      <c r="H610" t="s">
        <v>956</v>
      </c>
    </row>
    <row r="611" spans="1:8">
      <c r="H611" t="s">
        <v>952</v>
      </c>
    </row>
    <row r="612" spans="1:8">
      <c r="H612" t="s">
        <v>953</v>
      </c>
    </row>
    <row r="613" spans="1:8">
      <c r="H613" t="s">
        <v>974</v>
      </c>
    </row>
    <row r="614" spans="1:8">
      <c r="H614" t="s">
        <v>952</v>
      </c>
    </row>
    <row r="615" spans="1:8">
      <c r="H615" t="s">
        <v>953</v>
      </c>
    </row>
    <row r="616" spans="1:8">
      <c r="A616" t="s">
        <v>108</v>
      </c>
      <c r="B616">
        <f>HYPERLINK("https://github.com/google/gson/commit/edf66083e6245abfab4a85dce03c0bf79a66f474", "edf66083e6245abfab4a85dce03c0bf79a66f474")</f>
        <v>0</v>
      </c>
      <c r="C616">
        <f>HYPERLINK("https://github.com/google/gson/commit/7f6a0960300792f47ee6c153595e0681ea07cd91", "7f6a0960300792f47ee6c153595e0681ea07cd91")</f>
        <v>0</v>
      </c>
      <c r="D616" t="s">
        <v>134</v>
      </c>
      <c r="E616" t="s">
        <v>244</v>
      </c>
      <c r="F616" t="s">
        <v>363</v>
      </c>
      <c r="G616" t="s">
        <v>472</v>
      </c>
      <c r="H616" t="s">
        <v>945</v>
      </c>
    </row>
    <row r="617" spans="1:8">
      <c r="H617" t="s">
        <v>946</v>
      </c>
    </row>
    <row r="618" spans="1:8">
      <c r="H618" t="s">
        <v>947</v>
      </c>
    </row>
    <row r="619" spans="1:8">
      <c r="H619" t="s">
        <v>948</v>
      </c>
    </row>
    <row r="620" spans="1:8">
      <c r="H620" t="s">
        <v>949</v>
      </c>
    </row>
    <row r="621" spans="1:8">
      <c r="H621" t="s">
        <v>950</v>
      </c>
    </row>
    <row r="622" spans="1:8">
      <c r="H622" t="s">
        <v>951</v>
      </c>
    </row>
    <row r="623" spans="1:8">
      <c r="H623" t="s">
        <v>952</v>
      </c>
    </row>
    <row r="624" spans="1:8">
      <c r="H624" t="s">
        <v>953</v>
      </c>
    </row>
    <row r="625" spans="6:8">
      <c r="H625" t="s">
        <v>954</v>
      </c>
    </row>
    <row r="626" spans="6:8">
      <c r="H626" t="s">
        <v>955</v>
      </c>
    </row>
    <row r="627" spans="6:8">
      <c r="H627" t="s">
        <v>956</v>
      </c>
    </row>
    <row r="628" spans="6:8">
      <c r="H628" t="s">
        <v>952</v>
      </c>
    </row>
    <row r="629" spans="6:8">
      <c r="H629" t="s">
        <v>953</v>
      </c>
    </row>
    <row r="630" spans="6:8">
      <c r="F630" t="s">
        <v>364</v>
      </c>
      <c r="G630" t="s">
        <v>476</v>
      </c>
      <c r="H630" t="s">
        <v>945</v>
      </c>
    </row>
    <row r="631" spans="6:8">
      <c r="H631" t="s">
        <v>969</v>
      </c>
    </row>
    <row r="632" spans="6:8">
      <c r="H632" t="s">
        <v>970</v>
      </c>
    </row>
    <row r="633" spans="6:8">
      <c r="H633" t="s">
        <v>971</v>
      </c>
    </row>
    <row r="634" spans="6:8">
      <c r="H634" t="s">
        <v>972</v>
      </c>
    </row>
    <row r="635" spans="6:8">
      <c r="H635" t="s">
        <v>952</v>
      </c>
    </row>
    <row r="636" spans="6:8">
      <c r="H636" t="s">
        <v>953</v>
      </c>
    </row>
    <row r="637" spans="6:8">
      <c r="H637" t="s">
        <v>973</v>
      </c>
    </row>
    <row r="638" spans="6:8">
      <c r="H638" t="s">
        <v>956</v>
      </c>
    </row>
    <row r="639" spans="6:8">
      <c r="H639" t="s">
        <v>952</v>
      </c>
    </row>
    <row r="640" spans="6:8">
      <c r="H640" t="s">
        <v>953</v>
      </c>
    </row>
    <row r="641" spans="1:8">
      <c r="H641" t="s">
        <v>974</v>
      </c>
    </row>
    <row r="642" spans="1:8">
      <c r="H642" t="s">
        <v>952</v>
      </c>
    </row>
    <row r="643" spans="1:8">
      <c r="H643" t="s">
        <v>953</v>
      </c>
    </row>
    <row r="644" spans="1:8">
      <c r="A644" t="s">
        <v>109</v>
      </c>
      <c r="B644">
        <f>HYPERLINK("https://github.com/google/gson/commit/125e6d9d3d42516de6b6797be8ef0c59e6360512", "125e6d9d3d42516de6b6797be8ef0c59e6360512")</f>
        <v>0</v>
      </c>
      <c r="C644">
        <f>HYPERLINK("https://github.com/google/gson/commit/f9a302e22a24c5a6a58f582bdaf80e7df7bc904d", "f9a302e22a24c5a6a58f582bdaf80e7df7bc904d")</f>
        <v>0</v>
      </c>
      <c r="D644" t="s">
        <v>136</v>
      </c>
      <c r="E644" t="s">
        <v>245</v>
      </c>
      <c r="F644" t="s">
        <v>362</v>
      </c>
      <c r="G644" t="s">
        <v>476</v>
      </c>
      <c r="H644" t="s">
        <v>945</v>
      </c>
    </row>
    <row r="645" spans="1:8">
      <c r="H645" t="s">
        <v>969</v>
      </c>
    </row>
    <row r="646" spans="1:8">
      <c r="H646" t="s">
        <v>970</v>
      </c>
    </row>
    <row r="647" spans="1:8">
      <c r="H647" t="s">
        <v>952</v>
      </c>
    </row>
    <row r="648" spans="1:8">
      <c r="H648" t="s">
        <v>953</v>
      </c>
    </row>
    <row r="649" spans="1:8">
      <c r="H649" t="s">
        <v>952</v>
      </c>
    </row>
    <row r="650" spans="1:8">
      <c r="H650" t="s">
        <v>953</v>
      </c>
    </row>
    <row r="651" spans="1:8">
      <c r="H651" t="s">
        <v>952</v>
      </c>
    </row>
    <row r="652" spans="1:8">
      <c r="H652" t="s">
        <v>953</v>
      </c>
    </row>
    <row r="653" spans="1:8">
      <c r="A653" t="s">
        <v>110</v>
      </c>
      <c r="B653">
        <f>HYPERLINK("https://github.com/google/gson/commit/8d5a41329ec2f4db3aed02c20d379baf92840b37", "8d5a41329ec2f4db3aed02c20d379baf92840b37")</f>
        <v>0</v>
      </c>
      <c r="C653">
        <f>HYPERLINK("https://github.com/google/gson/commit/b6a625fb6cb7e46a01938fef79ac6ea26c93a8dc", "b6a625fb6cb7e46a01938fef79ac6ea26c93a8dc")</f>
        <v>0</v>
      </c>
      <c r="D653" t="s">
        <v>134</v>
      </c>
      <c r="E653" t="s">
        <v>246</v>
      </c>
      <c r="F653" t="s">
        <v>365</v>
      </c>
      <c r="G653" t="s">
        <v>477</v>
      </c>
      <c r="H653" t="s">
        <v>615</v>
      </c>
    </row>
    <row r="654" spans="1:8">
      <c r="A654" t="s">
        <v>111</v>
      </c>
      <c r="B654">
        <f>HYPERLINK("https://github.com/google/gson/commit/457f53f08f38e3c6d154699ea00fa521f208882d", "457f53f08f38e3c6d154699ea00fa521f208882d")</f>
        <v>0</v>
      </c>
      <c r="C654">
        <f>HYPERLINK("https://github.com/google/gson/commit/00cf46cde434d8a9909bc13ead6664acf1b6240f", "00cf46cde434d8a9909bc13ead6664acf1b6240f")</f>
        <v>0</v>
      </c>
      <c r="D654" t="s">
        <v>137</v>
      </c>
      <c r="E654" t="s">
        <v>247</v>
      </c>
      <c r="F654" t="s">
        <v>366</v>
      </c>
      <c r="G654" t="s">
        <v>478</v>
      </c>
      <c r="H654" t="s">
        <v>519</v>
      </c>
    </row>
    <row r="655" spans="1:8">
      <c r="H655" t="s">
        <v>975</v>
      </c>
    </row>
    <row r="656" spans="1:8">
      <c r="H656" t="s">
        <v>976</v>
      </c>
    </row>
    <row r="657" spans="1:8">
      <c r="H657" t="s">
        <v>977</v>
      </c>
    </row>
    <row r="658" spans="1:8">
      <c r="H658" t="s">
        <v>978</v>
      </c>
    </row>
    <row r="659" spans="1:8">
      <c r="H659" t="s">
        <v>979</v>
      </c>
    </row>
    <row r="660" spans="1:8">
      <c r="H660" t="s">
        <v>980</v>
      </c>
    </row>
    <row r="661" spans="1:8">
      <c r="H661" t="s">
        <v>981</v>
      </c>
    </row>
    <row r="662" spans="1:8">
      <c r="A662" t="s">
        <v>112</v>
      </c>
      <c r="B662">
        <f>HYPERLINK("https://github.com/google/gson/commit/c8627c8ab831dec86eeb52fc02600b22c81ba858", "c8627c8ab831dec86eeb52fc02600b22c81ba858")</f>
        <v>0</v>
      </c>
      <c r="C662">
        <f>HYPERLINK("https://github.com/google/gson/commit/2ab776b5f5075bd98e7eb730cb03772f2b734b45", "2ab776b5f5075bd98e7eb730cb03772f2b734b45")</f>
        <v>0</v>
      </c>
      <c r="D662" t="s">
        <v>138</v>
      </c>
      <c r="E662" t="s">
        <v>248</v>
      </c>
      <c r="F662" t="s">
        <v>294</v>
      </c>
      <c r="G662" t="s">
        <v>410</v>
      </c>
      <c r="H662" t="s">
        <v>982</v>
      </c>
    </row>
    <row r="663" spans="1:8">
      <c r="H663" t="s">
        <v>983</v>
      </c>
    </row>
    <row r="664" spans="1:8">
      <c r="H664" t="s">
        <v>984</v>
      </c>
    </row>
    <row r="665" spans="1:8">
      <c r="H665" t="s">
        <v>985</v>
      </c>
    </row>
    <row r="666" spans="1:8">
      <c r="H666" t="s">
        <v>986</v>
      </c>
    </row>
    <row r="667" spans="1:8">
      <c r="H667" t="s">
        <v>987</v>
      </c>
    </row>
    <row r="668" spans="1:8">
      <c r="F668" t="s">
        <v>367</v>
      </c>
      <c r="G668" t="s">
        <v>479</v>
      </c>
      <c r="H668" t="s">
        <v>988</v>
      </c>
    </row>
    <row r="669" spans="1:8">
      <c r="A669" t="s">
        <v>113</v>
      </c>
      <c r="B669">
        <f>HYPERLINK("https://github.com/google/gson/commit/79a00cd90695c9ab72f301ca30fe2cbbc1fe8e36", "79a00cd90695c9ab72f301ca30fe2cbbc1fe8e36")</f>
        <v>0</v>
      </c>
      <c r="C669">
        <f>HYPERLINK("https://github.com/google/gson/commit/c731abb293e79b26e53db3264306768fb86ef4c4", "c731abb293e79b26e53db3264306768fb86ef4c4")</f>
        <v>0</v>
      </c>
      <c r="D669" t="s">
        <v>137</v>
      </c>
      <c r="E669" t="s">
        <v>249</v>
      </c>
      <c r="F669" t="s">
        <v>368</v>
      </c>
      <c r="G669" t="s">
        <v>480</v>
      </c>
      <c r="H669" t="s">
        <v>989</v>
      </c>
    </row>
    <row r="670" spans="1:8">
      <c r="H670" t="s">
        <v>990</v>
      </c>
    </row>
    <row r="671" spans="1:8">
      <c r="H671" t="s">
        <v>991</v>
      </c>
    </row>
    <row r="672" spans="1:8">
      <c r="H672" t="s">
        <v>992</v>
      </c>
    </row>
    <row r="673" spans="1:8">
      <c r="H673" t="s">
        <v>993</v>
      </c>
    </row>
    <row r="674" spans="1:8">
      <c r="A674" t="s">
        <v>114</v>
      </c>
      <c r="B674">
        <f>HYPERLINK("https://github.com/google/gson/commit/45511fdd1534aa4fcc3c560ac4c0b439d94fc2ad", "45511fdd1534aa4fcc3c560ac4c0b439d94fc2ad")</f>
        <v>0</v>
      </c>
      <c r="C674">
        <f>HYPERLINK("https://github.com/google/gson/commit/854760e6c7131b5ec5b1ec07756a3b2d0807aff3", "854760e6c7131b5ec5b1ec07756a3b2d0807aff3")</f>
        <v>0</v>
      </c>
      <c r="D674" t="s">
        <v>139</v>
      </c>
      <c r="E674" t="s">
        <v>250</v>
      </c>
      <c r="F674" t="s">
        <v>369</v>
      </c>
      <c r="G674" t="s">
        <v>481</v>
      </c>
      <c r="H674" t="s">
        <v>994</v>
      </c>
    </row>
    <row r="675" spans="1:8">
      <c r="A675" t="s">
        <v>115</v>
      </c>
      <c r="B675">
        <f>HYPERLINK("https://github.com/google/gson/commit/c2fae85a9f71d478d1153112e09dbc45ef31259a", "c2fae85a9f71d478d1153112e09dbc45ef31259a")</f>
        <v>0</v>
      </c>
      <c r="C675">
        <f>HYPERLINK("https://github.com/google/gson/commit/ecaa57114f3cc51e091d6699c0d82cd2c84a3a7f", "ecaa57114f3cc51e091d6699c0d82cd2c84a3a7f")</f>
        <v>0</v>
      </c>
      <c r="D675" t="s">
        <v>138</v>
      </c>
      <c r="E675" t="s">
        <v>251</v>
      </c>
      <c r="F675" t="s">
        <v>370</v>
      </c>
      <c r="G675" t="s">
        <v>482</v>
      </c>
      <c r="H675" t="s">
        <v>995</v>
      </c>
    </row>
    <row r="676" spans="1:8">
      <c r="H676" t="s">
        <v>996</v>
      </c>
    </row>
    <row r="677" spans="1:8">
      <c r="H677" t="s">
        <v>997</v>
      </c>
    </row>
    <row r="678" spans="1:8">
      <c r="H678" t="s">
        <v>998</v>
      </c>
    </row>
    <row r="679" spans="1:8">
      <c r="H679" t="s">
        <v>999</v>
      </c>
    </row>
    <row r="680" spans="1:8">
      <c r="H680" t="s">
        <v>1000</v>
      </c>
    </row>
    <row r="681" spans="1:8">
      <c r="H681" t="s">
        <v>1001</v>
      </c>
    </row>
    <row r="682" spans="1:8">
      <c r="H682" t="s">
        <v>1002</v>
      </c>
    </row>
    <row r="683" spans="1:8">
      <c r="H683" t="s">
        <v>1003</v>
      </c>
    </row>
    <row r="684" spans="1:8">
      <c r="H684" t="s">
        <v>673</v>
      </c>
    </row>
    <row r="685" spans="1:8">
      <c r="A685" t="s">
        <v>116</v>
      </c>
      <c r="B685">
        <f>HYPERLINK("https://github.com/google/gson/commit/eb27d55f497a5bb292c020e255415677e0b646fc", "eb27d55f497a5bb292c020e255415677e0b646fc")</f>
        <v>0</v>
      </c>
      <c r="C685">
        <f>HYPERLINK("https://github.com/google/gson/commit/5412f21431ebace2295e933fa0446adc0abf4b01", "5412f21431ebace2295e933fa0446adc0abf4b01")</f>
        <v>0</v>
      </c>
      <c r="D685" t="s">
        <v>140</v>
      </c>
      <c r="E685" t="s">
        <v>252</v>
      </c>
      <c r="F685" t="s">
        <v>371</v>
      </c>
      <c r="G685" t="s">
        <v>444</v>
      </c>
      <c r="H685" t="s">
        <v>547</v>
      </c>
    </row>
    <row r="686" spans="1:8">
      <c r="H686" t="s">
        <v>1004</v>
      </c>
    </row>
    <row r="687" spans="1:8">
      <c r="A687" t="s">
        <v>117</v>
      </c>
      <c r="B687">
        <f>HYPERLINK("https://github.com/google/gson/commit/c5a3f21fbad3828deba1deb88168e1f76829f807", "c5a3f21fbad3828deba1deb88168e1f76829f807")</f>
        <v>0</v>
      </c>
      <c r="C687">
        <f>HYPERLINK("https://github.com/google/gson/commit/477b3f77e159d15531fd30f41688d4b732a8b042", "477b3f77e159d15531fd30f41688d4b732a8b042")</f>
        <v>0</v>
      </c>
      <c r="D687" t="s">
        <v>141</v>
      </c>
      <c r="E687" t="s">
        <v>253</v>
      </c>
      <c r="F687" t="s">
        <v>304</v>
      </c>
      <c r="G687" t="s">
        <v>418</v>
      </c>
      <c r="H687" t="s">
        <v>519</v>
      </c>
    </row>
    <row r="688" spans="1:8">
      <c r="A688" t="s">
        <v>118</v>
      </c>
      <c r="B688">
        <f>HYPERLINK("https://github.com/google/gson/commit/7845c380778889eab5c57c24da416bf4f3da9b50", "7845c380778889eab5c57c24da416bf4f3da9b50")</f>
        <v>0</v>
      </c>
      <c r="C688">
        <f>HYPERLINK("https://github.com/google/gson/commit/0e90771e455cd5db201b7beaa2456ffdf50c78f2", "0e90771e455cd5db201b7beaa2456ffdf50c78f2")</f>
        <v>0</v>
      </c>
      <c r="D688" t="s">
        <v>134</v>
      </c>
      <c r="E688" t="s">
        <v>254</v>
      </c>
      <c r="F688" t="s">
        <v>372</v>
      </c>
      <c r="G688" t="s">
        <v>418</v>
      </c>
      <c r="H688" t="s">
        <v>1005</v>
      </c>
    </row>
    <row r="689" spans="1:8">
      <c r="A689" t="s">
        <v>119</v>
      </c>
      <c r="B689">
        <f>HYPERLINK("https://github.com/google/gson/commit/4fb215c9df408ef48bad1288ef23c68b7910a7a3", "4fb215c9df408ef48bad1288ef23c68b7910a7a3")</f>
        <v>0</v>
      </c>
      <c r="C689">
        <f>HYPERLINK("https://github.com/google/gson/commit/380c4ec12c7a8b2b85cc3a8ac78b3f123162c70c", "380c4ec12c7a8b2b85cc3a8ac78b3f123162c70c")</f>
        <v>0</v>
      </c>
      <c r="D689" t="s">
        <v>142</v>
      </c>
      <c r="E689" t="s">
        <v>255</v>
      </c>
      <c r="F689" t="s">
        <v>275</v>
      </c>
      <c r="G689" t="s">
        <v>391</v>
      </c>
      <c r="H689" t="s">
        <v>1006</v>
      </c>
    </row>
    <row r="690" spans="1:8">
      <c r="H690" t="s">
        <v>1007</v>
      </c>
    </row>
    <row r="691" spans="1:8">
      <c r="H691" t="s">
        <v>1008</v>
      </c>
    </row>
    <row r="692" spans="1:8">
      <c r="H692" t="s">
        <v>1009</v>
      </c>
    </row>
    <row r="693" spans="1:8">
      <c r="H693" t="s">
        <v>1010</v>
      </c>
    </row>
    <row r="694" spans="1:8">
      <c r="H694" t="s">
        <v>1011</v>
      </c>
    </row>
    <row r="695" spans="1:8">
      <c r="H695" t="s">
        <v>1012</v>
      </c>
    </row>
    <row r="696" spans="1:8">
      <c r="H696" t="s">
        <v>1013</v>
      </c>
    </row>
    <row r="697" spans="1:8">
      <c r="A697" t="s">
        <v>120</v>
      </c>
      <c r="B697">
        <f>HYPERLINK("https://github.com/google/gson/commit/26a1928277f7eba70609f02697509ba9258dd8ef", "26a1928277f7eba70609f02697509ba9258dd8ef")</f>
        <v>0</v>
      </c>
      <c r="C697">
        <f>HYPERLINK("https://github.com/google/gson/commit/f1f90313fc22c122a28716e7ecac1543e6fa253e", "f1f90313fc22c122a28716e7ecac1543e6fa253e")</f>
        <v>0</v>
      </c>
      <c r="D697" t="s">
        <v>143</v>
      </c>
      <c r="E697" t="s">
        <v>256</v>
      </c>
      <c r="F697" t="s">
        <v>373</v>
      </c>
      <c r="G697" t="s">
        <v>464</v>
      </c>
      <c r="H697" t="s">
        <v>1014</v>
      </c>
    </row>
    <row r="698" spans="1:8">
      <c r="A698" t="s">
        <v>121</v>
      </c>
      <c r="B698">
        <f>HYPERLINK("https://github.com/google/gson/commit/e0de45ff69ba3daacc3b7623cc74fc69a4eaf6d0", "e0de45ff69ba3daacc3b7623cc74fc69a4eaf6d0")</f>
        <v>0</v>
      </c>
      <c r="C698">
        <f>HYPERLINK("https://github.com/google/gson/commit/b4dab86b105c85e6b7d7106c9ff11e3e923e3485", "b4dab86b105c85e6b7d7106c9ff11e3e923e3485")</f>
        <v>0</v>
      </c>
      <c r="D698" t="s">
        <v>143</v>
      </c>
      <c r="E698" t="s">
        <v>257</v>
      </c>
      <c r="F698" t="s">
        <v>358</v>
      </c>
      <c r="G698" t="s">
        <v>468</v>
      </c>
      <c r="H698" t="s">
        <v>912</v>
      </c>
    </row>
    <row r="699" spans="1:8">
      <c r="H699" t="s">
        <v>913</v>
      </c>
    </row>
    <row r="700" spans="1:8">
      <c r="H700" t="s">
        <v>914</v>
      </c>
    </row>
    <row r="701" spans="1:8">
      <c r="H701" t="s">
        <v>1015</v>
      </c>
    </row>
    <row r="702" spans="1:8">
      <c r="H702" t="s">
        <v>1016</v>
      </c>
    </row>
    <row r="703" spans="1:8">
      <c r="H703" t="s">
        <v>1017</v>
      </c>
    </row>
    <row r="704" spans="1:8">
      <c r="H704" t="s">
        <v>1018</v>
      </c>
    </row>
    <row r="705" spans="8:8">
      <c r="H705" t="s">
        <v>1019</v>
      </c>
    </row>
    <row r="706" spans="8:8">
      <c r="H706" t="s">
        <v>944</v>
      </c>
    </row>
    <row r="707" spans="8:8">
      <c r="H707" t="s">
        <v>917</v>
      </c>
    </row>
    <row r="708" spans="8:8">
      <c r="H708" t="s">
        <v>943</v>
      </c>
    </row>
    <row r="709" spans="8:8">
      <c r="H709" t="s">
        <v>918</v>
      </c>
    </row>
    <row r="710" spans="8:8">
      <c r="H710" t="s">
        <v>919</v>
      </c>
    </row>
    <row r="711" spans="8:8">
      <c r="H711" t="s">
        <v>920</v>
      </c>
    </row>
    <row r="712" spans="8:8">
      <c r="H712" t="s">
        <v>921</v>
      </c>
    </row>
    <row r="713" spans="8:8">
      <c r="H713" t="s">
        <v>922</v>
      </c>
    </row>
    <row r="714" spans="8:8">
      <c r="H714" t="s">
        <v>1020</v>
      </c>
    </row>
    <row r="715" spans="8:8">
      <c r="H715" t="s">
        <v>1021</v>
      </c>
    </row>
    <row r="716" spans="8:8">
      <c r="H716" t="s">
        <v>923</v>
      </c>
    </row>
    <row r="717" spans="8:8">
      <c r="H717" t="s">
        <v>923</v>
      </c>
    </row>
    <row r="718" spans="8:8">
      <c r="H718" t="s">
        <v>1022</v>
      </c>
    </row>
    <row r="719" spans="8:8">
      <c r="H719" t="s">
        <v>1023</v>
      </c>
    </row>
    <row r="720" spans="8:8">
      <c r="H720" t="s">
        <v>924</v>
      </c>
    </row>
    <row r="721" spans="1:8">
      <c r="H721" t="s">
        <v>925</v>
      </c>
    </row>
    <row r="722" spans="1:8">
      <c r="A722" t="s">
        <v>122</v>
      </c>
      <c r="B722">
        <f>HYPERLINK("https://github.com/google/gson/commit/b0595c595bd2c052cd05e0283bb37b67c02bd06f", "b0595c595bd2c052cd05e0283bb37b67c02bd06f")</f>
        <v>0</v>
      </c>
      <c r="C722">
        <f>HYPERLINK("https://github.com/google/gson/commit/0d9f6b677ae67cbd749ebca817139041d1977831", "0d9f6b677ae67cbd749ebca817139041d1977831")</f>
        <v>0</v>
      </c>
      <c r="D722" t="s">
        <v>143</v>
      </c>
      <c r="E722" t="s">
        <v>258</v>
      </c>
      <c r="F722" t="s">
        <v>374</v>
      </c>
      <c r="G722" t="s">
        <v>483</v>
      </c>
      <c r="H722" t="s">
        <v>1024</v>
      </c>
    </row>
    <row r="723" spans="1:8">
      <c r="H723" t="s">
        <v>1025</v>
      </c>
    </row>
    <row r="724" spans="1:8">
      <c r="H724" t="s">
        <v>1026</v>
      </c>
    </row>
    <row r="725" spans="1:8">
      <c r="H725" t="s">
        <v>1027</v>
      </c>
    </row>
    <row r="726" spans="1:8">
      <c r="H726" t="s">
        <v>1028</v>
      </c>
    </row>
    <row r="727" spans="1:8">
      <c r="F727" t="s">
        <v>375</v>
      </c>
      <c r="G727" t="s">
        <v>484</v>
      </c>
      <c r="H727" t="s">
        <v>1029</v>
      </c>
    </row>
    <row r="728" spans="1:8">
      <c r="H728" t="s">
        <v>1030</v>
      </c>
    </row>
    <row r="729" spans="1:8">
      <c r="F729" t="s">
        <v>376</v>
      </c>
      <c r="G729" t="s">
        <v>485</v>
      </c>
      <c r="H729" t="s">
        <v>1031</v>
      </c>
    </row>
    <row r="730" spans="1:8">
      <c r="H730" t="s">
        <v>1032</v>
      </c>
    </row>
    <row r="731" spans="1:8">
      <c r="H731" t="s">
        <v>1033</v>
      </c>
    </row>
    <row r="732" spans="1:8">
      <c r="A732" t="s">
        <v>123</v>
      </c>
      <c r="B732">
        <f>HYPERLINK("https://github.com/google/gson/commit/6b96a389cc40d56fd3d00547c00a42ab2bef6098", "6b96a389cc40d56fd3d00547c00a42ab2bef6098")</f>
        <v>0</v>
      </c>
      <c r="C732">
        <f>HYPERLINK("https://github.com/google/gson/commit/dc28951fa7e7112f0e229e0a4665ad27a1891d79", "dc28951fa7e7112f0e229e0a4665ad27a1891d79")</f>
        <v>0</v>
      </c>
      <c r="D732" t="s">
        <v>143</v>
      </c>
      <c r="E732" t="s">
        <v>259</v>
      </c>
      <c r="F732" t="s">
        <v>377</v>
      </c>
      <c r="G732" t="s">
        <v>486</v>
      </c>
      <c r="H732" t="s">
        <v>660</v>
      </c>
    </row>
    <row r="733" spans="1:8">
      <c r="A733" t="s">
        <v>124</v>
      </c>
      <c r="B733">
        <f>HYPERLINK("https://github.com/google/gson/commit/e2e851c9bc692cec68ba7b0cbb002f82b4a229e4", "e2e851c9bc692cec68ba7b0cbb002f82b4a229e4")</f>
        <v>0</v>
      </c>
      <c r="C733">
        <f>HYPERLINK("https://github.com/google/gson/commit/710a76c8b8835e36935c62024001ba6b91ceee01", "710a76c8b8835e36935c62024001ba6b91ceee01")</f>
        <v>0</v>
      </c>
      <c r="D733" t="s">
        <v>143</v>
      </c>
      <c r="E733" t="s">
        <v>260</v>
      </c>
      <c r="F733" t="s">
        <v>367</v>
      </c>
      <c r="G733" t="s">
        <v>479</v>
      </c>
      <c r="H733" t="s">
        <v>1034</v>
      </c>
    </row>
    <row r="734" spans="1:8">
      <c r="H734" t="s">
        <v>1035</v>
      </c>
    </row>
    <row r="735" spans="1:8">
      <c r="A735" t="s">
        <v>125</v>
      </c>
      <c r="B735">
        <f>HYPERLINK("https://github.com/google/gson/commit/b2b1424582f973457e15f4eeba35cd3c0c0ed2b6", "b2b1424582f973457e15f4eeba35cd3c0c0ed2b6")</f>
        <v>0</v>
      </c>
      <c r="C735">
        <f>HYPERLINK("https://github.com/google/gson/commit/774c751a9ee026c6d7e4b0ca44dac6ad526de557", "774c751a9ee026c6d7e4b0ca44dac6ad526de557")</f>
        <v>0</v>
      </c>
      <c r="D735" t="s">
        <v>143</v>
      </c>
      <c r="E735" t="s">
        <v>261</v>
      </c>
      <c r="F735" t="s">
        <v>378</v>
      </c>
      <c r="G735" t="s">
        <v>467</v>
      </c>
      <c r="H735" t="s">
        <v>911</v>
      </c>
    </row>
    <row r="736" spans="1:8">
      <c r="A736" t="s">
        <v>126</v>
      </c>
      <c r="B736">
        <f>HYPERLINK("https://github.com/google/gson/commit/6d2557d5d1a8ac498f2bcee20e5053c93b33ecce", "6d2557d5d1a8ac498f2bcee20e5053c93b33ecce")</f>
        <v>0</v>
      </c>
      <c r="C736">
        <f>HYPERLINK("https://github.com/google/gson/commit/2deb2099d3007b8bb0e324bc364b6f9dddada0cd", "2deb2099d3007b8bb0e324bc364b6f9dddada0cd")</f>
        <v>0</v>
      </c>
      <c r="D736" t="s">
        <v>143</v>
      </c>
      <c r="E736" t="s">
        <v>262</v>
      </c>
      <c r="F736" t="s">
        <v>379</v>
      </c>
      <c r="G736" t="s">
        <v>487</v>
      </c>
      <c r="H736" t="s">
        <v>1036</v>
      </c>
    </row>
    <row r="737" spans="1:8">
      <c r="A737" t="s">
        <v>127</v>
      </c>
      <c r="B737">
        <f>HYPERLINK("https://github.com/google/gson/commit/a45c55739f4e5eb25e9b67a8b7e2bfad25851fb6", "a45c55739f4e5eb25e9b67a8b7e2bfad25851fb6")</f>
        <v>0</v>
      </c>
      <c r="C737">
        <f>HYPERLINK("https://github.com/google/gson/commit/5f2513a407793b4f9d5293f77414144e76041087", "5f2513a407793b4f9d5293f77414144e76041087")</f>
        <v>0</v>
      </c>
      <c r="D737" t="s">
        <v>143</v>
      </c>
      <c r="E737" t="s">
        <v>263</v>
      </c>
      <c r="F737" t="s">
        <v>284</v>
      </c>
      <c r="G737" t="s">
        <v>400</v>
      </c>
      <c r="H737" t="s">
        <v>1037</v>
      </c>
    </row>
    <row r="738" spans="1:8">
      <c r="H738" t="s">
        <v>1038</v>
      </c>
    </row>
    <row r="739" spans="1:8">
      <c r="H739" t="s">
        <v>1039</v>
      </c>
    </row>
    <row r="740" spans="1:8">
      <c r="A740" t="s">
        <v>128</v>
      </c>
      <c r="B740">
        <f>HYPERLINK("https://github.com/google/gson/commit/9eb04414c0a7f201d039cdbf9a9ebc4144990d3f", "9eb04414c0a7f201d039cdbf9a9ebc4144990d3f")</f>
        <v>0</v>
      </c>
      <c r="C740">
        <f>HYPERLINK("https://github.com/google/gson/commit/76c78f5925ec80434cbbd28332f841f74fee3275", "76c78f5925ec80434cbbd28332f841f74fee3275")</f>
        <v>0</v>
      </c>
      <c r="D740" t="s">
        <v>143</v>
      </c>
      <c r="E740" t="s">
        <v>264</v>
      </c>
      <c r="F740" t="s">
        <v>380</v>
      </c>
      <c r="G740" t="s">
        <v>488</v>
      </c>
      <c r="H740" t="s">
        <v>1040</v>
      </c>
    </row>
    <row r="741" spans="1:8">
      <c r="A741" t="s">
        <v>129</v>
      </c>
      <c r="B741">
        <f>HYPERLINK("https://github.com/google/gson/commit/f7a164d98b77d7f7e3f918115781e74fdede5bdb", "f7a164d98b77d7f7e3f918115781e74fdede5bdb")</f>
        <v>0</v>
      </c>
      <c r="C741">
        <f>HYPERLINK("https://github.com/google/gson/commit/325f37cd6b743c07eab8a595542fa3ae9bb820c8", "325f37cd6b743c07eab8a595542fa3ae9bb820c8")</f>
        <v>0</v>
      </c>
      <c r="D741" t="s">
        <v>143</v>
      </c>
      <c r="E741" t="s">
        <v>265</v>
      </c>
      <c r="F741" t="s">
        <v>285</v>
      </c>
      <c r="G741" t="s">
        <v>401</v>
      </c>
      <c r="H741" t="s">
        <v>1041</v>
      </c>
    </row>
    <row r="742" spans="1:8">
      <c r="F742" t="s">
        <v>277</v>
      </c>
      <c r="G742" t="s">
        <v>393</v>
      </c>
      <c r="H742" t="s">
        <v>1042</v>
      </c>
    </row>
    <row r="743" spans="1:8">
      <c r="A743" t="s">
        <v>130</v>
      </c>
      <c r="B743">
        <f>HYPERLINK("https://github.com/google/gson/commit/796193d0326a2f44bc314bf24262732ea3e64014", "796193d0326a2f44bc314bf24262732ea3e64014")</f>
        <v>0</v>
      </c>
      <c r="C743">
        <f>HYPERLINK("https://github.com/google/gson/commit/28609089faa747f2ad5730281c14093ab40d6fda", "28609089faa747f2ad5730281c14093ab40d6fda")</f>
        <v>0</v>
      </c>
      <c r="D743" t="s">
        <v>143</v>
      </c>
      <c r="E743" t="s">
        <v>266</v>
      </c>
      <c r="F743" t="s">
        <v>345</v>
      </c>
      <c r="G743" t="s">
        <v>458</v>
      </c>
      <c r="H743" t="s">
        <v>1043</v>
      </c>
    </row>
    <row r="744" spans="1:8">
      <c r="H744" t="s">
        <v>1044</v>
      </c>
    </row>
    <row r="745" spans="1:8">
      <c r="H745" t="s">
        <v>1045</v>
      </c>
    </row>
    <row r="746" spans="1:8">
      <c r="F746" t="s">
        <v>381</v>
      </c>
      <c r="G746" t="s">
        <v>489</v>
      </c>
      <c r="H746" t="s">
        <v>519</v>
      </c>
    </row>
    <row r="747" spans="1:8">
      <c r="A747" t="s">
        <v>131</v>
      </c>
      <c r="B747">
        <f>HYPERLINK("https://github.com/google/gson/commit/954d526af4ad9e58872e7a64f92e749421d1cdf5", "954d526af4ad9e58872e7a64f92e749421d1cdf5")</f>
        <v>0</v>
      </c>
      <c r="C747">
        <f>HYPERLINK("https://github.com/google/gson/commit/c2458bf876ef52a4489af937f7dd7c2709b74fb9", "c2458bf876ef52a4489af937f7dd7c2709b74fb9")</f>
        <v>0</v>
      </c>
      <c r="D747" t="s">
        <v>143</v>
      </c>
      <c r="E747" t="s">
        <v>267</v>
      </c>
      <c r="F747" t="s">
        <v>382</v>
      </c>
      <c r="G747" t="s">
        <v>443</v>
      </c>
      <c r="H747" t="s">
        <v>1046</v>
      </c>
    </row>
    <row r="748" spans="1:8">
      <c r="H748" t="s">
        <v>1047</v>
      </c>
    </row>
    <row r="749" spans="1:8">
      <c r="H749" t="s">
        <v>1048</v>
      </c>
    </row>
    <row r="750" spans="1:8">
      <c r="H750" t="s">
        <v>1049</v>
      </c>
    </row>
    <row r="751" spans="1:8">
      <c r="H751" t="s">
        <v>1050</v>
      </c>
    </row>
    <row r="752" spans="1:8">
      <c r="H752" t="s">
        <v>1051</v>
      </c>
    </row>
    <row r="753" spans="1:8">
      <c r="H753" t="s">
        <v>1052</v>
      </c>
    </row>
    <row r="754" spans="1:8">
      <c r="H754" t="s">
        <v>1053</v>
      </c>
    </row>
    <row r="755" spans="1:8">
      <c r="A755" t="s">
        <v>132</v>
      </c>
      <c r="B755">
        <f>HYPERLINK("https://github.com/google/gson/commit/66d9621ce87c04a5167ee04097694093b13b514c", "66d9621ce87c04a5167ee04097694093b13b514c")</f>
        <v>0</v>
      </c>
      <c r="C755">
        <f>HYPERLINK("https://github.com/google/gson/commit/954d526af4ad9e58872e7a64f92e749421d1cdf5", "954d526af4ad9e58872e7a64f92e749421d1cdf5")</f>
        <v>0</v>
      </c>
      <c r="D755" t="s">
        <v>143</v>
      </c>
      <c r="E755" t="s">
        <v>268</v>
      </c>
      <c r="F755" t="s">
        <v>383</v>
      </c>
      <c r="G755" t="s">
        <v>490</v>
      </c>
      <c r="H755" t="s">
        <v>1054</v>
      </c>
    </row>
    <row r="756" spans="1:8">
      <c r="H756" t="s">
        <v>1055</v>
      </c>
    </row>
    <row r="757" spans="1:8">
      <c r="F757" t="s">
        <v>384</v>
      </c>
      <c r="G757" t="s">
        <v>491</v>
      </c>
      <c r="H757" t="s">
        <v>519</v>
      </c>
    </row>
    <row r="758" spans="1:8">
      <c r="H758" t="s">
        <v>1056</v>
      </c>
    </row>
    <row r="759" spans="1:8">
      <c r="H759" t="s">
        <v>1057</v>
      </c>
    </row>
    <row r="760" spans="1:8">
      <c r="H760" t="s">
        <v>952</v>
      </c>
    </row>
    <row r="761" spans="1:8">
      <c r="H761" t="s">
        <v>953</v>
      </c>
    </row>
    <row r="762" spans="1:8">
      <c r="F762" t="s">
        <v>385</v>
      </c>
      <c r="G762" t="s">
        <v>492</v>
      </c>
      <c r="H762" t="s">
        <v>519</v>
      </c>
    </row>
    <row r="763" spans="1:8">
      <c r="H763" t="s">
        <v>1058</v>
      </c>
    </row>
    <row r="764" spans="1:8">
      <c r="H764" t="s">
        <v>1059</v>
      </c>
    </row>
    <row r="765" spans="1:8">
      <c r="H765" t="s">
        <v>1060</v>
      </c>
    </row>
    <row r="766" spans="1:8">
      <c r="H766" t="s">
        <v>1061</v>
      </c>
    </row>
    <row r="767" spans="1:8">
      <c r="H767" t="s">
        <v>797</v>
      </c>
    </row>
    <row r="768" spans="1:8">
      <c r="H768" t="s">
        <v>798</v>
      </c>
    </row>
    <row r="769" spans="1:8">
      <c r="A769" t="s">
        <v>133</v>
      </c>
      <c r="B769">
        <f>HYPERLINK("https://github.com/google/gson/commit/dd6635dc61626dde42423b61e6427abd946f35cb", "dd6635dc61626dde42423b61e6427abd946f35cb")</f>
        <v>0</v>
      </c>
      <c r="C769">
        <f>HYPERLINK("https://github.com/google/gson/commit/763e69a33117fcfc2b527aee7cda5866cc747b22", "763e69a33117fcfc2b527aee7cda5866cc747b22")</f>
        <v>0</v>
      </c>
      <c r="D769" t="s">
        <v>143</v>
      </c>
      <c r="E769" t="s">
        <v>269</v>
      </c>
      <c r="F769" t="s">
        <v>282</v>
      </c>
      <c r="G769" t="s">
        <v>398</v>
      </c>
      <c r="H769" t="s">
        <v>1062</v>
      </c>
    </row>
    <row r="770" spans="1:8">
      <c r="H770" t="s">
        <v>1063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14"/>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HYPERLINK("https://github.com/google/gson/commit/3b8404dac56c365cbf77034ec7d96588d89e9798", "3b8404dac56c365cbf77034ec7d96588d89e9798")</f>
        <v>0</v>
      </c>
      <c r="C2">
        <f>HYPERLINK("https://github.com/google/gson/commit/0b9c739a7b2a2dcbeb264a30a271dcb67b72f773", "0b9c739a7b2a2dcbeb264a30a271dcb67b72f773")</f>
        <v>0</v>
      </c>
      <c r="D2" t="s">
        <v>134</v>
      </c>
      <c r="E2" t="s">
        <v>144</v>
      </c>
      <c r="F2" t="s">
        <v>270</v>
      </c>
      <c r="G2" t="s">
        <v>386</v>
      </c>
      <c r="H2" t="s">
        <v>493</v>
      </c>
    </row>
    <row r="3" spans="1:8">
      <c r="F3" t="s">
        <v>271</v>
      </c>
      <c r="G3" t="s">
        <v>387</v>
      </c>
      <c r="H3" t="s">
        <v>496</v>
      </c>
    </row>
    <row r="4" spans="1:8">
      <c r="H4" t="s">
        <v>497</v>
      </c>
    </row>
    <row r="5" spans="1:8">
      <c r="H5" t="s">
        <v>498</v>
      </c>
    </row>
    <row r="6" spans="1:8">
      <c r="H6" t="s">
        <v>499</v>
      </c>
    </row>
    <row r="7" spans="1:8">
      <c r="H7" t="s">
        <v>500</v>
      </c>
    </row>
    <row r="8" spans="1:8">
      <c r="H8" t="s">
        <v>501</v>
      </c>
    </row>
    <row r="9" spans="1:8">
      <c r="H9" t="s">
        <v>502</v>
      </c>
    </row>
    <row r="10" spans="1:8">
      <c r="H10" t="s">
        <v>503</v>
      </c>
    </row>
    <row r="11" spans="1:8">
      <c r="A11" t="s">
        <v>9</v>
      </c>
      <c r="B11">
        <f>HYPERLINK("https://github.com/google/gson/commit/1abf693b709f6315baacbbbf23d9f352c5a1083f", "1abf693b709f6315baacbbbf23d9f352c5a1083f")</f>
        <v>0</v>
      </c>
      <c r="C11">
        <f>HYPERLINK("https://github.com/google/gson/commit/427c17a73208cf53c381e4e8099d4ef60c08cc9b", "427c17a73208cf53c381e4e8099d4ef60c08cc9b")</f>
        <v>0</v>
      </c>
      <c r="D11" t="s">
        <v>134</v>
      </c>
      <c r="E11" t="s">
        <v>145</v>
      </c>
      <c r="F11" t="s">
        <v>270</v>
      </c>
      <c r="G11" t="s">
        <v>386</v>
      </c>
      <c r="H11" t="s">
        <v>504</v>
      </c>
    </row>
    <row r="12" spans="1:8">
      <c r="A12" t="s">
        <v>10</v>
      </c>
      <c r="B12">
        <f>HYPERLINK("https://github.com/google/gson/commit/4d73459b7e2fa806610ff1110baf1da3c650c21d", "4d73459b7e2fa806610ff1110baf1da3c650c21d")</f>
        <v>0</v>
      </c>
      <c r="C12">
        <f>HYPERLINK("https://github.com/google/gson/commit/cdd516345818eab763da02e1b9d7ec42404e98c4", "cdd516345818eab763da02e1b9d7ec42404e98c4")</f>
        <v>0</v>
      </c>
      <c r="D12" t="s">
        <v>134</v>
      </c>
      <c r="E12" t="s">
        <v>146</v>
      </c>
      <c r="F12" t="s">
        <v>272</v>
      </c>
      <c r="G12" t="s">
        <v>388</v>
      </c>
      <c r="H12" t="s">
        <v>493</v>
      </c>
    </row>
    <row r="13" spans="1:8">
      <c r="A13" t="s">
        <v>11</v>
      </c>
      <c r="B13">
        <f>HYPERLINK("https://github.com/google/gson/commit/add960644ac204fffbb112d7d01097dbaba38e8f", "add960644ac204fffbb112d7d01097dbaba38e8f")</f>
        <v>0</v>
      </c>
      <c r="C13">
        <f>HYPERLINK("https://github.com/google/gson/commit/2b9fd47b720f0743d69dfcc48bc04b471e37d240", "2b9fd47b720f0743d69dfcc48bc04b471e37d240")</f>
        <v>0</v>
      </c>
      <c r="D13" t="s">
        <v>134</v>
      </c>
      <c r="E13" t="s">
        <v>147</v>
      </c>
      <c r="F13" t="s">
        <v>273</v>
      </c>
      <c r="G13" t="s">
        <v>389</v>
      </c>
      <c r="H13" t="s">
        <v>505</v>
      </c>
    </row>
    <row r="14" spans="1:8">
      <c r="H14" t="s">
        <v>506</v>
      </c>
    </row>
    <row r="15" spans="1:8">
      <c r="A15" t="s">
        <v>12</v>
      </c>
      <c r="B15">
        <f>HYPERLINK("https://github.com/google/gson/commit/9f5a2086deafa340ac12e78d44c8c23b19483f9d", "9f5a2086deafa340ac12e78d44c8c23b19483f9d")</f>
        <v>0</v>
      </c>
      <c r="C15">
        <f>HYPERLINK("https://github.com/google/gson/commit/745c8e2a83360f5f71904d1be828fd7041f42222", "745c8e2a83360f5f71904d1be828fd7041f42222")</f>
        <v>0</v>
      </c>
      <c r="D15" t="s">
        <v>134</v>
      </c>
      <c r="E15" t="s">
        <v>148</v>
      </c>
      <c r="F15" t="s">
        <v>273</v>
      </c>
      <c r="G15" t="s">
        <v>389</v>
      </c>
      <c r="H15" t="s">
        <v>507</v>
      </c>
    </row>
    <row r="16" spans="1:8">
      <c r="A16" t="s">
        <v>13</v>
      </c>
      <c r="B16">
        <f>HYPERLINK("https://github.com/google/gson/commit/9dfa454f6da6e88b51dba7840881feb874dbbdef", "9dfa454f6da6e88b51dba7840881feb874dbbdef")</f>
        <v>0</v>
      </c>
      <c r="C16">
        <f>HYPERLINK("https://github.com/google/gson/commit/95861175a8b175215b753e021ff361609a2d5281", "95861175a8b175215b753e021ff361609a2d5281")</f>
        <v>0</v>
      </c>
      <c r="D16" t="s">
        <v>134</v>
      </c>
      <c r="E16" t="s">
        <v>149</v>
      </c>
      <c r="F16" t="s">
        <v>274</v>
      </c>
      <c r="G16" t="s">
        <v>390</v>
      </c>
      <c r="H16" t="s">
        <v>508</v>
      </c>
    </row>
    <row r="17" spans="1:8">
      <c r="H17" t="s">
        <v>509</v>
      </c>
    </row>
    <row r="18" spans="1:8">
      <c r="A18" t="s">
        <v>14</v>
      </c>
      <c r="B18">
        <f>HYPERLINK("https://github.com/google/gson/commit/3cd665b199ff77bbeb4aa45d1e1816ec37d942c7", "3cd665b199ff77bbeb4aa45d1e1816ec37d942c7")</f>
        <v>0</v>
      </c>
      <c r="C18">
        <f>HYPERLINK("https://github.com/google/gson/commit/9dfa454f6da6e88b51dba7840881feb874dbbdef", "9dfa454f6da6e88b51dba7840881feb874dbbdef")</f>
        <v>0</v>
      </c>
      <c r="D18" t="s">
        <v>134</v>
      </c>
      <c r="E18" t="s">
        <v>150</v>
      </c>
      <c r="F18" t="s">
        <v>275</v>
      </c>
      <c r="G18" t="s">
        <v>391</v>
      </c>
      <c r="H18" t="s">
        <v>510</v>
      </c>
    </row>
    <row r="19" spans="1:8">
      <c r="H19" t="s">
        <v>511</v>
      </c>
    </row>
    <row r="20" spans="1:8">
      <c r="H20" t="s">
        <v>512</v>
      </c>
    </row>
    <row r="21" spans="1:8">
      <c r="A21" t="s">
        <v>15</v>
      </c>
      <c r="B21">
        <f>HYPERLINK("https://github.com/google/gson/commit/bc2c25f235808c7e90d9bde6b2795997405af0cf", "bc2c25f235808c7e90d9bde6b2795997405af0cf")</f>
        <v>0</v>
      </c>
      <c r="C21">
        <f>HYPERLINK("https://github.com/google/gson/commit/9245bebdba9a3227674f3c0b08d86165891f02cc", "9245bebdba9a3227674f3c0b08d86165891f02cc")</f>
        <v>0</v>
      </c>
      <c r="D21" t="s">
        <v>134</v>
      </c>
      <c r="E21" t="s">
        <v>151</v>
      </c>
      <c r="F21" t="s">
        <v>276</v>
      </c>
      <c r="G21" t="s">
        <v>392</v>
      </c>
      <c r="H21" t="s">
        <v>513</v>
      </c>
    </row>
    <row r="22" spans="1:8">
      <c r="H22" t="s">
        <v>514</v>
      </c>
    </row>
    <row r="23" spans="1:8">
      <c r="H23" t="s">
        <v>515</v>
      </c>
    </row>
    <row r="24" spans="1:8">
      <c r="A24" t="s">
        <v>16</v>
      </c>
      <c r="B24">
        <f>HYPERLINK("https://github.com/google/gson/commit/9a69560d9f1f8ab89277259c221193acf7cfcffd", "9a69560d9f1f8ab89277259c221193acf7cfcffd")</f>
        <v>0</v>
      </c>
      <c r="C24">
        <f>HYPERLINK("https://github.com/google/gson/commit/e4ea6b1fd052705a8c2088ce36ee84db1961b4af", "e4ea6b1fd052705a8c2088ce36ee84db1961b4af")</f>
        <v>0</v>
      </c>
      <c r="D24" t="s">
        <v>134</v>
      </c>
      <c r="E24" t="s">
        <v>152</v>
      </c>
      <c r="F24" t="s">
        <v>277</v>
      </c>
      <c r="G24" t="s">
        <v>393</v>
      </c>
      <c r="H24" t="s">
        <v>518</v>
      </c>
    </row>
    <row r="25" spans="1:8">
      <c r="A25" t="s">
        <v>17</v>
      </c>
      <c r="B25">
        <f>HYPERLINK("https://github.com/google/gson/commit/cf2a457af7b0422e7728e0d55a4e794048af5a6b", "cf2a457af7b0422e7728e0d55a4e794048af5a6b")</f>
        <v>0</v>
      </c>
      <c r="C25">
        <f>HYPERLINK("https://github.com/google/gson/commit/0d8150fe52eba34a0472c47be71587885ba4a94c", "0d8150fe52eba34a0472c47be71587885ba4a94c")</f>
        <v>0</v>
      </c>
      <c r="D25" t="s">
        <v>135</v>
      </c>
      <c r="E25" t="s">
        <v>153</v>
      </c>
      <c r="F25" t="s">
        <v>278</v>
      </c>
      <c r="G25" t="s">
        <v>394</v>
      </c>
      <c r="H25" t="s">
        <v>520</v>
      </c>
    </row>
    <row r="26" spans="1:8">
      <c r="H26" t="s">
        <v>521</v>
      </c>
    </row>
    <row r="27" spans="1:8">
      <c r="H27" t="s">
        <v>522</v>
      </c>
    </row>
    <row r="28" spans="1:8">
      <c r="H28" t="s">
        <v>523</v>
      </c>
    </row>
    <row r="29" spans="1:8">
      <c r="A29" t="s">
        <v>18</v>
      </c>
      <c r="B29">
        <f>HYPERLINK("https://github.com/google/gson/commit/6dbdb272c0950d1bd17c3e3b5e38b385d1373eb2", "6dbdb272c0950d1bd17c3e3b5e38b385d1373eb2")</f>
        <v>0</v>
      </c>
      <c r="C29">
        <f>HYPERLINK("https://github.com/google/gson/commit/09720f28cfc165fd1227d8b7be6ec3468d98b636", "09720f28cfc165fd1227d8b7be6ec3468d98b636")</f>
        <v>0</v>
      </c>
      <c r="D29" t="s">
        <v>134</v>
      </c>
      <c r="E29" t="s">
        <v>154</v>
      </c>
      <c r="F29" t="s">
        <v>271</v>
      </c>
      <c r="G29" t="s">
        <v>387</v>
      </c>
      <c r="H29" t="s">
        <v>524</v>
      </c>
    </row>
    <row r="30" spans="1:8">
      <c r="H30" t="s">
        <v>525</v>
      </c>
    </row>
    <row r="31" spans="1:8">
      <c r="H31" t="s">
        <v>526</v>
      </c>
    </row>
    <row r="32" spans="1:8">
      <c r="H32" t="s">
        <v>527</v>
      </c>
    </row>
    <row r="33" spans="1:8">
      <c r="A33" t="s">
        <v>19</v>
      </c>
      <c r="B33">
        <f>HYPERLINK("https://github.com/google/gson/commit/53f7d26b6d442467d54f0e61fdf030cd395011f7", "53f7d26b6d442467d54f0e61fdf030cd395011f7")</f>
        <v>0</v>
      </c>
      <c r="C33">
        <f>HYPERLINK("https://github.com/google/gson/commit/f7e4d5e4bbdb10ef3215c66c0df4ca3828f99768", "f7e4d5e4bbdb10ef3215c66c0df4ca3828f99768")</f>
        <v>0</v>
      </c>
      <c r="D33" t="s">
        <v>134</v>
      </c>
      <c r="E33" t="s">
        <v>155</v>
      </c>
      <c r="F33" t="s">
        <v>271</v>
      </c>
      <c r="G33" t="s">
        <v>387</v>
      </c>
      <c r="H33" t="s">
        <v>528</v>
      </c>
    </row>
    <row r="34" spans="1:8">
      <c r="H34" t="s">
        <v>529</v>
      </c>
    </row>
    <row r="35" spans="1:8">
      <c r="H35" t="s">
        <v>530</v>
      </c>
    </row>
    <row r="36" spans="1:8">
      <c r="A36" t="s">
        <v>20</v>
      </c>
      <c r="B36">
        <f>HYPERLINK("https://github.com/google/gson/commit/51881c7f4a60d62e0b71ff0dfef78c18bdb1005f", "51881c7f4a60d62e0b71ff0dfef78c18bdb1005f")</f>
        <v>0</v>
      </c>
      <c r="C36">
        <f>HYPERLINK("https://github.com/google/gson/commit/362a94ec74f81a8c9f2a3f42d1a53d9400be2e69", "362a94ec74f81a8c9f2a3f42d1a53d9400be2e69")</f>
        <v>0</v>
      </c>
      <c r="D36" t="s">
        <v>134</v>
      </c>
      <c r="E36" t="s">
        <v>156</v>
      </c>
      <c r="F36" t="s">
        <v>271</v>
      </c>
      <c r="G36" t="s">
        <v>387</v>
      </c>
      <c r="H36" t="s">
        <v>531</v>
      </c>
    </row>
    <row r="37" spans="1:8">
      <c r="H37" t="s">
        <v>532</v>
      </c>
    </row>
    <row r="38" spans="1:8">
      <c r="H38" t="s">
        <v>533</v>
      </c>
    </row>
    <row r="39" spans="1:8">
      <c r="H39" t="s">
        <v>534</v>
      </c>
    </row>
    <row r="40" spans="1:8">
      <c r="H40" t="s">
        <v>535</v>
      </c>
    </row>
    <row r="41" spans="1:8">
      <c r="H41" t="s">
        <v>536</v>
      </c>
    </row>
    <row r="42" spans="1:8">
      <c r="H42" t="s">
        <v>537</v>
      </c>
    </row>
    <row r="43" spans="1:8">
      <c r="H43" t="s">
        <v>538</v>
      </c>
    </row>
    <row r="44" spans="1:8">
      <c r="H44" t="s">
        <v>539</v>
      </c>
    </row>
    <row r="45" spans="1:8">
      <c r="H45" t="s">
        <v>540</v>
      </c>
    </row>
    <row r="46" spans="1:8">
      <c r="H46" t="s">
        <v>541</v>
      </c>
    </row>
    <row r="47" spans="1:8">
      <c r="H47" t="s">
        <v>542</v>
      </c>
    </row>
    <row r="48" spans="1:8">
      <c r="H48" t="s">
        <v>543</v>
      </c>
    </row>
    <row r="49" spans="1:8">
      <c r="A49" t="s">
        <v>23</v>
      </c>
      <c r="B49">
        <f>HYPERLINK("https://github.com/google/gson/commit/3690d362b9e3007e390d38092ce339e8a1145781", "3690d362b9e3007e390d38092ce339e8a1145781")</f>
        <v>0</v>
      </c>
      <c r="C49">
        <f>HYPERLINK("https://github.com/google/gson/commit/e839336eea7aa7e414108a6d33703349adc7a705", "e839336eea7aa7e414108a6d33703349adc7a705")</f>
        <v>0</v>
      </c>
      <c r="D49" t="s">
        <v>134</v>
      </c>
      <c r="E49" t="s">
        <v>159</v>
      </c>
      <c r="F49" t="s">
        <v>281</v>
      </c>
      <c r="G49" t="s">
        <v>397</v>
      </c>
      <c r="H49" t="s">
        <v>548</v>
      </c>
    </row>
    <row r="50" spans="1:8">
      <c r="A50" t="s">
        <v>25</v>
      </c>
      <c r="B50">
        <f>HYPERLINK("https://github.com/google/gson/commit/e340801d258e18f733620b0fd03d65fffb8df6c3", "e340801d258e18f733620b0fd03d65fffb8df6c3")</f>
        <v>0</v>
      </c>
      <c r="C50">
        <f>HYPERLINK("https://github.com/google/gson/commit/4f727df749b9ad97dfd0dd108a67539b7f163ee2", "4f727df749b9ad97dfd0dd108a67539b7f163ee2")</f>
        <v>0</v>
      </c>
      <c r="D50" t="s">
        <v>134</v>
      </c>
      <c r="E50" t="s">
        <v>161</v>
      </c>
      <c r="F50" t="s">
        <v>284</v>
      </c>
      <c r="G50" t="s">
        <v>400</v>
      </c>
      <c r="H50" t="s">
        <v>560</v>
      </c>
    </row>
    <row r="51" spans="1:8">
      <c r="F51" t="s">
        <v>285</v>
      </c>
      <c r="G51" t="s">
        <v>401</v>
      </c>
      <c r="H51" t="s">
        <v>561</v>
      </c>
    </row>
    <row r="52" spans="1:8">
      <c r="H52" t="s">
        <v>562</v>
      </c>
    </row>
    <row r="53" spans="1:8">
      <c r="F53" t="s">
        <v>286</v>
      </c>
      <c r="G53" t="s">
        <v>402</v>
      </c>
      <c r="H53" t="s">
        <v>563</v>
      </c>
    </row>
    <row r="54" spans="1:8">
      <c r="H54" t="s">
        <v>564</v>
      </c>
    </row>
    <row r="55" spans="1:8">
      <c r="H55" t="s">
        <v>565</v>
      </c>
    </row>
    <row r="56" spans="1:8">
      <c r="H56" t="s">
        <v>566</v>
      </c>
    </row>
    <row r="57" spans="1:8">
      <c r="F57" t="s">
        <v>270</v>
      </c>
      <c r="G57" t="s">
        <v>386</v>
      </c>
      <c r="H57" t="s">
        <v>568</v>
      </c>
    </row>
    <row r="58" spans="1:8">
      <c r="H58" t="s">
        <v>569</v>
      </c>
    </row>
    <row r="59" spans="1:8">
      <c r="H59" t="s">
        <v>570</v>
      </c>
    </row>
    <row r="60" spans="1:8">
      <c r="H60" t="s">
        <v>571</v>
      </c>
    </row>
    <row r="61" spans="1:8">
      <c r="A61" t="s">
        <v>26</v>
      </c>
      <c r="B61">
        <f>HYPERLINK("https://github.com/google/gson/commit/cd9bd710927b7c2a2f01b75430a42e58b18fb456", "cd9bd710927b7c2a2f01b75430a42e58b18fb456")</f>
        <v>0</v>
      </c>
      <c r="C61">
        <f>HYPERLINK("https://github.com/google/gson/commit/abf4ab2d78b2a7f3108fd7560145f45886f6b301", "abf4ab2d78b2a7f3108fd7560145f45886f6b301")</f>
        <v>0</v>
      </c>
      <c r="D61" t="s">
        <v>135</v>
      </c>
      <c r="E61" t="s">
        <v>162</v>
      </c>
      <c r="F61" t="s">
        <v>287</v>
      </c>
      <c r="G61" t="s">
        <v>403</v>
      </c>
      <c r="H61" t="s">
        <v>572</v>
      </c>
    </row>
    <row r="62" spans="1:8">
      <c r="A62" t="s">
        <v>27</v>
      </c>
      <c r="B62">
        <f>HYPERLINK("https://github.com/google/gson/commit/376385ac0ecf0c17fe52d70627d9af93549e9bd7", "376385ac0ecf0c17fe52d70627d9af93549e9bd7")</f>
        <v>0</v>
      </c>
      <c r="C62">
        <f>HYPERLINK("https://github.com/google/gson/commit/cd9bd710927b7c2a2f01b75430a42e58b18fb456", "cd9bd710927b7c2a2f01b75430a42e58b18fb456")</f>
        <v>0</v>
      </c>
      <c r="D62" t="s">
        <v>135</v>
      </c>
      <c r="E62" t="s">
        <v>163</v>
      </c>
      <c r="F62" t="s">
        <v>288</v>
      </c>
      <c r="G62" t="s">
        <v>404</v>
      </c>
      <c r="H62" t="s">
        <v>573</v>
      </c>
    </row>
    <row r="63" spans="1:8">
      <c r="A63" t="s">
        <v>30</v>
      </c>
      <c r="B63">
        <f>HYPERLINK("https://github.com/google/gson/commit/18b301dfeb91ca4468e0955d4cafcb32186efe1e", "18b301dfeb91ca4468e0955d4cafcb32186efe1e")</f>
        <v>0</v>
      </c>
      <c r="C63">
        <f>HYPERLINK("https://github.com/google/gson/commit/82771f006cad2047df9b30cdc35338599c31da45", "82771f006cad2047df9b30cdc35338599c31da45")</f>
        <v>0</v>
      </c>
      <c r="D63" t="s">
        <v>135</v>
      </c>
      <c r="E63" t="s">
        <v>166</v>
      </c>
      <c r="F63" t="s">
        <v>270</v>
      </c>
      <c r="G63" t="s">
        <v>386</v>
      </c>
      <c r="H63" t="s">
        <v>576</v>
      </c>
    </row>
    <row r="64" spans="1:8">
      <c r="H64" t="s">
        <v>577</v>
      </c>
    </row>
    <row r="65" spans="1:8">
      <c r="H65" t="s">
        <v>578</v>
      </c>
    </row>
    <row r="66" spans="1:8">
      <c r="H66" t="s">
        <v>579</v>
      </c>
    </row>
    <row r="67" spans="1:8">
      <c r="A67" t="s">
        <v>31</v>
      </c>
      <c r="B67">
        <f>HYPERLINK("https://github.com/google/gson/commit/50eb582657b5a07aa4aec22f11c9f3071eb631a8", "50eb582657b5a07aa4aec22f11c9f3071eb631a8")</f>
        <v>0</v>
      </c>
      <c r="C67">
        <f>HYPERLINK("https://github.com/google/gson/commit/3b0f8f4340c68d8fde0840befbc1b89afa14933f", "3b0f8f4340c68d8fde0840befbc1b89afa14933f")</f>
        <v>0</v>
      </c>
      <c r="D67" t="s">
        <v>135</v>
      </c>
      <c r="E67" t="s">
        <v>167</v>
      </c>
      <c r="F67" t="s">
        <v>290</v>
      </c>
      <c r="G67" t="s">
        <v>406</v>
      </c>
      <c r="H67" t="s">
        <v>580</v>
      </c>
    </row>
    <row r="68" spans="1:8">
      <c r="H68" t="s">
        <v>581</v>
      </c>
    </row>
    <row r="69" spans="1:8">
      <c r="H69" t="s">
        <v>582</v>
      </c>
    </row>
    <row r="70" spans="1:8">
      <c r="H70" t="s">
        <v>583</v>
      </c>
    </row>
    <row r="71" spans="1:8">
      <c r="H71" t="s">
        <v>584</v>
      </c>
    </row>
    <row r="72" spans="1:8">
      <c r="H72" t="s">
        <v>585</v>
      </c>
    </row>
    <row r="73" spans="1:8">
      <c r="H73" t="s">
        <v>586</v>
      </c>
    </row>
    <row r="74" spans="1:8">
      <c r="H74" t="s">
        <v>587</v>
      </c>
    </row>
    <row r="75" spans="1:8">
      <c r="H75" t="s">
        <v>588</v>
      </c>
    </row>
    <row r="76" spans="1:8">
      <c r="A76" t="s">
        <v>32</v>
      </c>
      <c r="B76">
        <f>HYPERLINK("https://github.com/google/gson/commit/3e7ebf85568e7c9ef5b1373907c89a215e27e2b9", "3e7ebf85568e7c9ef5b1373907c89a215e27e2b9")</f>
        <v>0</v>
      </c>
      <c r="C76">
        <f>HYPERLINK("https://github.com/google/gson/commit/19ae6c0763cffe5d4a9a020902ae7d9ecbb2d6ea", "19ae6c0763cffe5d4a9a020902ae7d9ecbb2d6ea")</f>
        <v>0</v>
      </c>
      <c r="D76" t="s">
        <v>134</v>
      </c>
      <c r="E76" t="s">
        <v>168</v>
      </c>
      <c r="F76" t="s">
        <v>270</v>
      </c>
      <c r="G76" t="s">
        <v>386</v>
      </c>
      <c r="H76" t="s">
        <v>599</v>
      </c>
    </row>
    <row r="77" spans="1:8">
      <c r="H77" t="s">
        <v>600</v>
      </c>
    </row>
    <row r="78" spans="1:8">
      <c r="H78" t="s">
        <v>601</v>
      </c>
    </row>
    <row r="79" spans="1:8">
      <c r="H79" t="s">
        <v>602</v>
      </c>
    </row>
    <row r="80" spans="1:8">
      <c r="A80" t="s">
        <v>33</v>
      </c>
      <c r="B80">
        <f>HYPERLINK("https://github.com/google/gson/commit/e5ed1cc59a462f6072d5e049d5e8fe488bff0d89", "e5ed1cc59a462f6072d5e049d5e8fe488bff0d89")</f>
        <v>0</v>
      </c>
      <c r="C80">
        <f>HYPERLINK("https://github.com/google/gson/commit/e73ad007a419d5a3061ea9a06d456597d5a7bd40", "e73ad007a419d5a3061ea9a06d456597d5a7bd40")</f>
        <v>0</v>
      </c>
      <c r="D80" t="s">
        <v>135</v>
      </c>
      <c r="E80" t="s">
        <v>169</v>
      </c>
      <c r="F80" t="s">
        <v>284</v>
      </c>
      <c r="G80" t="s">
        <v>400</v>
      </c>
      <c r="H80" t="s">
        <v>611</v>
      </c>
    </row>
    <row r="81" spans="1:8">
      <c r="A81" t="s">
        <v>34</v>
      </c>
      <c r="B81">
        <f>HYPERLINK("https://github.com/google/gson/commit/907082102dad9f93d20ccf4a53ea626d5dc559eb", "907082102dad9f93d20ccf4a53ea626d5dc559eb")</f>
        <v>0</v>
      </c>
      <c r="C81">
        <f>HYPERLINK("https://github.com/google/gson/commit/933a3e515021e9d3dea4a18326479a42df353494", "933a3e515021e9d3dea4a18326479a42df353494")</f>
        <v>0</v>
      </c>
      <c r="D81" t="s">
        <v>134</v>
      </c>
      <c r="E81" t="s">
        <v>170</v>
      </c>
      <c r="F81" t="s">
        <v>270</v>
      </c>
      <c r="G81" t="s">
        <v>386</v>
      </c>
      <c r="H81" t="s">
        <v>612</v>
      </c>
    </row>
    <row r="82" spans="1:8">
      <c r="H82" t="s">
        <v>613</v>
      </c>
    </row>
    <row r="83" spans="1:8">
      <c r="H83" t="s">
        <v>614</v>
      </c>
    </row>
    <row r="84" spans="1:8">
      <c r="H84" t="s">
        <v>615</v>
      </c>
    </row>
    <row r="85" spans="1:8">
      <c r="A85" t="s">
        <v>37</v>
      </c>
      <c r="B85">
        <f>HYPERLINK("https://github.com/google/gson/commit/536a968b32eede34554121f75c72b2a658fc442e", "536a968b32eede34554121f75c72b2a658fc442e")</f>
        <v>0</v>
      </c>
      <c r="C85">
        <f>HYPERLINK("https://github.com/google/gson/commit/d416361ac58046af0bbba29ed1a6158f640ebc9e", "d416361ac58046af0bbba29ed1a6158f640ebc9e")</f>
        <v>0</v>
      </c>
      <c r="D85" t="s">
        <v>134</v>
      </c>
      <c r="E85" t="s">
        <v>173</v>
      </c>
      <c r="F85" t="s">
        <v>288</v>
      </c>
      <c r="G85" t="s">
        <v>404</v>
      </c>
      <c r="H85" t="s">
        <v>621</v>
      </c>
    </row>
    <row r="86" spans="1:8">
      <c r="A86" t="s">
        <v>40</v>
      </c>
      <c r="B86">
        <f>HYPERLINK("https://github.com/google/gson/commit/d87d3f807fba95106ef0baf6432c83640dcd1f3d", "d87d3f807fba95106ef0baf6432c83640dcd1f3d")</f>
        <v>0</v>
      </c>
      <c r="C86">
        <f>HYPERLINK("https://github.com/google/gson/commit/bc1e5c5c991fe6d06a5a0f6b775684ac91d289d3", "bc1e5c5c991fe6d06a5a0f6b775684ac91d289d3")</f>
        <v>0</v>
      </c>
      <c r="D86" t="s">
        <v>135</v>
      </c>
      <c r="E86" t="s">
        <v>176</v>
      </c>
      <c r="F86" t="s">
        <v>293</v>
      </c>
      <c r="G86" t="s">
        <v>409</v>
      </c>
      <c r="H86" t="s">
        <v>624</v>
      </c>
    </row>
    <row r="87" spans="1:8">
      <c r="A87" t="s">
        <v>43</v>
      </c>
      <c r="B87">
        <f>HYPERLINK("https://github.com/google/gson/commit/7a7bbf754cfabbcb56d090b982bf4b128e15938d", "7a7bbf754cfabbcb56d090b982bf4b128e15938d")</f>
        <v>0</v>
      </c>
      <c r="C87">
        <f>HYPERLINK("https://github.com/google/gson/commit/765a9f1ecdfaf96f3587f488385111c9d6a4927e", "765a9f1ecdfaf96f3587f488385111c9d6a4927e")</f>
        <v>0</v>
      </c>
      <c r="D87" t="s">
        <v>136</v>
      </c>
      <c r="E87" t="s">
        <v>179</v>
      </c>
      <c r="F87" t="s">
        <v>294</v>
      </c>
      <c r="G87" t="s">
        <v>410</v>
      </c>
      <c r="H87" t="s">
        <v>631</v>
      </c>
    </row>
    <row r="88" spans="1:8">
      <c r="A88" t="s">
        <v>46</v>
      </c>
      <c r="B88">
        <f>HYPERLINK("https://github.com/google/gson/commit/43f2a0012b5fb9c94a5e1bb926034e136a3a8dfb", "43f2a0012b5fb9c94a5e1bb926034e136a3a8dfb")</f>
        <v>0</v>
      </c>
      <c r="C88">
        <f>HYPERLINK("https://github.com/google/gson/commit/abe244c099b8c0f0e4c33921a55b27755564713a", "abe244c099b8c0f0e4c33921a55b27755564713a")</f>
        <v>0</v>
      </c>
      <c r="D88" t="s">
        <v>134</v>
      </c>
      <c r="E88" t="s">
        <v>182</v>
      </c>
      <c r="F88" t="s">
        <v>297</v>
      </c>
      <c r="G88" t="s">
        <v>412</v>
      </c>
      <c r="H88" t="s">
        <v>636</v>
      </c>
    </row>
    <row r="89" spans="1:8">
      <c r="H89" t="s">
        <v>637</v>
      </c>
    </row>
    <row r="90" spans="1:8">
      <c r="H90" t="s">
        <v>638</v>
      </c>
    </row>
    <row r="91" spans="1:8">
      <c r="H91" t="s">
        <v>639</v>
      </c>
    </row>
    <row r="92" spans="1:8">
      <c r="H92" t="s">
        <v>640</v>
      </c>
    </row>
    <row r="93" spans="1:8">
      <c r="H93" t="s">
        <v>641</v>
      </c>
    </row>
    <row r="94" spans="1:8">
      <c r="H94" t="s">
        <v>642</v>
      </c>
    </row>
    <row r="95" spans="1:8">
      <c r="H95" t="s">
        <v>643</v>
      </c>
    </row>
    <row r="96" spans="1:8">
      <c r="H96" t="s">
        <v>644</v>
      </c>
    </row>
    <row r="97" spans="1:8">
      <c r="H97" t="s">
        <v>645</v>
      </c>
    </row>
    <row r="98" spans="1:8">
      <c r="H98" t="s">
        <v>646</v>
      </c>
    </row>
    <row r="99" spans="1:8">
      <c r="A99" t="s">
        <v>48</v>
      </c>
      <c r="B99">
        <f>HYPERLINK("https://github.com/google/gson/commit/6a951b427e2f0b37597da343401029312ff8288c", "6a951b427e2f0b37597da343401029312ff8288c")</f>
        <v>0</v>
      </c>
      <c r="C99">
        <f>HYPERLINK("https://github.com/google/gson/commit/f6a332971f1f27be44fc40d2e8d9b8a34017f776", "f6a332971f1f27be44fc40d2e8d9b8a34017f776")</f>
        <v>0</v>
      </c>
      <c r="D99" t="s">
        <v>135</v>
      </c>
      <c r="E99" t="s">
        <v>184</v>
      </c>
      <c r="F99" t="s">
        <v>299</v>
      </c>
      <c r="G99" t="s">
        <v>414</v>
      </c>
      <c r="H99" t="s">
        <v>649</v>
      </c>
    </row>
    <row r="100" spans="1:8">
      <c r="A100" t="s">
        <v>49</v>
      </c>
      <c r="B100">
        <f>HYPERLINK("https://github.com/google/gson/commit/822d1bc75e70538f01638955bf766316e416499c", "822d1bc75e70538f01638955bf766316e416499c")</f>
        <v>0</v>
      </c>
      <c r="C100">
        <f>HYPERLINK("https://github.com/google/gson/commit/7d055fcb517a25e3cf141a867ec2b53264c40a19", "7d055fcb517a25e3cf141a867ec2b53264c40a19")</f>
        <v>0</v>
      </c>
      <c r="D100" t="s">
        <v>134</v>
      </c>
      <c r="E100" t="s">
        <v>185</v>
      </c>
      <c r="F100" t="s">
        <v>300</v>
      </c>
      <c r="G100" t="s">
        <v>415</v>
      </c>
      <c r="H100" t="s">
        <v>650</v>
      </c>
    </row>
    <row r="101" spans="1:8">
      <c r="H101" t="s">
        <v>651</v>
      </c>
    </row>
    <row r="102" spans="1:8">
      <c r="H102" t="s">
        <v>652</v>
      </c>
    </row>
    <row r="103" spans="1:8">
      <c r="F103" t="s">
        <v>301</v>
      </c>
      <c r="G103" t="s">
        <v>416</v>
      </c>
      <c r="H103" t="s">
        <v>653</v>
      </c>
    </row>
    <row r="104" spans="1:8">
      <c r="H104" t="s">
        <v>654</v>
      </c>
    </row>
    <row r="105" spans="1:8">
      <c r="F105" t="s">
        <v>302</v>
      </c>
      <c r="G105" t="s">
        <v>413</v>
      </c>
      <c r="H105" t="s">
        <v>647</v>
      </c>
    </row>
    <row r="106" spans="1:8">
      <c r="H106" t="s">
        <v>648</v>
      </c>
    </row>
    <row r="107" spans="1:8">
      <c r="H107" t="s">
        <v>661</v>
      </c>
    </row>
    <row r="108" spans="1:8">
      <c r="H108" t="s">
        <v>662</v>
      </c>
    </row>
    <row r="109" spans="1:8">
      <c r="H109" t="s">
        <v>663</v>
      </c>
    </row>
    <row r="110" spans="1:8">
      <c r="H110" t="s">
        <v>664</v>
      </c>
    </row>
    <row r="111" spans="1:8">
      <c r="H111" t="s">
        <v>665</v>
      </c>
    </row>
    <row r="112" spans="1:8">
      <c r="H112" t="s">
        <v>666</v>
      </c>
    </row>
    <row r="113" spans="1:8">
      <c r="F113" t="s">
        <v>303</v>
      </c>
      <c r="G113" t="s">
        <v>417</v>
      </c>
      <c r="H113" t="s">
        <v>667</v>
      </c>
    </row>
    <row r="114" spans="1:8">
      <c r="H114" t="s">
        <v>668</v>
      </c>
    </row>
    <row r="115" spans="1:8">
      <c r="A115" t="s">
        <v>50</v>
      </c>
      <c r="B115">
        <f>HYPERLINK("https://github.com/google/gson/commit/0a3f5fa801954b07d0041d8a7dc6f87dc210a470", "0a3f5fa801954b07d0041d8a7dc6f87dc210a470")</f>
        <v>0</v>
      </c>
      <c r="C115">
        <f>HYPERLINK("https://github.com/google/gson/commit/279649986eb524666e8c75f0d0b4ad737a9be906", "279649986eb524666e8c75f0d0b4ad737a9be906")</f>
        <v>0</v>
      </c>
      <c r="D115" t="s">
        <v>135</v>
      </c>
      <c r="E115" t="s">
        <v>186</v>
      </c>
      <c r="F115" t="s">
        <v>304</v>
      </c>
      <c r="G115" t="s">
        <v>418</v>
      </c>
      <c r="H115" t="s">
        <v>669</v>
      </c>
    </row>
    <row r="116" spans="1:8">
      <c r="F116" t="s">
        <v>271</v>
      </c>
      <c r="G116" t="s">
        <v>387</v>
      </c>
      <c r="H116" t="s">
        <v>670</v>
      </c>
    </row>
    <row r="117" spans="1:8">
      <c r="A117" t="s">
        <v>51</v>
      </c>
      <c r="B117">
        <f>HYPERLINK("https://github.com/google/gson/commit/56344cf06786bf8cd031933a5fc39eeacde7d942", "56344cf06786bf8cd031933a5fc39eeacde7d942")</f>
        <v>0</v>
      </c>
      <c r="C117">
        <f>HYPERLINK("https://github.com/google/gson/commit/0a3f5fa801954b07d0041d8a7dc6f87dc210a470", "0a3f5fa801954b07d0041d8a7dc6f87dc210a470")</f>
        <v>0</v>
      </c>
      <c r="D117" t="s">
        <v>135</v>
      </c>
      <c r="E117" t="s">
        <v>187</v>
      </c>
      <c r="F117" t="s">
        <v>304</v>
      </c>
      <c r="G117" t="s">
        <v>418</v>
      </c>
      <c r="H117" t="s">
        <v>671</v>
      </c>
    </row>
    <row r="118" spans="1:8">
      <c r="A118" t="s">
        <v>52</v>
      </c>
      <c r="B118">
        <f>HYPERLINK("https://github.com/google/gson/commit/d1ddab2e6ffcd938ac0d133fd46caf5fb2417009", "d1ddab2e6ffcd938ac0d133fd46caf5fb2417009")</f>
        <v>0</v>
      </c>
      <c r="C118">
        <f>HYPERLINK("https://github.com/google/gson/commit/faa5464e848ab9c6afc46e38eb416e7a156a23e1", "faa5464e848ab9c6afc46e38eb416e7a156a23e1")</f>
        <v>0</v>
      </c>
      <c r="D118" t="s">
        <v>136</v>
      </c>
      <c r="E118" t="s">
        <v>188</v>
      </c>
      <c r="F118" t="s">
        <v>305</v>
      </c>
      <c r="G118" t="s">
        <v>419</v>
      </c>
      <c r="H118" t="s">
        <v>672</v>
      </c>
    </row>
    <row r="119" spans="1:8">
      <c r="H119" t="s">
        <v>673</v>
      </c>
    </row>
    <row r="120" spans="1:8">
      <c r="H120" t="s">
        <v>674</v>
      </c>
    </row>
    <row r="121" spans="1:8">
      <c r="H121" t="s">
        <v>675</v>
      </c>
    </row>
    <row r="122" spans="1:8">
      <c r="H122" t="s">
        <v>676</v>
      </c>
    </row>
    <row r="123" spans="1:8">
      <c r="H123" t="s">
        <v>677</v>
      </c>
    </row>
    <row r="124" spans="1:8">
      <c r="H124" t="s">
        <v>678</v>
      </c>
    </row>
    <row r="125" spans="1:8">
      <c r="H125" t="s">
        <v>679</v>
      </c>
    </row>
    <row r="126" spans="1:8">
      <c r="H126" t="s">
        <v>680</v>
      </c>
    </row>
    <row r="127" spans="1:8">
      <c r="H127" t="s">
        <v>681</v>
      </c>
    </row>
    <row r="128" spans="1:8">
      <c r="F128" t="s">
        <v>306</v>
      </c>
      <c r="G128" t="s">
        <v>420</v>
      </c>
      <c r="H128" t="s">
        <v>682</v>
      </c>
    </row>
    <row r="129" spans="8:8">
      <c r="H129" t="s">
        <v>683</v>
      </c>
    </row>
    <row r="130" spans="8:8">
      <c r="H130" t="s">
        <v>684</v>
      </c>
    </row>
    <row r="131" spans="8:8">
      <c r="H131" t="s">
        <v>685</v>
      </c>
    </row>
    <row r="132" spans="8:8">
      <c r="H132" t="s">
        <v>686</v>
      </c>
    </row>
    <row r="133" spans="8:8">
      <c r="H133" t="s">
        <v>687</v>
      </c>
    </row>
    <row r="134" spans="8:8">
      <c r="H134" t="s">
        <v>688</v>
      </c>
    </row>
    <row r="135" spans="8:8">
      <c r="H135" t="s">
        <v>689</v>
      </c>
    </row>
    <row r="136" spans="8:8">
      <c r="H136" t="s">
        <v>690</v>
      </c>
    </row>
    <row r="137" spans="8:8">
      <c r="H137" t="s">
        <v>691</v>
      </c>
    </row>
    <row r="138" spans="8:8">
      <c r="H138" t="s">
        <v>692</v>
      </c>
    </row>
    <row r="139" spans="8:8">
      <c r="H139" t="s">
        <v>693</v>
      </c>
    </row>
    <row r="140" spans="8:8">
      <c r="H140" t="s">
        <v>694</v>
      </c>
    </row>
    <row r="141" spans="8:8">
      <c r="H141" t="s">
        <v>695</v>
      </c>
    </row>
    <row r="142" spans="8:8">
      <c r="H142" t="s">
        <v>696</v>
      </c>
    </row>
    <row r="143" spans="8:8">
      <c r="H143" t="s">
        <v>697</v>
      </c>
    </row>
    <row r="144" spans="8:8">
      <c r="H144" t="s">
        <v>698</v>
      </c>
    </row>
    <row r="145" spans="6:8">
      <c r="F145" t="s">
        <v>307</v>
      </c>
      <c r="G145" t="s">
        <v>421</v>
      </c>
      <c r="H145" t="s">
        <v>699</v>
      </c>
    </row>
    <row r="146" spans="6:8">
      <c r="H146" t="s">
        <v>700</v>
      </c>
    </row>
    <row r="147" spans="6:8">
      <c r="H147" t="s">
        <v>701</v>
      </c>
    </row>
    <row r="148" spans="6:8">
      <c r="H148" t="s">
        <v>702</v>
      </c>
    </row>
    <row r="149" spans="6:8">
      <c r="F149" t="s">
        <v>308</v>
      </c>
      <c r="G149" t="s">
        <v>422</v>
      </c>
      <c r="H149" t="s">
        <v>703</v>
      </c>
    </row>
    <row r="150" spans="6:8">
      <c r="H150" t="s">
        <v>704</v>
      </c>
    </row>
    <row r="151" spans="6:8">
      <c r="H151" t="s">
        <v>705</v>
      </c>
    </row>
    <row r="152" spans="6:8">
      <c r="H152" t="s">
        <v>706</v>
      </c>
    </row>
    <row r="153" spans="6:8">
      <c r="H153" t="s">
        <v>707</v>
      </c>
    </row>
    <row r="154" spans="6:8">
      <c r="H154" t="s">
        <v>708</v>
      </c>
    </row>
    <row r="155" spans="6:8">
      <c r="H155" t="s">
        <v>709</v>
      </c>
    </row>
    <row r="156" spans="6:8">
      <c r="H156" t="s">
        <v>710</v>
      </c>
    </row>
    <row r="157" spans="6:8">
      <c r="H157" t="s">
        <v>711</v>
      </c>
    </row>
    <row r="158" spans="6:8">
      <c r="F158" t="s">
        <v>309</v>
      </c>
      <c r="G158" t="s">
        <v>423</v>
      </c>
      <c r="H158" t="s">
        <v>712</v>
      </c>
    </row>
    <row r="159" spans="6:8">
      <c r="H159" t="s">
        <v>713</v>
      </c>
    </row>
    <row r="160" spans="6:8">
      <c r="H160" t="s">
        <v>714</v>
      </c>
    </row>
    <row r="161" spans="1:8">
      <c r="H161" t="s">
        <v>715</v>
      </c>
    </row>
    <row r="162" spans="1:8">
      <c r="H162" t="s">
        <v>716</v>
      </c>
    </row>
    <row r="163" spans="1:8">
      <c r="A163" t="s">
        <v>53</v>
      </c>
      <c r="B163">
        <f>HYPERLINK("https://github.com/google/gson/commit/0e5f6704cd5f438c55efe1fcf70c857f95f8190b", "0e5f6704cd5f438c55efe1fcf70c857f95f8190b")</f>
        <v>0</v>
      </c>
      <c r="C163">
        <f>HYPERLINK("https://github.com/google/gson/commit/25f0014305b8418da278629ee9726f9b3aa79b48", "25f0014305b8418da278629ee9726f9b3aa79b48")</f>
        <v>0</v>
      </c>
      <c r="D163" t="s">
        <v>134</v>
      </c>
      <c r="E163" t="s">
        <v>189</v>
      </c>
      <c r="F163" t="s">
        <v>310</v>
      </c>
      <c r="G163" t="s">
        <v>424</v>
      </c>
      <c r="H163" t="s">
        <v>717</v>
      </c>
    </row>
    <row r="164" spans="1:8">
      <c r="H164" t="s">
        <v>718</v>
      </c>
    </row>
    <row r="165" spans="1:8">
      <c r="H165" t="s">
        <v>719</v>
      </c>
    </row>
    <row r="166" spans="1:8">
      <c r="H166" t="s">
        <v>720</v>
      </c>
    </row>
    <row r="167" spans="1:8">
      <c r="A167" t="s">
        <v>57</v>
      </c>
      <c r="B167">
        <f>HYPERLINK("https://github.com/google/gson/commit/b883f8f4aaa7ae906b4298cc43223060495fc6ff", "b883f8f4aaa7ae906b4298cc43223060495fc6ff")</f>
        <v>0</v>
      </c>
      <c r="C167">
        <f>HYPERLINK("https://github.com/google/gson/commit/2b9f81e8b5623dd07f3fe5f34a8ada56b13aea8d", "2b9f81e8b5623dd07f3fe5f34a8ada56b13aea8d")</f>
        <v>0</v>
      </c>
      <c r="D167" t="s">
        <v>135</v>
      </c>
      <c r="E167" t="s">
        <v>193</v>
      </c>
      <c r="F167" t="s">
        <v>313</v>
      </c>
      <c r="G167" t="s">
        <v>427</v>
      </c>
      <c r="H167" t="s">
        <v>616</v>
      </c>
    </row>
    <row r="168" spans="1:8">
      <c r="H168" t="s">
        <v>617</v>
      </c>
    </row>
    <row r="169" spans="1:8">
      <c r="H169" t="s">
        <v>726</v>
      </c>
    </row>
    <row r="170" spans="1:8">
      <c r="H170" t="s">
        <v>618</v>
      </c>
    </row>
    <row r="171" spans="1:8">
      <c r="H171" t="s">
        <v>727</v>
      </c>
    </row>
    <row r="172" spans="1:8">
      <c r="F172" t="s">
        <v>314</v>
      </c>
      <c r="G172" t="s">
        <v>407</v>
      </c>
      <c r="H172" t="s">
        <v>616</v>
      </c>
    </row>
    <row r="173" spans="1:8">
      <c r="H173" t="s">
        <v>617</v>
      </c>
    </row>
    <row r="174" spans="1:8">
      <c r="H174" t="s">
        <v>726</v>
      </c>
    </row>
    <row r="175" spans="1:8">
      <c r="H175" t="s">
        <v>618</v>
      </c>
    </row>
    <row r="176" spans="1:8">
      <c r="H176" t="s">
        <v>727</v>
      </c>
    </row>
    <row r="177" spans="1:8">
      <c r="A177" t="s">
        <v>58</v>
      </c>
      <c r="B177">
        <f>HYPERLINK("https://github.com/google/gson/commit/114633fbf933c3085a189d20c62fadae0398fb39", "114633fbf933c3085a189d20c62fadae0398fb39")</f>
        <v>0</v>
      </c>
      <c r="C177">
        <f>HYPERLINK("https://github.com/google/gson/commit/ea48a1debfaa863d29dac8ddee9a4dd5a55ed785", "ea48a1debfaa863d29dac8ddee9a4dd5a55ed785")</f>
        <v>0</v>
      </c>
      <c r="D177" t="s">
        <v>135</v>
      </c>
      <c r="E177" t="s">
        <v>194</v>
      </c>
      <c r="F177" t="s">
        <v>315</v>
      </c>
      <c r="G177" t="s">
        <v>428</v>
      </c>
      <c r="H177" t="s">
        <v>728</v>
      </c>
    </row>
    <row r="178" spans="1:8">
      <c r="H178" t="s">
        <v>729</v>
      </c>
    </row>
    <row r="179" spans="1:8">
      <c r="F179" t="s">
        <v>316</v>
      </c>
      <c r="G179" t="s">
        <v>429</v>
      </c>
      <c r="H179" t="s">
        <v>730</v>
      </c>
    </row>
    <row r="180" spans="1:8">
      <c r="F180" t="s">
        <v>317</v>
      </c>
      <c r="G180" t="s">
        <v>430</v>
      </c>
      <c r="H180" t="s">
        <v>734</v>
      </c>
    </row>
    <row r="181" spans="1:8">
      <c r="A181" t="s">
        <v>59</v>
      </c>
      <c r="B181">
        <f>HYPERLINK("https://github.com/google/gson/commit/0c35edab6584a01d89ec5533ee6acac8f7002a8b", "0c35edab6584a01d89ec5533ee6acac8f7002a8b")</f>
        <v>0</v>
      </c>
      <c r="C181">
        <f>HYPERLINK("https://github.com/google/gson/commit/912add077989dc06977fe31209d4d8d125bce8d4", "912add077989dc06977fe31209d4d8d125bce8d4")</f>
        <v>0</v>
      </c>
      <c r="D181" t="s">
        <v>134</v>
      </c>
      <c r="E181" t="s">
        <v>195</v>
      </c>
      <c r="F181" t="s">
        <v>318</v>
      </c>
      <c r="G181" t="s">
        <v>431</v>
      </c>
      <c r="H181" t="s">
        <v>735</v>
      </c>
    </row>
    <row r="182" spans="1:8">
      <c r="H182" t="s">
        <v>736</v>
      </c>
    </row>
    <row r="183" spans="1:8">
      <c r="A183" t="s">
        <v>63</v>
      </c>
      <c r="B183">
        <f>HYPERLINK("https://github.com/google/gson/commit/4917fc7f7628518ade0dfa11464192a17af1c7d1", "4917fc7f7628518ade0dfa11464192a17af1c7d1")</f>
        <v>0</v>
      </c>
      <c r="C183">
        <f>HYPERLINK("https://github.com/google/gson/commit/7f9762db633dde22b801e365d4ae02d50acaa6bf", "7f9762db633dde22b801e365d4ae02d50acaa6bf")</f>
        <v>0</v>
      </c>
      <c r="D183" t="s">
        <v>135</v>
      </c>
      <c r="E183" t="s">
        <v>199</v>
      </c>
      <c r="F183" t="s">
        <v>287</v>
      </c>
      <c r="G183" t="s">
        <v>403</v>
      </c>
      <c r="H183" t="s">
        <v>739</v>
      </c>
    </row>
    <row r="184" spans="1:8">
      <c r="H184" t="s">
        <v>740</v>
      </c>
    </row>
    <row r="185" spans="1:8">
      <c r="H185" t="s">
        <v>741</v>
      </c>
    </row>
    <row r="186" spans="1:8">
      <c r="H186" t="s">
        <v>742</v>
      </c>
    </row>
    <row r="187" spans="1:8">
      <c r="H187" t="s">
        <v>743</v>
      </c>
    </row>
    <row r="188" spans="1:8">
      <c r="H188" t="s">
        <v>744</v>
      </c>
    </row>
    <row r="189" spans="1:8">
      <c r="H189" t="s">
        <v>745</v>
      </c>
    </row>
    <row r="190" spans="1:8">
      <c r="H190" t="s">
        <v>746</v>
      </c>
    </row>
    <row r="191" spans="1:8">
      <c r="H191" t="s">
        <v>747</v>
      </c>
    </row>
    <row r="192" spans="1:8">
      <c r="H192" t="s">
        <v>748</v>
      </c>
    </row>
    <row r="193" spans="1:8">
      <c r="H193" t="s">
        <v>749</v>
      </c>
    </row>
    <row r="194" spans="1:8">
      <c r="H194" t="s">
        <v>750</v>
      </c>
    </row>
    <row r="195" spans="1:8">
      <c r="H195" t="s">
        <v>751</v>
      </c>
    </row>
    <row r="196" spans="1:8">
      <c r="A196" t="s">
        <v>65</v>
      </c>
      <c r="B196">
        <f>HYPERLINK("https://github.com/google/gson/commit/9cf579ef01e66dad2ffe907350d2d088497138a8", "9cf579ef01e66dad2ffe907350d2d088497138a8")</f>
        <v>0</v>
      </c>
      <c r="C196">
        <f>HYPERLINK("https://github.com/google/gson/commit/041d499a7c4af1b70617001ded11dbc01732d97f", "041d499a7c4af1b70617001ded11dbc01732d97f")</f>
        <v>0</v>
      </c>
      <c r="D196" t="s">
        <v>136</v>
      </c>
      <c r="E196" t="s">
        <v>201</v>
      </c>
      <c r="F196" t="s">
        <v>288</v>
      </c>
      <c r="G196" t="s">
        <v>404</v>
      </c>
      <c r="H196" t="s">
        <v>753</v>
      </c>
    </row>
    <row r="197" spans="1:8">
      <c r="H197" t="s">
        <v>754</v>
      </c>
    </row>
    <row r="198" spans="1:8">
      <c r="H198" t="s">
        <v>755</v>
      </c>
    </row>
    <row r="199" spans="1:8">
      <c r="H199" t="s">
        <v>756</v>
      </c>
    </row>
    <row r="200" spans="1:8">
      <c r="H200" t="s">
        <v>757</v>
      </c>
    </row>
    <row r="201" spans="1:8">
      <c r="H201" t="s">
        <v>621</v>
      </c>
    </row>
    <row r="202" spans="1:8">
      <c r="H202" t="s">
        <v>758</v>
      </c>
    </row>
    <row r="203" spans="1:8">
      <c r="H203" t="s">
        <v>759</v>
      </c>
    </row>
    <row r="204" spans="1:8">
      <c r="H204" t="s">
        <v>760</v>
      </c>
    </row>
    <row r="205" spans="1:8">
      <c r="H205" t="s">
        <v>761</v>
      </c>
    </row>
    <row r="206" spans="1:8">
      <c r="H206" t="s">
        <v>762</v>
      </c>
    </row>
    <row r="207" spans="1:8">
      <c r="H207" t="s">
        <v>763</v>
      </c>
    </row>
    <row r="208" spans="1:8">
      <c r="H208" t="s">
        <v>764</v>
      </c>
    </row>
    <row r="209" spans="1:8">
      <c r="H209" t="s">
        <v>765</v>
      </c>
    </row>
    <row r="210" spans="1:8">
      <c r="H210" t="s">
        <v>766</v>
      </c>
    </row>
    <row r="211" spans="1:8">
      <c r="H211" t="s">
        <v>767</v>
      </c>
    </row>
    <row r="212" spans="1:8">
      <c r="A212" t="s">
        <v>66</v>
      </c>
      <c r="B212">
        <f>HYPERLINK("https://github.com/google/gson/commit/f67940cb638fcf4d3443b057176bb1b84d054ac0", "f67940cb638fcf4d3443b057176bb1b84d054ac0")</f>
        <v>0</v>
      </c>
      <c r="C212">
        <f>HYPERLINK("https://github.com/google/gson/commit/ea9c0236c79134cd2ecdd1b6d244a584e7fc6c22", "ea9c0236c79134cd2ecdd1b6d244a584e7fc6c22")</f>
        <v>0</v>
      </c>
      <c r="D212" t="s">
        <v>136</v>
      </c>
      <c r="E212" t="s">
        <v>202</v>
      </c>
      <c r="F212" t="s">
        <v>284</v>
      </c>
      <c r="G212" t="s">
        <v>400</v>
      </c>
      <c r="H212" t="s">
        <v>769</v>
      </c>
    </row>
    <row r="213" spans="1:8">
      <c r="H213" t="s">
        <v>578</v>
      </c>
    </row>
    <row r="214" spans="1:8">
      <c r="H214" t="s">
        <v>579</v>
      </c>
    </row>
    <row r="215" spans="1:8">
      <c r="A215" t="s">
        <v>67</v>
      </c>
      <c r="B215">
        <f>HYPERLINK("https://github.com/google/gson/commit/e19672d0a394d552469147e12a70bf81413f0076", "e19672d0a394d552469147e12a70bf81413f0076")</f>
        <v>0</v>
      </c>
      <c r="C215">
        <f>HYPERLINK("https://github.com/google/gson/commit/ba283925ae8503ca72f326486a3518fb517df5b7", "ba283925ae8503ca72f326486a3518fb517df5b7")</f>
        <v>0</v>
      </c>
      <c r="D215" t="s">
        <v>136</v>
      </c>
      <c r="E215" t="s">
        <v>203</v>
      </c>
      <c r="F215" t="s">
        <v>271</v>
      </c>
      <c r="G215" t="s">
        <v>387</v>
      </c>
      <c r="H215" t="s">
        <v>770</v>
      </c>
    </row>
    <row r="216" spans="1:8">
      <c r="H216" t="s">
        <v>771</v>
      </c>
    </row>
    <row r="217" spans="1:8">
      <c r="H217" t="s">
        <v>772</v>
      </c>
    </row>
    <row r="218" spans="1:8">
      <c r="H218" t="s">
        <v>773</v>
      </c>
    </row>
    <row r="219" spans="1:8">
      <c r="H219" t="s">
        <v>774</v>
      </c>
    </row>
    <row r="220" spans="1:8">
      <c r="H220" t="s">
        <v>775</v>
      </c>
    </row>
    <row r="221" spans="1:8">
      <c r="H221" t="s">
        <v>776</v>
      </c>
    </row>
    <row r="222" spans="1:8">
      <c r="H222" t="s">
        <v>777</v>
      </c>
    </row>
    <row r="223" spans="1:8">
      <c r="H223" t="s">
        <v>778</v>
      </c>
    </row>
    <row r="224" spans="1:8">
      <c r="A224" t="s">
        <v>68</v>
      </c>
      <c r="B224">
        <f>HYPERLINK("https://github.com/google/gson/commit/da67003eeff2c506a2c84ac0ee4191a9e11c25df", "da67003eeff2c506a2c84ac0ee4191a9e11c25df")</f>
        <v>0</v>
      </c>
      <c r="C224">
        <f>HYPERLINK("https://github.com/google/gson/commit/a7e9ac36123ad66ec4ac9a7dff3197276b55d5d1", "a7e9ac36123ad66ec4ac9a7dff3197276b55d5d1")</f>
        <v>0</v>
      </c>
      <c r="D224" t="s">
        <v>136</v>
      </c>
      <c r="E224" t="s">
        <v>204</v>
      </c>
      <c r="F224" t="s">
        <v>271</v>
      </c>
      <c r="G224" t="s">
        <v>387</v>
      </c>
      <c r="H224" t="s">
        <v>779</v>
      </c>
    </row>
    <row r="225" spans="1:8">
      <c r="A225" t="s">
        <v>69</v>
      </c>
      <c r="B225">
        <f>HYPERLINK("https://github.com/google/gson/commit/9424949245bb46bd63f3fed83e67daa9fdbdbff9", "9424949245bb46bd63f3fed83e67daa9fdbdbff9")</f>
        <v>0</v>
      </c>
      <c r="C225">
        <f>HYPERLINK("https://github.com/google/gson/commit/99801915aa324c4d07b852e23debfbcefb1a3007", "99801915aa324c4d07b852e23debfbcefb1a3007")</f>
        <v>0</v>
      </c>
      <c r="D225" t="s">
        <v>136</v>
      </c>
      <c r="E225" t="s">
        <v>205</v>
      </c>
      <c r="F225" t="s">
        <v>272</v>
      </c>
      <c r="G225" t="s">
        <v>388</v>
      </c>
      <c r="H225" t="s">
        <v>503</v>
      </c>
    </row>
    <row r="226" spans="1:8">
      <c r="A226" t="s">
        <v>70</v>
      </c>
      <c r="B226">
        <f>HYPERLINK("https://github.com/google/gson/commit/e7566085683827ae9278880c38e21a80ccd573d9", "e7566085683827ae9278880c38e21a80ccd573d9")</f>
        <v>0</v>
      </c>
      <c r="C226">
        <f>HYPERLINK("https://github.com/google/gson/commit/fede584b9811f35432a936af0c9441f4e05df80a", "fede584b9811f35432a936af0c9441f4e05df80a")</f>
        <v>0</v>
      </c>
      <c r="D226" t="s">
        <v>136</v>
      </c>
      <c r="E226" t="s">
        <v>206</v>
      </c>
      <c r="F226" t="s">
        <v>322</v>
      </c>
      <c r="G226" t="s">
        <v>435</v>
      </c>
      <c r="H226" t="s">
        <v>780</v>
      </c>
    </row>
    <row r="227" spans="1:8">
      <c r="H227" t="s">
        <v>781</v>
      </c>
    </row>
    <row r="228" spans="1:8">
      <c r="F228" t="s">
        <v>273</v>
      </c>
      <c r="G228" t="s">
        <v>389</v>
      </c>
      <c r="H228" t="s">
        <v>782</v>
      </c>
    </row>
    <row r="229" spans="1:8">
      <c r="H229" t="s">
        <v>783</v>
      </c>
    </row>
    <row r="230" spans="1:8">
      <c r="A230" t="s">
        <v>71</v>
      </c>
      <c r="B230">
        <f>HYPERLINK("https://github.com/google/gson/commit/25c6ae177b1ca56db7f3c29eb574bdd032a06165", "25c6ae177b1ca56db7f3c29eb574bdd032a06165")</f>
        <v>0</v>
      </c>
      <c r="C230">
        <f>HYPERLINK("https://github.com/google/gson/commit/cdd5d80b85155c21c61f888fb3e70c65e72edef7", "cdd5d80b85155c21c61f888fb3e70c65e72edef7")</f>
        <v>0</v>
      </c>
      <c r="D230" t="s">
        <v>136</v>
      </c>
      <c r="E230" t="s">
        <v>207</v>
      </c>
      <c r="F230" t="s">
        <v>320</v>
      </c>
      <c r="G230" t="s">
        <v>433</v>
      </c>
      <c r="H230" t="s">
        <v>784</v>
      </c>
    </row>
    <row r="231" spans="1:8">
      <c r="H231" t="s">
        <v>785</v>
      </c>
    </row>
    <row r="232" spans="1:8">
      <c r="F232" t="s">
        <v>324</v>
      </c>
      <c r="G232" t="s">
        <v>437</v>
      </c>
      <c r="H232" t="s">
        <v>787</v>
      </c>
    </row>
    <row r="233" spans="1:8">
      <c r="H233" t="s">
        <v>788</v>
      </c>
    </row>
    <row r="234" spans="1:8">
      <c r="H234" t="s">
        <v>789</v>
      </c>
    </row>
    <row r="235" spans="1:8">
      <c r="F235" t="s">
        <v>325</v>
      </c>
      <c r="G235" t="s">
        <v>438</v>
      </c>
      <c r="H235" t="s">
        <v>793</v>
      </c>
    </row>
    <row r="236" spans="1:8">
      <c r="H236" t="s">
        <v>794</v>
      </c>
    </row>
    <row r="237" spans="1:8">
      <c r="H237" t="s">
        <v>795</v>
      </c>
    </row>
    <row r="238" spans="1:8">
      <c r="H238" t="s">
        <v>796</v>
      </c>
    </row>
    <row r="239" spans="1:8">
      <c r="F239" t="s">
        <v>326</v>
      </c>
      <c r="G239" t="s">
        <v>439</v>
      </c>
      <c r="H239" t="s">
        <v>799</v>
      </c>
    </row>
    <row r="240" spans="1:8">
      <c r="H240" t="s">
        <v>800</v>
      </c>
    </row>
    <row r="241" spans="1:8">
      <c r="A241" t="s">
        <v>72</v>
      </c>
      <c r="B241">
        <f>HYPERLINK("https://github.com/google/gson/commit/a98d6eae472df67317d58d34f13438bb958668b1", "a98d6eae472df67317d58d34f13438bb958668b1")</f>
        <v>0</v>
      </c>
      <c r="C241">
        <f>HYPERLINK("https://github.com/google/gson/commit/d43cf5ea358568446f275c572d8ab9b65c827da7", "d43cf5ea358568446f275c572d8ab9b65c827da7")</f>
        <v>0</v>
      </c>
      <c r="D241" t="s">
        <v>136</v>
      </c>
      <c r="E241" t="s">
        <v>208</v>
      </c>
      <c r="F241" t="s">
        <v>327</v>
      </c>
      <c r="G241" t="s">
        <v>440</v>
      </c>
      <c r="H241" t="s">
        <v>801</v>
      </c>
    </row>
    <row r="242" spans="1:8">
      <c r="A242" t="s">
        <v>73</v>
      </c>
      <c r="B242">
        <f>HYPERLINK("https://github.com/google/gson/commit/c71e61cf4830ee950b8fbc601ccadfe4d7ab6d1a", "c71e61cf4830ee950b8fbc601ccadfe4d7ab6d1a")</f>
        <v>0</v>
      </c>
      <c r="C242">
        <f>HYPERLINK("https://github.com/google/gson/commit/915c5d4d6f46ca65f60430b7a9b403be87453243", "915c5d4d6f46ca65f60430b7a9b403be87453243")</f>
        <v>0</v>
      </c>
      <c r="D242" t="s">
        <v>134</v>
      </c>
      <c r="E242" t="s">
        <v>209</v>
      </c>
      <c r="F242" t="s">
        <v>286</v>
      </c>
      <c r="G242" t="s">
        <v>402</v>
      </c>
      <c r="H242" t="s">
        <v>560</v>
      </c>
    </row>
    <row r="243" spans="1:8">
      <c r="A243" t="s">
        <v>75</v>
      </c>
      <c r="B243">
        <f>HYPERLINK("https://github.com/google/gson/commit/2236c95c37e4ac882c20ac080e4ebc68b85b296c", "2236c95c37e4ac882c20ac080e4ebc68b85b296c")</f>
        <v>0</v>
      </c>
      <c r="C243">
        <f>HYPERLINK("https://github.com/google/gson/commit/3f261441651fe6a5f57cf4e6aa655f9661dc606a", "3f261441651fe6a5f57cf4e6aa655f9661dc606a")</f>
        <v>0</v>
      </c>
      <c r="D243" t="s">
        <v>136</v>
      </c>
      <c r="E243" t="s">
        <v>211</v>
      </c>
      <c r="F243" t="s">
        <v>328</v>
      </c>
      <c r="G243" t="s">
        <v>441</v>
      </c>
      <c r="H243" t="s">
        <v>802</v>
      </c>
    </row>
    <row r="244" spans="1:8">
      <c r="H244" t="s">
        <v>803</v>
      </c>
    </row>
    <row r="245" spans="1:8">
      <c r="A245" t="s">
        <v>77</v>
      </c>
      <c r="B245">
        <f>HYPERLINK("https://github.com/google/gson/commit/172143df7c37482f8c1d43ac4bff769d40ee5ac9", "172143df7c37482f8c1d43ac4bff769d40ee5ac9")</f>
        <v>0</v>
      </c>
      <c r="C245">
        <f>HYPERLINK("https://github.com/google/gson/commit/0ac36805c22209cf736a895466f36d56536b3a8d", "0ac36805c22209cf736a895466f36d56536b3a8d")</f>
        <v>0</v>
      </c>
      <c r="D245" t="s">
        <v>136</v>
      </c>
      <c r="E245" t="s">
        <v>213</v>
      </c>
      <c r="F245" t="s">
        <v>330</v>
      </c>
      <c r="G245" t="s">
        <v>443</v>
      </c>
      <c r="H245" t="s">
        <v>820</v>
      </c>
    </row>
    <row r="246" spans="1:8">
      <c r="F246" t="s">
        <v>293</v>
      </c>
      <c r="G246" t="s">
        <v>409</v>
      </c>
      <c r="H246" t="s">
        <v>820</v>
      </c>
    </row>
    <row r="247" spans="1:8">
      <c r="A247" t="s">
        <v>79</v>
      </c>
      <c r="B247">
        <f>HYPERLINK("https://github.com/google/gson/commit/d391584d48ce87a36c88e804711a5f187e0b9086", "d391584d48ce87a36c88e804711a5f187e0b9086")</f>
        <v>0</v>
      </c>
      <c r="C247">
        <f>HYPERLINK("https://github.com/google/gson/commit/777e17c723fa2c87d703326f6bcf1195645893bd", "777e17c723fa2c87d703326f6bcf1195645893bd")</f>
        <v>0</v>
      </c>
      <c r="D247" t="s">
        <v>136</v>
      </c>
      <c r="E247" t="s">
        <v>215</v>
      </c>
      <c r="F247" t="s">
        <v>332</v>
      </c>
      <c r="G247" t="s">
        <v>445</v>
      </c>
      <c r="H247" t="s">
        <v>846</v>
      </c>
    </row>
    <row r="248" spans="1:8">
      <c r="A248" t="s">
        <v>80</v>
      </c>
      <c r="B248">
        <f>HYPERLINK("https://github.com/google/gson/commit/f89e92aa9fd4c705655dbc0b0584defc996d796f", "f89e92aa9fd4c705655dbc0b0584defc996d796f")</f>
        <v>0</v>
      </c>
      <c r="C248">
        <f>HYPERLINK("https://github.com/google/gson/commit/f777a192ee13fd59048aa7ba640cc8023051c89d", "f777a192ee13fd59048aa7ba640cc8023051c89d")</f>
        <v>0</v>
      </c>
      <c r="D248" t="s">
        <v>136</v>
      </c>
      <c r="E248" t="s">
        <v>216</v>
      </c>
      <c r="F248" t="s">
        <v>333</v>
      </c>
      <c r="G248" t="s">
        <v>446</v>
      </c>
      <c r="H248" t="s">
        <v>849</v>
      </c>
    </row>
    <row r="249" spans="1:8">
      <c r="H249" t="s">
        <v>850</v>
      </c>
    </row>
    <row r="250" spans="1:8">
      <c r="H250" t="s">
        <v>851</v>
      </c>
    </row>
    <row r="251" spans="1:8">
      <c r="H251" t="s">
        <v>852</v>
      </c>
    </row>
    <row r="252" spans="1:8">
      <c r="H252" t="s">
        <v>853</v>
      </c>
    </row>
    <row r="253" spans="1:8">
      <c r="F253" t="s">
        <v>334</v>
      </c>
      <c r="G253" t="s">
        <v>447</v>
      </c>
      <c r="H253" t="s">
        <v>854</v>
      </c>
    </row>
    <row r="254" spans="1:8">
      <c r="F254" t="s">
        <v>335</v>
      </c>
      <c r="G254" t="s">
        <v>448</v>
      </c>
      <c r="H254" t="s">
        <v>856</v>
      </c>
    </row>
    <row r="255" spans="1:8">
      <c r="H255" t="s">
        <v>857</v>
      </c>
    </row>
    <row r="256" spans="1:8">
      <c r="F256" t="s">
        <v>336</v>
      </c>
      <c r="G256" t="s">
        <v>449</v>
      </c>
      <c r="H256" t="s">
        <v>858</v>
      </c>
    </row>
    <row r="257" spans="6:8">
      <c r="H257" t="s">
        <v>859</v>
      </c>
    </row>
    <row r="258" spans="6:8">
      <c r="H258" t="s">
        <v>853</v>
      </c>
    </row>
    <row r="259" spans="6:8">
      <c r="H259" t="s">
        <v>860</v>
      </c>
    </row>
    <row r="260" spans="6:8">
      <c r="F260" t="s">
        <v>337</v>
      </c>
      <c r="G260" t="s">
        <v>450</v>
      </c>
      <c r="H260" t="s">
        <v>861</v>
      </c>
    </row>
    <row r="261" spans="6:8">
      <c r="H261" t="s">
        <v>862</v>
      </c>
    </row>
    <row r="262" spans="6:8">
      <c r="H262" t="s">
        <v>863</v>
      </c>
    </row>
    <row r="263" spans="6:8">
      <c r="F263" t="s">
        <v>338</v>
      </c>
      <c r="G263" t="s">
        <v>451</v>
      </c>
      <c r="H263" t="s">
        <v>699</v>
      </c>
    </row>
    <row r="264" spans="6:8">
      <c r="H264" t="s">
        <v>864</v>
      </c>
    </row>
    <row r="265" spans="6:8">
      <c r="H265" t="s">
        <v>865</v>
      </c>
    </row>
    <row r="266" spans="6:8">
      <c r="H266" t="s">
        <v>866</v>
      </c>
    </row>
    <row r="267" spans="6:8">
      <c r="H267" t="s">
        <v>867</v>
      </c>
    </row>
    <row r="268" spans="6:8">
      <c r="H268" t="s">
        <v>868</v>
      </c>
    </row>
    <row r="269" spans="6:8">
      <c r="H269" t="s">
        <v>869</v>
      </c>
    </row>
    <row r="270" spans="6:8">
      <c r="H270" t="s">
        <v>870</v>
      </c>
    </row>
    <row r="271" spans="6:8">
      <c r="F271" t="s">
        <v>339</v>
      </c>
      <c r="G271" t="s">
        <v>452</v>
      </c>
      <c r="H271" t="s">
        <v>871</v>
      </c>
    </row>
    <row r="272" spans="6:8">
      <c r="H272" t="s">
        <v>872</v>
      </c>
    </row>
    <row r="273" spans="1:8">
      <c r="F273" t="s">
        <v>340</v>
      </c>
      <c r="G273" t="s">
        <v>453</v>
      </c>
      <c r="H273" t="s">
        <v>861</v>
      </c>
    </row>
    <row r="274" spans="1:8">
      <c r="H274" t="s">
        <v>862</v>
      </c>
    </row>
    <row r="275" spans="1:8">
      <c r="H275" t="s">
        <v>873</v>
      </c>
    </row>
    <row r="276" spans="1:8">
      <c r="H276" t="s">
        <v>874</v>
      </c>
    </row>
    <row r="277" spans="1:8">
      <c r="H277" t="s">
        <v>863</v>
      </c>
    </row>
    <row r="278" spans="1:8">
      <c r="F278" t="s">
        <v>341</v>
      </c>
      <c r="G278" t="s">
        <v>454</v>
      </c>
      <c r="H278" t="s">
        <v>861</v>
      </c>
    </row>
    <row r="279" spans="1:8">
      <c r="H279" t="s">
        <v>862</v>
      </c>
    </row>
    <row r="280" spans="1:8">
      <c r="H280" t="s">
        <v>863</v>
      </c>
    </row>
    <row r="281" spans="1:8">
      <c r="A281" t="s">
        <v>82</v>
      </c>
      <c r="B281">
        <f>HYPERLINK("https://github.com/google/gson/commit/fed332906debe74d0879c77a03825b66f7970c41", "fed332906debe74d0879c77a03825b66f7970c41")</f>
        <v>0</v>
      </c>
      <c r="C281">
        <f>HYPERLINK("https://github.com/google/gson/commit/0ff7d980c5430be317aca0405477dec74ab0390c", "0ff7d980c5430be317aca0405477dec74ab0390c")</f>
        <v>0</v>
      </c>
      <c r="D281" t="s">
        <v>136</v>
      </c>
      <c r="E281" t="s">
        <v>218</v>
      </c>
      <c r="F281" t="s">
        <v>343</v>
      </c>
      <c r="G281" t="s">
        <v>456</v>
      </c>
      <c r="H281" t="s">
        <v>875</v>
      </c>
    </row>
    <row r="282" spans="1:8">
      <c r="H282" t="s">
        <v>876</v>
      </c>
    </row>
    <row r="283" spans="1:8">
      <c r="H283" t="s">
        <v>877</v>
      </c>
    </row>
    <row r="284" spans="1:8">
      <c r="F284" t="s">
        <v>345</v>
      </c>
      <c r="G284" t="s">
        <v>458</v>
      </c>
      <c r="H284" t="s">
        <v>878</v>
      </c>
    </row>
    <row r="285" spans="1:8">
      <c r="A285" t="s">
        <v>83</v>
      </c>
      <c r="B285">
        <f>HYPERLINK("https://github.com/google/gson/commit/aa2f61b7d8defddc2a78de43b8042178241daedb", "aa2f61b7d8defddc2a78de43b8042178241daedb")</f>
        <v>0</v>
      </c>
      <c r="C285">
        <f>HYPERLINK("https://github.com/google/gson/commit/fed332906debe74d0879c77a03825b66f7970c41", "fed332906debe74d0879c77a03825b66f7970c41")</f>
        <v>0</v>
      </c>
      <c r="D285" t="s">
        <v>136</v>
      </c>
      <c r="E285" t="s">
        <v>219</v>
      </c>
      <c r="F285" t="s">
        <v>316</v>
      </c>
      <c r="G285" t="s">
        <v>429</v>
      </c>
      <c r="H285" t="s">
        <v>548</v>
      </c>
    </row>
    <row r="286" spans="1:8">
      <c r="A286" t="s">
        <v>84</v>
      </c>
      <c r="B286">
        <f>HYPERLINK("https://github.com/google/gson/commit/3cbe355cb6b1ab5d84ddb75837430c3d9584119b", "3cbe355cb6b1ab5d84ddb75837430c3d9584119b")</f>
        <v>0</v>
      </c>
      <c r="C286">
        <f>HYPERLINK("https://github.com/google/gson/commit/d1de4cf676f669fe6771d12dd220e1a9f8d1a42a", "d1de4cf676f669fe6771d12dd220e1a9f8d1a42a")</f>
        <v>0</v>
      </c>
      <c r="D286" t="s">
        <v>136</v>
      </c>
      <c r="E286" t="s">
        <v>220</v>
      </c>
      <c r="F286" t="s">
        <v>346</v>
      </c>
      <c r="G286" t="s">
        <v>459</v>
      </c>
      <c r="H286" t="s">
        <v>879</v>
      </c>
    </row>
    <row r="287" spans="1:8">
      <c r="H287" t="s">
        <v>880</v>
      </c>
    </row>
    <row r="288" spans="1:8">
      <c r="H288" t="s">
        <v>881</v>
      </c>
    </row>
    <row r="289" spans="1:8">
      <c r="A289" t="s">
        <v>85</v>
      </c>
      <c r="B289">
        <f>HYPERLINK("https://github.com/google/gson/commit/1794182a560588973c6ec131e9c24bd39508433d", "1794182a560588973c6ec131e9c24bd39508433d")</f>
        <v>0</v>
      </c>
      <c r="C289">
        <f>HYPERLINK("https://github.com/google/gson/commit/3cbe355cb6b1ab5d84ddb75837430c3d9584119b", "3cbe355cb6b1ab5d84ddb75837430c3d9584119b")</f>
        <v>0</v>
      </c>
      <c r="D289" t="s">
        <v>136</v>
      </c>
      <c r="E289" t="s">
        <v>221</v>
      </c>
      <c r="F289" t="s">
        <v>347</v>
      </c>
      <c r="G289" t="s">
        <v>460</v>
      </c>
      <c r="H289" t="s">
        <v>513</v>
      </c>
    </row>
    <row r="290" spans="1:8">
      <c r="H290" t="s">
        <v>514</v>
      </c>
    </row>
    <row r="291" spans="1:8">
      <c r="H291" t="s">
        <v>515</v>
      </c>
    </row>
    <row r="292" spans="1:8">
      <c r="F292" t="s">
        <v>318</v>
      </c>
      <c r="G292" t="s">
        <v>431</v>
      </c>
      <c r="H292" t="s">
        <v>883</v>
      </c>
    </row>
    <row r="293" spans="1:8">
      <c r="F293" t="s">
        <v>348</v>
      </c>
      <c r="G293" t="s">
        <v>445</v>
      </c>
      <c r="H293" t="s">
        <v>839</v>
      </c>
    </row>
    <row r="294" spans="1:8">
      <c r="H294" t="s">
        <v>840</v>
      </c>
    </row>
    <row r="295" spans="1:8">
      <c r="H295" t="s">
        <v>841</v>
      </c>
    </row>
    <row r="296" spans="1:8">
      <c r="H296" t="s">
        <v>842</v>
      </c>
    </row>
    <row r="297" spans="1:8">
      <c r="H297" t="s">
        <v>843</v>
      </c>
    </row>
    <row r="298" spans="1:8">
      <c r="H298" t="s">
        <v>844</v>
      </c>
    </row>
    <row r="299" spans="1:8">
      <c r="H299" t="s">
        <v>845</v>
      </c>
    </row>
    <row r="300" spans="1:8">
      <c r="H300" t="s">
        <v>847</v>
      </c>
    </row>
    <row r="301" spans="1:8">
      <c r="H301" t="s">
        <v>848</v>
      </c>
    </row>
    <row r="302" spans="1:8">
      <c r="A302" t="s">
        <v>86</v>
      </c>
      <c r="B302">
        <f>HYPERLINK("https://github.com/google/gson/commit/4c06b013697d06b327f3c537e23181887aeab774", "4c06b013697d06b327f3c537e23181887aeab774")</f>
        <v>0</v>
      </c>
      <c r="C302">
        <f>HYPERLINK("https://github.com/google/gson/commit/ddde79c861cd2a3f62c33650698942cac1bb961c", "ddde79c861cd2a3f62c33650698942cac1bb961c")</f>
        <v>0</v>
      </c>
      <c r="D302" t="s">
        <v>136</v>
      </c>
      <c r="E302" t="s">
        <v>222</v>
      </c>
      <c r="F302" t="s">
        <v>349</v>
      </c>
      <c r="G302" t="s">
        <v>461</v>
      </c>
      <c r="H302" t="s">
        <v>884</v>
      </c>
    </row>
    <row r="303" spans="1:8">
      <c r="H303" t="s">
        <v>885</v>
      </c>
    </row>
    <row r="304" spans="1:8">
      <c r="H304" t="s">
        <v>886</v>
      </c>
    </row>
    <row r="305" spans="1:8">
      <c r="A305" t="s">
        <v>87</v>
      </c>
      <c r="B305">
        <f>HYPERLINK("https://github.com/google/gson/commit/4057b98babf5ecb7ad1583d23a90abe7b7fede12", "4057b98babf5ecb7ad1583d23a90abe7b7fede12")</f>
        <v>0</v>
      </c>
      <c r="C305">
        <f>HYPERLINK("https://github.com/google/gson/commit/6ec6caa49da4fb28dcf51428dcb45838d98b7966", "6ec6caa49da4fb28dcf51428dcb45838d98b7966")</f>
        <v>0</v>
      </c>
      <c r="D305" t="s">
        <v>136</v>
      </c>
      <c r="E305" t="s">
        <v>223</v>
      </c>
      <c r="F305" t="s">
        <v>350</v>
      </c>
      <c r="G305" t="s">
        <v>462</v>
      </c>
      <c r="H305" t="s">
        <v>887</v>
      </c>
    </row>
    <row r="306" spans="1:8">
      <c r="A306" t="s">
        <v>89</v>
      </c>
      <c r="B306">
        <f>HYPERLINK("https://github.com/google/gson/commit/7b61e784c0c55870225637de639f43fe71cc2492", "7b61e784c0c55870225637de639f43fe71cc2492")</f>
        <v>0</v>
      </c>
      <c r="C306">
        <f>HYPERLINK("https://github.com/google/gson/commit/6d351fea073bf0795dfba4ff8fc88f9557ca8979", "6d351fea073bf0795dfba4ff8fc88f9557ca8979")</f>
        <v>0</v>
      </c>
      <c r="D306" t="s">
        <v>136</v>
      </c>
      <c r="E306" t="s">
        <v>225</v>
      </c>
      <c r="F306" t="s">
        <v>277</v>
      </c>
      <c r="G306" t="s">
        <v>393</v>
      </c>
      <c r="H306" t="s">
        <v>901</v>
      </c>
    </row>
    <row r="307" spans="1:8">
      <c r="A307" t="s">
        <v>90</v>
      </c>
      <c r="B307">
        <f>HYPERLINK("https://github.com/google/gson/commit/dc4e43bb237c3878d12902e562ac352cbf463333", "dc4e43bb237c3878d12902e562ac352cbf463333")</f>
        <v>0</v>
      </c>
      <c r="C307">
        <f>HYPERLINK("https://github.com/google/gson/commit/c3ada66749870df16fc549a16efe1905f2ee7989", "c3ada66749870df16fc549a16efe1905f2ee7989")</f>
        <v>0</v>
      </c>
      <c r="D307" t="s">
        <v>136</v>
      </c>
      <c r="E307" t="s">
        <v>226</v>
      </c>
      <c r="F307" t="s">
        <v>352</v>
      </c>
      <c r="G307" t="s">
        <v>465</v>
      </c>
      <c r="H307" t="s">
        <v>902</v>
      </c>
    </row>
    <row r="308" spans="1:8">
      <c r="F308" t="s">
        <v>273</v>
      </c>
      <c r="G308" t="s">
        <v>389</v>
      </c>
      <c r="H308" t="s">
        <v>903</v>
      </c>
    </row>
    <row r="309" spans="1:8">
      <c r="H309" t="s">
        <v>904</v>
      </c>
    </row>
    <row r="310" spans="1:8">
      <c r="F310" t="s">
        <v>353</v>
      </c>
      <c r="G310" t="s">
        <v>466</v>
      </c>
      <c r="H310" t="s">
        <v>905</v>
      </c>
    </row>
    <row r="311" spans="1:8">
      <c r="A311" t="s">
        <v>91</v>
      </c>
      <c r="B311">
        <f>HYPERLINK("https://github.com/google/gson/commit/4816941f0d76f2dc5d5b0b7b5fb3206d6fef641d", "4816941f0d76f2dc5d5b0b7b5fb3206d6fef641d")</f>
        <v>0</v>
      </c>
      <c r="C311">
        <f>HYPERLINK("https://github.com/google/gson/commit/ae9e63fc542dce5e1aedd461f36b1028392156fe", "ae9e63fc542dce5e1aedd461f36b1028392156fe")</f>
        <v>0</v>
      </c>
      <c r="D311" t="s">
        <v>136</v>
      </c>
      <c r="E311" t="s">
        <v>227</v>
      </c>
      <c r="F311" t="s">
        <v>353</v>
      </c>
      <c r="G311" t="s">
        <v>466</v>
      </c>
      <c r="H311" t="s">
        <v>906</v>
      </c>
    </row>
    <row r="312" spans="1:8">
      <c r="A312" t="s">
        <v>92</v>
      </c>
      <c r="B312">
        <f>HYPERLINK("https://github.com/google/gson/commit/085856c12843a6b58d6de59672d37da47afdaa72", "085856c12843a6b58d6de59672d37da47afdaa72")</f>
        <v>0</v>
      </c>
      <c r="C312">
        <f>HYPERLINK("https://github.com/google/gson/commit/e7bfd0c97d2196047bad996b6625d3bb197aae13", "e7bfd0c97d2196047bad996b6625d3bb197aae13")</f>
        <v>0</v>
      </c>
      <c r="D312" t="s">
        <v>136</v>
      </c>
      <c r="E312" t="s">
        <v>228</v>
      </c>
      <c r="F312" t="s">
        <v>294</v>
      </c>
      <c r="G312" t="s">
        <v>410</v>
      </c>
      <c r="H312" t="s">
        <v>907</v>
      </c>
    </row>
    <row r="313" spans="1:8">
      <c r="A313" t="s">
        <v>94</v>
      </c>
      <c r="B313">
        <f>HYPERLINK("https://github.com/google/gson/commit/b3b919770bd6e1aa14abc9ee1a1406af251e1d1c", "b3b919770bd6e1aa14abc9ee1a1406af251e1d1c")</f>
        <v>0</v>
      </c>
      <c r="C313">
        <f>HYPERLINK("https://github.com/google/gson/commit/3920d95fac0520c288e6b5f626ae0724a32f49ca", "3920d95fac0520c288e6b5f626ae0724a32f49ca")</f>
        <v>0</v>
      </c>
      <c r="D313" t="s">
        <v>136</v>
      </c>
      <c r="E313" t="s">
        <v>230</v>
      </c>
      <c r="F313" t="s">
        <v>294</v>
      </c>
      <c r="G313" t="s">
        <v>410</v>
      </c>
      <c r="H313" t="s">
        <v>908</v>
      </c>
    </row>
    <row r="314" spans="1:8">
      <c r="H314" t="s">
        <v>909</v>
      </c>
    </row>
    <row r="315" spans="1:8">
      <c r="H315" t="s">
        <v>907</v>
      </c>
    </row>
    <row r="316" spans="1:8">
      <c r="A316" t="s">
        <v>95</v>
      </c>
      <c r="B316">
        <f>HYPERLINK("https://github.com/google/gson/commit/d1ff7bb397d10ab60136ebaedb5db9c7009cbeca", "d1ff7bb397d10ab60136ebaedb5db9c7009cbeca")</f>
        <v>0</v>
      </c>
      <c r="C316">
        <f>HYPERLINK("https://github.com/google/gson/commit/411c5c0b502401c7af381a64e94253972b7db5f2", "411c5c0b502401c7af381a64e94253972b7db5f2")</f>
        <v>0</v>
      </c>
      <c r="D316" t="s">
        <v>134</v>
      </c>
      <c r="E316" t="s">
        <v>231</v>
      </c>
      <c r="F316" t="s">
        <v>354</v>
      </c>
      <c r="G316" t="s">
        <v>467</v>
      </c>
      <c r="H316" t="s">
        <v>911</v>
      </c>
    </row>
    <row r="317" spans="1:8">
      <c r="A317" t="s">
        <v>96</v>
      </c>
      <c r="B317">
        <f>HYPERLINK("https://github.com/google/gson/commit/2fef83799de82f67f2124908e982c773c49a6153", "2fef83799de82f67f2124908e982c773c49a6153")</f>
        <v>0</v>
      </c>
      <c r="C317">
        <f>HYPERLINK("https://github.com/google/gson/commit/aceadaecf18cf7ad011ae3040aa3fe570559902d", "aceadaecf18cf7ad011ae3040aa3fe570559902d")</f>
        <v>0</v>
      </c>
      <c r="D317" t="s">
        <v>136</v>
      </c>
      <c r="E317" t="s">
        <v>232</v>
      </c>
      <c r="F317" t="s">
        <v>355</v>
      </c>
      <c r="G317" t="s">
        <v>468</v>
      </c>
      <c r="H317" t="s">
        <v>916</v>
      </c>
    </row>
    <row r="318" spans="1:8">
      <c r="A318" t="s">
        <v>97</v>
      </c>
      <c r="B318">
        <f>HYPERLINK("https://github.com/google/gson/commit/14f16e2d0c3c60338d69a3e0f653b8b876fdc1be", "14f16e2d0c3c60338d69a3e0f653b8b876fdc1be")</f>
        <v>0</v>
      </c>
      <c r="C318">
        <f>HYPERLINK("https://github.com/google/gson/commit/c950d2846034e853936fb087e724a721fdd983ae", "c950d2846034e853936fb087e724a721fdd983ae")</f>
        <v>0</v>
      </c>
      <c r="D318" t="s">
        <v>135</v>
      </c>
      <c r="E318" t="s">
        <v>233</v>
      </c>
      <c r="F318" t="s">
        <v>275</v>
      </c>
      <c r="G318" t="s">
        <v>391</v>
      </c>
      <c r="H318" t="s">
        <v>926</v>
      </c>
    </row>
    <row r="319" spans="1:8">
      <c r="F319" t="s">
        <v>356</v>
      </c>
      <c r="G319" t="s">
        <v>469</v>
      </c>
      <c r="H319" t="s">
        <v>927</v>
      </c>
    </row>
    <row r="320" spans="1:8">
      <c r="A320" t="s">
        <v>98</v>
      </c>
      <c r="B320">
        <f>HYPERLINK("https://github.com/google/gson/commit/714ac8e64399eb156abc4ce3e517185c098fb7e6", "714ac8e64399eb156abc4ce3e517185c098fb7e6")</f>
        <v>0</v>
      </c>
      <c r="C320">
        <f>HYPERLINK("https://github.com/google/gson/commit/c25278b4d6036a0e0ae758b13194813936d9e911", "c25278b4d6036a0e0ae758b13194813936d9e911")</f>
        <v>0</v>
      </c>
      <c r="D320" t="s">
        <v>134</v>
      </c>
      <c r="E320" t="s">
        <v>234</v>
      </c>
      <c r="F320" t="s">
        <v>357</v>
      </c>
      <c r="G320" t="s">
        <v>470</v>
      </c>
      <c r="H320" t="s">
        <v>929</v>
      </c>
    </row>
    <row r="321" spans="1:8">
      <c r="A321" t="s">
        <v>99</v>
      </c>
      <c r="B321">
        <f>HYPERLINK("https://github.com/google/gson/commit/fd4fbe41322c39329245b6a1311ae42bd10827ad", "fd4fbe41322c39329245b6a1311ae42bd10827ad")</f>
        <v>0</v>
      </c>
      <c r="C321">
        <f>HYPERLINK("https://github.com/google/gson/commit/714ac8e64399eb156abc4ce3e517185c098fb7e6", "714ac8e64399eb156abc4ce3e517185c098fb7e6")</f>
        <v>0</v>
      </c>
      <c r="D321" t="s">
        <v>134</v>
      </c>
      <c r="E321" t="s">
        <v>235</v>
      </c>
      <c r="F321" t="s">
        <v>357</v>
      </c>
      <c r="G321" t="s">
        <v>470</v>
      </c>
      <c r="H321" t="s">
        <v>931</v>
      </c>
    </row>
    <row r="322" spans="1:8">
      <c r="H322" t="s">
        <v>932</v>
      </c>
    </row>
    <row r="323" spans="1:8">
      <c r="H323" t="s">
        <v>933</v>
      </c>
    </row>
    <row r="324" spans="1:8">
      <c r="A324" t="s">
        <v>100</v>
      </c>
      <c r="B324">
        <f>HYPERLINK("https://github.com/google/gson/commit/6d90f0d894c468bc2f5b1e138ef21174ae644a0b", "6d90f0d894c468bc2f5b1e138ef21174ae644a0b")</f>
        <v>0</v>
      </c>
      <c r="C324">
        <f>HYPERLINK("https://github.com/google/gson/commit/b4d51db776325cd0da58d96d973175dc1b86b256", "b4d51db776325cd0da58d96d973175dc1b86b256")</f>
        <v>0</v>
      </c>
      <c r="D324" t="s">
        <v>135</v>
      </c>
      <c r="E324" t="s">
        <v>236</v>
      </c>
      <c r="F324" t="s">
        <v>275</v>
      </c>
      <c r="G324" t="s">
        <v>391</v>
      </c>
      <c r="H324" t="s">
        <v>934</v>
      </c>
    </row>
    <row r="325" spans="1:8">
      <c r="H325" t="s">
        <v>935</v>
      </c>
    </row>
    <row r="326" spans="1:8">
      <c r="H326" t="s">
        <v>936</v>
      </c>
    </row>
    <row r="327" spans="1:8">
      <c r="A327" t="s">
        <v>101</v>
      </c>
      <c r="B327">
        <f>HYPERLINK("https://github.com/google/gson/commit/af6aa5f782dcfc38a060d2de9476337e14ffedcb", "af6aa5f782dcfc38a060d2de9476337e14ffedcb")</f>
        <v>0</v>
      </c>
      <c r="C327">
        <f>HYPERLINK("https://github.com/google/gson/commit/7d53113ebc9ef6921c6238f013aabd10890611a0", "7d53113ebc9ef6921c6238f013aabd10890611a0")</f>
        <v>0</v>
      </c>
      <c r="D327" t="s">
        <v>135</v>
      </c>
      <c r="E327" t="s">
        <v>237</v>
      </c>
      <c r="F327" t="s">
        <v>355</v>
      </c>
      <c r="G327" t="s">
        <v>471</v>
      </c>
      <c r="H327" t="s">
        <v>937</v>
      </c>
    </row>
    <row r="328" spans="1:8">
      <c r="H328" t="s">
        <v>938</v>
      </c>
    </row>
    <row r="329" spans="1:8">
      <c r="H329" t="s">
        <v>939</v>
      </c>
    </row>
    <row r="330" spans="1:8">
      <c r="H330" t="s">
        <v>940</v>
      </c>
    </row>
    <row r="331" spans="1:8">
      <c r="H331" t="s">
        <v>941</v>
      </c>
    </row>
    <row r="332" spans="1:8">
      <c r="H332" t="s">
        <v>942</v>
      </c>
    </row>
    <row r="333" spans="1:8">
      <c r="H333" t="s">
        <v>943</v>
      </c>
    </row>
    <row r="334" spans="1:8">
      <c r="A334" t="s">
        <v>102</v>
      </c>
      <c r="B334">
        <f>HYPERLINK("https://github.com/google/gson/commit/b88e0e9395fd153deea35272bef5c968fcb863a7", "b88e0e9395fd153deea35272bef5c968fcb863a7")</f>
        <v>0</v>
      </c>
      <c r="C334">
        <f>HYPERLINK("https://github.com/google/gson/commit/8e8bb9c688c0ca3ba0d9ca5ddb594093eb8c8f0f", "8e8bb9c688c0ca3ba0d9ca5ddb594093eb8c8f0f")</f>
        <v>0</v>
      </c>
      <c r="D334" t="s">
        <v>135</v>
      </c>
      <c r="E334" t="s">
        <v>238</v>
      </c>
      <c r="F334" t="s">
        <v>358</v>
      </c>
      <c r="G334" t="s">
        <v>468</v>
      </c>
      <c r="H334" t="s">
        <v>915</v>
      </c>
    </row>
    <row r="335" spans="1:8">
      <c r="A335" t="s">
        <v>103</v>
      </c>
      <c r="B335">
        <f>HYPERLINK("https://github.com/google/gson/commit/88343438615a4ed983f3b74f53e8411d7742097d", "88343438615a4ed983f3b74f53e8411d7742097d")</f>
        <v>0</v>
      </c>
      <c r="C335">
        <f>HYPERLINK("https://github.com/google/gson/commit/2d5cab1b7b1f2845954f851106c138137e91bfea", "2d5cab1b7b1f2845954f851106c138137e91bfea")</f>
        <v>0</v>
      </c>
      <c r="D335" t="s">
        <v>135</v>
      </c>
      <c r="E335" t="s">
        <v>239</v>
      </c>
      <c r="F335" t="s">
        <v>358</v>
      </c>
      <c r="G335" t="s">
        <v>468</v>
      </c>
      <c r="H335" t="s">
        <v>944</v>
      </c>
    </row>
    <row r="336" spans="1:8">
      <c r="A336" t="s">
        <v>106</v>
      </c>
      <c r="B336">
        <f>HYPERLINK("https://github.com/google/gson/commit/b9998e511f3a3c19d52c104d66d78037eaff88ec", "b9998e511f3a3c19d52c104d66d78037eaff88ec")</f>
        <v>0</v>
      </c>
      <c r="C336">
        <f>HYPERLINK("https://github.com/google/gson/commit/bf549f0589105a42f159c78a621fc28087561d16", "bf549f0589105a42f159c78a621fc28087561d16")</f>
        <v>0</v>
      </c>
      <c r="D336" t="s">
        <v>134</v>
      </c>
      <c r="E336" t="s">
        <v>242</v>
      </c>
      <c r="F336" t="s">
        <v>360</v>
      </c>
      <c r="G336" t="s">
        <v>473</v>
      </c>
      <c r="H336" t="s">
        <v>957</v>
      </c>
    </row>
    <row r="337" spans="1:8">
      <c r="H337" t="s">
        <v>958</v>
      </c>
    </row>
    <row r="338" spans="1:8">
      <c r="H338" t="s">
        <v>959</v>
      </c>
    </row>
    <row r="339" spans="1:8">
      <c r="H339" t="s">
        <v>960</v>
      </c>
    </row>
    <row r="340" spans="1:8">
      <c r="H340" t="s">
        <v>961</v>
      </c>
    </row>
    <row r="341" spans="1:8">
      <c r="H341" t="s">
        <v>962</v>
      </c>
    </row>
    <row r="342" spans="1:8">
      <c r="H342" t="s">
        <v>963</v>
      </c>
    </row>
    <row r="343" spans="1:8">
      <c r="H343" t="s">
        <v>950</v>
      </c>
    </row>
    <row r="344" spans="1:8">
      <c r="A344" t="s">
        <v>109</v>
      </c>
      <c r="B344">
        <f>HYPERLINK("https://github.com/google/gson/commit/125e6d9d3d42516de6b6797be8ef0c59e6360512", "125e6d9d3d42516de6b6797be8ef0c59e6360512")</f>
        <v>0</v>
      </c>
      <c r="C344">
        <f>HYPERLINK("https://github.com/google/gson/commit/f9a302e22a24c5a6a58f582bdaf80e7df7bc904d", "f9a302e22a24c5a6a58f582bdaf80e7df7bc904d")</f>
        <v>0</v>
      </c>
      <c r="D344" t="s">
        <v>136</v>
      </c>
      <c r="E344" t="s">
        <v>245</v>
      </c>
      <c r="F344" t="s">
        <v>362</v>
      </c>
      <c r="G344" t="s">
        <v>476</v>
      </c>
      <c r="H344" t="s">
        <v>945</v>
      </c>
    </row>
    <row r="345" spans="1:8">
      <c r="H345" t="s">
        <v>969</v>
      </c>
    </row>
    <row r="346" spans="1:8">
      <c r="H346" t="s">
        <v>970</v>
      </c>
    </row>
    <row r="347" spans="1:8">
      <c r="A347" t="s">
        <v>110</v>
      </c>
      <c r="B347">
        <f>HYPERLINK("https://github.com/google/gson/commit/8d5a41329ec2f4db3aed02c20d379baf92840b37", "8d5a41329ec2f4db3aed02c20d379baf92840b37")</f>
        <v>0</v>
      </c>
      <c r="C347">
        <f>HYPERLINK("https://github.com/google/gson/commit/b6a625fb6cb7e46a01938fef79ac6ea26c93a8dc", "b6a625fb6cb7e46a01938fef79ac6ea26c93a8dc")</f>
        <v>0</v>
      </c>
      <c r="D347" t="s">
        <v>134</v>
      </c>
      <c r="E347" t="s">
        <v>246</v>
      </c>
      <c r="F347" t="s">
        <v>365</v>
      </c>
      <c r="G347" t="s">
        <v>477</v>
      </c>
      <c r="H347" t="s">
        <v>615</v>
      </c>
    </row>
    <row r="348" spans="1:8">
      <c r="A348" t="s">
        <v>112</v>
      </c>
      <c r="B348">
        <f>HYPERLINK("https://github.com/google/gson/commit/c8627c8ab831dec86eeb52fc02600b22c81ba858", "c8627c8ab831dec86eeb52fc02600b22c81ba858")</f>
        <v>0</v>
      </c>
      <c r="C348">
        <f>HYPERLINK("https://github.com/google/gson/commit/2ab776b5f5075bd98e7eb730cb03772f2b734b45", "2ab776b5f5075bd98e7eb730cb03772f2b734b45")</f>
        <v>0</v>
      </c>
      <c r="D348" t="s">
        <v>138</v>
      </c>
      <c r="E348" t="s">
        <v>248</v>
      </c>
      <c r="F348" t="s">
        <v>294</v>
      </c>
      <c r="G348" t="s">
        <v>410</v>
      </c>
      <c r="H348" t="s">
        <v>982</v>
      </c>
    </row>
    <row r="349" spans="1:8">
      <c r="H349" t="s">
        <v>983</v>
      </c>
    </row>
    <row r="350" spans="1:8">
      <c r="H350" t="s">
        <v>984</v>
      </c>
    </row>
    <row r="351" spans="1:8">
      <c r="H351" t="s">
        <v>985</v>
      </c>
    </row>
    <row r="352" spans="1:8">
      <c r="H352" t="s">
        <v>986</v>
      </c>
    </row>
    <row r="353" spans="1:8">
      <c r="H353" t="s">
        <v>987</v>
      </c>
    </row>
    <row r="354" spans="1:8">
      <c r="F354" t="s">
        <v>367</v>
      </c>
      <c r="G354" t="s">
        <v>479</v>
      </c>
      <c r="H354" t="s">
        <v>988</v>
      </c>
    </row>
    <row r="355" spans="1:8">
      <c r="A355" t="s">
        <v>113</v>
      </c>
      <c r="B355">
        <f>HYPERLINK("https://github.com/google/gson/commit/79a00cd90695c9ab72f301ca30fe2cbbc1fe8e36", "79a00cd90695c9ab72f301ca30fe2cbbc1fe8e36")</f>
        <v>0</v>
      </c>
      <c r="C355">
        <f>HYPERLINK("https://github.com/google/gson/commit/c731abb293e79b26e53db3264306768fb86ef4c4", "c731abb293e79b26e53db3264306768fb86ef4c4")</f>
        <v>0</v>
      </c>
      <c r="D355" t="s">
        <v>137</v>
      </c>
      <c r="E355" t="s">
        <v>249</v>
      </c>
      <c r="F355" t="s">
        <v>368</v>
      </c>
      <c r="G355" t="s">
        <v>480</v>
      </c>
      <c r="H355" t="s">
        <v>989</v>
      </c>
    </row>
    <row r="356" spans="1:8">
      <c r="A356" t="s">
        <v>114</v>
      </c>
      <c r="B356">
        <f>HYPERLINK("https://github.com/google/gson/commit/45511fdd1534aa4fcc3c560ac4c0b439d94fc2ad", "45511fdd1534aa4fcc3c560ac4c0b439d94fc2ad")</f>
        <v>0</v>
      </c>
      <c r="C356">
        <f>HYPERLINK("https://github.com/google/gson/commit/854760e6c7131b5ec5b1ec07756a3b2d0807aff3", "854760e6c7131b5ec5b1ec07756a3b2d0807aff3")</f>
        <v>0</v>
      </c>
      <c r="D356" t="s">
        <v>139</v>
      </c>
      <c r="E356" t="s">
        <v>250</v>
      </c>
      <c r="F356" t="s">
        <v>369</v>
      </c>
      <c r="G356" t="s">
        <v>481</v>
      </c>
      <c r="H356" t="s">
        <v>994</v>
      </c>
    </row>
    <row r="357" spans="1:8">
      <c r="A357" t="s">
        <v>115</v>
      </c>
      <c r="B357">
        <f>HYPERLINK("https://github.com/google/gson/commit/c2fae85a9f71d478d1153112e09dbc45ef31259a", "c2fae85a9f71d478d1153112e09dbc45ef31259a")</f>
        <v>0</v>
      </c>
      <c r="C357">
        <f>HYPERLINK("https://github.com/google/gson/commit/ecaa57114f3cc51e091d6699c0d82cd2c84a3a7f", "ecaa57114f3cc51e091d6699c0d82cd2c84a3a7f")</f>
        <v>0</v>
      </c>
      <c r="D357" t="s">
        <v>138</v>
      </c>
      <c r="E357" t="s">
        <v>251</v>
      </c>
      <c r="F357" t="s">
        <v>370</v>
      </c>
      <c r="G357" t="s">
        <v>482</v>
      </c>
      <c r="H357" t="s">
        <v>995</v>
      </c>
    </row>
    <row r="358" spans="1:8">
      <c r="H358" t="s">
        <v>996</v>
      </c>
    </row>
    <row r="359" spans="1:8">
      <c r="H359" t="s">
        <v>997</v>
      </c>
    </row>
    <row r="360" spans="1:8">
      <c r="H360" t="s">
        <v>998</v>
      </c>
    </row>
    <row r="361" spans="1:8">
      <c r="H361" t="s">
        <v>999</v>
      </c>
    </row>
    <row r="362" spans="1:8">
      <c r="H362" t="s">
        <v>1000</v>
      </c>
    </row>
    <row r="363" spans="1:8">
      <c r="H363" t="s">
        <v>1001</v>
      </c>
    </row>
    <row r="364" spans="1:8">
      <c r="H364" t="s">
        <v>1002</v>
      </c>
    </row>
    <row r="365" spans="1:8">
      <c r="H365" t="s">
        <v>1003</v>
      </c>
    </row>
    <row r="366" spans="1:8">
      <c r="H366" t="s">
        <v>673</v>
      </c>
    </row>
    <row r="367" spans="1:8">
      <c r="A367" t="s">
        <v>119</v>
      </c>
      <c r="B367">
        <f>HYPERLINK("https://github.com/google/gson/commit/4fb215c9df408ef48bad1288ef23c68b7910a7a3", "4fb215c9df408ef48bad1288ef23c68b7910a7a3")</f>
        <v>0</v>
      </c>
      <c r="C367">
        <f>HYPERLINK("https://github.com/google/gson/commit/380c4ec12c7a8b2b85cc3a8ac78b3f123162c70c", "380c4ec12c7a8b2b85cc3a8ac78b3f123162c70c")</f>
        <v>0</v>
      </c>
      <c r="D367" t="s">
        <v>142</v>
      </c>
      <c r="E367" t="s">
        <v>255</v>
      </c>
      <c r="F367" t="s">
        <v>275</v>
      </c>
      <c r="G367" t="s">
        <v>391</v>
      </c>
      <c r="H367" t="s">
        <v>1006</v>
      </c>
    </row>
    <row r="368" spans="1:8">
      <c r="H368" t="s">
        <v>1007</v>
      </c>
    </row>
    <row r="369" spans="1:8">
      <c r="H369" t="s">
        <v>1008</v>
      </c>
    </row>
    <row r="370" spans="1:8">
      <c r="H370" t="s">
        <v>1009</v>
      </c>
    </row>
    <row r="371" spans="1:8">
      <c r="H371" t="s">
        <v>1010</v>
      </c>
    </row>
    <row r="372" spans="1:8">
      <c r="H372" t="s">
        <v>1011</v>
      </c>
    </row>
    <row r="373" spans="1:8">
      <c r="H373" t="s">
        <v>1012</v>
      </c>
    </row>
    <row r="374" spans="1:8">
      <c r="H374" t="s">
        <v>1013</v>
      </c>
    </row>
    <row r="375" spans="1:8">
      <c r="A375" t="s">
        <v>120</v>
      </c>
      <c r="B375">
        <f>HYPERLINK("https://github.com/google/gson/commit/26a1928277f7eba70609f02697509ba9258dd8ef", "26a1928277f7eba70609f02697509ba9258dd8ef")</f>
        <v>0</v>
      </c>
      <c r="C375">
        <f>HYPERLINK("https://github.com/google/gson/commit/f1f90313fc22c122a28716e7ecac1543e6fa253e", "f1f90313fc22c122a28716e7ecac1543e6fa253e")</f>
        <v>0</v>
      </c>
      <c r="D375" t="s">
        <v>143</v>
      </c>
      <c r="E375" t="s">
        <v>256</v>
      </c>
      <c r="F375" t="s">
        <v>373</v>
      </c>
      <c r="G375" t="s">
        <v>464</v>
      </c>
      <c r="H375" t="s">
        <v>1014</v>
      </c>
    </row>
    <row r="376" spans="1:8">
      <c r="A376" t="s">
        <v>121</v>
      </c>
      <c r="B376">
        <f>HYPERLINK("https://github.com/google/gson/commit/e0de45ff69ba3daacc3b7623cc74fc69a4eaf6d0", "e0de45ff69ba3daacc3b7623cc74fc69a4eaf6d0")</f>
        <v>0</v>
      </c>
      <c r="C376">
        <f>HYPERLINK("https://github.com/google/gson/commit/b4dab86b105c85e6b7d7106c9ff11e3e923e3485", "b4dab86b105c85e6b7d7106c9ff11e3e923e3485")</f>
        <v>0</v>
      </c>
      <c r="D376" t="s">
        <v>143</v>
      </c>
      <c r="E376" t="s">
        <v>257</v>
      </c>
      <c r="F376" t="s">
        <v>358</v>
      </c>
      <c r="G376" t="s">
        <v>468</v>
      </c>
      <c r="H376" t="s">
        <v>912</v>
      </c>
    </row>
    <row r="377" spans="1:8">
      <c r="H377" t="s">
        <v>913</v>
      </c>
    </row>
    <row r="378" spans="1:8">
      <c r="H378" t="s">
        <v>914</v>
      </c>
    </row>
    <row r="379" spans="1:8">
      <c r="H379" t="s">
        <v>1015</v>
      </c>
    </row>
    <row r="380" spans="1:8">
      <c r="H380" t="s">
        <v>1016</v>
      </c>
    </row>
    <row r="381" spans="1:8">
      <c r="H381" t="s">
        <v>1017</v>
      </c>
    </row>
    <row r="382" spans="1:8">
      <c r="H382" t="s">
        <v>1018</v>
      </c>
    </row>
    <row r="383" spans="1:8">
      <c r="H383" t="s">
        <v>1019</v>
      </c>
    </row>
    <row r="384" spans="1:8">
      <c r="H384" t="s">
        <v>944</v>
      </c>
    </row>
    <row r="385" spans="1:8">
      <c r="H385" t="s">
        <v>917</v>
      </c>
    </row>
    <row r="386" spans="1:8">
      <c r="H386" t="s">
        <v>943</v>
      </c>
    </row>
    <row r="387" spans="1:8">
      <c r="H387" t="s">
        <v>918</v>
      </c>
    </row>
    <row r="388" spans="1:8">
      <c r="H388" t="s">
        <v>920</v>
      </c>
    </row>
    <row r="389" spans="1:8">
      <c r="H389" t="s">
        <v>922</v>
      </c>
    </row>
    <row r="390" spans="1:8">
      <c r="H390" t="s">
        <v>1020</v>
      </c>
    </row>
    <row r="391" spans="1:8">
      <c r="H391" t="s">
        <v>1021</v>
      </c>
    </row>
    <row r="392" spans="1:8">
      <c r="A392" t="s">
        <v>122</v>
      </c>
      <c r="B392">
        <f>HYPERLINK("https://github.com/google/gson/commit/b0595c595bd2c052cd05e0283bb37b67c02bd06f", "b0595c595bd2c052cd05e0283bb37b67c02bd06f")</f>
        <v>0</v>
      </c>
      <c r="C392">
        <f>HYPERLINK("https://github.com/google/gson/commit/0d9f6b677ae67cbd749ebca817139041d1977831", "0d9f6b677ae67cbd749ebca817139041d1977831")</f>
        <v>0</v>
      </c>
      <c r="D392" t="s">
        <v>143</v>
      </c>
      <c r="E392" t="s">
        <v>258</v>
      </c>
      <c r="F392" t="s">
        <v>374</v>
      </c>
      <c r="G392" t="s">
        <v>483</v>
      </c>
      <c r="H392" t="s">
        <v>1024</v>
      </c>
    </row>
    <row r="393" spans="1:8">
      <c r="H393" t="s">
        <v>1025</v>
      </c>
    </row>
    <row r="394" spans="1:8">
      <c r="H394" t="s">
        <v>1026</v>
      </c>
    </row>
    <row r="395" spans="1:8">
      <c r="H395" t="s">
        <v>1027</v>
      </c>
    </row>
    <row r="396" spans="1:8">
      <c r="H396" t="s">
        <v>1028</v>
      </c>
    </row>
    <row r="397" spans="1:8">
      <c r="F397" t="s">
        <v>375</v>
      </c>
      <c r="G397" t="s">
        <v>484</v>
      </c>
      <c r="H397" t="s">
        <v>1029</v>
      </c>
    </row>
    <row r="398" spans="1:8">
      <c r="H398" t="s">
        <v>1030</v>
      </c>
    </row>
    <row r="399" spans="1:8">
      <c r="F399" t="s">
        <v>376</v>
      </c>
      <c r="G399" t="s">
        <v>485</v>
      </c>
      <c r="H399" t="s">
        <v>1031</v>
      </c>
    </row>
    <row r="400" spans="1:8">
      <c r="H400" t="s">
        <v>1032</v>
      </c>
    </row>
    <row r="401" spans="1:8">
      <c r="A401" t="s">
        <v>124</v>
      </c>
      <c r="B401">
        <f>HYPERLINK("https://github.com/google/gson/commit/e2e851c9bc692cec68ba7b0cbb002f82b4a229e4", "e2e851c9bc692cec68ba7b0cbb002f82b4a229e4")</f>
        <v>0</v>
      </c>
      <c r="C401">
        <f>HYPERLINK("https://github.com/google/gson/commit/710a76c8b8835e36935c62024001ba6b91ceee01", "710a76c8b8835e36935c62024001ba6b91ceee01")</f>
        <v>0</v>
      </c>
      <c r="D401" t="s">
        <v>143</v>
      </c>
      <c r="E401" t="s">
        <v>260</v>
      </c>
      <c r="F401" t="s">
        <v>367</v>
      </c>
      <c r="G401" t="s">
        <v>479</v>
      </c>
      <c r="H401" t="s">
        <v>1034</v>
      </c>
    </row>
    <row r="402" spans="1:8">
      <c r="H402" t="s">
        <v>1035</v>
      </c>
    </row>
    <row r="403" spans="1:8">
      <c r="A403" t="s">
        <v>125</v>
      </c>
      <c r="B403">
        <f>HYPERLINK("https://github.com/google/gson/commit/b2b1424582f973457e15f4eeba35cd3c0c0ed2b6", "b2b1424582f973457e15f4eeba35cd3c0c0ed2b6")</f>
        <v>0</v>
      </c>
      <c r="C403">
        <f>HYPERLINK("https://github.com/google/gson/commit/774c751a9ee026c6d7e4b0ca44dac6ad526de557", "774c751a9ee026c6d7e4b0ca44dac6ad526de557")</f>
        <v>0</v>
      </c>
      <c r="D403" t="s">
        <v>143</v>
      </c>
      <c r="E403" t="s">
        <v>261</v>
      </c>
      <c r="F403" t="s">
        <v>378</v>
      </c>
      <c r="G403" t="s">
        <v>467</v>
      </c>
      <c r="H403" t="s">
        <v>911</v>
      </c>
    </row>
    <row r="404" spans="1:8">
      <c r="A404" t="s">
        <v>126</v>
      </c>
      <c r="B404">
        <f>HYPERLINK("https://github.com/google/gson/commit/6d2557d5d1a8ac498f2bcee20e5053c93b33ecce", "6d2557d5d1a8ac498f2bcee20e5053c93b33ecce")</f>
        <v>0</v>
      </c>
      <c r="C404">
        <f>HYPERLINK("https://github.com/google/gson/commit/2deb2099d3007b8bb0e324bc364b6f9dddada0cd", "2deb2099d3007b8bb0e324bc364b6f9dddada0cd")</f>
        <v>0</v>
      </c>
      <c r="D404" t="s">
        <v>143</v>
      </c>
      <c r="E404" t="s">
        <v>262</v>
      </c>
      <c r="F404" t="s">
        <v>379</v>
      </c>
      <c r="G404" t="s">
        <v>487</v>
      </c>
      <c r="H404" t="s">
        <v>1036</v>
      </c>
    </row>
    <row r="405" spans="1:8">
      <c r="A405" t="s">
        <v>127</v>
      </c>
      <c r="B405">
        <f>HYPERLINK("https://github.com/google/gson/commit/a45c55739f4e5eb25e9b67a8b7e2bfad25851fb6", "a45c55739f4e5eb25e9b67a8b7e2bfad25851fb6")</f>
        <v>0</v>
      </c>
      <c r="C405">
        <f>HYPERLINK("https://github.com/google/gson/commit/5f2513a407793b4f9d5293f77414144e76041087", "5f2513a407793b4f9d5293f77414144e76041087")</f>
        <v>0</v>
      </c>
      <c r="D405" t="s">
        <v>143</v>
      </c>
      <c r="E405" t="s">
        <v>263</v>
      </c>
      <c r="F405" t="s">
        <v>284</v>
      </c>
      <c r="G405" t="s">
        <v>400</v>
      </c>
      <c r="H405" t="s">
        <v>1037</v>
      </c>
    </row>
    <row r="406" spans="1:8">
      <c r="H406" t="s">
        <v>1038</v>
      </c>
    </row>
    <row r="407" spans="1:8">
      <c r="H407" t="s">
        <v>1039</v>
      </c>
    </row>
    <row r="408" spans="1:8">
      <c r="A408" t="s">
        <v>128</v>
      </c>
      <c r="B408">
        <f>HYPERLINK("https://github.com/google/gson/commit/9eb04414c0a7f201d039cdbf9a9ebc4144990d3f", "9eb04414c0a7f201d039cdbf9a9ebc4144990d3f")</f>
        <v>0</v>
      </c>
      <c r="C408">
        <f>HYPERLINK("https://github.com/google/gson/commit/76c78f5925ec80434cbbd28332f841f74fee3275", "76c78f5925ec80434cbbd28332f841f74fee3275")</f>
        <v>0</v>
      </c>
      <c r="D408" t="s">
        <v>143</v>
      </c>
      <c r="E408" t="s">
        <v>264</v>
      </c>
      <c r="F408" t="s">
        <v>380</v>
      </c>
      <c r="G408" t="s">
        <v>488</v>
      </c>
      <c r="H408" t="s">
        <v>1040</v>
      </c>
    </row>
    <row r="409" spans="1:8">
      <c r="A409" t="s">
        <v>129</v>
      </c>
      <c r="B409">
        <f>HYPERLINK("https://github.com/google/gson/commit/f7a164d98b77d7f7e3f918115781e74fdede5bdb", "f7a164d98b77d7f7e3f918115781e74fdede5bdb")</f>
        <v>0</v>
      </c>
      <c r="C409">
        <f>HYPERLINK("https://github.com/google/gson/commit/325f37cd6b743c07eab8a595542fa3ae9bb820c8", "325f37cd6b743c07eab8a595542fa3ae9bb820c8")</f>
        <v>0</v>
      </c>
      <c r="D409" t="s">
        <v>143</v>
      </c>
      <c r="E409" t="s">
        <v>265</v>
      </c>
      <c r="F409" t="s">
        <v>285</v>
      </c>
      <c r="G409" t="s">
        <v>401</v>
      </c>
      <c r="H409" t="s">
        <v>1041</v>
      </c>
    </row>
    <row r="410" spans="1:8">
      <c r="F410" t="s">
        <v>277</v>
      </c>
      <c r="G410" t="s">
        <v>393</v>
      </c>
      <c r="H410" t="s">
        <v>1042</v>
      </c>
    </row>
    <row r="411" spans="1:8">
      <c r="A411" t="s">
        <v>130</v>
      </c>
      <c r="B411">
        <f>HYPERLINK("https://github.com/google/gson/commit/796193d0326a2f44bc314bf24262732ea3e64014", "796193d0326a2f44bc314bf24262732ea3e64014")</f>
        <v>0</v>
      </c>
      <c r="C411">
        <f>HYPERLINK("https://github.com/google/gson/commit/28609089faa747f2ad5730281c14093ab40d6fda", "28609089faa747f2ad5730281c14093ab40d6fda")</f>
        <v>0</v>
      </c>
      <c r="D411" t="s">
        <v>143</v>
      </c>
      <c r="E411" t="s">
        <v>266</v>
      </c>
      <c r="F411" t="s">
        <v>345</v>
      </c>
      <c r="G411" t="s">
        <v>458</v>
      </c>
      <c r="H411" t="s">
        <v>1043</v>
      </c>
    </row>
    <row r="412" spans="1:8">
      <c r="H412" t="s">
        <v>1044</v>
      </c>
    </row>
    <row r="413" spans="1:8">
      <c r="H413" t="s">
        <v>1045</v>
      </c>
    </row>
    <row r="414" spans="1:8">
      <c r="A414" t="s">
        <v>132</v>
      </c>
      <c r="B414">
        <f>HYPERLINK("https://github.com/google/gson/commit/66d9621ce87c04a5167ee04097694093b13b514c", "66d9621ce87c04a5167ee04097694093b13b514c")</f>
        <v>0</v>
      </c>
      <c r="C414">
        <f>HYPERLINK("https://github.com/google/gson/commit/954d526af4ad9e58872e7a64f92e749421d1cdf5", "954d526af4ad9e58872e7a64f92e749421d1cdf5")</f>
        <v>0</v>
      </c>
      <c r="D414" t="s">
        <v>143</v>
      </c>
      <c r="E414" t="s">
        <v>268</v>
      </c>
      <c r="F414" t="s">
        <v>383</v>
      </c>
      <c r="G414" t="s">
        <v>490</v>
      </c>
      <c r="H414" t="s">
        <v>1054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80"/>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15</v>
      </c>
      <c r="B2">
        <f>HYPERLINK("https://github.com/google/gson/commit/bc2c25f235808c7e90d9bde6b2795997405af0cf", "bc2c25f235808c7e90d9bde6b2795997405af0cf")</f>
        <v>0</v>
      </c>
      <c r="C2">
        <f>HYPERLINK("https://github.com/google/gson/commit/9245bebdba9a3227674f3c0b08d86165891f02cc", "9245bebdba9a3227674f3c0b08d86165891f02cc")</f>
        <v>0</v>
      </c>
      <c r="D2" t="s">
        <v>134</v>
      </c>
      <c r="E2" t="s">
        <v>151</v>
      </c>
      <c r="F2" t="s">
        <v>276</v>
      </c>
      <c r="G2" t="s">
        <v>392</v>
      </c>
      <c r="H2" t="s">
        <v>513</v>
      </c>
    </row>
    <row r="3" spans="1:8">
      <c r="H3" t="s">
        <v>514</v>
      </c>
    </row>
    <row r="4" spans="1:8">
      <c r="H4" t="s">
        <v>515</v>
      </c>
    </row>
    <row r="5" spans="1:8">
      <c r="A5" t="s">
        <v>17</v>
      </c>
      <c r="B5">
        <f>HYPERLINK("https://github.com/google/gson/commit/cf2a457af7b0422e7728e0d55a4e794048af5a6b", "cf2a457af7b0422e7728e0d55a4e794048af5a6b")</f>
        <v>0</v>
      </c>
      <c r="C5">
        <f>HYPERLINK("https://github.com/google/gson/commit/0d8150fe52eba34a0472c47be71587885ba4a94c", "0d8150fe52eba34a0472c47be71587885ba4a94c")</f>
        <v>0</v>
      </c>
      <c r="D5" t="s">
        <v>135</v>
      </c>
      <c r="E5" t="s">
        <v>153</v>
      </c>
      <c r="F5" t="s">
        <v>278</v>
      </c>
      <c r="G5" t="s">
        <v>394</v>
      </c>
      <c r="H5" t="s">
        <v>520</v>
      </c>
    </row>
    <row r="6" spans="1:8">
      <c r="H6" t="s">
        <v>521</v>
      </c>
    </row>
    <row r="7" spans="1:8">
      <c r="H7" t="s">
        <v>522</v>
      </c>
    </row>
    <row r="8" spans="1:8">
      <c r="H8" t="s">
        <v>523</v>
      </c>
    </row>
    <row r="9" spans="1:8">
      <c r="A9" t="s">
        <v>19</v>
      </c>
      <c r="B9">
        <f>HYPERLINK("https://github.com/google/gson/commit/53f7d26b6d442467d54f0e61fdf030cd395011f7", "53f7d26b6d442467d54f0e61fdf030cd395011f7")</f>
        <v>0</v>
      </c>
      <c r="C9">
        <f>HYPERLINK("https://github.com/google/gson/commit/f7e4d5e4bbdb10ef3215c66c0df4ca3828f99768", "f7e4d5e4bbdb10ef3215c66c0df4ca3828f99768")</f>
        <v>0</v>
      </c>
      <c r="D9" t="s">
        <v>134</v>
      </c>
      <c r="E9" t="s">
        <v>155</v>
      </c>
      <c r="F9" t="s">
        <v>271</v>
      </c>
      <c r="G9" t="s">
        <v>387</v>
      </c>
      <c r="H9" t="s">
        <v>528</v>
      </c>
    </row>
    <row r="10" spans="1:8">
      <c r="H10" t="s">
        <v>529</v>
      </c>
    </row>
    <row r="11" spans="1:8">
      <c r="H11" t="s">
        <v>530</v>
      </c>
    </row>
    <row r="12" spans="1:8">
      <c r="A12" t="s">
        <v>25</v>
      </c>
      <c r="B12">
        <f>HYPERLINK("https://github.com/google/gson/commit/e340801d258e18f733620b0fd03d65fffb8df6c3", "e340801d258e18f733620b0fd03d65fffb8df6c3")</f>
        <v>0</v>
      </c>
      <c r="C12">
        <f>HYPERLINK("https://github.com/google/gson/commit/4f727df749b9ad97dfd0dd108a67539b7f163ee2", "4f727df749b9ad97dfd0dd108a67539b7f163ee2")</f>
        <v>0</v>
      </c>
      <c r="D12" t="s">
        <v>134</v>
      </c>
      <c r="E12" t="s">
        <v>161</v>
      </c>
      <c r="F12" t="s">
        <v>286</v>
      </c>
      <c r="G12" t="s">
        <v>402</v>
      </c>
      <c r="H12" t="s">
        <v>565</v>
      </c>
    </row>
    <row r="13" spans="1:8">
      <c r="H13" t="s">
        <v>566</v>
      </c>
    </row>
    <row r="14" spans="1:8">
      <c r="F14" t="s">
        <v>270</v>
      </c>
      <c r="G14" t="s">
        <v>386</v>
      </c>
      <c r="H14" t="s">
        <v>569</v>
      </c>
    </row>
    <row r="15" spans="1:8">
      <c r="H15" t="s">
        <v>570</v>
      </c>
    </row>
    <row r="16" spans="1:8">
      <c r="H16" t="s">
        <v>571</v>
      </c>
    </row>
    <row r="17" spans="1:8">
      <c r="A17" t="s">
        <v>26</v>
      </c>
      <c r="B17">
        <f>HYPERLINK("https://github.com/google/gson/commit/cd9bd710927b7c2a2f01b75430a42e58b18fb456", "cd9bd710927b7c2a2f01b75430a42e58b18fb456")</f>
        <v>0</v>
      </c>
      <c r="C17">
        <f>HYPERLINK("https://github.com/google/gson/commit/abf4ab2d78b2a7f3108fd7560145f45886f6b301", "abf4ab2d78b2a7f3108fd7560145f45886f6b301")</f>
        <v>0</v>
      </c>
      <c r="D17" t="s">
        <v>135</v>
      </c>
      <c r="E17" t="s">
        <v>162</v>
      </c>
      <c r="F17" t="s">
        <v>287</v>
      </c>
      <c r="G17" t="s">
        <v>403</v>
      </c>
      <c r="H17" t="s">
        <v>572</v>
      </c>
    </row>
    <row r="18" spans="1:8">
      <c r="A18" t="s">
        <v>31</v>
      </c>
      <c r="B18">
        <f>HYPERLINK("https://github.com/google/gson/commit/50eb582657b5a07aa4aec22f11c9f3071eb631a8", "50eb582657b5a07aa4aec22f11c9f3071eb631a8")</f>
        <v>0</v>
      </c>
      <c r="C18">
        <f>HYPERLINK("https://github.com/google/gson/commit/3b0f8f4340c68d8fde0840befbc1b89afa14933f", "3b0f8f4340c68d8fde0840befbc1b89afa14933f")</f>
        <v>0</v>
      </c>
      <c r="D18" t="s">
        <v>135</v>
      </c>
      <c r="E18" t="s">
        <v>167</v>
      </c>
      <c r="F18" t="s">
        <v>290</v>
      </c>
      <c r="G18" t="s">
        <v>406</v>
      </c>
      <c r="H18" t="s">
        <v>580</v>
      </c>
    </row>
    <row r="19" spans="1:8">
      <c r="H19" t="s">
        <v>581</v>
      </c>
    </row>
    <row r="20" spans="1:8">
      <c r="H20" t="s">
        <v>582</v>
      </c>
    </row>
    <row r="21" spans="1:8">
      <c r="H21" t="s">
        <v>583</v>
      </c>
    </row>
    <row r="22" spans="1:8">
      <c r="H22" t="s">
        <v>584</v>
      </c>
    </row>
    <row r="23" spans="1:8">
      <c r="H23" t="s">
        <v>585</v>
      </c>
    </row>
    <row r="24" spans="1:8">
      <c r="H24" t="s">
        <v>586</v>
      </c>
    </row>
    <row r="25" spans="1:8">
      <c r="H25" t="s">
        <v>587</v>
      </c>
    </row>
    <row r="26" spans="1:8">
      <c r="H26" t="s">
        <v>588</v>
      </c>
    </row>
    <row r="27" spans="1:8">
      <c r="A27" t="s">
        <v>46</v>
      </c>
      <c r="B27">
        <f>HYPERLINK("https://github.com/google/gson/commit/43f2a0012b5fb9c94a5e1bb926034e136a3a8dfb", "43f2a0012b5fb9c94a5e1bb926034e136a3a8dfb")</f>
        <v>0</v>
      </c>
      <c r="C27">
        <f>HYPERLINK("https://github.com/google/gson/commit/abe244c099b8c0f0e4c33921a55b27755564713a", "abe244c099b8c0f0e4c33921a55b27755564713a")</f>
        <v>0</v>
      </c>
      <c r="D27" t="s">
        <v>134</v>
      </c>
      <c r="E27" t="s">
        <v>182</v>
      </c>
      <c r="F27" t="s">
        <v>297</v>
      </c>
      <c r="G27" t="s">
        <v>412</v>
      </c>
      <c r="H27" t="s">
        <v>636</v>
      </c>
    </row>
    <row r="28" spans="1:8">
      <c r="H28" t="s">
        <v>637</v>
      </c>
    </row>
    <row r="29" spans="1:8">
      <c r="H29" t="s">
        <v>638</v>
      </c>
    </row>
    <row r="30" spans="1:8">
      <c r="H30" t="s">
        <v>639</v>
      </c>
    </row>
    <row r="31" spans="1:8">
      <c r="H31" t="s">
        <v>640</v>
      </c>
    </row>
    <row r="32" spans="1:8">
      <c r="H32" t="s">
        <v>641</v>
      </c>
    </row>
    <row r="33" spans="1:8">
      <c r="H33" t="s">
        <v>642</v>
      </c>
    </row>
    <row r="34" spans="1:8">
      <c r="H34" t="s">
        <v>643</v>
      </c>
    </row>
    <row r="35" spans="1:8">
      <c r="H35" t="s">
        <v>644</v>
      </c>
    </row>
    <row r="36" spans="1:8">
      <c r="H36" t="s">
        <v>645</v>
      </c>
    </row>
    <row r="37" spans="1:8">
      <c r="H37" t="s">
        <v>646</v>
      </c>
    </row>
    <row r="38" spans="1:8">
      <c r="A38" t="s">
        <v>49</v>
      </c>
      <c r="B38">
        <f>HYPERLINK("https://github.com/google/gson/commit/822d1bc75e70538f01638955bf766316e416499c", "822d1bc75e70538f01638955bf766316e416499c")</f>
        <v>0</v>
      </c>
      <c r="C38">
        <f>HYPERLINK("https://github.com/google/gson/commit/7d055fcb517a25e3cf141a867ec2b53264c40a19", "7d055fcb517a25e3cf141a867ec2b53264c40a19")</f>
        <v>0</v>
      </c>
      <c r="D38" t="s">
        <v>134</v>
      </c>
      <c r="E38" t="s">
        <v>185</v>
      </c>
      <c r="F38" t="s">
        <v>300</v>
      </c>
      <c r="G38" t="s">
        <v>415</v>
      </c>
      <c r="H38" t="s">
        <v>650</v>
      </c>
    </row>
    <row r="39" spans="1:8">
      <c r="H39" t="s">
        <v>651</v>
      </c>
    </row>
    <row r="40" spans="1:8">
      <c r="H40" t="s">
        <v>652</v>
      </c>
    </row>
    <row r="41" spans="1:8">
      <c r="F41" t="s">
        <v>301</v>
      </c>
      <c r="G41" t="s">
        <v>416</v>
      </c>
      <c r="H41" t="s">
        <v>653</v>
      </c>
    </row>
    <row r="42" spans="1:8">
      <c r="H42" t="s">
        <v>654</v>
      </c>
    </row>
    <row r="43" spans="1:8">
      <c r="F43" t="s">
        <v>302</v>
      </c>
      <c r="G43" t="s">
        <v>413</v>
      </c>
      <c r="H43" t="s">
        <v>647</v>
      </c>
    </row>
    <row r="44" spans="1:8">
      <c r="H44" t="s">
        <v>648</v>
      </c>
    </row>
    <row r="45" spans="1:8">
      <c r="H45" t="s">
        <v>661</v>
      </c>
    </row>
    <row r="46" spans="1:8">
      <c r="H46" t="s">
        <v>662</v>
      </c>
    </row>
    <row r="47" spans="1:8">
      <c r="H47" t="s">
        <v>663</v>
      </c>
    </row>
    <row r="48" spans="1:8">
      <c r="H48" t="s">
        <v>664</v>
      </c>
    </row>
    <row r="49" spans="1:8">
      <c r="H49" t="s">
        <v>665</v>
      </c>
    </row>
    <row r="50" spans="1:8">
      <c r="H50" t="s">
        <v>666</v>
      </c>
    </row>
    <row r="51" spans="1:8">
      <c r="F51" t="s">
        <v>303</v>
      </c>
      <c r="G51" t="s">
        <v>417</v>
      </c>
      <c r="H51" t="s">
        <v>667</v>
      </c>
    </row>
    <row r="52" spans="1:8">
      <c r="H52" t="s">
        <v>668</v>
      </c>
    </row>
    <row r="53" spans="1:8">
      <c r="A53" t="s">
        <v>51</v>
      </c>
      <c r="B53">
        <f>HYPERLINK("https://github.com/google/gson/commit/56344cf06786bf8cd031933a5fc39eeacde7d942", "56344cf06786bf8cd031933a5fc39eeacde7d942")</f>
        <v>0</v>
      </c>
      <c r="C53">
        <f>HYPERLINK("https://github.com/google/gson/commit/0a3f5fa801954b07d0041d8a7dc6f87dc210a470", "0a3f5fa801954b07d0041d8a7dc6f87dc210a470")</f>
        <v>0</v>
      </c>
      <c r="D53" t="s">
        <v>135</v>
      </c>
      <c r="E53" t="s">
        <v>187</v>
      </c>
      <c r="F53" t="s">
        <v>304</v>
      </c>
      <c r="G53" t="s">
        <v>418</v>
      </c>
      <c r="H53" t="s">
        <v>671</v>
      </c>
    </row>
    <row r="54" spans="1:8">
      <c r="A54" t="s">
        <v>52</v>
      </c>
      <c r="B54">
        <f>HYPERLINK("https://github.com/google/gson/commit/d1ddab2e6ffcd938ac0d133fd46caf5fb2417009", "d1ddab2e6ffcd938ac0d133fd46caf5fb2417009")</f>
        <v>0</v>
      </c>
      <c r="C54">
        <f>HYPERLINK("https://github.com/google/gson/commit/faa5464e848ab9c6afc46e38eb416e7a156a23e1", "faa5464e848ab9c6afc46e38eb416e7a156a23e1")</f>
        <v>0</v>
      </c>
      <c r="D54" t="s">
        <v>136</v>
      </c>
      <c r="E54" t="s">
        <v>188</v>
      </c>
      <c r="F54" t="s">
        <v>305</v>
      </c>
      <c r="G54" t="s">
        <v>419</v>
      </c>
      <c r="H54" t="s">
        <v>672</v>
      </c>
    </row>
    <row r="55" spans="1:8">
      <c r="H55" t="s">
        <v>673</v>
      </c>
    </row>
    <row r="56" spans="1:8">
      <c r="H56" t="s">
        <v>674</v>
      </c>
    </row>
    <row r="57" spans="1:8">
      <c r="H57" t="s">
        <v>675</v>
      </c>
    </row>
    <row r="58" spans="1:8">
      <c r="H58" t="s">
        <v>676</v>
      </c>
    </row>
    <row r="59" spans="1:8">
      <c r="H59" t="s">
        <v>677</v>
      </c>
    </row>
    <row r="60" spans="1:8">
      <c r="H60" t="s">
        <v>678</v>
      </c>
    </row>
    <row r="61" spans="1:8">
      <c r="H61" t="s">
        <v>679</v>
      </c>
    </row>
    <row r="62" spans="1:8">
      <c r="H62" t="s">
        <v>680</v>
      </c>
    </row>
    <row r="63" spans="1:8">
      <c r="H63" t="s">
        <v>681</v>
      </c>
    </row>
    <row r="64" spans="1:8">
      <c r="F64" t="s">
        <v>306</v>
      </c>
      <c r="G64" t="s">
        <v>420</v>
      </c>
      <c r="H64" t="s">
        <v>682</v>
      </c>
    </row>
    <row r="65" spans="8:8">
      <c r="H65" t="s">
        <v>683</v>
      </c>
    </row>
    <row r="66" spans="8:8">
      <c r="H66" t="s">
        <v>684</v>
      </c>
    </row>
    <row r="67" spans="8:8">
      <c r="H67" t="s">
        <v>685</v>
      </c>
    </row>
    <row r="68" spans="8:8">
      <c r="H68" t="s">
        <v>686</v>
      </c>
    </row>
    <row r="69" spans="8:8">
      <c r="H69" t="s">
        <v>687</v>
      </c>
    </row>
    <row r="70" spans="8:8">
      <c r="H70" t="s">
        <v>688</v>
      </c>
    </row>
    <row r="71" spans="8:8">
      <c r="H71" t="s">
        <v>689</v>
      </c>
    </row>
    <row r="72" spans="8:8">
      <c r="H72" t="s">
        <v>690</v>
      </c>
    </row>
    <row r="73" spans="8:8">
      <c r="H73" t="s">
        <v>691</v>
      </c>
    </row>
    <row r="74" spans="8:8">
      <c r="H74" t="s">
        <v>692</v>
      </c>
    </row>
    <row r="75" spans="8:8">
      <c r="H75" t="s">
        <v>693</v>
      </c>
    </row>
    <row r="76" spans="8:8">
      <c r="H76" t="s">
        <v>694</v>
      </c>
    </row>
    <row r="77" spans="8:8">
      <c r="H77" t="s">
        <v>695</v>
      </c>
    </row>
    <row r="78" spans="8:8">
      <c r="H78" t="s">
        <v>696</v>
      </c>
    </row>
    <row r="79" spans="8:8">
      <c r="H79" t="s">
        <v>697</v>
      </c>
    </row>
    <row r="80" spans="8:8">
      <c r="H80" t="s">
        <v>698</v>
      </c>
    </row>
    <row r="81" spans="6:8">
      <c r="F81" t="s">
        <v>307</v>
      </c>
      <c r="G81" t="s">
        <v>421</v>
      </c>
      <c r="H81" t="s">
        <v>699</v>
      </c>
    </row>
    <row r="82" spans="6:8">
      <c r="H82" t="s">
        <v>700</v>
      </c>
    </row>
    <row r="83" spans="6:8">
      <c r="H83" t="s">
        <v>701</v>
      </c>
    </row>
    <row r="84" spans="6:8">
      <c r="H84" t="s">
        <v>702</v>
      </c>
    </row>
    <row r="85" spans="6:8">
      <c r="F85" t="s">
        <v>308</v>
      </c>
      <c r="G85" t="s">
        <v>422</v>
      </c>
      <c r="H85" t="s">
        <v>703</v>
      </c>
    </row>
    <row r="86" spans="6:8">
      <c r="H86" t="s">
        <v>704</v>
      </c>
    </row>
    <row r="87" spans="6:8">
      <c r="H87" t="s">
        <v>705</v>
      </c>
    </row>
    <row r="88" spans="6:8">
      <c r="H88" t="s">
        <v>706</v>
      </c>
    </row>
    <row r="89" spans="6:8">
      <c r="H89" t="s">
        <v>707</v>
      </c>
    </row>
    <row r="90" spans="6:8">
      <c r="H90" t="s">
        <v>708</v>
      </c>
    </row>
    <row r="91" spans="6:8">
      <c r="H91" t="s">
        <v>709</v>
      </c>
    </row>
    <row r="92" spans="6:8">
      <c r="H92" t="s">
        <v>710</v>
      </c>
    </row>
    <row r="93" spans="6:8">
      <c r="H93" t="s">
        <v>711</v>
      </c>
    </row>
    <row r="94" spans="6:8">
      <c r="F94" t="s">
        <v>309</v>
      </c>
      <c r="G94" t="s">
        <v>423</v>
      </c>
      <c r="H94" t="s">
        <v>712</v>
      </c>
    </row>
    <row r="95" spans="6:8">
      <c r="H95" t="s">
        <v>713</v>
      </c>
    </row>
    <row r="96" spans="6:8">
      <c r="H96" t="s">
        <v>714</v>
      </c>
    </row>
    <row r="97" spans="1:8">
      <c r="H97" t="s">
        <v>715</v>
      </c>
    </row>
    <row r="98" spans="1:8">
      <c r="H98" t="s">
        <v>716</v>
      </c>
    </row>
    <row r="99" spans="1:8">
      <c r="A99" t="s">
        <v>53</v>
      </c>
      <c r="B99">
        <f>HYPERLINK("https://github.com/google/gson/commit/0e5f6704cd5f438c55efe1fcf70c857f95f8190b", "0e5f6704cd5f438c55efe1fcf70c857f95f8190b")</f>
        <v>0</v>
      </c>
      <c r="C99">
        <f>HYPERLINK("https://github.com/google/gson/commit/25f0014305b8418da278629ee9726f9b3aa79b48", "25f0014305b8418da278629ee9726f9b3aa79b48")</f>
        <v>0</v>
      </c>
      <c r="D99" t="s">
        <v>134</v>
      </c>
      <c r="E99" t="s">
        <v>189</v>
      </c>
      <c r="F99" t="s">
        <v>310</v>
      </c>
      <c r="G99" t="s">
        <v>424</v>
      </c>
      <c r="H99" t="s">
        <v>717</v>
      </c>
    </row>
    <row r="100" spans="1:8">
      <c r="H100" t="s">
        <v>718</v>
      </c>
    </row>
    <row r="101" spans="1:8">
      <c r="H101" t="s">
        <v>719</v>
      </c>
    </row>
    <row r="102" spans="1:8">
      <c r="H102" t="s">
        <v>720</v>
      </c>
    </row>
    <row r="103" spans="1:8">
      <c r="A103" t="s">
        <v>58</v>
      </c>
      <c r="B103">
        <f>HYPERLINK("https://github.com/google/gson/commit/114633fbf933c3085a189d20c62fadae0398fb39", "114633fbf933c3085a189d20c62fadae0398fb39")</f>
        <v>0</v>
      </c>
      <c r="C103">
        <f>HYPERLINK("https://github.com/google/gson/commit/ea48a1debfaa863d29dac8ddee9a4dd5a55ed785", "ea48a1debfaa863d29dac8ddee9a4dd5a55ed785")</f>
        <v>0</v>
      </c>
      <c r="D103" t="s">
        <v>135</v>
      </c>
      <c r="E103" t="s">
        <v>194</v>
      </c>
      <c r="F103" t="s">
        <v>315</v>
      </c>
      <c r="G103" t="s">
        <v>428</v>
      </c>
      <c r="H103" t="s">
        <v>728</v>
      </c>
    </row>
    <row r="104" spans="1:8">
      <c r="H104" t="s">
        <v>729</v>
      </c>
    </row>
    <row r="105" spans="1:8">
      <c r="F105" t="s">
        <v>316</v>
      </c>
      <c r="G105" t="s">
        <v>429</v>
      </c>
      <c r="H105" t="s">
        <v>730</v>
      </c>
    </row>
    <row r="106" spans="1:8">
      <c r="F106" t="s">
        <v>317</v>
      </c>
      <c r="G106" t="s">
        <v>430</v>
      </c>
      <c r="H106" t="s">
        <v>734</v>
      </c>
    </row>
    <row r="107" spans="1:8">
      <c r="A107" t="s">
        <v>59</v>
      </c>
      <c r="B107">
        <f>HYPERLINK("https://github.com/google/gson/commit/0c35edab6584a01d89ec5533ee6acac8f7002a8b", "0c35edab6584a01d89ec5533ee6acac8f7002a8b")</f>
        <v>0</v>
      </c>
      <c r="C107">
        <f>HYPERLINK("https://github.com/google/gson/commit/912add077989dc06977fe31209d4d8d125bce8d4", "912add077989dc06977fe31209d4d8d125bce8d4")</f>
        <v>0</v>
      </c>
      <c r="D107" t="s">
        <v>134</v>
      </c>
      <c r="E107" t="s">
        <v>195</v>
      </c>
      <c r="F107" t="s">
        <v>318</v>
      </c>
      <c r="G107" t="s">
        <v>431</v>
      </c>
      <c r="H107" t="s">
        <v>735</v>
      </c>
    </row>
    <row r="108" spans="1:8">
      <c r="A108" t="s">
        <v>63</v>
      </c>
      <c r="B108">
        <f>HYPERLINK("https://github.com/google/gson/commit/4917fc7f7628518ade0dfa11464192a17af1c7d1", "4917fc7f7628518ade0dfa11464192a17af1c7d1")</f>
        <v>0</v>
      </c>
      <c r="C108">
        <f>HYPERLINK("https://github.com/google/gson/commit/7f9762db633dde22b801e365d4ae02d50acaa6bf", "7f9762db633dde22b801e365d4ae02d50acaa6bf")</f>
        <v>0</v>
      </c>
      <c r="D108" t="s">
        <v>135</v>
      </c>
      <c r="E108" t="s">
        <v>199</v>
      </c>
      <c r="F108" t="s">
        <v>287</v>
      </c>
      <c r="G108" t="s">
        <v>403</v>
      </c>
      <c r="H108" t="s">
        <v>739</v>
      </c>
    </row>
    <row r="109" spans="1:8">
      <c r="H109" t="s">
        <v>740</v>
      </c>
    </row>
    <row r="110" spans="1:8">
      <c r="H110" t="s">
        <v>741</v>
      </c>
    </row>
    <row r="111" spans="1:8">
      <c r="H111" t="s">
        <v>742</v>
      </c>
    </row>
    <row r="112" spans="1:8">
      <c r="H112" t="s">
        <v>743</v>
      </c>
    </row>
    <row r="113" spans="1:8">
      <c r="H113" t="s">
        <v>744</v>
      </c>
    </row>
    <row r="114" spans="1:8">
      <c r="H114" t="s">
        <v>745</v>
      </c>
    </row>
    <row r="115" spans="1:8">
      <c r="H115" t="s">
        <v>746</v>
      </c>
    </row>
    <row r="116" spans="1:8">
      <c r="H116" t="s">
        <v>747</v>
      </c>
    </row>
    <row r="117" spans="1:8">
      <c r="H117" t="s">
        <v>748</v>
      </c>
    </row>
    <row r="118" spans="1:8">
      <c r="H118" t="s">
        <v>749</v>
      </c>
    </row>
    <row r="119" spans="1:8">
      <c r="H119" t="s">
        <v>750</v>
      </c>
    </row>
    <row r="120" spans="1:8">
      <c r="H120" t="s">
        <v>751</v>
      </c>
    </row>
    <row r="121" spans="1:8">
      <c r="A121" t="s">
        <v>65</v>
      </c>
      <c r="B121">
        <f>HYPERLINK("https://github.com/google/gson/commit/9cf579ef01e66dad2ffe907350d2d088497138a8", "9cf579ef01e66dad2ffe907350d2d088497138a8")</f>
        <v>0</v>
      </c>
      <c r="C121">
        <f>HYPERLINK("https://github.com/google/gson/commit/041d499a7c4af1b70617001ded11dbc01732d97f", "041d499a7c4af1b70617001ded11dbc01732d97f")</f>
        <v>0</v>
      </c>
      <c r="D121" t="s">
        <v>136</v>
      </c>
      <c r="E121" t="s">
        <v>201</v>
      </c>
      <c r="F121" t="s">
        <v>288</v>
      </c>
      <c r="G121" t="s">
        <v>404</v>
      </c>
      <c r="H121" t="s">
        <v>753</v>
      </c>
    </row>
    <row r="122" spans="1:8">
      <c r="H122" t="s">
        <v>754</v>
      </c>
    </row>
    <row r="123" spans="1:8">
      <c r="H123" t="s">
        <v>755</v>
      </c>
    </row>
    <row r="124" spans="1:8">
      <c r="H124" t="s">
        <v>756</v>
      </c>
    </row>
    <row r="125" spans="1:8">
      <c r="H125" t="s">
        <v>757</v>
      </c>
    </row>
    <row r="126" spans="1:8">
      <c r="H126" t="s">
        <v>621</v>
      </c>
    </row>
    <row r="127" spans="1:8">
      <c r="H127" t="s">
        <v>758</v>
      </c>
    </row>
    <row r="128" spans="1:8">
      <c r="H128" t="s">
        <v>759</v>
      </c>
    </row>
    <row r="129" spans="1:8">
      <c r="H129" t="s">
        <v>760</v>
      </c>
    </row>
    <row r="130" spans="1:8">
      <c r="H130" t="s">
        <v>761</v>
      </c>
    </row>
    <row r="131" spans="1:8">
      <c r="H131" t="s">
        <v>762</v>
      </c>
    </row>
    <row r="132" spans="1:8">
      <c r="H132" t="s">
        <v>763</v>
      </c>
    </row>
    <row r="133" spans="1:8">
      <c r="H133" t="s">
        <v>764</v>
      </c>
    </row>
    <row r="134" spans="1:8">
      <c r="H134" t="s">
        <v>765</v>
      </c>
    </row>
    <row r="135" spans="1:8">
      <c r="H135" t="s">
        <v>766</v>
      </c>
    </row>
    <row r="136" spans="1:8">
      <c r="H136" t="s">
        <v>767</v>
      </c>
    </row>
    <row r="137" spans="1:8">
      <c r="A137" t="s">
        <v>66</v>
      </c>
      <c r="B137">
        <f>HYPERLINK("https://github.com/google/gson/commit/f67940cb638fcf4d3443b057176bb1b84d054ac0", "f67940cb638fcf4d3443b057176bb1b84d054ac0")</f>
        <v>0</v>
      </c>
      <c r="C137">
        <f>HYPERLINK("https://github.com/google/gson/commit/ea9c0236c79134cd2ecdd1b6d244a584e7fc6c22", "ea9c0236c79134cd2ecdd1b6d244a584e7fc6c22")</f>
        <v>0</v>
      </c>
      <c r="D137" t="s">
        <v>136</v>
      </c>
      <c r="E137" t="s">
        <v>202</v>
      </c>
      <c r="F137" t="s">
        <v>284</v>
      </c>
      <c r="G137" t="s">
        <v>400</v>
      </c>
      <c r="H137" t="s">
        <v>769</v>
      </c>
    </row>
    <row r="138" spans="1:8">
      <c r="H138" t="s">
        <v>578</v>
      </c>
    </row>
    <row r="139" spans="1:8">
      <c r="H139" t="s">
        <v>579</v>
      </c>
    </row>
    <row r="140" spans="1:8">
      <c r="A140" t="s">
        <v>67</v>
      </c>
      <c r="B140">
        <f>HYPERLINK("https://github.com/google/gson/commit/e19672d0a394d552469147e12a70bf81413f0076", "e19672d0a394d552469147e12a70bf81413f0076")</f>
        <v>0</v>
      </c>
      <c r="C140">
        <f>HYPERLINK("https://github.com/google/gson/commit/ba283925ae8503ca72f326486a3518fb517df5b7", "ba283925ae8503ca72f326486a3518fb517df5b7")</f>
        <v>0</v>
      </c>
      <c r="D140" t="s">
        <v>136</v>
      </c>
      <c r="E140" t="s">
        <v>203</v>
      </c>
      <c r="F140" t="s">
        <v>271</v>
      </c>
      <c r="G140" t="s">
        <v>387</v>
      </c>
      <c r="H140" t="s">
        <v>770</v>
      </c>
    </row>
    <row r="141" spans="1:8">
      <c r="H141" t="s">
        <v>771</v>
      </c>
    </row>
    <row r="142" spans="1:8">
      <c r="H142" t="s">
        <v>773</v>
      </c>
    </row>
    <row r="143" spans="1:8">
      <c r="H143" t="s">
        <v>774</v>
      </c>
    </row>
    <row r="144" spans="1:8">
      <c r="H144" t="s">
        <v>775</v>
      </c>
    </row>
    <row r="145" spans="1:8">
      <c r="H145" t="s">
        <v>776</v>
      </c>
    </row>
    <row r="146" spans="1:8">
      <c r="H146" t="s">
        <v>777</v>
      </c>
    </row>
    <row r="147" spans="1:8">
      <c r="H147" t="s">
        <v>778</v>
      </c>
    </row>
    <row r="148" spans="1:8">
      <c r="A148" t="s">
        <v>68</v>
      </c>
      <c r="B148">
        <f>HYPERLINK("https://github.com/google/gson/commit/da67003eeff2c506a2c84ac0ee4191a9e11c25df", "da67003eeff2c506a2c84ac0ee4191a9e11c25df")</f>
        <v>0</v>
      </c>
      <c r="C148">
        <f>HYPERLINK("https://github.com/google/gson/commit/a7e9ac36123ad66ec4ac9a7dff3197276b55d5d1", "a7e9ac36123ad66ec4ac9a7dff3197276b55d5d1")</f>
        <v>0</v>
      </c>
      <c r="D148" t="s">
        <v>136</v>
      </c>
      <c r="E148" t="s">
        <v>204</v>
      </c>
      <c r="F148" t="s">
        <v>271</v>
      </c>
      <c r="G148" t="s">
        <v>387</v>
      </c>
      <c r="H148" t="s">
        <v>779</v>
      </c>
    </row>
    <row r="149" spans="1:8">
      <c r="A149" t="s">
        <v>69</v>
      </c>
      <c r="B149">
        <f>HYPERLINK("https://github.com/google/gson/commit/9424949245bb46bd63f3fed83e67daa9fdbdbff9", "9424949245bb46bd63f3fed83e67daa9fdbdbff9")</f>
        <v>0</v>
      </c>
      <c r="C149">
        <f>HYPERLINK("https://github.com/google/gson/commit/99801915aa324c4d07b852e23debfbcefb1a3007", "99801915aa324c4d07b852e23debfbcefb1a3007")</f>
        <v>0</v>
      </c>
      <c r="D149" t="s">
        <v>136</v>
      </c>
      <c r="E149" t="s">
        <v>205</v>
      </c>
      <c r="F149" t="s">
        <v>272</v>
      </c>
      <c r="G149" t="s">
        <v>388</v>
      </c>
      <c r="H149" t="s">
        <v>503</v>
      </c>
    </row>
    <row r="150" spans="1:8">
      <c r="A150" t="s">
        <v>70</v>
      </c>
      <c r="B150">
        <f>HYPERLINK("https://github.com/google/gson/commit/e7566085683827ae9278880c38e21a80ccd573d9", "e7566085683827ae9278880c38e21a80ccd573d9")</f>
        <v>0</v>
      </c>
      <c r="C150">
        <f>HYPERLINK("https://github.com/google/gson/commit/fede584b9811f35432a936af0c9441f4e05df80a", "fede584b9811f35432a936af0c9441f4e05df80a")</f>
        <v>0</v>
      </c>
      <c r="D150" t="s">
        <v>136</v>
      </c>
      <c r="E150" t="s">
        <v>206</v>
      </c>
      <c r="F150" t="s">
        <v>322</v>
      </c>
      <c r="G150" t="s">
        <v>435</v>
      </c>
      <c r="H150" t="s">
        <v>780</v>
      </c>
    </row>
    <row r="151" spans="1:8">
      <c r="H151" t="s">
        <v>781</v>
      </c>
    </row>
    <row r="152" spans="1:8">
      <c r="F152" t="s">
        <v>273</v>
      </c>
      <c r="G152" t="s">
        <v>389</v>
      </c>
      <c r="H152" t="s">
        <v>782</v>
      </c>
    </row>
    <row r="153" spans="1:8">
      <c r="H153" t="s">
        <v>783</v>
      </c>
    </row>
    <row r="154" spans="1:8">
      <c r="A154" t="s">
        <v>71</v>
      </c>
      <c r="B154">
        <f>HYPERLINK("https://github.com/google/gson/commit/25c6ae177b1ca56db7f3c29eb574bdd032a06165", "25c6ae177b1ca56db7f3c29eb574bdd032a06165")</f>
        <v>0</v>
      </c>
      <c r="C154">
        <f>HYPERLINK("https://github.com/google/gson/commit/cdd5d80b85155c21c61f888fb3e70c65e72edef7", "cdd5d80b85155c21c61f888fb3e70c65e72edef7")</f>
        <v>0</v>
      </c>
      <c r="D154" t="s">
        <v>136</v>
      </c>
      <c r="E154" t="s">
        <v>207</v>
      </c>
      <c r="F154" t="s">
        <v>320</v>
      </c>
      <c r="G154" t="s">
        <v>433</v>
      </c>
      <c r="H154" t="s">
        <v>784</v>
      </c>
    </row>
    <row r="155" spans="1:8">
      <c r="H155" t="s">
        <v>785</v>
      </c>
    </row>
    <row r="156" spans="1:8">
      <c r="F156" t="s">
        <v>324</v>
      </c>
      <c r="G156" t="s">
        <v>437</v>
      </c>
      <c r="H156" t="s">
        <v>787</v>
      </c>
    </row>
    <row r="157" spans="1:8">
      <c r="H157" t="s">
        <v>788</v>
      </c>
    </row>
    <row r="158" spans="1:8">
      <c r="H158" t="s">
        <v>789</v>
      </c>
    </row>
    <row r="159" spans="1:8">
      <c r="F159" t="s">
        <v>325</v>
      </c>
      <c r="G159" t="s">
        <v>438</v>
      </c>
      <c r="H159" t="s">
        <v>793</v>
      </c>
    </row>
    <row r="160" spans="1:8">
      <c r="H160" t="s">
        <v>794</v>
      </c>
    </row>
    <row r="161" spans="1:8">
      <c r="H161" t="s">
        <v>795</v>
      </c>
    </row>
    <row r="162" spans="1:8">
      <c r="H162" t="s">
        <v>796</v>
      </c>
    </row>
    <row r="163" spans="1:8">
      <c r="F163" t="s">
        <v>326</v>
      </c>
      <c r="G163" t="s">
        <v>439</v>
      </c>
      <c r="H163" t="s">
        <v>799</v>
      </c>
    </row>
    <row r="164" spans="1:8">
      <c r="H164" t="s">
        <v>800</v>
      </c>
    </row>
    <row r="165" spans="1:8">
      <c r="A165" t="s">
        <v>73</v>
      </c>
      <c r="B165">
        <f>HYPERLINK("https://github.com/google/gson/commit/c71e61cf4830ee950b8fbc601ccadfe4d7ab6d1a", "c71e61cf4830ee950b8fbc601ccadfe4d7ab6d1a")</f>
        <v>0</v>
      </c>
      <c r="C165">
        <f>HYPERLINK("https://github.com/google/gson/commit/915c5d4d6f46ca65f60430b7a9b403be87453243", "915c5d4d6f46ca65f60430b7a9b403be87453243")</f>
        <v>0</v>
      </c>
      <c r="D165" t="s">
        <v>134</v>
      </c>
      <c r="E165" t="s">
        <v>209</v>
      </c>
      <c r="F165" t="s">
        <v>286</v>
      </c>
      <c r="G165" t="s">
        <v>402</v>
      </c>
      <c r="H165" t="s">
        <v>560</v>
      </c>
    </row>
    <row r="166" spans="1:8">
      <c r="A166" t="s">
        <v>75</v>
      </c>
      <c r="B166">
        <f>HYPERLINK("https://github.com/google/gson/commit/2236c95c37e4ac882c20ac080e4ebc68b85b296c", "2236c95c37e4ac882c20ac080e4ebc68b85b296c")</f>
        <v>0</v>
      </c>
      <c r="C166">
        <f>HYPERLINK("https://github.com/google/gson/commit/3f261441651fe6a5f57cf4e6aa655f9661dc606a", "3f261441651fe6a5f57cf4e6aa655f9661dc606a")</f>
        <v>0</v>
      </c>
      <c r="D166" t="s">
        <v>136</v>
      </c>
      <c r="E166" t="s">
        <v>211</v>
      </c>
      <c r="F166" t="s">
        <v>328</v>
      </c>
      <c r="G166" t="s">
        <v>441</v>
      </c>
      <c r="H166" t="s">
        <v>802</v>
      </c>
    </row>
    <row r="167" spans="1:8">
      <c r="H167" t="s">
        <v>803</v>
      </c>
    </row>
    <row r="168" spans="1:8">
      <c r="A168" t="s">
        <v>77</v>
      </c>
      <c r="B168">
        <f>HYPERLINK("https://github.com/google/gson/commit/172143df7c37482f8c1d43ac4bff769d40ee5ac9", "172143df7c37482f8c1d43ac4bff769d40ee5ac9")</f>
        <v>0</v>
      </c>
      <c r="C168">
        <f>HYPERLINK("https://github.com/google/gson/commit/0ac36805c22209cf736a895466f36d56536b3a8d", "0ac36805c22209cf736a895466f36d56536b3a8d")</f>
        <v>0</v>
      </c>
      <c r="D168" t="s">
        <v>136</v>
      </c>
      <c r="E168" t="s">
        <v>213</v>
      </c>
      <c r="F168" t="s">
        <v>330</v>
      </c>
      <c r="G168" t="s">
        <v>443</v>
      </c>
      <c r="H168" t="s">
        <v>820</v>
      </c>
    </row>
    <row r="169" spans="1:8">
      <c r="F169" t="s">
        <v>293</v>
      </c>
      <c r="G169" t="s">
        <v>409</v>
      </c>
      <c r="H169" t="s">
        <v>820</v>
      </c>
    </row>
    <row r="170" spans="1:8">
      <c r="A170" t="s">
        <v>80</v>
      </c>
      <c r="B170">
        <f>HYPERLINK("https://github.com/google/gson/commit/f89e92aa9fd4c705655dbc0b0584defc996d796f", "f89e92aa9fd4c705655dbc0b0584defc996d796f")</f>
        <v>0</v>
      </c>
      <c r="C170">
        <f>HYPERLINK("https://github.com/google/gson/commit/f777a192ee13fd59048aa7ba640cc8023051c89d", "f777a192ee13fd59048aa7ba640cc8023051c89d")</f>
        <v>0</v>
      </c>
      <c r="D170" t="s">
        <v>136</v>
      </c>
      <c r="E170" t="s">
        <v>216</v>
      </c>
      <c r="F170" t="s">
        <v>333</v>
      </c>
      <c r="G170" t="s">
        <v>446</v>
      </c>
      <c r="H170" t="s">
        <v>849</v>
      </c>
    </row>
    <row r="171" spans="1:8">
      <c r="H171" t="s">
        <v>850</v>
      </c>
    </row>
    <row r="172" spans="1:8">
      <c r="H172" t="s">
        <v>851</v>
      </c>
    </row>
    <row r="173" spans="1:8">
      <c r="H173" t="s">
        <v>852</v>
      </c>
    </row>
    <row r="174" spans="1:8">
      <c r="H174" t="s">
        <v>853</v>
      </c>
    </row>
    <row r="175" spans="1:8">
      <c r="F175" t="s">
        <v>334</v>
      </c>
      <c r="G175" t="s">
        <v>447</v>
      </c>
      <c r="H175" t="s">
        <v>854</v>
      </c>
    </row>
    <row r="176" spans="1:8">
      <c r="F176" t="s">
        <v>335</v>
      </c>
      <c r="G176" t="s">
        <v>448</v>
      </c>
      <c r="H176" t="s">
        <v>856</v>
      </c>
    </row>
    <row r="177" spans="6:8">
      <c r="H177" t="s">
        <v>857</v>
      </c>
    </row>
    <row r="178" spans="6:8">
      <c r="F178" t="s">
        <v>336</v>
      </c>
      <c r="G178" t="s">
        <v>449</v>
      </c>
      <c r="H178" t="s">
        <v>858</v>
      </c>
    </row>
    <row r="179" spans="6:8">
      <c r="H179" t="s">
        <v>859</v>
      </c>
    </row>
    <row r="180" spans="6:8">
      <c r="H180" t="s">
        <v>853</v>
      </c>
    </row>
    <row r="181" spans="6:8">
      <c r="H181" t="s">
        <v>860</v>
      </c>
    </row>
    <row r="182" spans="6:8">
      <c r="F182" t="s">
        <v>337</v>
      </c>
      <c r="G182" t="s">
        <v>450</v>
      </c>
      <c r="H182" t="s">
        <v>861</v>
      </c>
    </row>
    <row r="183" spans="6:8">
      <c r="H183" t="s">
        <v>862</v>
      </c>
    </row>
    <row r="184" spans="6:8">
      <c r="H184" t="s">
        <v>863</v>
      </c>
    </row>
    <row r="185" spans="6:8">
      <c r="F185" t="s">
        <v>338</v>
      </c>
      <c r="G185" t="s">
        <v>451</v>
      </c>
      <c r="H185" t="s">
        <v>699</v>
      </c>
    </row>
    <row r="186" spans="6:8">
      <c r="H186" t="s">
        <v>864</v>
      </c>
    </row>
    <row r="187" spans="6:8">
      <c r="H187" t="s">
        <v>865</v>
      </c>
    </row>
    <row r="188" spans="6:8">
      <c r="H188" t="s">
        <v>866</v>
      </c>
    </row>
    <row r="189" spans="6:8">
      <c r="H189" t="s">
        <v>867</v>
      </c>
    </row>
    <row r="190" spans="6:8">
      <c r="H190" t="s">
        <v>868</v>
      </c>
    </row>
    <row r="191" spans="6:8">
      <c r="H191" t="s">
        <v>869</v>
      </c>
    </row>
    <row r="192" spans="6:8">
      <c r="H192" t="s">
        <v>870</v>
      </c>
    </row>
    <row r="193" spans="1:8">
      <c r="F193" t="s">
        <v>339</v>
      </c>
      <c r="G193" t="s">
        <v>452</v>
      </c>
      <c r="H193" t="s">
        <v>871</v>
      </c>
    </row>
    <row r="194" spans="1:8">
      <c r="H194" t="s">
        <v>872</v>
      </c>
    </row>
    <row r="195" spans="1:8">
      <c r="F195" t="s">
        <v>340</v>
      </c>
      <c r="G195" t="s">
        <v>453</v>
      </c>
      <c r="H195" t="s">
        <v>861</v>
      </c>
    </row>
    <row r="196" spans="1:8">
      <c r="H196" t="s">
        <v>862</v>
      </c>
    </row>
    <row r="197" spans="1:8">
      <c r="H197" t="s">
        <v>873</v>
      </c>
    </row>
    <row r="198" spans="1:8">
      <c r="H198" t="s">
        <v>874</v>
      </c>
    </row>
    <row r="199" spans="1:8">
      <c r="H199" t="s">
        <v>863</v>
      </c>
    </row>
    <row r="200" spans="1:8">
      <c r="F200" t="s">
        <v>341</v>
      </c>
      <c r="G200" t="s">
        <v>454</v>
      </c>
      <c r="H200" t="s">
        <v>861</v>
      </c>
    </row>
    <row r="201" spans="1:8">
      <c r="H201" t="s">
        <v>862</v>
      </c>
    </row>
    <row r="202" spans="1:8">
      <c r="H202" t="s">
        <v>863</v>
      </c>
    </row>
    <row r="203" spans="1:8">
      <c r="A203" t="s">
        <v>82</v>
      </c>
      <c r="B203">
        <f>HYPERLINK("https://github.com/google/gson/commit/fed332906debe74d0879c77a03825b66f7970c41", "fed332906debe74d0879c77a03825b66f7970c41")</f>
        <v>0</v>
      </c>
      <c r="C203">
        <f>HYPERLINK("https://github.com/google/gson/commit/0ff7d980c5430be317aca0405477dec74ab0390c", "0ff7d980c5430be317aca0405477dec74ab0390c")</f>
        <v>0</v>
      </c>
      <c r="D203" t="s">
        <v>136</v>
      </c>
      <c r="E203" t="s">
        <v>218</v>
      </c>
      <c r="F203" t="s">
        <v>343</v>
      </c>
      <c r="G203" t="s">
        <v>456</v>
      </c>
      <c r="H203" t="s">
        <v>875</v>
      </c>
    </row>
    <row r="204" spans="1:8">
      <c r="H204" t="s">
        <v>876</v>
      </c>
    </row>
    <row r="205" spans="1:8">
      <c r="H205" t="s">
        <v>877</v>
      </c>
    </row>
    <row r="206" spans="1:8">
      <c r="F206" t="s">
        <v>345</v>
      </c>
      <c r="G206" t="s">
        <v>458</v>
      </c>
      <c r="H206" t="s">
        <v>878</v>
      </c>
    </row>
    <row r="207" spans="1:8">
      <c r="A207" t="s">
        <v>83</v>
      </c>
      <c r="B207">
        <f>HYPERLINK("https://github.com/google/gson/commit/aa2f61b7d8defddc2a78de43b8042178241daedb", "aa2f61b7d8defddc2a78de43b8042178241daedb")</f>
        <v>0</v>
      </c>
      <c r="C207">
        <f>HYPERLINK("https://github.com/google/gson/commit/fed332906debe74d0879c77a03825b66f7970c41", "fed332906debe74d0879c77a03825b66f7970c41")</f>
        <v>0</v>
      </c>
      <c r="D207" t="s">
        <v>136</v>
      </c>
      <c r="E207" t="s">
        <v>219</v>
      </c>
      <c r="F207" t="s">
        <v>316</v>
      </c>
      <c r="G207" t="s">
        <v>429</v>
      </c>
      <c r="H207" t="s">
        <v>548</v>
      </c>
    </row>
    <row r="208" spans="1:8">
      <c r="A208" t="s">
        <v>85</v>
      </c>
      <c r="B208">
        <f>HYPERLINK("https://github.com/google/gson/commit/1794182a560588973c6ec131e9c24bd39508433d", "1794182a560588973c6ec131e9c24bd39508433d")</f>
        <v>0</v>
      </c>
      <c r="C208">
        <f>HYPERLINK("https://github.com/google/gson/commit/3cbe355cb6b1ab5d84ddb75837430c3d9584119b", "3cbe355cb6b1ab5d84ddb75837430c3d9584119b")</f>
        <v>0</v>
      </c>
      <c r="D208" t="s">
        <v>136</v>
      </c>
      <c r="E208" t="s">
        <v>221</v>
      </c>
      <c r="F208" t="s">
        <v>347</v>
      </c>
      <c r="G208" t="s">
        <v>460</v>
      </c>
      <c r="H208" t="s">
        <v>513</v>
      </c>
    </row>
    <row r="209" spans="1:8">
      <c r="H209" t="s">
        <v>514</v>
      </c>
    </row>
    <row r="210" spans="1:8">
      <c r="H210" t="s">
        <v>515</v>
      </c>
    </row>
    <row r="211" spans="1:8">
      <c r="F211" t="s">
        <v>318</v>
      </c>
      <c r="G211" t="s">
        <v>431</v>
      </c>
      <c r="H211" t="s">
        <v>883</v>
      </c>
    </row>
    <row r="212" spans="1:8">
      <c r="F212" t="s">
        <v>348</v>
      </c>
      <c r="G212" t="s">
        <v>445</v>
      </c>
      <c r="H212" t="s">
        <v>839</v>
      </c>
    </row>
    <row r="213" spans="1:8">
      <c r="H213" t="s">
        <v>840</v>
      </c>
    </row>
    <row r="214" spans="1:8">
      <c r="H214" t="s">
        <v>841</v>
      </c>
    </row>
    <row r="215" spans="1:8">
      <c r="H215" t="s">
        <v>842</v>
      </c>
    </row>
    <row r="216" spans="1:8">
      <c r="H216" t="s">
        <v>843</v>
      </c>
    </row>
    <row r="217" spans="1:8">
      <c r="H217" t="s">
        <v>844</v>
      </c>
    </row>
    <row r="218" spans="1:8">
      <c r="H218" t="s">
        <v>845</v>
      </c>
    </row>
    <row r="219" spans="1:8">
      <c r="H219" t="s">
        <v>847</v>
      </c>
    </row>
    <row r="220" spans="1:8">
      <c r="H220" t="s">
        <v>848</v>
      </c>
    </row>
    <row r="221" spans="1:8">
      <c r="A221" t="s">
        <v>86</v>
      </c>
      <c r="B221">
        <f>HYPERLINK("https://github.com/google/gson/commit/4c06b013697d06b327f3c537e23181887aeab774", "4c06b013697d06b327f3c537e23181887aeab774")</f>
        <v>0</v>
      </c>
      <c r="C221">
        <f>HYPERLINK("https://github.com/google/gson/commit/ddde79c861cd2a3f62c33650698942cac1bb961c", "ddde79c861cd2a3f62c33650698942cac1bb961c")</f>
        <v>0</v>
      </c>
      <c r="D221" t="s">
        <v>136</v>
      </c>
      <c r="E221" t="s">
        <v>222</v>
      </c>
      <c r="F221" t="s">
        <v>349</v>
      </c>
      <c r="G221" t="s">
        <v>461</v>
      </c>
      <c r="H221" t="s">
        <v>884</v>
      </c>
    </row>
    <row r="222" spans="1:8">
      <c r="H222" t="s">
        <v>885</v>
      </c>
    </row>
    <row r="223" spans="1:8">
      <c r="H223" t="s">
        <v>886</v>
      </c>
    </row>
    <row r="224" spans="1:8">
      <c r="A224" t="s">
        <v>89</v>
      </c>
      <c r="B224">
        <f>HYPERLINK("https://github.com/google/gson/commit/7b61e784c0c55870225637de639f43fe71cc2492", "7b61e784c0c55870225637de639f43fe71cc2492")</f>
        <v>0</v>
      </c>
      <c r="C224">
        <f>HYPERLINK("https://github.com/google/gson/commit/6d351fea073bf0795dfba4ff8fc88f9557ca8979", "6d351fea073bf0795dfba4ff8fc88f9557ca8979")</f>
        <v>0</v>
      </c>
      <c r="D224" t="s">
        <v>136</v>
      </c>
      <c r="E224" t="s">
        <v>225</v>
      </c>
      <c r="F224" t="s">
        <v>277</v>
      </c>
      <c r="G224" t="s">
        <v>393</v>
      </c>
      <c r="H224" t="s">
        <v>901</v>
      </c>
    </row>
    <row r="225" spans="1:8">
      <c r="A225" t="s">
        <v>90</v>
      </c>
      <c r="B225">
        <f>HYPERLINK("https://github.com/google/gson/commit/dc4e43bb237c3878d12902e562ac352cbf463333", "dc4e43bb237c3878d12902e562ac352cbf463333")</f>
        <v>0</v>
      </c>
      <c r="C225">
        <f>HYPERLINK("https://github.com/google/gson/commit/c3ada66749870df16fc549a16efe1905f2ee7989", "c3ada66749870df16fc549a16efe1905f2ee7989")</f>
        <v>0</v>
      </c>
      <c r="D225" t="s">
        <v>136</v>
      </c>
      <c r="E225" t="s">
        <v>226</v>
      </c>
      <c r="F225" t="s">
        <v>273</v>
      </c>
      <c r="G225" t="s">
        <v>389</v>
      </c>
      <c r="H225" t="s">
        <v>903</v>
      </c>
    </row>
    <row r="226" spans="1:8">
      <c r="H226" t="s">
        <v>904</v>
      </c>
    </row>
    <row r="227" spans="1:8">
      <c r="A227" t="s">
        <v>95</v>
      </c>
      <c r="B227">
        <f>HYPERLINK("https://github.com/google/gson/commit/d1ff7bb397d10ab60136ebaedb5db9c7009cbeca", "d1ff7bb397d10ab60136ebaedb5db9c7009cbeca")</f>
        <v>0</v>
      </c>
      <c r="C227">
        <f>HYPERLINK("https://github.com/google/gson/commit/411c5c0b502401c7af381a64e94253972b7db5f2", "411c5c0b502401c7af381a64e94253972b7db5f2")</f>
        <v>0</v>
      </c>
      <c r="D227" t="s">
        <v>134</v>
      </c>
      <c r="E227" t="s">
        <v>231</v>
      </c>
      <c r="F227" t="s">
        <v>354</v>
      </c>
      <c r="G227" t="s">
        <v>467</v>
      </c>
      <c r="H227" t="s">
        <v>911</v>
      </c>
    </row>
    <row r="228" spans="1:8">
      <c r="A228" t="s">
        <v>98</v>
      </c>
      <c r="B228">
        <f>HYPERLINK("https://github.com/google/gson/commit/714ac8e64399eb156abc4ce3e517185c098fb7e6", "714ac8e64399eb156abc4ce3e517185c098fb7e6")</f>
        <v>0</v>
      </c>
      <c r="C228">
        <f>HYPERLINK("https://github.com/google/gson/commit/c25278b4d6036a0e0ae758b13194813936d9e911", "c25278b4d6036a0e0ae758b13194813936d9e911")</f>
        <v>0</v>
      </c>
      <c r="D228" t="s">
        <v>134</v>
      </c>
      <c r="E228" t="s">
        <v>234</v>
      </c>
      <c r="F228" t="s">
        <v>357</v>
      </c>
      <c r="G228" t="s">
        <v>470</v>
      </c>
      <c r="H228" t="s">
        <v>929</v>
      </c>
    </row>
    <row r="229" spans="1:8">
      <c r="A229" t="s">
        <v>100</v>
      </c>
      <c r="B229">
        <f>HYPERLINK("https://github.com/google/gson/commit/6d90f0d894c468bc2f5b1e138ef21174ae644a0b", "6d90f0d894c468bc2f5b1e138ef21174ae644a0b")</f>
        <v>0</v>
      </c>
      <c r="C229">
        <f>HYPERLINK("https://github.com/google/gson/commit/b4d51db776325cd0da58d96d973175dc1b86b256", "b4d51db776325cd0da58d96d973175dc1b86b256")</f>
        <v>0</v>
      </c>
      <c r="D229" t="s">
        <v>135</v>
      </c>
      <c r="E229" t="s">
        <v>236</v>
      </c>
      <c r="F229" t="s">
        <v>275</v>
      </c>
      <c r="G229" t="s">
        <v>391</v>
      </c>
      <c r="H229" t="s">
        <v>936</v>
      </c>
    </row>
    <row r="230" spans="1:8">
      <c r="A230" t="s">
        <v>101</v>
      </c>
      <c r="B230">
        <f>HYPERLINK("https://github.com/google/gson/commit/af6aa5f782dcfc38a060d2de9476337e14ffedcb", "af6aa5f782dcfc38a060d2de9476337e14ffedcb")</f>
        <v>0</v>
      </c>
      <c r="C230">
        <f>HYPERLINK("https://github.com/google/gson/commit/7d53113ebc9ef6921c6238f013aabd10890611a0", "7d53113ebc9ef6921c6238f013aabd10890611a0")</f>
        <v>0</v>
      </c>
      <c r="D230" t="s">
        <v>135</v>
      </c>
      <c r="E230" t="s">
        <v>237</v>
      </c>
      <c r="F230" t="s">
        <v>355</v>
      </c>
      <c r="G230" t="s">
        <v>471</v>
      </c>
      <c r="H230" t="s">
        <v>937</v>
      </c>
    </row>
    <row r="231" spans="1:8">
      <c r="H231" t="s">
        <v>938</v>
      </c>
    </row>
    <row r="232" spans="1:8">
      <c r="H232" t="s">
        <v>939</v>
      </c>
    </row>
    <row r="233" spans="1:8">
      <c r="H233" t="s">
        <v>940</v>
      </c>
    </row>
    <row r="234" spans="1:8">
      <c r="H234" t="s">
        <v>941</v>
      </c>
    </row>
    <row r="235" spans="1:8">
      <c r="H235" t="s">
        <v>942</v>
      </c>
    </row>
    <row r="236" spans="1:8">
      <c r="A236" t="s">
        <v>106</v>
      </c>
      <c r="B236">
        <f>HYPERLINK("https://github.com/google/gson/commit/b9998e511f3a3c19d52c104d66d78037eaff88ec", "b9998e511f3a3c19d52c104d66d78037eaff88ec")</f>
        <v>0</v>
      </c>
      <c r="C236">
        <f>HYPERLINK("https://github.com/google/gson/commit/bf549f0589105a42f159c78a621fc28087561d16", "bf549f0589105a42f159c78a621fc28087561d16")</f>
        <v>0</v>
      </c>
      <c r="D236" t="s">
        <v>134</v>
      </c>
      <c r="E236" t="s">
        <v>242</v>
      </c>
      <c r="F236" t="s">
        <v>360</v>
      </c>
      <c r="G236" t="s">
        <v>473</v>
      </c>
      <c r="H236" t="s">
        <v>957</v>
      </c>
    </row>
    <row r="237" spans="1:8">
      <c r="H237" t="s">
        <v>958</v>
      </c>
    </row>
    <row r="238" spans="1:8">
      <c r="H238" t="s">
        <v>959</v>
      </c>
    </row>
    <row r="239" spans="1:8">
      <c r="H239" t="s">
        <v>960</v>
      </c>
    </row>
    <row r="240" spans="1:8">
      <c r="H240" t="s">
        <v>961</v>
      </c>
    </row>
    <row r="241" spans="1:8">
      <c r="H241" t="s">
        <v>962</v>
      </c>
    </row>
    <row r="242" spans="1:8">
      <c r="H242" t="s">
        <v>963</v>
      </c>
    </row>
    <row r="243" spans="1:8">
      <c r="H243" t="s">
        <v>950</v>
      </c>
    </row>
    <row r="244" spans="1:8">
      <c r="A244" t="s">
        <v>112</v>
      </c>
      <c r="B244">
        <f>HYPERLINK("https://github.com/google/gson/commit/c8627c8ab831dec86eeb52fc02600b22c81ba858", "c8627c8ab831dec86eeb52fc02600b22c81ba858")</f>
        <v>0</v>
      </c>
      <c r="C244">
        <f>HYPERLINK("https://github.com/google/gson/commit/2ab776b5f5075bd98e7eb730cb03772f2b734b45", "2ab776b5f5075bd98e7eb730cb03772f2b734b45")</f>
        <v>0</v>
      </c>
      <c r="D244" t="s">
        <v>138</v>
      </c>
      <c r="E244" t="s">
        <v>248</v>
      </c>
      <c r="F244" t="s">
        <v>294</v>
      </c>
      <c r="G244" t="s">
        <v>410</v>
      </c>
      <c r="H244" t="s">
        <v>982</v>
      </c>
    </row>
    <row r="245" spans="1:8">
      <c r="H245" t="s">
        <v>983</v>
      </c>
    </row>
    <row r="246" spans="1:8">
      <c r="H246" t="s">
        <v>984</v>
      </c>
    </row>
    <row r="247" spans="1:8">
      <c r="H247" t="s">
        <v>985</v>
      </c>
    </row>
    <row r="248" spans="1:8">
      <c r="H248" t="s">
        <v>987</v>
      </c>
    </row>
    <row r="249" spans="1:8">
      <c r="A249" t="s">
        <v>113</v>
      </c>
      <c r="B249">
        <f>HYPERLINK("https://github.com/google/gson/commit/79a00cd90695c9ab72f301ca30fe2cbbc1fe8e36", "79a00cd90695c9ab72f301ca30fe2cbbc1fe8e36")</f>
        <v>0</v>
      </c>
      <c r="C249">
        <f>HYPERLINK("https://github.com/google/gson/commit/c731abb293e79b26e53db3264306768fb86ef4c4", "c731abb293e79b26e53db3264306768fb86ef4c4")</f>
        <v>0</v>
      </c>
      <c r="D249" t="s">
        <v>137</v>
      </c>
      <c r="E249" t="s">
        <v>249</v>
      </c>
      <c r="F249" t="s">
        <v>368</v>
      </c>
      <c r="G249" t="s">
        <v>480</v>
      </c>
      <c r="H249" t="s">
        <v>989</v>
      </c>
    </row>
    <row r="250" spans="1:8">
      <c r="A250" t="s">
        <v>120</v>
      </c>
      <c r="B250">
        <f>HYPERLINK("https://github.com/google/gson/commit/26a1928277f7eba70609f02697509ba9258dd8ef", "26a1928277f7eba70609f02697509ba9258dd8ef")</f>
        <v>0</v>
      </c>
      <c r="C250">
        <f>HYPERLINK("https://github.com/google/gson/commit/f1f90313fc22c122a28716e7ecac1543e6fa253e", "f1f90313fc22c122a28716e7ecac1543e6fa253e")</f>
        <v>0</v>
      </c>
      <c r="D250" t="s">
        <v>143</v>
      </c>
      <c r="E250" t="s">
        <v>256</v>
      </c>
      <c r="F250" t="s">
        <v>373</v>
      </c>
      <c r="G250" t="s">
        <v>464</v>
      </c>
      <c r="H250" t="s">
        <v>1014</v>
      </c>
    </row>
    <row r="251" spans="1:8">
      <c r="A251" t="s">
        <v>121</v>
      </c>
      <c r="B251">
        <f>HYPERLINK("https://github.com/google/gson/commit/e0de45ff69ba3daacc3b7623cc74fc69a4eaf6d0", "e0de45ff69ba3daacc3b7623cc74fc69a4eaf6d0")</f>
        <v>0</v>
      </c>
      <c r="C251">
        <f>HYPERLINK("https://github.com/google/gson/commit/b4dab86b105c85e6b7d7106c9ff11e3e923e3485", "b4dab86b105c85e6b7d7106c9ff11e3e923e3485")</f>
        <v>0</v>
      </c>
      <c r="D251" t="s">
        <v>143</v>
      </c>
      <c r="E251" t="s">
        <v>257</v>
      </c>
      <c r="F251" t="s">
        <v>358</v>
      </c>
      <c r="G251" t="s">
        <v>468</v>
      </c>
      <c r="H251" t="s">
        <v>912</v>
      </c>
    </row>
    <row r="252" spans="1:8">
      <c r="H252" t="s">
        <v>913</v>
      </c>
    </row>
    <row r="253" spans="1:8">
      <c r="H253" t="s">
        <v>914</v>
      </c>
    </row>
    <row r="254" spans="1:8">
      <c r="H254" t="s">
        <v>1015</v>
      </c>
    </row>
    <row r="255" spans="1:8">
      <c r="H255" t="s">
        <v>1016</v>
      </c>
    </row>
    <row r="256" spans="1:8">
      <c r="H256" t="s">
        <v>1017</v>
      </c>
    </row>
    <row r="257" spans="1:8">
      <c r="H257" t="s">
        <v>1018</v>
      </c>
    </row>
    <row r="258" spans="1:8">
      <c r="H258" t="s">
        <v>1019</v>
      </c>
    </row>
    <row r="259" spans="1:8">
      <c r="H259" t="s">
        <v>944</v>
      </c>
    </row>
    <row r="260" spans="1:8">
      <c r="H260" t="s">
        <v>917</v>
      </c>
    </row>
    <row r="261" spans="1:8">
      <c r="H261" t="s">
        <v>943</v>
      </c>
    </row>
    <row r="262" spans="1:8">
      <c r="H262" t="s">
        <v>918</v>
      </c>
    </row>
    <row r="263" spans="1:8">
      <c r="H263" t="s">
        <v>920</v>
      </c>
    </row>
    <row r="264" spans="1:8">
      <c r="H264" t="s">
        <v>922</v>
      </c>
    </row>
    <row r="265" spans="1:8">
      <c r="H265" t="s">
        <v>1020</v>
      </c>
    </row>
    <row r="266" spans="1:8">
      <c r="H266" t="s">
        <v>1021</v>
      </c>
    </row>
    <row r="267" spans="1:8">
      <c r="A267" t="s">
        <v>122</v>
      </c>
      <c r="B267">
        <f>HYPERLINK("https://github.com/google/gson/commit/b0595c595bd2c052cd05e0283bb37b67c02bd06f", "b0595c595bd2c052cd05e0283bb37b67c02bd06f")</f>
        <v>0</v>
      </c>
      <c r="C267">
        <f>HYPERLINK("https://github.com/google/gson/commit/0d9f6b677ae67cbd749ebca817139041d1977831", "0d9f6b677ae67cbd749ebca817139041d1977831")</f>
        <v>0</v>
      </c>
      <c r="D267" t="s">
        <v>143</v>
      </c>
      <c r="E267" t="s">
        <v>258</v>
      </c>
      <c r="F267" t="s">
        <v>374</v>
      </c>
      <c r="G267" t="s">
        <v>483</v>
      </c>
      <c r="H267" t="s">
        <v>1024</v>
      </c>
    </row>
    <row r="268" spans="1:8">
      <c r="H268" t="s">
        <v>1025</v>
      </c>
    </row>
    <row r="269" spans="1:8">
      <c r="H269" t="s">
        <v>1026</v>
      </c>
    </row>
    <row r="270" spans="1:8">
      <c r="H270" t="s">
        <v>1027</v>
      </c>
    </row>
    <row r="271" spans="1:8">
      <c r="H271" t="s">
        <v>1028</v>
      </c>
    </row>
    <row r="272" spans="1:8">
      <c r="F272" t="s">
        <v>375</v>
      </c>
      <c r="G272" t="s">
        <v>484</v>
      </c>
      <c r="H272" t="s">
        <v>1029</v>
      </c>
    </row>
    <row r="273" spans="1:8">
      <c r="H273" t="s">
        <v>1030</v>
      </c>
    </row>
    <row r="274" spans="1:8">
      <c r="F274" t="s">
        <v>376</v>
      </c>
      <c r="G274" t="s">
        <v>485</v>
      </c>
      <c r="H274" t="s">
        <v>1031</v>
      </c>
    </row>
    <row r="275" spans="1:8">
      <c r="H275" t="s">
        <v>1032</v>
      </c>
    </row>
    <row r="276" spans="1:8">
      <c r="A276" t="s">
        <v>125</v>
      </c>
      <c r="B276">
        <f>HYPERLINK("https://github.com/google/gson/commit/b2b1424582f973457e15f4eeba35cd3c0c0ed2b6", "b2b1424582f973457e15f4eeba35cd3c0c0ed2b6")</f>
        <v>0</v>
      </c>
      <c r="C276">
        <f>HYPERLINK("https://github.com/google/gson/commit/774c751a9ee026c6d7e4b0ca44dac6ad526de557", "774c751a9ee026c6d7e4b0ca44dac6ad526de557")</f>
        <v>0</v>
      </c>
      <c r="D276" t="s">
        <v>143</v>
      </c>
      <c r="E276" t="s">
        <v>261</v>
      </c>
      <c r="F276" t="s">
        <v>378</v>
      </c>
      <c r="G276" t="s">
        <v>467</v>
      </c>
      <c r="H276" t="s">
        <v>911</v>
      </c>
    </row>
    <row r="277" spans="1:8">
      <c r="A277" t="s">
        <v>126</v>
      </c>
      <c r="B277">
        <f>HYPERLINK("https://github.com/google/gson/commit/6d2557d5d1a8ac498f2bcee20e5053c93b33ecce", "6d2557d5d1a8ac498f2bcee20e5053c93b33ecce")</f>
        <v>0</v>
      </c>
      <c r="C277">
        <f>HYPERLINK("https://github.com/google/gson/commit/2deb2099d3007b8bb0e324bc364b6f9dddada0cd", "2deb2099d3007b8bb0e324bc364b6f9dddada0cd")</f>
        <v>0</v>
      </c>
      <c r="D277" t="s">
        <v>143</v>
      </c>
      <c r="E277" t="s">
        <v>262</v>
      </c>
      <c r="F277" t="s">
        <v>379</v>
      </c>
      <c r="G277" t="s">
        <v>487</v>
      </c>
      <c r="H277" t="s">
        <v>1036</v>
      </c>
    </row>
    <row r="278" spans="1:8">
      <c r="A278" t="s">
        <v>127</v>
      </c>
      <c r="B278">
        <f>HYPERLINK("https://github.com/google/gson/commit/a45c55739f4e5eb25e9b67a8b7e2bfad25851fb6", "a45c55739f4e5eb25e9b67a8b7e2bfad25851fb6")</f>
        <v>0</v>
      </c>
      <c r="C278">
        <f>HYPERLINK("https://github.com/google/gson/commit/5f2513a407793b4f9d5293f77414144e76041087", "5f2513a407793b4f9d5293f77414144e76041087")</f>
        <v>0</v>
      </c>
      <c r="D278" t="s">
        <v>143</v>
      </c>
      <c r="E278" t="s">
        <v>263</v>
      </c>
      <c r="F278" t="s">
        <v>284</v>
      </c>
      <c r="G278" t="s">
        <v>400</v>
      </c>
      <c r="H278" t="s">
        <v>1038</v>
      </c>
    </row>
    <row r="279" spans="1:8">
      <c r="A279" t="s">
        <v>128</v>
      </c>
      <c r="B279">
        <f>HYPERLINK("https://github.com/google/gson/commit/9eb04414c0a7f201d039cdbf9a9ebc4144990d3f", "9eb04414c0a7f201d039cdbf9a9ebc4144990d3f")</f>
        <v>0</v>
      </c>
      <c r="C279">
        <f>HYPERLINK("https://github.com/google/gson/commit/76c78f5925ec80434cbbd28332f841f74fee3275", "76c78f5925ec80434cbbd28332f841f74fee3275")</f>
        <v>0</v>
      </c>
      <c r="D279" t="s">
        <v>143</v>
      </c>
      <c r="E279" t="s">
        <v>264</v>
      </c>
      <c r="F279" t="s">
        <v>380</v>
      </c>
      <c r="G279" t="s">
        <v>488</v>
      </c>
      <c r="H279" t="s">
        <v>1040</v>
      </c>
    </row>
    <row r="280" spans="1:8">
      <c r="A280" t="s">
        <v>132</v>
      </c>
      <c r="B280">
        <f>HYPERLINK("https://github.com/google/gson/commit/66d9621ce87c04a5167ee04097694093b13b514c", "66d9621ce87c04a5167ee04097694093b13b514c")</f>
        <v>0</v>
      </c>
      <c r="C280">
        <f>HYPERLINK("https://github.com/google/gson/commit/954d526af4ad9e58872e7a64f92e749421d1cdf5", "954d526af4ad9e58872e7a64f92e749421d1cdf5")</f>
        <v>0</v>
      </c>
      <c r="D280" t="s">
        <v>143</v>
      </c>
      <c r="E280" t="s">
        <v>268</v>
      </c>
      <c r="F280" t="s">
        <v>383</v>
      </c>
      <c r="G280" t="s">
        <v>490</v>
      </c>
      <c r="H280" t="s">
        <v>1054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step 1</vt:lpstr>
      <vt:lpstr>step 2</vt:lpstr>
      <vt:lpstr>step 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2023-11-20T19:06:08Z</dcterms:created>
  <dcterms:modified xsi:type="dcterms:W3CDTF">2023-11-20T19:06:08Z</dcterms:modified>
</cp:coreProperties>
</file>