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ab Projects\SPECTRUM\packages\tobalciomodel\data-raw\"/>
    </mc:Choice>
  </mc:AlternateContent>
  <xr:revisionPtr revIDLastSave="0" documentId="13_ncr:1_{1DF00105-C55E-4CDC-9659-B0065E719D0A}" xr6:coauthVersionLast="47" xr6:coauthVersionMax="47" xr10:uidLastSave="{00000000-0000-0000-0000-000000000000}"/>
  <bookViews>
    <workbookView xWindow="28680" yWindow="-120" windowWidth="29040" windowHeight="15840" xr2:uid="{5F58AC86-81DB-4145-A66B-E0208CCB1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6" i="1" l="1"/>
  <c r="I172" i="1"/>
  <c r="I168" i="1"/>
  <c r="I164" i="1"/>
  <c r="I163" i="1"/>
  <c r="I162" i="1"/>
  <c r="I145" i="1"/>
  <c r="I144" i="1"/>
  <c r="I141" i="1"/>
  <c r="I140" i="1"/>
  <c r="I137" i="1"/>
  <c r="I136" i="1"/>
  <c r="I133" i="1"/>
  <c r="I132" i="1"/>
  <c r="I131" i="1"/>
  <c r="I130" i="1"/>
  <c r="I112" i="1"/>
  <c r="I108" i="1"/>
  <c r="I104" i="1"/>
  <c r="I100" i="1"/>
  <c r="I99" i="1"/>
  <c r="I98" i="1"/>
  <c r="I88" i="1"/>
  <c r="I84" i="1"/>
  <c r="I81" i="1"/>
  <c r="I80" i="1"/>
  <c r="I77" i="1"/>
  <c r="I76" i="1"/>
  <c r="I73" i="1"/>
  <c r="I72" i="1"/>
  <c r="I69" i="1"/>
  <c r="I68" i="1"/>
  <c r="I67" i="1"/>
  <c r="I66" i="1"/>
  <c r="I64" i="1"/>
  <c r="I60" i="1"/>
  <c r="I48" i="1"/>
  <c r="I44" i="1"/>
  <c r="I40" i="1"/>
  <c r="I36" i="1"/>
  <c r="I35" i="1"/>
  <c r="I34" i="1"/>
  <c r="I3" i="1"/>
  <c r="I4" i="1"/>
  <c r="I8" i="1"/>
  <c r="I12" i="1"/>
  <c r="I16" i="1"/>
  <c r="I19" i="1"/>
  <c r="I20" i="1"/>
  <c r="I24" i="1"/>
  <c r="I2" i="1"/>
  <c r="H193" i="1"/>
  <c r="I193" i="1" s="1"/>
  <c r="H192" i="1"/>
  <c r="H191" i="1"/>
  <c r="I191" i="1" s="1"/>
  <c r="H190" i="1"/>
  <c r="I190" i="1" s="1"/>
  <c r="H189" i="1"/>
  <c r="I189" i="1" s="1"/>
  <c r="H188" i="1"/>
  <c r="H187" i="1"/>
  <c r="I187" i="1" s="1"/>
  <c r="H186" i="1"/>
  <c r="I186" i="1" s="1"/>
  <c r="H185" i="1"/>
  <c r="I185" i="1" s="1"/>
  <c r="H184" i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29" i="1"/>
  <c r="I129" i="1" s="1"/>
  <c r="H128" i="1"/>
  <c r="H127" i="1"/>
  <c r="I127" i="1" s="1"/>
  <c r="H126" i="1"/>
  <c r="I126" i="1" s="1"/>
  <c r="H125" i="1"/>
  <c r="I125" i="1" s="1"/>
  <c r="H124" i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H87" i="1"/>
  <c r="I87" i="1" s="1"/>
  <c r="H86" i="1"/>
  <c r="I86" i="1" s="1"/>
  <c r="H85" i="1"/>
  <c r="I85" i="1" s="1"/>
  <c r="H84" i="1"/>
  <c r="H83" i="1"/>
  <c r="I83" i="1" s="1"/>
  <c r="H82" i="1"/>
  <c r="I82" i="1" s="1"/>
  <c r="H65" i="1"/>
  <c r="I65" i="1" s="1"/>
  <c r="H64" i="1"/>
  <c r="H63" i="1"/>
  <c r="I63" i="1" s="1"/>
  <c r="H62" i="1"/>
  <c r="I62" i="1" s="1"/>
  <c r="H61" i="1"/>
  <c r="I61" i="1" s="1"/>
  <c r="H60" i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19" i="1"/>
  <c r="H20" i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18" i="1"/>
  <c r="I18" i="1" s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77" i="1"/>
  <c r="I177" i="1" s="1"/>
  <c r="G176" i="1"/>
  <c r="G175" i="1"/>
  <c r="I175" i="1" s="1"/>
  <c r="G174" i="1"/>
  <c r="I174" i="1" s="1"/>
  <c r="G173" i="1"/>
  <c r="I173" i="1" s="1"/>
  <c r="G172" i="1"/>
  <c r="G171" i="1"/>
  <c r="I171" i="1" s="1"/>
  <c r="G170" i="1"/>
  <c r="I170" i="1" s="1"/>
  <c r="G169" i="1"/>
  <c r="I169" i="1" s="1"/>
  <c r="G168" i="1"/>
  <c r="G167" i="1"/>
  <c r="I167" i="1" s="1"/>
  <c r="G166" i="1"/>
  <c r="I166" i="1" s="1"/>
  <c r="G165" i="1"/>
  <c r="I165" i="1" s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5" i="1"/>
  <c r="G144" i="1"/>
  <c r="G143" i="1"/>
  <c r="I143" i="1" s="1"/>
  <c r="G142" i="1"/>
  <c r="I142" i="1" s="1"/>
  <c r="G141" i="1"/>
  <c r="G140" i="1"/>
  <c r="G139" i="1"/>
  <c r="I139" i="1" s="1"/>
  <c r="G138" i="1"/>
  <c r="I138" i="1" s="1"/>
  <c r="G137" i="1"/>
  <c r="G136" i="1"/>
  <c r="G135" i="1"/>
  <c r="I135" i="1" s="1"/>
  <c r="G134" i="1"/>
  <c r="I134" i="1" s="1"/>
  <c r="G133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3" i="1"/>
  <c r="I113" i="1" s="1"/>
  <c r="G112" i="1"/>
  <c r="G111" i="1"/>
  <c r="I111" i="1" s="1"/>
  <c r="G110" i="1"/>
  <c r="I110" i="1" s="1"/>
  <c r="G109" i="1"/>
  <c r="I109" i="1" s="1"/>
  <c r="G108" i="1"/>
  <c r="G107" i="1"/>
  <c r="I107" i="1" s="1"/>
  <c r="G106" i="1"/>
  <c r="I106" i="1" s="1"/>
  <c r="G105" i="1"/>
  <c r="I105" i="1" s="1"/>
  <c r="G104" i="1"/>
  <c r="G103" i="1"/>
  <c r="I103" i="1" s="1"/>
  <c r="G102" i="1"/>
  <c r="I102" i="1" s="1"/>
  <c r="G101" i="1"/>
  <c r="I101" i="1" s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1" i="1"/>
  <c r="G80" i="1"/>
  <c r="G79" i="1"/>
  <c r="I79" i="1" s="1"/>
  <c r="G78" i="1"/>
  <c r="I78" i="1" s="1"/>
  <c r="G77" i="1"/>
  <c r="G76" i="1"/>
  <c r="G75" i="1"/>
  <c r="I75" i="1" s="1"/>
  <c r="G74" i="1"/>
  <c r="I74" i="1" s="1"/>
  <c r="G73" i="1"/>
  <c r="G72" i="1"/>
  <c r="G71" i="1"/>
  <c r="I71" i="1" s="1"/>
  <c r="G70" i="1"/>
  <c r="I70" i="1" s="1"/>
  <c r="G69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49" i="1"/>
  <c r="I49" i="1" s="1"/>
  <c r="G48" i="1"/>
  <c r="G47" i="1"/>
  <c r="I47" i="1" s="1"/>
  <c r="G46" i="1"/>
  <c r="I46" i="1" s="1"/>
  <c r="G45" i="1"/>
  <c r="I45" i="1" s="1"/>
  <c r="G44" i="1"/>
  <c r="G43" i="1"/>
  <c r="I43" i="1" s="1"/>
  <c r="G42" i="1"/>
  <c r="I42" i="1" s="1"/>
  <c r="G41" i="1"/>
  <c r="I41" i="1" s="1"/>
  <c r="G40" i="1"/>
  <c r="G39" i="1"/>
  <c r="I39" i="1" s="1"/>
  <c r="G38" i="1"/>
  <c r="I38" i="1" s="1"/>
  <c r="G37" i="1"/>
  <c r="I37" i="1" s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7" i="1"/>
  <c r="I17" i="1" s="1"/>
  <c r="G16" i="1"/>
  <c r="G15" i="1"/>
  <c r="I15" i="1" s="1"/>
  <c r="G14" i="1"/>
  <c r="I14" i="1" s="1"/>
  <c r="G13" i="1"/>
  <c r="I13" i="1" s="1"/>
  <c r="G12" i="1"/>
  <c r="G11" i="1"/>
  <c r="I11" i="1" s="1"/>
  <c r="G10" i="1"/>
  <c r="I10" i="1" s="1"/>
  <c r="G9" i="1"/>
  <c r="I9" i="1" s="1"/>
  <c r="G8" i="1"/>
  <c r="G7" i="1"/>
  <c r="I7" i="1" s="1"/>
  <c r="G6" i="1"/>
  <c r="I6" i="1" s="1"/>
  <c r="G5" i="1"/>
  <c r="I5" i="1" s="1"/>
  <c r="I124" i="1" l="1"/>
  <c r="I128" i="1"/>
  <c r="I184" i="1"/>
  <c r="I188" i="1"/>
  <c r="I192" i="1"/>
</calcChain>
</file>

<file path=xl/sharedStrings.xml><?xml version="1.0" encoding="utf-8"?>
<sst xmlns="http://schemas.openxmlformats.org/spreadsheetml/2006/main" count="392" uniqueCount="32">
  <si>
    <t>year</t>
  </si>
  <si>
    <t>product</t>
  </si>
  <si>
    <t>strength</t>
  </si>
  <si>
    <t>marketshare</t>
  </si>
  <si>
    <t>off_beer</t>
  </si>
  <si>
    <t>1.2% - 2.8%</t>
  </si>
  <si>
    <t>2.8% - 7.5%</t>
  </si>
  <si>
    <t>&gt; 7.5%</t>
  </si>
  <si>
    <t>off_cider</t>
  </si>
  <si>
    <t>1.2% - 6.9%</t>
  </si>
  <si>
    <t>6.9% - 7.5%</t>
  </si>
  <si>
    <t>7.5% - 8.5%</t>
  </si>
  <si>
    <t>1.2% - 5.5%</t>
  </si>
  <si>
    <t>5.5% - 8.5%</t>
  </si>
  <si>
    <t>off_wine</t>
  </si>
  <si>
    <t>1.2% - 4%</t>
  </si>
  <si>
    <t>4% - 5.5%</t>
  </si>
  <si>
    <t>5.5%-15%</t>
  </si>
  <si>
    <t>15% - 22%</t>
  </si>
  <si>
    <t>8.5% - 15%</t>
  </si>
  <si>
    <t>off_spirits</t>
  </si>
  <si>
    <t>N/A</t>
  </si>
  <si>
    <t>off_rtds</t>
  </si>
  <si>
    <t>on_beer</t>
  </si>
  <si>
    <t>on_cider</t>
  </si>
  <si>
    <t>on_wine</t>
  </si>
  <si>
    <t>on_spirits</t>
  </si>
  <si>
    <t>on_rtds</t>
  </si>
  <si>
    <t>duty</t>
  </si>
  <si>
    <t>ABV</t>
  </si>
  <si>
    <t>units</t>
  </si>
  <si>
    <t>duty_per_unit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</si>
</sst>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B0FE-52A4-4DCD-AAA4-ABDF920D257A}">
  <dimension ref="B1:I193"/>
  <sheetViews>
    <sheetView tabSelected="1" workbookViewId="0">
      <selection activeCell="I2" sqref="I2"/>
    </sheetView>
  </sheetViews>
  <sheetFormatPr defaultRowHeight="15" x14ac:dyDescent="0.25"/>
  <cols>
    <col min="2" max="9" width="12.7109375" style="9" customWidth="1"/>
  </cols>
  <sheetData>
    <row r="1" spans="2:9" ht="24.75" customHeight="1" x14ac:dyDescent="0.25">
      <c r="B1" s="1" t="s">
        <v>0</v>
      </c>
      <c r="C1" s="1" t="s">
        <v>1</v>
      </c>
      <c r="D1" s="2" t="s">
        <v>2</v>
      </c>
      <c r="E1" s="2" t="s">
        <v>3</v>
      </c>
      <c r="F1" s="4" t="s">
        <v>29</v>
      </c>
      <c r="G1" s="4" t="s">
        <v>30</v>
      </c>
      <c r="H1" s="3" t="s">
        <v>28</v>
      </c>
      <c r="I1" s="3" t="s">
        <v>31</v>
      </c>
    </row>
    <row r="2" spans="2:9" x14ac:dyDescent="0.25">
      <c r="B2" s="5">
        <v>2016</v>
      </c>
      <c r="C2" s="5" t="s">
        <v>4</v>
      </c>
      <c r="D2" s="6" t="s">
        <v>5</v>
      </c>
      <c r="E2" s="6">
        <v>0.02</v>
      </c>
      <c r="F2" s="7"/>
      <c r="G2" s="6">
        <v>1</v>
      </c>
      <c r="H2" s="8">
        <v>8.1</v>
      </c>
      <c r="I2" s="23">
        <f>H2/G2</f>
        <v>8.1</v>
      </c>
    </row>
    <row r="3" spans="2:9" x14ac:dyDescent="0.25">
      <c r="B3" s="9">
        <v>2016</v>
      </c>
      <c r="C3" s="9" t="s">
        <v>4</v>
      </c>
      <c r="D3" s="10" t="s">
        <v>6</v>
      </c>
      <c r="E3" s="10">
        <v>0.97799999999999998</v>
      </c>
      <c r="F3" s="11"/>
      <c r="G3" s="10">
        <v>1</v>
      </c>
      <c r="H3" s="12">
        <v>18.37</v>
      </c>
      <c r="I3" s="23">
        <f t="shared" ref="I3:I67" si="0">H3/G3</f>
        <v>18.37</v>
      </c>
    </row>
    <row r="4" spans="2:9" x14ac:dyDescent="0.25">
      <c r="B4" s="9">
        <v>2016</v>
      </c>
      <c r="C4" s="9" t="s">
        <v>4</v>
      </c>
      <c r="D4" s="10" t="s">
        <v>7</v>
      </c>
      <c r="E4" s="10">
        <v>1E-3</v>
      </c>
      <c r="F4" s="11"/>
      <c r="G4" s="10">
        <v>1</v>
      </c>
      <c r="H4" s="12">
        <v>23.85</v>
      </c>
      <c r="I4" s="23">
        <f t="shared" si="0"/>
        <v>23.85</v>
      </c>
    </row>
    <row r="5" spans="2:9" x14ac:dyDescent="0.25">
      <c r="B5" s="9">
        <v>2016</v>
      </c>
      <c r="C5" s="9" t="s">
        <v>8</v>
      </c>
      <c r="D5" s="10" t="s">
        <v>9</v>
      </c>
      <c r="E5" s="10">
        <v>0.83499999999999996</v>
      </c>
      <c r="F5" s="13">
        <v>4.4999999999999998E-2</v>
      </c>
      <c r="G5" s="10">
        <f t="shared" ref="G5:G15" si="1">(1000/10)*F5</f>
        <v>4.5</v>
      </c>
      <c r="H5" s="12">
        <v>38.869999999999997</v>
      </c>
      <c r="I5" s="23">
        <f t="shared" si="0"/>
        <v>8.637777777777778</v>
      </c>
    </row>
    <row r="6" spans="2:9" x14ac:dyDescent="0.25">
      <c r="B6" s="9">
        <v>2016</v>
      </c>
      <c r="C6" s="9" t="s">
        <v>8</v>
      </c>
      <c r="D6" s="10" t="s">
        <v>10</v>
      </c>
      <c r="E6" s="10">
        <v>0</v>
      </c>
      <c r="F6" s="13">
        <v>6.9000000000000006E-2</v>
      </c>
      <c r="G6" s="10">
        <f t="shared" si="1"/>
        <v>6.9</v>
      </c>
      <c r="H6" s="12">
        <v>38.869999999999997</v>
      </c>
      <c r="I6" s="23">
        <f t="shared" si="0"/>
        <v>5.6333333333333329</v>
      </c>
    </row>
    <row r="7" spans="2:9" x14ac:dyDescent="0.25">
      <c r="B7" s="9">
        <v>2016</v>
      </c>
      <c r="C7" s="9" t="s">
        <v>8</v>
      </c>
      <c r="D7" s="10" t="s">
        <v>11</v>
      </c>
      <c r="E7" s="10">
        <v>0.16500000000000001</v>
      </c>
      <c r="F7" s="13">
        <v>7.4999999999999997E-2</v>
      </c>
      <c r="G7" s="10">
        <f t="shared" si="1"/>
        <v>7.5</v>
      </c>
      <c r="H7" s="12">
        <v>58.75</v>
      </c>
      <c r="I7" s="23">
        <f t="shared" si="0"/>
        <v>7.833333333333333</v>
      </c>
    </row>
    <row r="8" spans="2:9" x14ac:dyDescent="0.25">
      <c r="B8" s="9">
        <v>2016</v>
      </c>
      <c r="C8" s="9" t="s">
        <v>8</v>
      </c>
      <c r="D8" s="10" t="s">
        <v>12</v>
      </c>
      <c r="E8" s="10">
        <v>0</v>
      </c>
      <c r="F8" s="13">
        <v>4.4999999999999998E-2</v>
      </c>
      <c r="G8" s="10">
        <f t="shared" si="1"/>
        <v>4.5</v>
      </c>
      <c r="H8" s="12">
        <v>38.869999999999997</v>
      </c>
      <c r="I8" s="23">
        <f t="shared" si="0"/>
        <v>8.637777777777778</v>
      </c>
    </row>
    <row r="9" spans="2:9" x14ac:dyDescent="0.25">
      <c r="B9" s="9">
        <v>2016</v>
      </c>
      <c r="C9" s="9" t="s">
        <v>8</v>
      </c>
      <c r="D9" s="10" t="s">
        <v>13</v>
      </c>
      <c r="E9" s="10">
        <v>0</v>
      </c>
      <c r="F9" s="13">
        <v>7.4999999999999997E-2</v>
      </c>
      <c r="G9" s="10">
        <f t="shared" si="1"/>
        <v>7.5</v>
      </c>
      <c r="H9" s="12">
        <v>268.99</v>
      </c>
      <c r="I9" s="23">
        <f t="shared" si="0"/>
        <v>35.865333333333332</v>
      </c>
    </row>
    <row r="10" spans="2:9" x14ac:dyDescent="0.25">
      <c r="B10" s="9">
        <v>2016</v>
      </c>
      <c r="C10" s="9" t="s">
        <v>14</v>
      </c>
      <c r="D10" s="10" t="s">
        <v>15</v>
      </c>
      <c r="E10" s="10">
        <v>0</v>
      </c>
      <c r="F10" s="13">
        <v>0.04</v>
      </c>
      <c r="G10" s="10">
        <f t="shared" si="1"/>
        <v>4</v>
      </c>
      <c r="H10" s="12">
        <v>85.6</v>
      </c>
      <c r="I10" s="23">
        <f t="shared" si="0"/>
        <v>21.4</v>
      </c>
    </row>
    <row r="11" spans="2:9" x14ac:dyDescent="0.25">
      <c r="B11" s="9">
        <v>2016</v>
      </c>
      <c r="C11" s="9" t="s">
        <v>14</v>
      </c>
      <c r="D11" s="10" t="s">
        <v>16</v>
      </c>
      <c r="E11" s="10">
        <v>5.0000000000000001E-3</v>
      </c>
      <c r="F11" s="13">
        <v>5.5E-2</v>
      </c>
      <c r="G11" s="10">
        <f t="shared" si="1"/>
        <v>5.5</v>
      </c>
      <c r="H11" s="12">
        <v>117.72</v>
      </c>
      <c r="I11" s="23">
        <f t="shared" si="0"/>
        <v>21.403636363636362</v>
      </c>
    </row>
    <row r="12" spans="2:9" x14ac:dyDescent="0.25">
      <c r="B12" s="9">
        <v>2016</v>
      </c>
      <c r="C12" s="9" t="s">
        <v>14</v>
      </c>
      <c r="D12" s="10" t="s">
        <v>17</v>
      </c>
      <c r="E12" s="10">
        <v>0.83899999999999997</v>
      </c>
      <c r="F12" s="13">
        <v>0.125</v>
      </c>
      <c r="G12" s="10">
        <f t="shared" si="1"/>
        <v>12.5</v>
      </c>
      <c r="H12" s="12">
        <v>277.83999999999997</v>
      </c>
      <c r="I12" s="23">
        <f t="shared" si="0"/>
        <v>22.227199999999996</v>
      </c>
    </row>
    <row r="13" spans="2:9" x14ac:dyDescent="0.25">
      <c r="B13" s="9">
        <v>2016</v>
      </c>
      <c r="C13" s="9" t="s">
        <v>14</v>
      </c>
      <c r="D13" s="10" t="s">
        <v>18</v>
      </c>
      <c r="E13" s="10">
        <v>4.4999999999999998E-2</v>
      </c>
      <c r="F13" s="13">
        <v>0.17</v>
      </c>
      <c r="G13" s="10">
        <f t="shared" si="1"/>
        <v>17</v>
      </c>
      <c r="H13" s="12">
        <v>370.41</v>
      </c>
      <c r="I13" s="23">
        <f t="shared" si="0"/>
        <v>21.788823529411765</v>
      </c>
    </row>
    <row r="14" spans="2:9" x14ac:dyDescent="0.25">
      <c r="B14" s="9">
        <v>2016</v>
      </c>
      <c r="C14" s="9" t="s">
        <v>14</v>
      </c>
      <c r="D14" s="10" t="s">
        <v>13</v>
      </c>
      <c r="E14" s="10">
        <v>0</v>
      </c>
      <c r="F14" s="13">
        <v>7.0000000000000007E-2</v>
      </c>
      <c r="G14" s="10">
        <f t="shared" si="1"/>
        <v>7.0000000000000009</v>
      </c>
      <c r="H14" s="12">
        <v>268.99</v>
      </c>
      <c r="I14" s="23">
        <f t="shared" si="0"/>
        <v>38.427142857142854</v>
      </c>
    </row>
    <row r="15" spans="2:9" x14ac:dyDescent="0.25">
      <c r="B15" s="9">
        <v>2016</v>
      </c>
      <c r="C15" s="9" t="s">
        <v>14</v>
      </c>
      <c r="D15" s="10" t="s">
        <v>19</v>
      </c>
      <c r="E15" s="10">
        <v>0.112</v>
      </c>
      <c r="F15" s="13">
        <v>0.125</v>
      </c>
      <c r="G15" s="10">
        <f t="shared" si="1"/>
        <v>12.5</v>
      </c>
      <c r="H15" s="12">
        <v>355.87</v>
      </c>
      <c r="I15" s="23">
        <f t="shared" si="0"/>
        <v>28.4696</v>
      </c>
    </row>
    <row r="16" spans="2:9" x14ac:dyDescent="0.25">
      <c r="B16" s="9">
        <v>2016</v>
      </c>
      <c r="C16" s="9" t="s">
        <v>20</v>
      </c>
      <c r="D16" s="10" t="s">
        <v>21</v>
      </c>
      <c r="E16" s="10">
        <v>1</v>
      </c>
      <c r="F16" s="14"/>
      <c r="G16" s="10">
        <f>1000/10</f>
        <v>100</v>
      </c>
      <c r="H16" s="12">
        <v>2766</v>
      </c>
      <c r="I16" s="23">
        <f t="shared" si="0"/>
        <v>27.66</v>
      </c>
    </row>
    <row r="17" spans="2:9" x14ac:dyDescent="0.25">
      <c r="B17" s="9">
        <v>2016</v>
      </c>
      <c r="C17" s="9" t="s">
        <v>22</v>
      </c>
      <c r="D17" s="10" t="s">
        <v>21</v>
      </c>
      <c r="E17" s="10">
        <v>1</v>
      </c>
      <c r="F17" s="10"/>
      <c r="G17" s="10">
        <f>1000/10</f>
        <v>100</v>
      </c>
      <c r="H17" s="12">
        <v>2766</v>
      </c>
      <c r="I17" s="23">
        <f t="shared" si="0"/>
        <v>27.66</v>
      </c>
    </row>
    <row r="18" spans="2:9" x14ac:dyDescent="0.25">
      <c r="B18" s="9">
        <v>2016</v>
      </c>
      <c r="C18" s="9" t="s">
        <v>23</v>
      </c>
      <c r="D18" s="10" t="s">
        <v>5</v>
      </c>
      <c r="E18" s="10">
        <v>0.02</v>
      </c>
      <c r="F18" s="11"/>
      <c r="G18" s="10">
        <v>1</v>
      </c>
      <c r="H18" s="10">
        <f>H2</f>
        <v>8.1</v>
      </c>
      <c r="I18" s="23">
        <f t="shared" si="0"/>
        <v>8.1</v>
      </c>
    </row>
    <row r="19" spans="2:9" x14ac:dyDescent="0.25">
      <c r="B19" s="9">
        <v>2016</v>
      </c>
      <c r="C19" s="9" t="s">
        <v>23</v>
      </c>
      <c r="D19" s="10" t="s">
        <v>6</v>
      </c>
      <c r="E19" s="10">
        <v>0.97799999999999998</v>
      </c>
      <c r="F19" s="11"/>
      <c r="G19" s="10">
        <v>1</v>
      </c>
      <c r="H19" s="10">
        <f t="shared" ref="H19:H33" si="2">H3</f>
        <v>18.37</v>
      </c>
      <c r="I19" s="23">
        <f t="shared" si="0"/>
        <v>18.37</v>
      </c>
    </row>
    <row r="20" spans="2:9" x14ac:dyDescent="0.25">
      <c r="B20" s="9">
        <v>2016</v>
      </c>
      <c r="C20" s="9" t="s">
        <v>23</v>
      </c>
      <c r="D20" s="10" t="s">
        <v>7</v>
      </c>
      <c r="E20" s="10">
        <v>1E-3</v>
      </c>
      <c r="F20" s="11"/>
      <c r="G20" s="10">
        <v>1</v>
      </c>
      <c r="H20" s="10">
        <f t="shared" si="2"/>
        <v>23.85</v>
      </c>
      <c r="I20" s="23">
        <f t="shared" si="0"/>
        <v>23.85</v>
      </c>
    </row>
    <row r="21" spans="2:9" x14ac:dyDescent="0.25">
      <c r="B21" s="9">
        <v>2016</v>
      </c>
      <c r="C21" s="9" t="s">
        <v>24</v>
      </c>
      <c r="D21" s="10" t="s">
        <v>9</v>
      </c>
      <c r="E21" s="10">
        <v>0.83499999999999996</v>
      </c>
      <c r="F21" s="13">
        <v>4.4999999999999998E-2</v>
      </c>
      <c r="G21" s="10">
        <f t="shared" ref="G21:G31" si="3">(1000/10)*F21</f>
        <v>4.5</v>
      </c>
      <c r="H21" s="10">
        <f t="shared" si="2"/>
        <v>38.869999999999997</v>
      </c>
      <c r="I21" s="23">
        <f t="shared" si="0"/>
        <v>8.637777777777778</v>
      </c>
    </row>
    <row r="22" spans="2:9" x14ac:dyDescent="0.25">
      <c r="B22" s="9">
        <v>2016</v>
      </c>
      <c r="C22" s="9" t="s">
        <v>24</v>
      </c>
      <c r="D22" s="10" t="s">
        <v>10</v>
      </c>
      <c r="E22" s="10">
        <v>0</v>
      </c>
      <c r="F22" s="13">
        <v>6.9000000000000006E-2</v>
      </c>
      <c r="G22" s="10">
        <f t="shared" si="3"/>
        <v>6.9</v>
      </c>
      <c r="H22" s="10">
        <f t="shared" si="2"/>
        <v>38.869999999999997</v>
      </c>
      <c r="I22" s="23">
        <f t="shared" si="0"/>
        <v>5.6333333333333329</v>
      </c>
    </row>
    <row r="23" spans="2:9" x14ac:dyDescent="0.25">
      <c r="B23" s="9">
        <v>2016</v>
      </c>
      <c r="C23" s="9" t="s">
        <v>24</v>
      </c>
      <c r="D23" s="10" t="s">
        <v>11</v>
      </c>
      <c r="E23" s="10">
        <v>0.16500000000000001</v>
      </c>
      <c r="F23" s="13">
        <v>7.4999999999999997E-2</v>
      </c>
      <c r="G23" s="10">
        <f t="shared" si="3"/>
        <v>7.5</v>
      </c>
      <c r="H23" s="10">
        <f t="shared" si="2"/>
        <v>58.75</v>
      </c>
      <c r="I23" s="23">
        <f t="shared" si="0"/>
        <v>7.833333333333333</v>
      </c>
    </row>
    <row r="24" spans="2:9" x14ac:dyDescent="0.25">
      <c r="B24" s="9">
        <v>2016</v>
      </c>
      <c r="C24" s="9" t="s">
        <v>24</v>
      </c>
      <c r="D24" s="10" t="s">
        <v>12</v>
      </c>
      <c r="E24" s="10">
        <v>0</v>
      </c>
      <c r="F24" s="13">
        <v>4.4999999999999998E-2</v>
      </c>
      <c r="G24" s="10">
        <f t="shared" si="3"/>
        <v>4.5</v>
      </c>
      <c r="H24" s="10">
        <f t="shared" si="2"/>
        <v>38.869999999999997</v>
      </c>
      <c r="I24" s="23">
        <f t="shared" si="0"/>
        <v>8.637777777777778</v>
      </c>
    </row>
    <row r="25" spans="2:9" x14ac:dyDescent="0.25">
      <c r="B25" s="9">
        <v>2016</v>
      </c>
      <c r="C25" s="9" t="s">
        <v>24</v>
      </c>
      <c r="D25" s="10" t="s">
        <v>13</v>
      </c>
      <c r="E25" s="10">
        <v>0</v>
      </c>
      <c r="F25" s="13">
        <v>7.4999999999999997E-2</v>
      </c>
      <c r="G25" s="10">
        <f t="shared" si="3"/>
        <v>7.5</v>
      </c>
      <c r="H25" s="10">
        <f t="shared" si="2"/>
        <v>268.99</v>
      </c>
      <c r="I25" s="23">
        <f t="shared" si="0"/>
        <v>35.865333333333332</v>
      </c>
    </row>
    <row r="26" spans="2:9" x14ac:dyDescent="0.25">
      <c r="B26" s="9">
        <v>2016</v>
      </c>
      <c r="C26" s="9" t="s">
        <v>25</v>
      </c>
      <c r="D26" s="10" t="s">
        <v>15</v>
      </c>
      <c r="E26" s="10">
        <v>0</v>
      </c>
      <c r="F26" s="13">
        <v>0.04</v>
      </c>
      <c r="G26" s="10">
        <f t="shared" si="3"/>
        <v>4</v>
      </c>
      <c r="H26" s="10">
        <f t="shared" si="2"/>
        <v>85.6</v>
      </c>
      <c r="I26" s="23">
        <f t="shared" si="0"/>
        <v>21.4</v>
      </c>
    </row>
    <row r="27" spans="2:9" x14ac:dyDescent="0.25">
      <c r="B27" s="9">
        <v>2016</v>
      </c>
      <c r="C27" s="9" t="s">
        <v>25</v>
      </c>
      <c r="D27" s="10" t="s">
        <v>16</v>
      </c>
      <c r="E27" s="10">
        <v>5.0000000000000001E-3</v>
      </c>
      <c r="F27" s="13">
        <v>5.5E-2</v>
      </c>
      <c r="G27" s="10">
        <f t="shared" si="3"/>
        <v>5.5</v>
      </c>
      <c r="H27" s="10">
        <f t="shared" si="2"/>
        <v>117.72</v>
      </c>
      <c r="I27" s="23">
        <f t="shared" si="0"/>
        <v>21.403636363636362</v>
      </c>
    </row>
    <row r="28" spans="2:9" x14ac:dyDescent="0.25">
      <c r="B28" s="9">
        <v>2016</v>
      </c>
      <c r="C28" s="9" t="s">
        <v>25</v>
      </c>
      <c r="D28" s="10" t="s">
        <v>17</v>
      </c>
      <c r="E28" s="10">
        <v>0.83899999999999997</v>
      </c>
      <c r="F28" s="13">
        <v>0.125</v>
      </c>
      <c r="G28" s="10">
        <f t="shared" si="3"/>
        <v>12.5</v>
      </c>
      <c r="H28" s="10">
        <f t="shared" si="2"/>
        <v>277.83999999999997</v>
      </c>
      <c r="I28" s="23">
        <f t="shared" si="0"/>
        <v>22.227199999999996</v>
      </c>
    </row>
    <row r="29" spans="2:9" x14ac:dyDescent="0.25">
      <c r="B29" s="9">
        <v>2016</v>
      </c>
      <c r="C29" s="9" t="s">
        <v>25</v>
      </c>
      <c r="D29" s="10" t="s">
        <v>18</v>
      </c>
      <c r="E29" s="10">
        <v>4.4999999999999998E-2</v>
      </c>
      <c r="F29" s="13">
        <v>0.17</v>
      </c>
      <c r="G29" s="10">
        <f t="shared" si="3"/>
        <v>17</v>
      </c>
      <c r="H29" s="10">
        <f t="shared" si="2"/>
        <v>370.41</v>
      </c>
      <c r="I29" s="23">
        <f t="shared" si="0"/>
        <v>21.788823529411765</v>
      </c>
    </row>
    <row r="30" spans="2:9" x14ac:dyDescent="0.25">
      <c r="B30" s="9">
        <v>2016</v>
      </c>
      <c r="C30" s="9" t="s">
        <v>25</v>
      </c>
      <c r="D30" s="10" t="s">
        <v>13</v>
      </c>
      <c r="E30" s="10">
        <v>0</v>
      </c>
      <c r="F30" s="13">
        <v>7.0000000000000007E-2</v>
      </c>
      <c r="G30" s="10">
        <f t="shared" si="3"/>
        <v>7.0000000000000009</v>
      </c>
      <c r="H30" s="10">
        <f t="shared" si="2"/>
        <v>268.99</v>
      </c>
      <c r="I30" s="23">
        <f t="shared" si="0"/>
        <v>38.427142857142854</v>
      </c>
    </row>
    <row r="31" spans="2:9" x14ac:dyDescent="0.25">
      <c r="B31" s="9">
        <v>2016</v>
      </c>
      <c r="C31" s="9" t="s">
        <v>25</v>
      </c>
      <c r="D31" s="10" t="s">
        <v>19</v>
      </c>
      <c r="E31" s="10">
        <v>0.112</v>
      </c>
      <c r="F31" s="13">
        <v>0.125</v>
      </c>
      <c r="G31" s="10">
        <f t="shared" si="3"/>
        <v>12.5</v>
      </c>
      <c r="H31" s="10">
        <f t="shared" si="2"/>
        <v>355.87</v>
      </c>
      <c r="I31" s="23">
        <f t="shared" si="0"/>
        <v>28.4696</v>
      </c>
    </row>
    <row r="32" spans="2:9" x14ac:dyDescent="0.25">
      <c r="B32" s="9">
        <v>2016</v>
      </c>
      <c r="C32" s="9" t="s">
        <v>26</v>
      </c>
      <c r="D32" s="10" t="s">
        <v>21</v>
      </c>
      <c r="E32" s="10">
        <v>1</v>
      </c>
      <c r="F32" s="14"/>
      <c r="G32" s="10">
        <f>1000/10</f>
        <v>100</v>
      </c>
      <c r="H32" s="10">
        <f t="shared" si="2"/>
        <v>2766</v>
      </c>
      <c r="I32" s="23">
        <f t="shared" si="0"/>
        <v>27.66</v>
      </c>
    </row>
    <row r="33" spans="2:9" x14ac:dyDescent="0.25">
      <c r="B33" s="9">
        <v>2016</v>
      </c>
      <c r="C33" s="9" t="s">
        <v>27</v>
      </c>
      <c r="D33" s="10" t="s">
        <v>21</v>
      </c>
      <c r="E33" s="10">
        <v>1</v>
      </c>
      <c r="F33" s="10"/>
      <c r="G33" s="10">
        <f>1000/10</f>
        <v>100</v>
      </c>
      <c r="H33" s="10">
        <f t="shared" si="2"/>
        <v>2766</v>
      </c>
      <c r="I33" s="23">
        <f t="shared" si="0"/>
        <v>27.66</v>
      </c>
    </row>
    <row r="34" spans="2:9" x14ac:dyDescent="0.25">
      <c r="B34" s="5">
        <v>2017</v>
      </c>
      <c r="C34" s="5" t="s">
        <v>4</v>
      </c>
      <c r="D34" s="6" t="s">
        <v>5</v>
      </c>
      <c r="E34" s="6">
        <v>0.02</v>
      </c>
      <c r="F34" s="7"/>
      <c r="G34" s="6">
        <v>1</v>
      </c>
      <c r="H34" s="15">
        <v>8.42</v>
      </c>
      <c r="I34" s="24">
        <f>H34/G34</f>
        <v>8.42</v>
      </c>
    </row>
    <row r="35" spans="2:9" x14ac:dyDescent="0.25">
      <c r="B35" s="16">
        <v>2017</v>
      </c>
      <c r="C35" s="16" t="s">
        <v>4</v>
      </c>
      <c r="D35" s="17" t="s">
        <v>6</v>
      </c>
      <c r="E35" s="17">
        <v>0.97799999999999998</v>
      </c>
      <c r="F35" s="18"/>
      <c r="G35" s="17">
        <v>1</v>
      </c>
      <c r="H35" s="8">
        <v>19.079999999999998</v>
      </c>
      <c r="I35" s="25">
        <f t="shared" si="0"/>
        <v>19.079999999999998</v>
      </c>
    </row>
    <row r="36" spans="2:9" x14ac:dyDescent="0.25">
      <c r="B36" s="16">
        <v>2017</v>
      </c>
      <c r="C36" s="16" t="s">
        <v>4</v>
      </c>
      <c r="D36" s="17" t="s">
        <v>7</v>
      </c>
      <c r="E36" s="17">
        <v>1E-3</v>
      </c>
      <c r="F36" s="18"/>
      <c r="G36" s="17">
        <v>1</v>
      </c>
      <c r="H36" s="8">
        <v>24.77</v>
      </c>
      <c r="I36" s="25">
        <f t="shared" si="0"/>
        <v>24.77</v>
      </c>
    </row>
    <row r="37" spans="2:9" x14ac:dyDescent="0.25">
      <c r="B37" s="16">
        <v>2017</v>
      </c>
      <c r="C37" s="16" t="s">
        <v>8</v>
      </c>
      <c r="D37" s="17" t="s">
        <v>9</v>
      </c>
      <c r="E37" s="17">
        <v>0.83499999999999996</v>
      </c>
      <c r="F37" s="19">
        <v>4.4999999999999998E-2</v>
      </c>
      <c r="G37" s="17">
        <f t="shared" ref="G37:G47" si="4">(1000/10)*F37</f>
        <v>4.5</v>
      </c>
      <c r="H37" s="8">
        <v>40.380000000000003</v>
      </c>
      <c r="I37" s="25">
        <f t="shared" si="0"/>
        <v>8.9733333333333345</v>
      </c>
    </row>
    <row r="38" spans="2:9" x14ac:dyDescent="0.25">
      <c r="B38" s="16">
        <v>2017</v>
      </c>
      <c r="C38" s="16" t="s">
        <v>8</v>
      </c>
      <c r="D38" s="17" t="s">
        <v>10</v>
      </c>
      <c r="E38" s="17">
        <v>0</v>
      </c>
      <c r="F38" s="19">
        <v>6.9000000000000006E-2</v>
      </c>
      <c r="G38" s="17">
        <f t="shared" si="4"/>
        <v>6.9</v>
      </c>
      <c r="H38" s="8">
        <v>40.380000000000003</v>
      </c>
      <c r="I38" s="25">
        <f t="shared" si="0"/>
        <v>5.8521739130434787</v>
      </c>
    </row>
    <row r="39" spans="2:9" x14ac:dyDescent="0.25">
      <c r="B39" s="16">
        <v>2017</v>
      </c>
      <c r="C39" s="16" t="s">
        <v>8</v>
      </c>
      <c r="D39" s="17" t="s">
        <v>11</v>
      </c>
      <c r="E39" s="17">
        <v>0.16500000000000001</v>
      </c>
      <c r="F39" s="19">
        <v>7.4999999999999997E-2</v>
      </c>
      <c r="G39" s="17">
        <f t="shared" si="4"/>
        <v>7.5</v>
      </c>
      <c r="H39" s="8">
        <v>61.04</v>
      </c>
      <c r="I39" s="25">
        <f t="shared" si="0"/>
        <v>8.1386666666666674</v>
      </c>
    </row>
    <row r="40" spans="2:9" x14ac:dyDescent="0.25">
      <c r="B40" s="16">
        <v>2017</v>
      </c>
      <c r="C40" s="16" t="s">
        <v>8</v>
      </c>
      <c r="D40" s="17" t="s">
        <v>12</v>
      </c>
      <c r="E40" s="17">
        <v>0</v>
      </c>
      <c r="F40" s="19">
        <v>4.4999999999999998E-2</v>
      </c>
      <c r="G40" s="17">
        <f t="shared" si="4"/>
        <v>4.5</v>
      </c>
      <c r="H40" s="8">
        <v>40.380000000000003</v>
      </c>
      <c r="I40" s="25">
        <f t="shared" si="0"/>
        <v>8.9733333333333345</v>
      </c>
    </row>
    <row r="41" spans="2:9" x14ac:dyDescent="0.25">
      <c r="B41" s="16">
        <v>2017</v>
      </c>
      <c r="C41" s="16" t="s">
        <v>8</v>
      </c>
      <c r="D41" s="17" t="s">
        <v>13</v>
      </c>
      <c r="E41" s="17">
        <v>0</v>
      </c>
      <c r="F41" s="19">
        <v>7.4999999999999997E-2</v>
      </c>
      <c r="G41" s="17">
        <f t="shared" si="4"/>
        <v>7.5</v>
      </c>
      <c r="H41" s="8">
        <v>279.45999999999998</v>
      </c>
      <c r="I41" s="25">
        <f t="shared" si="0"/>
        <v>37.261333333333333</v>
      </c>
    </row>
    <row r="42" spans="2:9" x14ac:dyDescent="0.25">
      <c r="B42" s="16">
        <v>2017</v>
      </c>
      <c r="C42" s="16" t="s">
        <v>14</v>
      </c>
      <c r="D42" s="17" t="s">
        <v>15</v>
      </c>
      <c r="E42" s="17">
        <v>0</v>
      </c>
      <c r="F42" s="19">
        <v>0.04</v>
      </c>
      <c r="G42" s="17">
        <f t="shared" si="4"/>
        <v>4</v>
      </c>
      <c r="H42" s="8">
        <v>88.93</v>
      </c>
      <c r="I42" s="25">
        <f t="shared" si="0"/>
        <v>22.232500000000002</v>
      </c>
    </row>
    <row r="43" spans="2:9" x14ac:dyDescent="0.25">
      <c r="B43" s="16">
        <v>2017</v>
      </c>
      <c r="C43" s="16" t="s">
        <v>14</v>
      </c>
      <c r="D43" s="17" t="s">
        <v>16</v>
      </c>
      <c r="E43" s="17">
        <v>5.0000000000000001E-3</v>
      </c>
      <c r="F43" s="19">
        <v>5.5E-2</v>
      </c>
      <c r="G43" s="17">
        <f t="shared" si="4"/>
        <v>5.5</v>
      </c>
      <c r="H43" s="8">
        <v>122.3</v>
      </c>
      <c r="I43" s="25">
        <f t="shared" si="0"/>
        <v>22.236363636363635</v>
      </c>
    </row>
    <row r="44" spans="2:9" x14ac:dyDescent="0.25">
      <c r="B44" s="16">
        <v>2017</v>
      </c>
      <c r="C44" s="16" t="s">
        <v>14</v>
      </c>
      <c r="D44" s="16" t="s">
        <v>17</v>
      </c>
      <c r="E44" s="16">
        <v>0.83899999999999997</v>
      </c>
      <c r="F44" s="19">
        <v>0.125</v>
      </c>
      <c r="G44" s="17">
        <f t="shared" si="4"/>
        <v>12.5</v>
      </c>
      <c r="H44" s="8">
        <v>288.64999999999998</v>
      </c>
      <c r="I44" s="25">
        <f t="shared" si="0"/>
        <v>23.091999999999999</v>
      </c>
    </row>
    <row r="45" spans="2:9" x14ac:dyDescent="0.25">
      <c r="B45" s="16">
        <v>2017</v>
      </c>
      <c r="C45" s="16" t="s">
        <v>14</v>
      </c>
      <c r="D45" s="16" t="s">
        <v>18</v>
      </c>
      <c r="E45" s="16">
        <v>4.4999999999999998E-2</v>
      </c>
      <c r="F45" s="19">
        <v>0.17</v>
      </c>
      <c r="G45" s="17">
        <f t="shared" si="4"/>
        <v>17</v>
      </c>
      <c r="H45" s="8">
        <v>384.82</v>
      </c>
      <c r="I45" s="25">
        <f t="shared" si="0"/>
        <v>22.636470588235294</v>
      </c>
    </row>
    <row r="46" spans="2:9" x14ac:dyDescent="0.25">
      <c r="B46" s="16">
        <v>2017</v>
      </c>
      <c r="C46" s="16" t="s">
        <v>14</v>
      </c>
      <c r="D46" s="16" t="s">
        <v>13</v>
      </c>
      <c r="E46" s="16">
        <v>0</v>
      </c>
      <c r="F46" s="19">
        <v>7.0000000000000007E-2</v>
      </c>
      <c r="G46" s="17">
        <f t="shared" si="4"/>
        <v>7.0000000000000009</v>
      </c>
      <c r="H46" s="8">
        <v>279.45999999999998</v>
      </c>
      <c r="I46" s="25">
        <f t="shared" si="0"/>
        <v>39.922857142857133</v>
      </c>
    </row>
    <row r="47" spans="2:9" x14ac:dyDescent="0.25">
      <c r="B47" s="16">
        <v>2017</v>
      </c>
      <c r="C47" s="16" t="s">
        <v>14</v>
      </c>
      <c r="D47" s="16" t="s">
        <v>19</v>
      </c>
      <c r="E47" s="16">
        <v>0.112</v>
      </c>
      <c r="F47" s="19">
        <v>0.125</v>
      </c>
      <c r="G47" s="17">
        <f t="shared" si="4"/>
        <v>12.5</v>
      </c>
      <c r="H47" s="8">
        <v>369.72</v>
      </c>
      <c r="I47" s="25">
        <f t="shared" si="0"/>
        <v>29.577600000000004</v>
      </c>
    </row>
    <row r="48" spans="2:9" x14ac:dyDescent="0.25">
      <c r="B48" s="16">
        <v>2017</v>
      </c>
      <c r="C48" s="16" t="s">
        <v>20</v>
      </c>
      <c r="D48" s="16" t="s">
        <v>21</v>
      </c>
      <c r="E48" s="16">
        <v>1</v>
      </c>
      <c r="F48" s="20"/>
      <c r="G48" s="17">
        <f>1000/10</f>
        <v>100</v>
      </c>
      <c r="H48" s="8">
        <v>2874</v>
      </c>
      <c r="I48" s="25">
        <f t="shared" si="0"/>
        <v>28.74</v>
      </c>
    </row>
    <row r="49" spans="2:9" x14ac:dyDescent="0.25">
      <c r="B49" s="16">
        <v>2017</v>
      </c>
      <c r="C49" s="16" t="s">
        <v>22</v>
      </c>
      <c r="D49" s="16" t="s">
        <v>21</v>
      </c>
      <c r="E49" s="16">
        <v>1</v>
      </c>
      <c r="F49" s="17"/>
      <c r="G49" s="17">
        <f>1000/10</f>
        <v>100</v>
      </c>
      <c r="H49" s="8">
        <v>2874</v>
      </c>
      <c r="I49" s="25">
        <f t="shared" si="0"/>
        <v>28.74</v>
      </c>
    </row>
    <row r="50" spans="2:9" x14ac:dyDescent="0.25">
      <c r="B50" s="16">
        <v>2017</v>
      </c>
      <c r="C50" s="16" t="s">
        <v>23</v>
      </c>
      <c r="D50" s="16" t="s">
        <v>5</v>
      </c>
      <c r="E50" s="16">
        <v>0.02</v>
      </c>
      <c r="F50" s="18"/>
      <c r="G50" s="17">
        <v>1</v>
      </c>
      <c r="H50" s="17">
        <f>H34</f>
        <v>8.42</v>
      </c>
      <c r="I50" s="25">
        <f t="shared" si="0"/>
        <v>8.42</v>
      </c>
    </row>
    <row r="51" spans="2:9" x14ac:dyDescent="0.25">
      <c r="B51" s="16">
        <v>2017</v>
      </c>
      <c r="C51" s="16" t="s">
        <v>23</v>
      </c>
      <c r="D51" s="16" t="s">
        <v>6</v>
      </c>
      <c r="E51" s="16">
        <v>0.97799999999999998</v>
      </c>
      <c r="F51" s="18"/>
      <c r="G51" s="17">
        <v>1</v>
      </c>
      <c r="H51" s="17">
        <f t="shared" ref="H51:H65" si="5">H35</f>
        <v>19.079999999999998</v>
      </c>
      <c r="I51" s="25">
        <f t="shared" si="0"/>
        <v>19.079999999999998</v>
      </c>
    </row>
    <row r="52" spans="2:9" x14ac:dyDescent="0.25">
      <c r="B52" s="16">
        <v>2017</v>
      </c>
      <c r="C52" s="16" t="s">
        <v>23</v>
      </c>
      <c r="D52" s="16" t="s">
        <v>7</v>
      </c>
      <c r="E52" s="16">
        <v>1E-3</v>
      </c>
      <c r="F52" s="18"/>
      <c r="G52" s="17">
        <v>1</v>
      </c>
      <c r="H52" s="17">
        <f t="shared" si="5"/>
        <v>24.77</v>
      </c>
      <c r="I52" s="25">
        <f t="shared" si="0"/>
        <v>24.77</v>
      </c>
    </row>
    <row r="53" spans="2:9" x14ac:dyDescent="0.25">
      <c r="B53" s="16">
        <v>2017</v>
      </c>
      <c r="C53" s="16" t="s">
        <v>24</v>
      </c>
      <c r="D53" s="16" t="s">
        <v>9</v>
      </c>
      <c r="E53" s="16">
        <v>0.83499999999999996</v>
      </c>
      <c r="F53" s="19">
        <v>4.4999999999999998E-2</v>
      </c>
      <c r="G53" s="17">
        <f t="shared" ref="G53:G63" si="6">(1000/10)*F53</f>
        <v>4.5</v>
      </c>
      <c r="H53" s="17">
        <f t="shared" si="5"/>
        <v>40.380000000000003</v>
      </c>
      <c r="I53" s="25">
        <f t="shared" si="0"/>
        <v>8.9733333333333345</v>
      </c>
    </row>
    <row r="54" spans="2:9" x14ac:dyDescent="0.25">
      <c r="B54" s="16">
        <v>2017</v>
      </c>
      <c r="C54" s="16" t="s">
        <v>24</v>
      </c>
      <c r="D54" s="16" t="s">
        <v>10</v>
      </c>
      <c r="E54" s="16">
        <v>0</v>
      </c>
      <c r="F54" s="19">
        <v>6.9000000000000006E-2</v>
      </c>
      <c r="G54" s="17">
        <f t="shared" si="6"/>
        <v>6.9</v>
      </c>
      <c r="H54" s="17">
        <f t="shared" si="5"/>
        <v>40.380000000000003</v>
      </c>
      <c r="I54" s="25">
        <f t="shared" si="0"/>
        <v>5.8521739130434787</v>
      </c>
    </row>
    <row r="55" spans="2:9" x14ac:dyDescent="0.25">
      <c r="B55" s="16">
        <v>2017</v>
      </c>
      <c r="C55" s="16" t="s">
        <v>24</v>
      </c>
      <c r="D55" s="16" t="s">
        <v>11</v>
      </c>
      <c r="E55" s="16">
        <v>0.16500000000000001</v>
      </c>
      <c r="F55" s="19">
        <v>7.4999999999999997E-2</v>
      </c>
      <c r="G55" s="17">
        <f t="shared" si="6"/>
        <v>7.5</v>
      </c>
      <c r="H55" s="17">
        <f t="shared" si="5"/>
        <v>61.04</v>
      </c>
      <c r="I55" s="25">
        <f t="shared" si="0"/>
        <v>8.1386666666666674</v>
      </c>
    </row>
    <row r="56" spans="2:9" x14ac:dyDescent="0.25">
      <c r="B56" s="16">
        <v>2017</v>
      </c>
      <c r="C56" s="16" t="s">
        <v>24</v>
      </c>
      <c r="D56" s="16" t="s">
        <v>12</v>
      </c>
      <c r="E56" s="16">
        <v>0</v>
      </c>
      <c r="F56" s="19">
        <v>4.4999999999999998E-2</v>
      </c>
      <c r="G56" s="17">
        <f t="shared" si="6"/>
        <v>4.5</v>
      </c>
      <c r="H56" s="17">
        <f t="shared" si="5"/>
        <v>40.380000000000003</v>
      </c>
      <c r="I56" s="25">
        <f t="shared" si="0"/>
        <v>8.9733333333333345</v>
      </c>
    </row>
    <row r="57" spans="2:9" x14ac:dyDescent="0.25">
      <c r="B57" s="16">
        <v>2017</v>
      </c>
      <c r="C57" s="16" t="s">
        <v>24</v>
      </c>
      <c r="D57" s="16" t="s">
        <v>13</v>
      </c>
      <c r="E57" s="16">
        <v>0</v>
      </c>
      <c r="F57" s="19">
        <v>7.4999999999999997E-2</v>
      </c>
      <c r="G57" s="17">
        <f t="shared" si="6"/>
        <v>7.5</v>
      </c>
      <c r="H57" s="17">
        <f t="shared" si="5"/>
        <v>279.45999999999998</v>
      </c>
      <c r="I57" s="25">
        <f t="shared" si="0"/>
        <v>37.261333333333333</v>
      </c>
    </row>
    <row r="58" spans="2:9" x14ac:dyDescent="0.25">
      <c r="B58" s="16">
        <v>2017</v>
      </c>
      <c r="C58" s="16" t="s">
        <v>25</v>
      </c>
      <c r="D58" s="16" t="s">
        <v>15</v>
      </c>
      <c r="E58" s="16">
        <v>0</v>
      </c>
      <c r="F58" s="19">
        <v>0.04</v>
      </c>
      <c r="G58" s="17">
        <f t="shared" si="6"/>
        <v>4</v>
      </c>
      <c r="H58" s="17">
        <f t="shared" si="5"/>
        <v>88.93</v>
      </c>
      <c r="I58" s="25">
        <f t="shared" si="0"/>
        <v>22.232500000000002</v>
      </c>
    </row>
    <row r="59" spans="2:9" x14ac:dyDescent="0.25">
      <c r="B59" s="16">
        <v>2017</v>
      </c>
      <c r="C59" s="16" t="s">
        <v>25</v>
      </c>
      <c r="D59" s="16" t="s">
        <v>16</v>
      </c>
      <c r="E59" s="16">
        <v>5.0000000000000001E-3</v>
      </c>
      <c r="F59" s="19">
        <v>5.5E-2</v>
      </c>
      <c r="G59" s="17">
        <f t="shared" si="6"/>
        <v>5.5</v>
      </c>
      <c r="H59" s="17">
        <f t="shared" si="5"/>
        <v>122.3</v>
      </c>
      <c r="I59" s="25">
        <f t="shared" si="0"/>
        <v>22.236363636363635</v>
      </c>
    </row>
    <row r="60" spans="2:9" x14ac:dyDescent="0.25">
      <c r="B60" s="16">
        <v>2017</v>
      </c>
      <c r="C60" s="16" t="s">
        <v>25</v>
      </c>
      <c r="D60" s="16" t="s">
        <v>17</v>
      </c>
      <c r="E60" s="16">
        <v>0.83899999999999997</v>
      </c>
      <c r="F60" s="19">
        <v>0.125</v>
      </c>
      <c r="G60" s="17">
        <f t="shared" si="6"/>
        <v>12.5</v>
      </c>
      <c r="H60" s="17">
        <f t="shared" si="5"/>
        <v>288.64999999999998</v>
      </c>
      <c r="I60" s="25">
        <f t="shared" si="0"/>
        <v>23.091999999999999</v>
      </c>
    </row>
    <row r="61" spans="2:9" x14ac:dyDescent="0.25">
      <c r="B61" s="16">
        <v>2017</v>
      </c>
      <c r="C61" s="16" t="s">
        <v>25</v>
      </c>
      <c r="D61" s="16" t="s">
        <v>18</v>
      </c>
      <c r="E61" s="16">
        <v>4.4999999999999998E-2</v>
      </c>
      <c r="F61" s="19">
        <v>0.17</v>
      </c>
      <c r="G61" s="17">
        <f t="shared" si="6"/>
        <v>17</v>
      </c>
      <c r="H61" s="17">
        <f t="shared" si="5"/>
        <v>384.82</v>
      </c>
      <c r="I61" s="25">
        <f t="shared" si="0"/>
        <v>22.636470588235294</v>
      </c>
    </row>
    <row r="62" spans="2:9" x14ac:dyDescent="0.25">
      <c r="B62" s="16">
        <v>2017</v>
      </c>
      <c r="C62" s="16" t="s">
        <v>25</v>
      </c>
      <c r="D62" s="16" t="s">
        <v>13</v>
      </c>
      <c r="E62" s="16">
        <v>0</v>
      </c>
      <c r="F62" s="19">
        <v>7.0000000000000007E-2</v>
      </c>
      <c r="G62" s="17">
        <f t="shared" si="6"/>
        <v>7.0000000000000009</v>
      </c>
      <c r="H62" s="17">
        <f t="shared" si="5"/>
        <v>279.45999999999998</v>
      </c>
      <c r="I62" s="25">
        <f t="shared" si="0"/>
        <v>39.922857142857133</v>
      </c>
    </row>
    <row r="63" spans="2:9" x14ac:dyDescent="0.25">
      <c r="B63" s="16">
        <v>2017</v>
      </c>
      <c r="C63" s="16" t="s">
        <v>25</v>
      </c>
      <c r="D63" s="16" t="s">
        <v>19</v>
      </c>
      <c r="E63" s="16">
        <v>0.112</v>
      </c>
      <c r="F63" s="19">
        <v>0.125</v>
      </c>
      <c r="G63" s="17">
        <f t="shared" si="6"/>
        <v>12.5</v>
      </c>
      <c r="H63" s="17">
        <f t="shared" si="5"/>
        <v>369.72</v>
      </c>
      <c r="I63" s="25">
        <f t="shared" si="0"/>
        <v>29.577600000000004</v>
      </c>
    </row>
    <row r="64" spans="2:9" x14ac:dyDescent="0.25">
      <c r="B64" s="16">
        <v>2017</v>
      </c>
      <c r="C64" s="16" t="s">
        <v>26</v>
      </c>
      <c r="D64" s="16" t="s">
        <v>21</v>
      </c>
      <c r="E64" s="16">
        <v>1</v>
      </c>
      <c r="F64" s="20"/>
      <c r="G64" s="17">
        <f>1000/10</f>
        <v>100</v>
      </c>
      <c r="H64" s="17">
        <f t="shared" si="5"/>
        <v>2874</v>
      </c>
      <c r="I64" s="25">
        <f t="shared" si="0"/>
        <v>28.74</v>
      </c>
    </row>
    <row r="65" spans="2:9" x14ac:dyDescent="0.25">
      <c r="B65" s="21">
        <v>2017</v>
      </c>
      <c r="C65" s="21" t="s">
        <v>27</v>
      </c>
      <c r="D65" s="21" t="s">
        <v>21</v>
      </c>
      <c r="E65" s="21">
        <v>1</v>
      </c>
      <c r="F65" s="22"/>
      <c r="G65" s="22">
        <f>1000/10</f>
        <v>100</v>
      </c>
      <c r="H65" s="22">
        <f t="shared" si="5"/>
        <v>2874</v>
      </c>
      <c r="I65" s="26">
        <f t="shared" si="0"/>
        <v>28.74</v>
      </c>
    </row>
    <row r="66" spans="2:9" x14ac:dyDescent="0.25">
      <c r="B66" s="9">
        <v>2018</v>
      </c>
      <c r="C66" s="9" t="s">
        <v>4</v>
      </c>
      <c r="D66" s="9" t="s">
        <v>5</v>
      </c>
      <c r="E66" s="9">
        <v>0.02</v>
      </c>
      <c r="F66" s="11"/>
      <c r="G66" s="10">
        <v>1</v>
      </c>
      <c r="H66" s="8">
        <v>8.42</v>
      </c>
      <c r="I66" s="23">
        <f>H66/G66</f>
        <v>8.42</v>
      </c>
    </row>
    <row r="67" spans="2:9" x14ac:dyDescent="0.25">
      <c r="B67" s="9">
        <v>2018</v>
      </c>
      <c r="C67" s="9" t="s">
        <v>4</v>
      </c>
      <c r="D67" s="9" t="s">
        <v>6</v>
      </c>
      <c r="E67" s="9">
        <v>0.97799999999999998</v>
      </c>
      <c r="F67" s="11"/>
      <c r="G67" s="10">
        <v>1</v>
      </c>
      <c r="H67" s="12">
        <v>19.079999999999998</v>
      </c>
      <c r="I67" s="23">
        <f t="shared" si="0"/>
        <v>19.079999999999998</v>
      </c>
    </row>
    <row r="68" spans="2:9" x14ac:dyDescent="0.25">
      <c r="B68" s="9">
        <v>2018</v>
      </c>
      <c r="C68" s="9" t="s">
        <v>4</v>
      </c>
      <c r="D68" s="9" t="s">
        <v>7</v>
      </c>
      <c r="E68" s="9">
        <v>1E-3</v>
      </c>
      <c r="F68" s="11"/>
      <c r="G68" s="10">
        <v>1</v>
      </c>
      <c r="H68" s="12">
        <v>24.77</v>
      </c>
      <c r="I68" s="23">
        <f t="shared" ref="I68:I97" si="7">H68/G68</f>
        <v>24.77</v>
      </c>
    </row>
    <row r="69" spans="2:9" x14ac:dyDescent="0.25">
      <c r="B69" s="9">
        <v>2018</v>
      </c>
      <c r="C69" s="9" t="s">
        <v>8</v>
      </c>
      <c r="D69" s="9" t="s">
        <v>9</v>
      </c>
      <c r="E69" s="9">
        <v>0.83499999999999996</v>
      </c>
      <c r="F69" s="13">
        <v>4.4999999999999998E-2</v>
      </c>
      <c r="G69" s="10">
        <f t="shared" ref="G69:G79" si="8">(1000/10)*F69</f>
        <v>4.5</v>
      </c>
      <c r="H69" s="12">
        <v>40.380000000000003</v>
      </c>
      <c r="I69" s="23">
        <f t="shared" si="7"/>
        <v>8.9733333333333345</v>
      </c>
    </row>
    <row r="70" spans="2:9" x14ac:dyDescent="0.25">
      <c r="B70" s="9">
        <v>2018</v>
      </c>
      <c r="C70" s="9" t="s">
        <v>8</v>
      </c>
      <c r="D70" s="9" t="s">
        <v>10</v>
      </c>
      <c r="E70" s="9">
        <v>0</v>
      </c>
      <c r="F70" s="13">
        <v>6.9000000000000006E-2</v>
      </c>
      <c r="G70" s="10">
        <f t="shared" si="8"/>
        <v>6.9</v>
      </c>
      <c r="H70" s="12">
        <v>40.380000000000003</v>
      </c>
      <c r="I70" s="23">
        <f t="shared" si="7"/>
        <v>5.8521739130434787</v>
      </c>
    </row>
    <row r="71" spans="2:9" x14ac:dyDescent="0.25">
      <c r="B71" s="9">
        <v>2018</v>
      </c>
      <c r="C71" s="9" t="s">
        <v>8</v>
      </c>
      <c r="D71" s="9" t="s">
        <v>11</v>
      </c>
      <c r="E71" s="9">
        <v>0.16500000000000001</v>
      </c>
      <c r="F71" s="13">
        <v>7.4999999999999997E-2</v>
      </c>
      <c r="G71" s="10">
        <f t="shared" si="8"/>
        <v>7.5</v>
      </c>
      <c r="H71" s="12">
        <v>61.04</v>
      </c>
      <c r="I71" s="23">
        <f t="shared" si="7"/>
        <v>8.1386666666666674</v>
      </c>
    </row>
    <row r="72" spans="2:9" x14ac:dyDescent="0.25">
      <c r="B72" s="9">
        <v>2018</v>
      </c>
      <c r="C72" s="9" t="s">
        <v>8</v>
      </c>
      <c r="D72" s="9" t="s">
        <v>12</v>
      </c>
      <c r="E72" s="9">
        <v>0</v>
      </c>
      <c r="F72" s="13">
        <v>4.4999999999999998E-2</v>
      </c>
      <c r="G72" s="10">
        <f t="shared" si="8"/>
        <v>4.5</v>
      </c>
      <c r="H72" s="12">
        <v>40.380000000000003</v>
      </c>
      <c r="I72" s="23">
        <f t="shared" si="7"/>
        <v>8.9733333333333345</v>
      </c>
    </row>
    <row r="73" spans="2:9" x14ac:dyDescent="0.25">
      <c r="B73" s="9">
        <v>2018</v>
      </c>
      <c r="C73" s="9" t="s">
        <v>8</v>
      </c>
      <c r="D73" s="9" t="s">
        <v>13</v>
      </c>
      <c r="E73" s="9">
        <v>0</v>
      </c>
      <c r="F73" s="13">
        <v>7.4999999999999997E-2</v>
      </c>
      <c r="G73" s="10">
        <f t="shared" si="8"/>
        <v>7.5</v>
      </c>
      <c r="H73" s="12">
        <v>279.45999999999998</v>
      </c>
      <c r="I73" s="23">
        <f t="shared" si="7"/>
        <v>37.261333333333333</v>
      </c>
    </row>
    <row r="74" spans="2:9" x14ac:dyDescent="0.25">
      <c r="B74" s="9">
        <v>2018</v>
      </c>
      <c r="C74" s="9" t="s">
        <v>14</v>
      </c>
      <c r="D74" s="9" t="s">
        <v>15</v>
      </c>
      <c r="E74" s="9">
        <v>0</v>
      </c>
      <c r="F74" s="13">
        <v>0.04</v>
      </c>
      <c r="G74" s="10">
        <f t="shared" si="8"/>
        <v>4</v>
      </c>
      <c r="H74" s="12">
        <v>88.93</v>
      </c>
      <c r="I74" s="23">
        <f t="shared" si="7"/>
        <v>22.232500000000002</v>
      </c>
    </row>
    <row r="75" spans="2:9" x14ac:dyDescent="0.25">
      <c r="B75" s="9">
        <v>2018</v>
      </c>
      <c r="C75" s="9" t="s">
        <v>14</v>
      </c>
      <c r="D75" s="9" t="s">
        <v>16</v>
      </c>
      <c r="E75" s="9">
        <v>5.0000000000000001E-3</v>
      </c>
      <c r="F75" s="13">
        <v>5.5E-2</v>
      </c>
      <c r="G75" s="10">
        <f t="shared" si="8"/>
        <v>5.5</v>
      </c>
      <c r="H75" s="12">
        <v>122.3</v>
      </c>
      <c r="I75" s="23">
        <f t="shared" si="7"/>
        <v>22.236363636363635</v>
      </c>
    </row>
    <row r="76" spans="2:9" x14ac:dyDescent="0.25">
      <c r="B76" s="9">
        <v>2018</v>
      </c>
      <c r="C76" s="9" t="s">
        <v>14</v>
      </c>
      <c r="D76" s="9" t="s">
        <v>17</v>
      </c>
      <c r="E76" s="9">
        <v>0.83899999999999997</v>
      </c>
      <c r="F76" s="13">
        <v>0.125</v>
      </c>
      <c r="G76" s="10">
        <f t="shared" si="8"/>
        <v>12.5</v>
      </c>
      <c r="H76" s="12">
        <v>288.64999999999998</v>
      </c>
      <c r="I76" s="23">
        <f t="shared" si="7"/>
        <v>23.091999999999999</v>
      </c>
    </row>
    <row r="77" spans="2:9" x14ac:dyDescent="0.25">
      <c r="B77" s="9">
        <v>2018</v>
      </c>
      <c r="C77" s="9" t="s">
        <v>14</v>
      </c>
      <c r="D77" s="9" t="s">
        <v>18</v>
      </c>
      <c r="E77" s="9">
        <v>4.4999999999999998E-2</v>
      </c>
      <c r="F77" s="13">
        <v>0.17</v>
      </c>
      <c r="G77" s="10">
        <f t="shared" si="8"/>
        <v>17</v>
      </c>
      <c r="H77" s="12">
        <v>384.82</v>
      </c>
      <c r="I77" s="23">
        <f t="shared" si="7"/>
        <v>22.636470588235294</v>
      </c>
    </row>
    <row r="78" spans="2:9" x14ac:dyDescent="0.25">
      <c r="B78" s="9">
        <v>2018</v>
      </c>
      <c r="C78" s="9" t="s">
        <v>14</v>
      </c>
      <c r="D78" s="9" t="s">
        <v>13</v>
      </c>
      <c r="E78" s="9">
        <v>0</v>
      </c>
      <c r="F78" s="13">
        <v>7.0000000000000007E-2</v>
      </c>
      <c r="G78" s="10">
        <f t="shared" si="8"/>
        <v>7.0000000000000009</v>
      </c>
      <c r="H78" s="12">
        <v>279.45999999999998</v>
      </c>
      <c r="I78" s="23">
        <f t="shared" si="7"/>
        <v>39.922857142857133</v>
      </c>
    </row>
    <row r="79" spans="2:9" x14ac:dyDescent="0.25">
      <c r="B79" s="9">
        <v>2018</v>
      </c>
      <c r="C79" s="9" t="s">
        <v>14</v>
      </c>
      <c r="D79" s="9" t="s">
        <v>19</v>
      </c>
      <c r="E79" s="9">
        <v>0.112</v>
      </c>
      <c r="F79" s="13">
        <v>0.125</v>
      </c>
      <c r="G79" s="10">
        <f t="shared" si="8"/>
        <v>12.5</v>
      </c>
      <c r="H79" s="12">
        <v>369.72</v>
      </c>
      <c r="I79" s="23">
        <f t="shared" si="7"/>
        <v>29.577600000000004</v>
      </c>
    </row>
    <row r="80" spans="2:9" x14ac:dyDescent="0.25">
      <c r="B80" s="9">
        <v>2018</v>
      </c>
      <c r="C80" s="9" t="s">
        <v>20</v>
      </c>
      <c r="D80" s="9" t="s">
        <v>21</v>
      </c>
      <c r="E80" s="9">
        <v>1</v>
      </c>
      <c r="F80" s="14"/>
      <c r="G80" s="10">
        <f>1000/10</f>
        <v>100</v>
      </c>
      <c r="H80" s="12">
        <v>2874</v>
      </c>
      <c r="I80" s="23">
        <f t="shared" si="7"/>
        <v>28.74</v>
      </c>
    </row>
    <row r="81" spans="2:9" x14ac:dyDescent="0.25">
      <c r="B81" s="9">
        <v>2018</v>
      </c>
      <c r="C81" s="9" t="s">
        <v>22</v>
      </c>
      <c r="D81" s="9" t="s">
        <v>21</v>
      </c>
      <c r="E81" s="9">
        <v>1</v>
      </c>
      <c r="F81" s="10"/>
      <c r="G81" s="10">
        <f>1000/10</f>
        <v>100</v>
      </c>
      <c r="H81" s="12">
        <v>2874</v>
      </c>
      <c r="I81" s="23">
        <f t="shared" si="7"/>
        <v>28.74</v>
      </c>
    </row>
    <row r="82" spans="2:9" x14ac:dyDescent="0.25">
      <c r="B82" s="9">
        <v>2018</v>
      </c>
      <c r="C82" s="9" t="s">
        <v>23</v>
      </c>
      <c r="D82" s="9" t="s">
        <v>5</v>
      </c>
      <c r="E82" s="9">
        <v>0.02</v>
      </c>
      <c r="F82" s="11"/>
      <c r="G82" s="10">
        <v>1</v>
      </c>
      <c r="H82" s="10">
        <f>H66</f>
        <v>8.42</v>
      </c>
      <c r="I82" s="23">
        <f t="shared" si="7"/>
        <v>8.42</v>
      </c>
    </row>
    <row r="83" spans="2:9" x14ac:dyDescent="0.25">
      <c r="B83" s="9">
        <v>2018</v>
      </c>
      <c r="C83" s="9" t="s">
        <v>23</v>
      </c>
      <c r="D83" s="9" t="s">
        <v>6</v>
      </c>
      <c r="E83" s="9">
        <v>0.97799999999999998</v>
      </c>
      <c r="F83" s="11"/>
      <c r="G83" s="10">
        <v>1</v>
      </c>
      <c r="H83" s="10">
        <f t="shared" ref="H83:H97" si="9">H67</f>
        <v>19.079999999999998</v>
      </c>
      <c r="I83" s="23">
        <f t="shared" si="7"/>
        <v>19.079999999999998</v>
      </c>
    </row>
    <row r="84" spans="2:9" x14ac:dyDescent="0.25">
      <c r="B84" s="9">
        <v>2018</v>
      </c>
      <c r="C84" s="9" t="s">
        <v>23</v>
      </c>
      <c r="D84" s="9" t="s">
        <v>7</v>
      </c>
      <c r="E84" s="9">
        <v>1E-3</v>
      </c>
      <c r="F84" s="11"/>
      <c r="G84" s="10">
        <v>1</v>
      </c>
      <c r="H84" s="10">
        <f t="shared" si="9"/>
        <v>24.77</v>
      </c>
      <c r="I84" s="23">
        <f t="shared" si="7"/>
        <v>24.77</v>
      </c>
    </row>
    <row r="85" spans="2:9" x14ac:dyDescent="0.25">
      <c r="B85" s="9">
        <v>2018</v>
      </c>
      <c r="C85" s="9" t="s">
        <v>24</v>
      </c>
      <c r="D85" s="9" t="s">
        <v>9</v>
      </c>
      <c r="E85" s="9">
        <v>0.83499999999999996</v>
      </c>
      <c r="F85" s="13">
        <v>4.4999999999999998E-2</v>
      </c>
      <c r="G85" s="10">
        <f t="shared" ref="G85:G95" si="10">(1000/10)*F85</f>
        <v>4.5</v>
      </c>
      <c r="H85" s="10">
        <f t="shared" si="9"/>
        <v>40.380000000000003</v>
      </c>
      <c r="I85" s="23">
        <f t="shared" si="7"/>
        <v>8.9733333333333345</v>
      </c>
    </row>
    <row r="86" spans="2:9" x14ac:dyDescent="0.25">
      <c r="B86" s="9">
        <v>2018</v>
      </c>
      <c r="C86" s="9" t="s">
        <v>24</v>
      </c>
      <c r="D86" s="9" t="s">
        <v>10</v>
      </c>
      <c r="E86" s="9">
        <v>0</v>
      </c>
      <c r="F86" s="13">
        <v>6.9000000000000006E-2</v>
      </c>
      <c r="G86" s="10">
        <f t="shared" si="10"/>
        <v>6.9</v>
      </c>
      <c r="H86" s="10">
        <f t="shared" si="9"/>
        <v>40.380000000000003</v>
      </c>
      <c r="I86" s="23">
        <f t="shared" si="7"/>
        <v>5.8521739130434787</v>
      </c>
    </row>
    <row r="87" spans="2:9" x14ac:dyDescent="0.25">
      <c r="B87" s="9">
        <v>2018</v>
      </c>
      <c r="C87" s="9" t="s">
        <v>24</v>
      </c>
      <c r="D87" s="9" t="s">
        <v>11</v>
      </c>
      <c r="E87" s="9">
        <v>0.16500000000000001</v>
      </c>
      <c r="F87" s="13">
        <v>7.4999999999999997E-2</v>
      </c>
      <c r="G87" s="10">
        <f t="shared" si="10"/>
        <v>7.5</v>
      </c>
      <c r="H87" s="10">
        <f t="shared" si="9"/>
        <v>61.04</v>
      </c>
      <c r="I87" s="23">
        <f t="shared" si="7"/>
        <v>8.1386666666666674</v>
      </c>
    </row>
    <row r="88" spans="2:9" x14ac:dyDescent="0.25">
      <c r="B88" s="9">
        <v>2018</v>
      </c>
      <c r="C88" s="9" t="s">
        <v>24</v>
      </c>
      <c r="D88" s="9" t="s">
        <v>12</v>
      </c>
      <c r="E88" s="9">
        <v>0</v>
      </c>
      <c r="F88" s="13">
        <v>4.4999999999999998E-2</v>
      </c>
      <c r="G88" s="10">
        <f t="shared" si="10"/>
        <v>4.5</v>
      </c>
      <c r="H88" s="10">
        <f t="shared" si="9"/>
        <v>40.380000000000003</v>
      </c>
      <c r="I88" s="23">
        <f t="shared" si="7"/>
        <v>8.9733333333333345</v>
      </c>
    </row>
    <row r="89" spans="2:9" x14ac:dyDescent="0.25">
      <c r="B89" s="9">
        <v>2018</v>
      </c>
      <c r="C89" s="9" t="s">
        <v>24</v>
      </c>
      <c r="D89" s="9" t="s">
        <v>13</v>
      </c>
      <c r="E89" s="9">
        <v>0</v>
      </c>
      <c r="F89" s="13">
        <v>7.4999999999999997E-2</v>
      </c>
      <c r="G89" s="10">
        <f t="shared" si="10"/>
        <v>7.5</v>
      </c>
      <c r="H89" s="10">
        <f t="shared" si="9"/>
        <v>279.45999999999998</v>
      </c>
      <c r="I89" s="23">
        <f t="shared" si="7"/>
        <v>37.261333333333333</v>
      </c>
    </row>
    <row r="90" spans="2:9" x14ac:dyDescent="0.25">
      <c r="B90" s="9">
        <v>2018</v>
      </c>
      <c r="C90" s="9" t="s">
        <v>25</v>
      </c>
      <c r="D90" s="9" t="s">
        <v>15</v>
      </c>
      <c r="E90" s="9">
        <v>0</v>
      </c>
      <c r="F90" s="13">
        <v>0.04</v>
      </c>
      <c r="G90" s="10">
        <f t="shared" si="10"/>
        <v>4</v>
      </c>
      <c r="H90" s="10">
        <f t="shared" si="9"/>
        <v>88.93</v>
      </c>
      <c r="I90" s="23">
        <f t="shared" si="7"/>
        <v>22.232500000000002</v>
      </c>
    </row>
    <row r="91" spans="2:9" x14ac:dyDescent="0.25">
      <c r="B91" s="9">
        <v>2018</v>
      </c>
      <c r="C91" s="9" t="s">
        <v>25</v>
      </c>
      <c r="D91" s="9" t="s">
        <v>16</v>
      </c>
      <c r="E91" s="9">
        <v>5.0000000000000001E-3</v>
      </c>
      <c r="F91" s="13">
        <v>5.5E-2</v>
      </c>
      <c r="G91" s="10">
        <f t="shared" si="10"/>
        <v>5.5</v>
      </c>
      <c r="H91" s="10">
        <f t="shared" si="9"/>
        <v>122.3</v>
      </c>
      <c r="I91" s="23">
        <f t="shared" si="7"/>
        <v>22.236363636363635</v>
      </c>
    </row>
    <row r="92" spans="2:9" x14ac:dyDescent="0.25">
      <c r="B92" s="9">
        <v>2018</v>
      </c>
      <c r="C92" s="9" t="s">
        <v>25</v>
      </c>
      <c r="D92" s="9" t="s">
        <v>17</v>
      </c>
      <c r="E92" s="9">
        <v>0.83899999999999997</v>
      </c>
      <c r="F92" s="13">
        <v>0.125</v>
      </c>
      <c r="G92" s="10">
        <f t="shared" si="10"/>
        <v>12.5</v>
      </c>
      <c r="H92" s="10">
        <f t="shared" si="9"/>
        <v>288.64999999999998</v>
      </c>
      <c r="I92" s="23">
        <f t="shared" si="7"/>
        <v>23.091999999999999</v>
      </c>
    </row>
    <row r="93" spans="2:9" x14ac:dyDescent="0.25">
      <c r="B93" s="9">
        <v>2018</v>
      </c>
      <c r="C93" s="9" t="s">
        <v>25</v>
      </c>
      <c r="D93" s="9" t="s">
        <v>18</v>
      </c>
      <c r="E93" s="9">
        <v>4.4999999999999998E-2</v>
      </c>
      <c r="F93" s="13">
        <v>0.17</v>
      </c>
      <c r="G93" s="10">
        <f t="shared" si="10"/>
        <v>17</v>
      </c>
      <c r="H93" s="10">
        <f t="shared" si="9"/>
        <v>384.82</v>
      </c>
      <c r="I93" s="23">
        <f t="shared" si="7"/>
        <v>22.636470588235294</v>
      </c>
    </row>
    <row r="94" spans="2:9" x14ac:dyDescent="0.25">
      <c r="B94" s="9">
        <v>2018</v>
      </c>
      <c r="C94" s="9" t="s">
        <v>25</v>
      </c>
      <c r="D94" s="9" t="s">
        <v>13</v>
      </c>
      <c r="E94" s="9">
        <v>0</v>
      </c>
      <c r="F94" s="13">
        <v>7.0000000000000007E-2</v>
      </c>
      <c r="G94" s="10">
        <f t="shared" si="10"/>
        <v>7.0000000000000009</v>
      </c>
      <c r="H94" s="10">
        <f t="shared" si="9"/>
        <v>279.45999999999998</v>
      </c>
      <c r="I94" s="23">
        <f t="shared" si="7"/>
        <v>39.922857142857133</v>
      </c>
    </row>
    <row r="95" spans="2:9" x14ac:dyDescent="0.25">
      <c r="B95" s="9">
        <v>2018</v>
      </c>
      <c r="C95" s="9" t="s">
        <v>25</v>
      </c>
      <c r="D95" s="9" t="s">
        <v>19</v>
      </c>
      <c r="E95" s="9">
        <v>0.112</v>
      </c>
      <c r="F95" s="13">
        <v>0.125</v>
      </c>
      <c r="G95" s="10">
        <f t="shared" si="10"/>
        <v>12.5</v>
      </c>
      <c r="H95" s="10">
        <f t="shared" si="9"/>
        <v>369.72</v>
      </c>
      <c r="I95" s="23">
        <f t="shared" si="7"/>
        <v>29.577600000000004</v>
      </c>
    </row>
    <row r="96" spans="2:9" x14ac:dyDescent="0.25">
      <c r="B96" s="9">
        <v>2018</v>
      </c>
      <c r="C96" s="9" t="s">
        <v>26</v>
      </c>
      <c r="D96" s="9" t="s">
        <v>21</v>
      </c>
      <c r="E96" s="9">
        <v>1</v>
      </c>
      <c r="F96" s="14"/>
      <c r="G96" s="10">
        <f>1000/10</f>
        <v>100</v>
      </c>
      <c r="H96" s="10">
        <f t="shared" si="9"/>
        <v>2874</v>
      </c>
      <c r="I96" s="23">
        <f t="shared" si="7"/>
        <v>28.74</v>
      </c>
    </row>
    <row r="97" spans="2:9" x14ac:dyDescent="0.25">
      <c r="B97" s="9">
        <v>2018</v>
      </c>
      <c r="C97" s="9" t="s">
        <v>27</v>
      </c>
      <c r="D97" s="9" t="s">
        <v>21</v>
      </c>
      <c r="E97" s="9">
        <v>1</v>
      </c>
      <c r="F97" s="10"/>
      <c r="G97" s="10">
        <f>1000/10</f>
        <v>100</v>
      </c>
      <c r="H97" s="10">
        <f t="shared" si="9"/>
        <v>2874</v>
      </c>
      <c r="I97" s="23">
        <f t="shared" si="7"/>
        <v>28.74</v>
      </c>
    </row>
    <row r="98" spans="2:9" x14ac:dyDescent="0.25">
      <c r="B98" s="5">
        <v>2019</v>
      </c>
      <c r="C98" s="5" t="s">
        <v>4</v>
      </c>
      <c r="D98" s="5" t="s">
        <v>5</v>
      </c>
      <c r="E98" s="5">
        <v>0.02</v>
      </c>
      <c r="F98" s="7"/>
      <c r="G98" s="6">
        <v>1</v>
      </c>
      <c r="H98" s="15">
        <v>8.42</v>
      </c>
      <c r="I98" s="24">
        <f>H98/G98</f>
        <v>8.42</v>
      </c>
    </row>
    <row r="99" spans="2:9" x14ac:dyDescent="0.25">
      <c r="B99" s="16">
        <v>2019</v>
      </c>
      <c r="C99" s="16" t="s">
        <v>4</v>
      </c>
      <c r="D99" s="16" t="s">
        <v>6</v>
      </c>
      <c r="E99" s="16">
        <v>0.97799999999999998</v>
      </c>
      <c r="F99" s="18"/>
      <c r="G99" s="17">
        <v>1</v>
      </c>
      <c r="H99" s="8">
        <v>19.079999999999998</v>
      </c>
      <c r="I99" s="25">
        <f t="shared" ref="I99:I129" si="11">H99/G99</f>
        <v>19.079999999999998</v>
      </c>
    </row>
    <row r="100" spans="2:9" x14ac:dyDescent="0.25">
      <c r="B100" s="16">
        <v>2019</v>
      </c>
      <c r="C100" s="16" t="s">
        <v>4</v>
      </c>
      <c r="D100" s="16" t="s">
        <v>7</v>
      </c>
      <c r="E100" s="16">
        <v>1E-3</v>
      </c>
      <c r="F100" s="18"/>
      <c r="G100" s="17">
        <v>1</v>
      </c>
      <c r="H100" s="8">
        <v>24.77</v>
      </c>
      <c r="I100" s="25">
        <f t="shared" si="11"/>
        <v>24.77</v>
      </c>
    </row>
    <row r="101" spans="2:9" x14ac:dyDescent="0.25">
      <c r="B101" s="16">
        <v>2019</v>
      </c>
      <c r="C101" s="16" t="s">
        <v>8</v>
      </c>
      <c r="D101" s="16" t="s">
        <v>9</v>
      </c>
      <c r="E101" s="16">
        <v>0.83499999999999996</v>
      </c>
      <c r="F101" s="19">
        <v>4.4999999999999998E-2</v>
      </c>
      <c r="G101" s="17">
        <f t="shared" ref="G101:G111" si="12">(1000/10)*F101</f>
        <v>4.5</v>
      </c>
      <c r="H101" s="8">
        <v>40.380000000000003</v>
      </c>
      <c r="I101" s="25">
        <f t="shared" si="11"/>
        <v>8.9733333333333345</v>
      </c>
    </row>
    <row r="102" spans="2:9" x14ac:dyDescent="0.25">
      <c r="B102" s="16">
        <v>2019</v>
      </c>
      <c r="C102" s="16" t="s">
        <v>8</v>
      </c>
      <c r="D102" s="16" t="s">
        <v>10</v>
      </c>
      <c r="E102" s="16">
        <v>0</v>
      </c>
      <c r="F102" s="19">
        <v>6.9000000000000006E-2</v>
      </c>
      <c r="G102" s="17">
        <f t="shared" si="12"/>
        <v>6.9</v>
      </c>
      <c r="H102" s="8">
        <v>50.71</v>
      </c>
      <c r="I102" s="25">
        <f t="shared" si="11"/>
        <v>7.3492753623188403</v>
      </c>
    </row>
    <row r="103" spans="2:9" x14ac:dyDescent="0.25">
      <c r="B103" s="16">
        <v>2019</v>
      </c>
      <c r="C103" s="16" t="s">
        <v>8</v>
      </c>
      <c r="D103" s="16" t="s">
        <v>11</v>
      </c>
      <c r="E103" s="16">
        <v>0.16500000000000001</v>
      </c>
      <c r="F103" s="19">
        <v>7.4999999999999997E-2</v>
      </c>
      <c r="G103" s="17">
        <f t="shared" si="12"/>
        <v>7.5</v>
      </c>
      <c r="H103" s="8">
        <v>61.04</v>
      </c>
      <c r="I103" s="25">
        <f t="shared" si="11"/>
        <v>8.1386666666666674</v>
      </c>
    </row>
    <row r="104" spans="2:9" x14ac:dyDescent="0.25">
      <c r="B104" s="16">
        <v>2019</v>
      </c>
      <c r="C104" s="16" t="s">
        <v>8</v>
      </c>
      <c r="D104" s="16" t="s">
        <v>12</v>
      </c>
      <c r="E104" s="16">
        <v>0</v>
      </c>
      <c r="F104" s="19">
        <v>4.4999999999999998E-2</v>
      </c>
      <c r="G104" s="17">
        <f t="shared" si="12"/>
        <v>4.5</v>
      </c>
      <c r="H104" s="8">
        <v>40.380000000000003</v>
      </c>
      <c r="I104" s="25">
        <f t="shared" si="11"/>
        <v>8.9733333333333345</v>
      </c>
    </row>
    <row r="105" spans="2:9" x14ac:dyDescent="0.25">
      <c r="B105" s="16">
        <v>2019</v>
      </c>
      <c r="C105" s="16" t="s">
        <v>8</v>
      </c>
      <c r="D105" s="16" t="s">
        <v>13</v>
      </c>
      <c r="E105" s="16">
        <v>0</v>
      </c>
      <c r="F105" s="19">
        <v>7.4999999999999997E-2</v>
      </c>
      <c r="G105" s="17">
        <f t="shared" si="12"/>
        <v>7.5</v>
      </c>
      <c r="H105" s="8">
        <v>288.10000000000002</v>
      </c>
      <c r="I105" s="25">
        <f t="shared" si="11"/>
        <v>38.413333333333334</v>
      </c>
    </row>
    <row r="106" spans="2:9" x14ac:dyDescent="0.25">
      <c r="B106" s="16">
        <v>2019</v>
      </c>
      <c r="C106" s="16" t="s">
        <v>14</v>
      </c>
      <c r="D106" s="16" t="s">
        <v>15</v>
      </c>
      <c r="E106" s="16">
        <v>0</v>
      </c>
      <c r="F106" s="19">
        <v>0.04</v>
      </c>
      <c r="G106" s="17">
        <f t="shared" si="12"/>
        <v>4</v>
      </c>
      <c r="H106" s="8">
        <v>91.68</v>
      </c>
      <c r="I106" s="25">
        <f t="shared" si="11"/>
        <v>22.92</v>
      </c>
    </row>
    <row r="107" spans="2:9" x14ac:dyDescent="0.25">
      <c r="B107" s="16">
        <v>2019</v>
      </c>
      <c r="C107" s="16" t="s">
        <v>14</v>
      </c>
      <c r="D107" s="16" t="s">
        <v>16</v>
      </c>
      <c r="E107" s="16">
        <v>5.0000000000000001E-3</v>
      </c>
      <c r="F107" s="19">
        <v>5.5E-2</v>
      </c>
      <c r="G107" s="17">
        <f t="shared" si="12"/>
        <v>5.5</v>
      </c>
      <c r="H107" s="8">
        <v>126.08</v>
      </c>
      <c r="I107" s="25">
        <f t="shared" si="11"/>
        <v>22.923636363636362</v>
      </c>
    </row>
    <row r="108" spans="2:9" x14ac:dyDescent="0.25">
      <c r="B108" s="16">
        <v>2019</v>
      </c>
      <c r="C108" s="16" t="s">
        <v>14</v>
      </c>
      <c r="D108" s="16" t="s">
        <v>17</v>
      </c>
      <c r="E108" s="16">
        <v>0.83899999999999997</v>
      </c>
      <c r="F108" s="19">
        <v>0.125</v>
      </c>
      <c r="G108" s="17">
        <f t="shared" si="12"/>
        <v>12.5</v>
      </c>
      <c r="H108" s="8">
        <v>297.57</v>
      </c>
      <c r="I108" s="25">
        <f t="shared" si="11"/>
        <v>23.805599999999998</v>
      </c>
    </row>
    <row r="109" spans="2:9" x14ac:dyDescent="0.25">
      <c r="B109" s="16">
        <v>2019</v>
      </c>
      <c r="C109" s="16" t="s">
        <v>14</v>
      </c>
      <c r="D109" s="16" t="s">
        <v>18</v>
      </c>
      <c r="E109" s="16">
        <v>4.4999999999999998E-2</v>
      </c>
      <c r="F109" s="19">
        <v>0.17</v>
      </c>
      <c r="G109" s="17">
        <f t="shared" si="12"/>
        <v>17</v>
      </c>
      <c r="H109" s="8">
        <v>396.72</v>
      </c>
      <c r="I109" s="25">
        <f t="shared" si="11"/>
        <v>23.336470588235297</v>
      </c>
    </row>
    <row r="110" spans="2:9" x14ac:dyDescent="0.25">
      <c r="B110" s="16">
        <v>2019</v>
      </c>
      <c r="C110" s="16" t="s">
        <v>14</v>
      </c>
      <c r="D110" s="16" t="s">
        <v>13</v>
      </c>
      <c r="E110" s="16">
        <v>0</v>
      </c>
      <c r="F110" s="19">
        <v>7.0000000000000007E-2</v>
      </c>
      <c r="G110" s="17">
        <f t="shared" si="12"/>
        <v>7.0000000000000009</v>
      </c>
      <c r="H110" s="8">
        <v>288.10000000000002</v>
      </c>
      <c r="I110" s="25">
        <f t="shared" si="11"/>
        <v>41.157142857142858</v>
      </c>
    </row>
    <row r="111" spans="2:9" x14ac:dyDescent="0.25">
      <c r="B111" s="16">
        <v>2019</v>
      </c>
      <c r="C111" s="16" t="s">
        <v>14</v>
      </c>
      <c r="D111" s="16" t="s">
        <v>19</v>
      </c>
      <c r="E111" s="16">
        <v>0.112</v>
      </c>
      <c r="F111" s="19">
        <v>0.125</v>
      </c>
      <c r="G111" s="17">
        <f t="shared" si="12"/>
        <v>12.5</v>
      </c>
      <c r="H111" s="8">
        <v>381.15</v>
      </c>
      <c r="I111" s="25">
        <f t="shared" si="11"/>
        <v>30.491999999999997</v>
      </c>
    </row>
    <row r="112" spans="2:9" x14ac:dyDescent="0.25">
      <c r="B112" s="16">
        <v>2019</v>
      </c>
      <c r="C112" s="16" t="s">
        <v>20</v>
      </c>
      <c r="D112" s="16" t="s">
        <v>21</v>
      </c>
      <c r="E112" s="16">
        <v>1</v>
      </c>
      <c r="F112" s="20"/>
      <c r="G112" s="17">
        <f>1000/10</f>
        <v>100</v>
      </c>
      <c r="H112" s="8">
        <v>2874</v>
      </c>
      <c r="I112" s="25">
        <f t="shared" si="11"/>
        <v>28.74</v>
      </c>
    </row>
    <row r="113" spans="2:9" x14ac:dyDescent="0.25">
      <c r="B113" s="16">
        <v>2019</v>
      </c>
      <c r="C113" s="16" t="s">
        <v>22</v>
      </c>
      <c r="D113" s="16" t="s">
        <v>21</v>
      </c>
      <c r="E113" s="16">
        <v>1</v>
      </c>
      <c r="F113" s="17"/>
      <c r="G113" s="17">
        <f>1000/10</f>
        <v>100</v>
      </c>
      <c r="H113" s="8">
        <v>2874</v>
      </c>
      <c r="I113" s="25">
        <f t="shared" si="11"/>
        <v>28.74</v>
      </c>
    </row>
    <row r="114" spans="2:9" x14ac:dyDescent="0.25">
      <c r="B114" s="16">
        <v>2019</v>
      </c>
      <c r="C114" s="16" t="s">
        <v>23</v>
      </c>
      <c r="D114" s="16" t="s">
        <v>5</v>
      </c>
      <c r="E114" s="16">
        <v>0.02</v>
      </c>
      <c r="F114" s="18"/>
      <c r="G114" s="17">
        <v>1</v>
      </c>
      <c r="H114" s="17">
        <f>H98</f>
        <v>8.42</v>
      </c>
      <c r="I114" s="25">
        <f t="shared" si="11"/>
        <v>8.42</v>
      </c>
    </row>
    <row r="115" spans="2:9" x14ac:dyDescent="0.25">
      <c r="B115" s="16">
        <v>2019</v>
      </c>
      <c r="C115" s="16" t="s">
        <v>23</v>
      </c>
      <c r="D115" s="16" t="s">
        <v>6</v>
      </c>
      <c r="E115" s="16">
        <v>0.97799999999999998</v>
      </c>
      <c r="F115" s="18"/>
      <c r="G115" s="17">
        <v>1</v>
      </c>
      <c r="H115" s="17">
        <f t="shared" ref="H115:H129" si="13">H99</f>
        <v>19.079999999999998</v>
      </c>
      <c r="I115" s="25">
        <f t="shared" si="11"/>
        <v>19.079999999999998</v>
      </c>
    </row>
    <row r="116" spans="2:9" x14ac:dyDescent="0.25">
      <c r="B116" s="16">
        <v>2019</v>
      </c>
      <c r="C116" s="16" t="s">
        <v>23</v>
      </c>
      <c r="D116" s="16" t="s">
        <v>7</v>
      </c>
      <c r="E116" s="16">
        <v>1E-3</v>
      </c>
      <c r="F116" s="18"/>
      <c r="G116" s="17">
        <v>1</v>
      </c>
      <c r="H116" s="17">
        <f t="shared" si="13"/>
        <v>24.77</v>
      </c>
      <c r="I116" s="25">
        <f t="shared" si="11"/>
        <v>24.77</v>
      </c>
    </row>
    <row r="117" spans="2:9" x14ac:dyDescent="0.25">
      <c r="B117" s="16">
        <v>2019</v>
      </c>
      <c r="C117" s="16" t="s">
        <v>24</v>
      </c>
      <c r="D117" s="16" t="s">
        <v>9</v>
      </c>
      <c r="E117" s="16">
        <v>0.83499999999999996</v>
      </c>
      <c r="F117" s="19">
        <v>4.4999999999999998E-2</v>
      </c>
      <c r="G117" s="17">
        <f t="shared" ref="G117:G127" si="14">(1000/10)*F117</f>
        <v>4.5</v>
      </c>
      <c r="H117" s="17">
        <f t="shared" si="13"/>
        <v>40.380000000000003</v>
      </c>
      <c r="I117" s="25">
        <f t="shared" si="11"/>
        <v>8.9733333333333345</v>
      </c>
    </row>
    <row r="118" spans="2:9" x14ac:dyDescent="0.25">
      <c r="B118" s="16">
        <v>2019</v>
      </c>
      <c r="C118" s="16" t="s">
        <v>24</v>
      </c>
      <c r="D118" s="16" t="s">
        <v>10</v>
      </c>
      <c r="E118" s="16">
        <v>0</v>
      </c>
      <c r="F118" s="19">
        <v>6.9000000000000006E-2</v>
      </c>
      <c r="G118" s="17">
        <f t="shared" si="14"/>
        <v>6.9</v>
      </c>
      <c r="H118" s="17">
        <f t="shared" si="13"/>
        <v>50.71</v>
      </c>
      <c r="I118" s="25">
        <f t="shared" si="11"/>
        <v>7.3492753623188403</v>
      </c>
    </row>
    <row r="119" spans="2:9" x14ac:dyDescent="0.25">
      <c r="B119" s="16">
        <v>2019</v>
      </c>
      <c r="C119" s="16" t="s">
        <v>24</v>
      </c>
      <c r="D119" s="16" t="s">
        <v>11</v>
      </c>
      <c r="E119" s="16">
        <v>0.16500000000000001</v>
      </c>
      <c r="F119" s="19">
        <v>7.4999999999999997E-2</v>
      </c>
      <c r="G119" s="17">
        <f t="shared" si="14"/>
        <v>7.5</v>
      </c>
      <c r="H119" s="17">
        <f t="shared" si="13"/>
        <v>61.04</v>
      </c>
      <c r="I119" s="25">
        <f t="shared" si="11"/>
        <v>8.1386666666666674</v>
      </c>
    </row>
    <row r="120" spans="2:9" x14ac:dyDescent="0.25">
      <c r="B120" s="16">
        <v>2019</v>
      </c>
      <c r="C120" s="16" t="s">
        <v>24</v>
      </c>
      <c r="D120" s="16" t="s">
        <v>12</v>
      </c>
      <c r="E120" s="16">
        <v>0</v>
      </c>
      <c r="F120" s="19">
        <v>4.4999999999999998E-2</v>
      </c>
      <c r="G120" s="17">
        <f t="shared" si="14"/>
        <v>4.5</v>
      </c>
      <c r="H120" s="17">
        <f t="shared" si="13"/>
        <v>40.380000000000003</v>
      </c>
      <c r="I120" s="25">
        <f t="shared" si="11"/>
        <v>8.9733333333333345</v>
      </c>
    </row>
    <row r="121" spans="2:9" x14ac:dyDescent="0.25">
      <c r="B121" s="16">
        <v>2019</v>
      </c>
      <c r="C121" s="16" t="s">
        <v>24</v>
      </c>
      <c r="D121" s="16" t="s">
        <v>13</v>
      </c>
      <c r="E121" s="16">
        <v>0</v>
      </c>
      <c r="F121" s="19">
        <v>7.4999999999999997E-2</v>
      </c>
      <c r="G121" s="17">
        <f t="shared" si="14"/>
        <v>7.5</v>
      </c>
      <c r="H121" s="17">
        <f t="shared" si="13"/>
        <v>288.10000000000002</v>
      </c>
      <c r="I121" s="25">
        <f t="shared" si="11"/>
        <v>38.413333333333334</v>
      </c>
    </row>
    <row r="122" spans="2:9" x14ac:dyDescent="0.25">
      <c r="B122" s="16">
        <v>2019</v>
      </c>
      <c r="C122" s="16" t="s">
        <v>25</v>
      </c>
      <c r="D122" s="16" t="s">
        <v>15</v>
      </c>
      <c r="E122" s="16">
        <v>0</v>
      </c>
      <c r="F122" s="19">
        <v>0.04</v>
      </c>
      <c r="G122" s="17">
        <f t="shared" si="14"/>
        <v>4</v>
      </c>
      <c r="H122" s="17">
        <f t="shared" si="13"/>
        <v>91.68</v>
      </c>
      <c r="I122" s="25">
        <f t="shared" si="11"/>
        <v>22.92</v>
      </c>
    </row>
    <row r="123" spans="2:9" x14ac:dyDescent="0.25">
      <c r="B123" s="16">
        <v>2019</v>
      </c>
      <c r="C123" s="16" t="s">
        <v>25</v>
      </c>
      <c r="D123" s="16" t="s">
        <v>16</v>
      </c>
      <c r="E123" s="16">
        <v>5.0000000000000001E-3</v>
      </c>
      <c r="F123" s="19">
        <v>5.5E-2</v>
      </c>
      <c r="G123" s="17">
        <f t="shared" si="14"/>
        <v>5.5</v>
      </c>
      <c r="H123" s="17">
        <f t="shared" si="13"/>
        <v>126.08</v>
      </c>
      <c r="I123" s="25">
        <f t="shared" si="11"/>
        <v>22.923636363636362</v>
      </c>
    </row>
    <row r="124" spans="2:9" x14ac:dyDescent="0.25">
      <c r="B124" s="16">
        <v>2019</v>
      </c>
      <c r="C124" s="16" t="s">
        <v>25</v>
      </c>
      <c r="D124" s="16" t="s">
        <v>17</v>
      </c>
      <c r="E124" s="16">
        <v>0.83899999999999997</v>
      </c>
      <c r="F124" s="19">
        <v>0.125</v>
      </c>
      <c r="G124" s="17">
        <f t="shared" si="14"/>
        <v>12.5</v>
      </c>
      <c r="H124" s="17">
        <f t="shared" si="13"/>
        <v>297.57</v>
      </c>
      <c r="I124" s="25">
        <f t="shared" si="11"/>
        <v>23.805599999999998</v>
      </c>
    </row>
    <row r="125" spans="2:9" x14ac:dyDescent="0.25">
      <c r="B125" s="16">
        <v>2019</v>
      </c>
      <c r="C125" s="16" t="s">
        <v>25</v>
      </c>
      <c r="D125" s="16" t="s">
        <v>18</v>
      </c>
      <c r="E125" s="16">
        <v>4.4999999999999998E-2</v>
      </c>
      <c r="F125" s="19">
        <v>0.17</v>
      </c>
      <c r="G125" s="17">
        <f t="shared" si="14"/>
        <v>17</v>
      </c>
      <c r="H125" s="17">
        <f t="shared" si="13"/>
        <v>396.72</v>
      </c>
      <c r="I125" s="25">
        <f t="shared" si="11"/>
        <v>23.336470588235297</v>
      </c>
    </row>
    <row r="126" spans="2:9" x14ac:dyDescent="0.25">
      <c r="B126" s="16">
        <v>2019</v>
      </c>
      <c r="C126" s="16" t="s">
        <v>25</v>
      </c>
      <c r="D126" s="16" t="s">
        <v>13</v>
      </c>
      <c r="E126" s="16">
        <v>0</v>
      </c>
      <c r="F126" s="19">
        <v>7.0000000000000007E-2</v>
      </c>
      <c r="G126" s="17">
        <f t="shared" si="14"/>
        <v>7.0000000000000009</v>
      </c>
      <c r="H126" s="17">
        <f t="shared" si="13"/>
        <v>288.10000000000002</v>
      </c>
      <c r="I126" s="25">
        <f t="shared" si="11"/>
        <v>41.157142857142858</v>
      </c>
    </row>
    <row r="127" spans="2:9" x14ac:dyDescent="0.25">
      <c r="B127" s="16">
        <v>2019</v>
      </c>
      <c r="C127" s="16" t="s">
        <v>25</v>
      </c>
      <c r="D127" s="16" t="s">
        <v>19</v>
      </c>
      <c r="E127" s="16">
        <v>0.112</v>
      </c>
      <c r="F127" s="19">
        <v>0.125</v>
      </c>
      <c r="G127" s="17">
        <f t="shared" si="14"/>
        <v>12.5</v>
      </c>
      <c r="H127" s="17">
        <f t="shared" si="13"/>
        <v>381.15</v>
      </c>
      <c r="I127" s="25">
        <f t="shared" si="11"/>
        <v>30.491999999999997</v>
      </c>
    </row>
    <row r="128" spans="2:9" x14ac:dyDescent="0.25">
      <c r="B128" s="16">
        <v>2019</v>
      </c>
      <c r="C128" s="16" t="s">
        <v>26</v>
      </c>
      <c r="D128" s="16" t="s">
        <v>21</v>
      </c>
      <c r="E128" s="16">
        <v>1</v>
      </c>
      <c r="F128" s="20"/>
      <c r="G128" s="17">
        <f>1000/10</f>
        <v>100</v>
      </c>
      <c r="H128" s="17">
        <f t="shared" si="13"/>
        <v>2874</v>
      </c>
      <c r="I128" s="25">
        <f t="shared" si="11"/>
        <v>28.74</v>
      </c>
    </row>
    <row r="129" spans="2:9" x14ac:dyDescent="0.25">
      <c r="B129" s="21">
        <v>2019</v>
      </c>
      <c r="C129" s="21" t="s">
        <v>27</v>
      </c>
      <c r="D129" s="21" t="s">
        <v>21</v>
      </c>
      <c r="E129" s="21">
        <v>1</v>
      </c>
      <c r="F129" s="22"/>
      <c r="G129" s="22">
        <f>1000/10</f>
        <v>100</v>
      </c>
      <c r="H129" s="22">
        <f t="shared" si="13"/>
        <v>2874</v>
      </c>
      <c r="I129" s="26">
        <f t="shared" si="11"/>
        <v>28.74</v>
      </c>
    </row>
    <row r="130" spans="2:9" x14ac:dyDescent="0.25">
      <c r="B130" s="9">
        <v>2020</v>
      </c>
      <c r="C130" s="9" t="s">
        <v>4</v>
      </c>
      <c r="D130" s="9" t="s">
        <v>5</v>
      </c>
      <c r="E130" s="9">
        <v>0.02</v>
      </c>
      <c r="F130" s="11"/>
      <c r="G130" s="10">
        <v>1</v>
      </c>
      <c r="H130" s="8">
        <v>8.42</v>
      </c>
      <c r="I130" s="23">
        <f>H130/G130</f>
        <v>8.42</v>
      </c>
    </row>
    <row r="131" spans="2:9" x14ac:dyDescent="0.25">
      <c r="B131" s="9">
        <v>2020</v>
      </c>
      <c r="C131" s="9" t="s">
        <v>4</v>
      </c>
      <c r="D131" s="9" t="s">
        <v>6</v>
      </c>
      <c r="E131" s="9">
        <v>0.97799999999999998</v>
      </c>
      <c r="F131" s="11"/>
      <c r="G131" s="10">
        <v>1</v>
      </c>
      <c r="H131" s="12">
        <v>19.079999999999998</v>
      </c>
      <c r="I131" s="23">
        <f t="shared" ref="I131:I161" si="15">H131/G131</f>
        <v>19.079999999999998</v>
      </c>
    </row>
    <row r="132" spans="2:9" x14ac:dyDescent="0.25">
      <c r="B132" s="9">
        <v>2020</v>
      </c>
      <c r="C132" s="9" t="s">
        <v>4</v>
      </c>
      <c r="D132" s="9" t="s">
        <v>7</v>
      </c>
      <c r="E132" s="9">
        <v>1E-3</v>
      </c>
      <c r="F132" s="11"/>
      <c r="G132" s="10">
        <v>1</v>
      </c>
      <c r="H132" s="12">
        <v>24.77</v>
      </c>
      <c r="I132" s="23">
        <f t="shared" si="15"/>
        <v>24.77</v>
      </c>
    </row>
    <row r="133" spans="2:9" x14ac:dyDescent="0.25">
      <c r="B133" s="9">
        <v>2020</v>
      </c>
      <c r="C133" s="9" t="s">
        <v>8</v>
      </c>
      <c r="D133" s="9" t="s">
        <v>9</v>
      </c>
      <c r="E133" s="9">
        <v>0.83499999999999996</v>
      </c>
      <c r="F133" s="13">
        <v>4.4999999999999998E-2</v>
      </c>
      <c r="G133" s="10">
        <f t="shared" ref="G133:G143" si="16">(1000/10)*F133</f>
        <v>4.5</v>
      </c>
      <c r="H133" s="12">
        <v>40.380000000000003</v>
      </c>
      <c r="I133" s="23">
        <f t="shared" si="15"/>
        <v>8.9733333333333345</v>
      </c>
    </row>
    <row r="134" spans="2:9" x14ac:dyDescent="0.25">
      <c r="B134" s="9">
        <v>2020</v>
      </c>
      <c r="C134" s="9" t="s">
        <v>8</v>
      </c>
      <c r="D134" s="9" t="s">
        <v>10</v>
      </c>
      <c r="E134" s="9">
        <v>0</v>
      </c>
      <c r="F134" s="13">
        <v>6.9000000000000006E-2</v>
      </c>
      <c r="G134" s="10">
        <f t="shared" si="16"/>
        <v>6.9</v>
      </c>
      <c r="H134" s="12">
        <v>50.71</v>
      </c>
      <c r="I134" s="23">
        <f t="shared" si="15"/>
        <v>7.3492753623188403</v>
      </c>
    </row>
    <row r="135" spans="2:9" x14ac:dyDescent="0.25">
      <c r="B135" s="9">
        <v>2020</v>
      </c>
      <c r="C135" s="9" t="s">
        <v>8</v>
      </c>
      <c r="D135" s="9" t="s">
        <v>11</v>
      </c>
      <c r="E135" s="9">
        <v>0.16500000000000001</v>
      </c>
      <c r="F135" s="13">
        <v>7.4999999999999997E-2</v>
      </c>
      <c r="G135" s="10">
        <f t="shared" si="16"/>
        <v>7.5</v>
      </c>
      <c r="H135" s="12">
        <v>61.04</v>
      </c>
      <c r="I135" s="23">
        <f t="shared" si="15"/>
        <v>8.1386666666666674</v>
      </c>
    </row>
    <row r="136" spans="2:9" x14ac:dyDescent="0.25">
      <c r="B136" s="9">
        <v>2020</v>
      </c>
      <c r="C136" s="9" t="s">
        <v>8</v>
      </c>
      <c r="D136" s="9" t="s">
        <v>12</v>
      </c>
      <c r="E136" s="9">
        <v>0</v>
      </c>
      <c r="F136" s="13">
        <v>4.4999999999999998E-2</v>
      </c>
      <c r="G136" s="10">
        <f t="shared" si="16"/>
        <v>4.5</v>
      </c>
      <c r="H136" s="12">
        <v>40.380000000000003</v>
      </c>
      <c r="I136" s="23">
        <f t="shared" si="15"/>
        <v>8.9733333333333345</v>
      </c>
    </row>
    <row r="137" spans="2:9" x14ac:dyDescent="0.25">
      <c r="B137" s="9">
        <v>2020</v>
      </c>
      <c r="C137" s="9" t="s">
        <v>8</v>
      </c>
      <c r="D137" s="9" t="s">
        <v>13</v>
      </c>
      <c r="E137" s="9">
        <v>0</v>
      </c>
      <c r="F137" s="13">
        <v>7.4999999999999997E-2</v>
      </c>
      <c r="G137" s="10">
        <f t="shared" si="16"/>
        <v>7.5</v>
      </c>
      <c r="H137" s="12">
        <v>288.10000000000002</v>
      </c>
      <c r="I137" s="23">
        <f t="shared" si="15"/>
        <v>38.413333333333334</v>
      </c>
    </row>
    <row r="138" spans="2:9" x14ac:dyDescent="0.25">
      <c r="B138" s="9">
        <v>2020</v>
      </c>
      <c r="C138" s="9" t="s">
        <v>14</v>
      </c>
      <c r="D138" s="9" t="s">
        <v>15</v>
      </c>
      <c r="E138" s="9">
        <v>0</v>
      </c>
      <c r="F138" s="13">
        <v>0.04</v>
      </c>
      <c r="G138" s="10">
        <f t="shared" si="16"/>
        <v>4</v>
      </c>
      <c r="H138" s="12">
        <v>91.68</v>
      </c>
      <c r="I138" s="23">
        <f t="shared" si="15"/>
        <v>22.92</v>
      </c>
    </row>
    <row r="139" spans="2:9" x14ac:dyDescent="0.25">
      <c r="B139" s="9">
        <v>2020</v>
      </c>
      <c r="C139" s="9" t="s">
        <v>14</v>
      </c>
      <c r="D139" s="9" t="s">
        <v>16</v>
      </c>
      <c r="E139" s="9">
        <v>5.0000000000000001E-3</v>
      </c>
      <c r="F139" s="13">
        <v>5.5E-2</v>
      </c>
      <c r="G139" s="10">
        <f t="shared" si="16"/>
        <v>5.5</v>
      </c>
      <c r="H139" s="12">
        <v>126.08</v>
      </c>
      <c r="I139" s="23">
        <f t="shared" si="15"/>
        <v>22.923636363636362</v>
      </c>
    </row>
    <row r="140" spans="2:9" x14ac:dyDescent="0.25">
      <c r="B140" s="9">
        <v>2020</v>
      </c>
      <c r="C140" s="9" t="s">
        <v>14</v>
      </c>
      <c r="D140" s="9" t="s">
        <v>17</v>
      </c>
      <c r="E140" s="9">
        <v>0.83899999999999997</v>
      </c>
      <c r="F140" s="13">
        <v>0.125</v>
      </c>
      <c r="G140" s="10">
        <f t="shared" si="16"/>
        <v>12.5</v>
      </c>
      <c r="H140" s="12">
        <v>297.57</v>
      </c>
      <c r="I140" s="23">
        <f t="shared" si="15"/>
        <v>23.805599999999998</v>
      </c>
    </row>
    <row r="141" spans="2:9" x14ac:dyDescent="0.25">
      <c r="B141" s="9">
        <v>2020</v>
      </c>
      <c r="C141" s="9" t="s">
        <v>14</v>
      </c>
      <c r="D141" s="9" t="s">
        <v>18</v>
      </c>
      <c r="E141" s="9">
        <v>4.4999999999999998E-2</v>
      </c>
      <c r="F141" s="13">
        <v>0.17</v>
      </c>
      <c r="G141" s="10">
        <f t="shared" si="16"/>
        <v>17</v>
      </c>
      <c r="H141" s="12">
        <v>396.72</v>
      </c>
      <c r="I141" s="23">
        <f t="shared" si="15"/>
        <v>23.336470588235297</v>
      </c>
    </row>
    <row r="142" spans="2:9" x14ac:dyDescent="0.25">
      <c r="B142" s="9">
        <v>2020</v>
      </c>
      <c r="C142" s="9" t="s">
        <v>14</v>
      </c>
      <c r="D142" s="9" t="s">
        <v>13</v>
      </c>
      <c r="E142" s="9">
        <v>0</v>
      </c>
      <c r="F142" s="13">
        <v>7.0000000000000007E-2</v>
      </c>
      <c r="G142" s="10">
        <f t="shared" si="16"/>
        <v>7.0000000000000009</v>
      </c>
      <c r="H142" s="12">
        <v>288.10000000000002</v>
      </c>
      <c r="I142" s="23">
        <f t="shared" si="15"/>
        <v>41.157142857142858</v>
      </c>
    </row>
    <row r="143" spans="2:9" x14ac:dyDescent="0.25">
      <c r="B143" s="9">
        <v>2020</v>
      </c>
      <c r="C143" s="9" t="s">
        <v>14</v>
      </c>
      <c r="D143" s="9" t="s">
        <v>19</v>
      </c>
      <c r="E143" s="9">
        <v>0.112</v>
      </c>
      <c r="F143" s="13">
        <v>0.125</v>
      </c>
      <c r="G143" s="10">
        <f t="shared" si="16"/>
        <v>12.5</v>
      </c>
      <c r="H143" s="12">
        <v>381.15</v>
      </c>
      <c r="I143" s="23">
        <f t="shared" si="15"/>
        <v>30.491999999999997</v>
      </c>
    </row>
    <row r="144" spans="2:9" x14ac:dyDescent="0.25">
      <c r="B144" s="9">
        <v>2020</v>
      </c>
      <c r="C144" s="9" t="s">
        <v>20</v>
      </c>
      <c r="D144" s="9" t="s">
        <v>21</v>
      </c>
      <c r="E144" s="9">
        <v>1</v>
      </c>
      <c r="F144" s="14"/>
      <c r="G144" s="10">
        <f>1000/10</f>
        <v>100</v>
      </c>
      <c r="H144" s="12">
        <v>2874</v>
      </c>
      <c r="I144" s="23">
        <f t="shared" si="15"/>
        <v>28.74</v>
      </c>
    </row>
    <row r="145" spans="2:9" x14ac:dyDescent="0.25">
      <c r="B145" s="9">
        <v>2020</v>
      </c>
      <c r="C145" s="9" t="s">
        <v>22</v>
      </c>
      <c r="D145" s="9" t="s">
        <v>21</v>
      </c>
      <c r="E145" s="9">
        <v>1</v>
      </c>
      <c r="F145" s="10"/>
      <c r="G145" s="10">
        <f>1000/10</f>
        <v>100</v>
      </c>
      <c r="H145" s="12">
        <v>2874</v>
      </c>
      <c r="I145" s="23">
        <f t="shared" si="15"/>
        <v>28.74</v>
      </c>
    </row>
    <row r="146" spans="2:9" x14ac:dyDescent="0.25">
      <c r="B146" s="9">
        <v>2020</v>
      </c>
      <c r="C146" s="9" t="s">
        <v>23</v>
      </c>
      <c r="D146" s="9" t="s">
        <v>5</v>
      </c>
      <c r="E146" s="9">
        <v>0.02</v>
      </c>
      <c r="F146" s="11"/>
      <c r="G146" s="10">
        <v>1</v>
      </c>
      <c r="H146" s="10">
        <f>H130</f>
        <v>8.42</v>
      </c>
      <c r="I146" s="23">
        <f t="shared" si="15"/>
        <v>8.42</v>
      </c>
    </row>
    <row r="147" spans="2:9" x14ac:dyDescent="0.25">
      <c r="B147" s="9">
        <v>2020</v>
      </c>
      <c r="C147" s="9" t="s">
        <v>23</v>
      </c>
      <c r="D147" s="9" t="s">
        <v>6</v>
      </c>
      <c r="E147" s="9">
        <v>0.97799999999999998</v>
      </c>
      <c r="F147" s="11"/>
      <c r="G147" s="10">
        <v>1</v>
      </c>
      <c r="H147" s="10">
        <f t="shared" ref="H147:H161" si="17">H131</f>
        <v>19.079999999999998</v>
      </c>
      <c r="I147" s="23">
        <f t="shared" si="15"/>
        <v>19.079999999999998</v>
      </c>
    </row>
    <row r="148" spans="2:9" x14ac:dyDescent="0.25">
      <c r="B148" s="9">
        <v>2020</v>
      </c>
      <c r="C148" s="9" t="s">
        <v>23</v>
      </c>
      <c r="D148" s="9" t="s">
        <v>7</v>
      </c>
      <c r="E148" s="9">
        <v>1E-3</v>
      </c>
      <c r="F148" s="11"/>
      <c r="G148" s="10">
        <v>1</v>
      </c>
      <c r="H148" s="10">
        <f t="shared" si="17"/>
        <v>24.77</v>
      </c>
      <c r="I148" s="23">
        <f t="shared" si="15"/>
        <v>24.77</v>
      </c>
    </row>
    <row r="149" spans="2:9" x14ac:dyDescent="0.25">
      <c r="B149" s="9">
        <v>2020</v>
      </c>
      <c r="C149" s="9" t="s">
        <v>24</v>
      </c>
      <c r="D149" s="9" t="s">
        <v>9</v>
      </c>
      <c r="E149" s="9">
        <v>0.83499999999999996</v>
      </c>
      <c r="F149" s="13">
        <v>4.4999999999999998E-2</v>
      </c>
      <c r="G149" s="10">
        <f t="shared" ref="G149:G159" si="18">(1000/10)*F149</f>
        <v>4.5</v>
      </c>
      <c r="H149" s="10">
        <f t="shared" si="17"/>
        <v>40.380000000000003</v>
      </c>
      <c r="I149" s="23">
        <f t="shared" si="15"/>
        <v>8.9733333333333345</v>
      </c>
    </row>
    <row r="150" spans="2:9" x14ac:dyDescent="0.25">
      <c r="B150" s="9">
        <v>2020</v>
      </c>
      <c r="C150" s="9" t="s">
        <v>24</v>
      </c>
      <c r="D150" s="9" t="s">
        <v>10</v>
      </c>
      <c r="E150" s="9">
        <v>0</v>
      </c>
      <c r="F150" s="13">
        <v>6.9000000000000006E-2</v>
      </c>
      <c r="G150" s="10">
        <f t="shared" si="18"/>
        <v>6.9</v>
      </c>
      <c r="H150" s="10">
        <f t="shared" si="17"/>
        <v>50.71</v>
      </c>
      <c r="I150" s="23">
        <f t="shared" si="15"/>
        <v>7.3492753623188403</v>
      </c>
    </row>
    <row r="151" spans="2:9" x14ac:dyDescent="0.25">
      <c r="B151" s="9">
        <v>2020</v>
      </c>
      <c r="C151" s="9" t="s">
        <v>24</v>
      </c>
      <c r="D151" s="9" t="s">
        <v>11</v>
      </c>
      <c r="E151" s="9">
        <v>0.16500000000000001</v>
      </c>
      <c r="F151" s="13">
        <v>7.4999999999999997E-2</v>
      </c>
      <c r="G151" s="10">
        <f t="shared" si="18"/>
        <v>7.5</v>
      </c>
      <c r="H151" s="10">
        <f t="shared" si="17"/>
        <v>61.04</v>
      </c>
      <c r="I151" s="23">
        <f t="shared" si="15"/>
        <v>8.1386666666666674</v>
      </c>
    </row>
    <row r="152" spans="2:9" x14ac:dyDescent="0.25">
      <c r="B152" s="9">
        <v>2020</v>
      </c>
      <c r="C152" s="9" t="s">
        <v>24</v>
      </c>
      <c r="D152" s="9" t="s">
        <v>12</v>
      </c>
      <c r="E152" s="9">
        <v>0</v>
      </c>
      <c r="F152" s="13">
        <v>4.4999999999999998E-2</v>
      </c>
      <c r="G152" s="10">
        <f t="shared" si="18"/>
        <v>4.5</v>
      </c>
      <c r="H152" s="10">
        <f t="shared" si="17"/>
        <v>40.380000000000003</v>
      </c>
      <c r="I152" s="23">
        <f t="shared" si="15"/>
        <v>8.9733333333333345</v>
      </c>
    </row>
    <row r="153" spans="2:9" x14ac:dyDescent="0.25">
      <c r="B153" s="9">
        <v>2020</v>
      </c>
      <c r="C153" s="9" t="s">
        <v>24</v>
      </c>
      <c r="D153" s="9" t="s">
        <v>13</v>
      </c>
      <c r="E153" s="9">
        <v>0</v>
      </c>
      <c r="F153" s="13">
        <v>7.4999999999999997E-2</v>
      </c>
      <c r="G153" s="10">
        <f t="shared" si="18"/>
        <v>7.5</v>
      </c>
      <c r="H153" s="10">
        <f t="shared" si="17"/>
        <v>288.10000000000002</v>
      </c>
      <c r="I153" s="23">
        <f t="shared" si="15"/>
        <v>38.413333333333334</v>
      </c>
    </row>
    <row r="154" spans="2:9" x14ac:dyDescent="0.25">
      <c r="B154" s="9">
        <v>2020</v>
      </c>
      <c r="C154" s="9" t="s">
        <v>25</v>
      </c>
      <c r="D154" s="9" t="s">
        <v>15</v>
      </c>
      <c r="E154" s="9">
        <v>0</v>
      </c>
      <c r="F154" s="13">
        <v>0.04</v>
      </c>
      <c r="G154" s="10">
        <f t="shared" si="18"/>
        <v>4</v>
      </c>
      <c r="H154" s="10">
        <f t="shared" si="17"/>
        <v>91.68</v>
      </c>
      <c r="I154" s="23">
        <f t="shared" si="15"/>
        <v>22.92</v>
      </c>
    </row>
    <row r="155" spans="2:9" x14ac:dyDescent="0.25">
      <c r="B155" s="9">
        <v>2020</v>
      </c>
      <c r="C155" s="9" t="s">
        <v>25</v>
      </c>
      <c r="D155" s="9" t="s">
        <v>16</v>
      </c>
      <c r="E155" s="9">
        <v>5.0000000000000001E-3</v>
      </c>
      <c r="F155" s="13">
        <v>5.5E-2</v>
      </c>
      <c r="G155" s="10">
        <f t="shared" si="18"/>
        <v>5.5</v>
      </c>
      <c r="H155" s="10">
        <f t="shared" si="17"/>
        <v>126.08</v>
      </c>
      <c r="I155" s="23">
        <f t="shared" si="15"/>
        <v>22.923636363636362</v>
      </c>
    </row>
    <row r="156" spans="2:9" x14ac:dyDescent="0.25">
      <c r="B156" s="9">
        <v>2020</v>
      </c>
      <c r="C156" s="9" t="s">
        <v>25</v>
      </c>
      <c r="D156" s="9" t="s">
        <v>17</v>
      </c>
      <c r="E156" s="9">
        <v>0.83899999999999997</v>
      </c>
      <c r="F156" s="13">
        <v>0.125</v>
      </c>
      <c r="G156" s="10">
        <f t="shared" si="18"/>
        <v>12.5</v>
      </c>
      <c r="H156" s="10">
        <f t="shared" si="17"/>
        <v>297.57</v>
      </c>
      <c r="I156" s="23">
        <f t="shared" si="15"/>
        <v>23.805599999999998</v>
      </c>
    </row>
    <row r="157" spans="2:9" x14ac:dyDescent="0.25">
      <c r="B157" s="9">
        <v>2020</v>
      </c>
      <c r="C157" s="9" t="s">
        <v>25</v>
      </c>
      <c r="D157" s="9" t="s">
        <v>18</v>
      </c>
      <c r="E157" s="9">
        <v>4.4999999999999998E-2</v>
      </c>
      <c r="F157" s="13">
        <v>0.17</v>
      </c>
      <c r="G157" s="10">
        <f t="shared" si="18"/>
        <v>17</v>
      </c>
      <c r="H157" s="10">
        <f t="shared" si="17"/>
        <v>396.72</v>
      </c>
      <c r="I157" s="23">
        <f t="shared" si="15"/>
        <v>23.336470588235297</v>
      </c>
    </row>
    <row r="158" spans="2:9" x14ac:dyDescent="0.25">
      <c r="B158" s="9">
        <v>2020</v>
      </c>
      <c r="C158" s="9" t="s">
        <v>25</v>
      </c>
      <c r="D158" s="9" t="s">
        <v>13</v>
      </c>
      <c r="E158" s="9">
        <v>0</v>
      </c>
      <c r="F158" s="13">
        <v>7.0000000000000007E-2</v>
      </c>
      <c r="G158" s="10">
        <f t="shared" si="18"/>
        <v>7.0000000000000009</v>
      </c>
      <c r="H158" s="10">
        <f t="shared" si="17"/>
        <v>288.10000000000002</v>
      </c>
      <c r="I158" s="23">
        <f t="shared" si="15"/>
        <v>41.157142857142858</v>
      </c>
    </row>
    <row r="159" spans="2:9" x14ac:dyDescent="0.25">
      <c r="B159" s="9">
        <v>2020</v>
      </c>
      <c r="C159" s="9" t="s">
        <v>25</v>
      </c>
      <c r="D159" s="9" t="s">
        <v>19</v>
      </c>
      <c r="E159" s="9">
        <v>0.112</v>
      </c>
      <c r="F159" s="13">
        <v>0.125</v>
      </c>
      <c r="G159" s="10">
        <f t="shared" si="18"/>
        <v>12.5</v>
      </c>
      <c r="H159" s="10">
        <f t="shared" si="17"/>
        <v>381.15</v>
      </c>
      <c r="I159" s="23">
        <f t="shared" si="15"/>
        <v>30.491999999999997</v>
      </c>
    </row>
    <row r="160" spans="2:9" x14ac:dyDescent="0.25">
      <c r="B160" s="9">
        <v>2020</v>
      </c>
      <c r="C160" s="9" t="s">
        <v>26</v>
      </c>
      <c r="D160" s="9" t="s">
        <v>21</v>
      </c>
      <c r="E160" s="9">
        <v>1</v>
      </c>
      <c r="F160" s="14"/>
      <c r="G160" s="10">
        <f>1000/10</f>
        <v>100</v>
      </c>
      <c r="H160" s="10">
        <f t="shared" si="17"/>
        <v>2874</v>
      </c>
      <c r="I160" s="23">
        <f t="shared" si="15"/>
        <v>28.74</v>
      </c>
    </row>
    <row r="161" spans="2:9" x14ac:dyDescent="0.25">
      <c r="B161" s="9">
        <v>2020</v>
      </c>
      <c r="C161" s="9" t="s">
        <v>27</v>
      </c>
      <c r="D161" s="9" t="s">
        <v>21</v>
      </c>
      <c r="E161" s="9">
        <v>1</v>
      </c>
      <c r="F161" s="10"/>
      <c r="G161" s="10">
        <f>1000/10</f>
        <v>100</v>
      </c>
      <c r="H161" s="10">
        <f t="shared" si="17"/>
        <v>2874</v>
      </c>
      <c r="I161" s="23">
        <f t="shared" si="15"/>
        <v>28.74</v>
      </c>
    </row>
    <row r="162" spans="2:9" x14ac:dyDescent="0.25">
      <c r="B162" s="5">
        <v>2021</v>
      </c>
      <c r="C162" s="5" t="s">
        <v>4</v>
      </c>
      <c r="D162" s="5" t="s">
        <v>5</v>
      </c>
      <c r="E162" s="5">
        <v>0.02</v>
      </c>
      <c r="F162" s="7"/>
      <c r="G162" s="6">
        <v>1</v>
      </c>
      <c r="H162" s="15">
        <v>8.42</v>
      </c>
      <c r="I162" s="24">
        <f>H162/G162</f>
        <v>8.42</v>
      </c>
    </row>
    <row r="163" spans="2:9" x14ac:dyDescent="0.25">
      <c r="B163" s="16">
        <v>2021</v>
      </c>
      <c r="C163" s="16" t="s">
        <v>4</v>
      </c>
      <c r="D163" s="16" t="s">
        <v>6</v>
      </c>
      <c r="E163" s="16">
        <v>0.97799999999999998</v>
      </c>
      <c r="F163" s="18"/>
      <c r="G163" s="17">
        <v>1</v>
      </c>
      <c r="H163" s="8">
        <v>19.079999999999998</v>
      </c>
      <c r="I163" s="25">
        <f t="shared" ref="I163:I193" si="19">H163/G163</f>
        <v>19.079999999999998</v>
      </c>
    </row>
    <row r="164" spans="2:9" x14ac:dyDescent="0.25">
      <c r="B164" s="16">
        <v>2021</v>
      </c>
      <c r="C164" s="16" t="s">
        <v>4</v>
      </c>
      <c r="D164" s="16" t="s">
        <v>7</v>
      </c>
      <c r="E164" s="16">
        <v>1E-3</v>
      </c>
      <c r="F164" s="18"/>
      <c r="G164" s="17">
        <v>1</v>
      </c>
      <c r="H164" s="8">
        <v>24.77</v>
      </c>
      <c r="I164" s="25">
        <f t="shared" si="19"/>
        <v>24.77</v>
      </c>
    </row>
    <row r="165" spans="2:9" x14ac:dyDescent="0.25">
      <c r="B165" s="16">
        <v>2021</v>
      </c>
      <c r="C165" s="16" t="s">
        <v>8</v>
      </c>
      <c r="D165" s="16" t="s">
        <v>9</v>
      </c>
      <c r="E165" s="16">
        <v>0.83499999999999996</v>
      </c>
      <c r="F165" s="19">
        <v>4.4999999999999998E-2</v>
      </c>
      <c r="G165" s="17">
        <f t="shared" ref="G165:G175" si="20">(1000/10)*F165</f>
        <v>4.5</v>
      </c>
      <c r="H165" s="8">
        <v>40.380000000000003</v>
      </c>
      <c r="I165" s="25">
        <f t="shared" si="19"/>
        <v>8.9733333333333345</v>
      </c>
    </row>
    <row r="166" spans="2:9" x14ac:dyDescent="0.25">
      <c r="B166" s="16">
        <v>2021</v>
      </c>
      <c r="C166" s="16" t="s">
        <v>8</v>
      </c>
      <c r="D166" s="16" t="s">
        <v>10</v>
      </c>
      <c r="E166" s="16">
        <v>0</v>
      </c>
      <c r="F166" s="19">
        <v>6.9000000000000006E-2</v>
      </c>
      <c r="G166" s="17">
        <f t="shared" si="20"/>
        <v>6.9</v>
      </c>
      <c r="H166" s="8">
        <v>50.71</v>
      </c>
      <c r="I166" s="25">
        <f t="shared" si="19"/>
        <v>7.3492753623188403</v>
      </c>
    </row>
    <row r="167" spans="2:9" x14ac:dyDescent="0.25">
      <c r="B167" s="16">
        <v>2021</v>
      </c>
      <c r="C167" s="16" t="s">
        <v>8</v>
      </c>
      <c r="D167" s="16" t="s">
        <v>11</v>
      </c>
      <c r="E167" s="16">
        <v>0.16500000000000001</v>
      </c>
      <c r="F167" s="19">
        <v>7.4999999999999997E-2</v>
      </c>
      <c r="G167" s="17">
        <f t="shared" si="20"/>
        <v>7.5</v>
      </c>
      <c r="H167" s="8">
        <v>61.04</v>
      </c>
      <c r="I167" s="25">
        <f t="shared" si="19"/>
        <v>8.1386666666666674</v>
      </c>
    </row>
    <row r="168" spans="2:9" x14ac:dyDescent="0.25">
      <c r="B168" s="16">
        <v>2021</v>
      </c>
      <c r="C168" s="16" t="s">
        <v>8</v>
      </c>
      <c r="D168" s="16" t="s">
        <v>12</v>
      </c>
      <c r="E168" s="16">
        <v>0</v>
      </c>
      <c r="F168" s="19">
        <v>4.4999999999999998E-2</v>
      </c>
      <c r="G168" s="17">
        <f t="shared" si="20"/>
        <v>4.5</v>
      </c>
      <c r="H168" s="8">
        <v>40.380000000000003</v>
      </c>
      <c r="I168" s="25">
        <f t="shared" si="19"/>
        <v>8.9733333333333345</v>
      </c>
    </row>
    <row r="169" spans="2:9" x14ac:dyDescent="0.25">
      <c r="B169" s="16">
        <v>2021</v>
      </c>
      <c r="C169" s="16" t="s">
        <v>8</v>
      </c>
      <c r="D169" s="16" t="s">
        <v>13</v>
      </c>
      <c r="E169" s="16">
        <v>0</v>
      </c>
      <c r="F169" s="19">
        <v>7.4999999999999997E-2</v>
      </c>
      <c r="G169" s="17">
        <f t="shared" si="20"/>
        <v>7.5</v>
      </c>
      <c r="H169" s="8">
        <v>288.10000000000002</v>
      </c>
      <c r="I169" s="25">
        <f t="shared" si="19"/>
        <v>38.413333333333334</v>
      </c>
    </row>
    <row r="170" spans="2:9" x14ac:dyDescent="0.25">
      <c r="B170" s="16">
        <v>2021</v>
      </c>
      <c r="C170" s="16" t="s">
        <v>14</v>
      </c>
      <c r="D170" s="16" t="s">
        <v>15</v>
      </c>
      <c r="E170" s="16">
        <v>0</v>
      </c>
      <c r="F170" s="19">
        <v>0.04</v>
      </c>
      <c r="G170" s="17">
        <f t="shared" si="20"/>
        <v>4</v>
      </c>
      <c r="H170" s="8">
        <v>91.68</v>
      </c>
      <c r="I170" s="25">
        <f t="shared" si="19"/>
        <v>22.92</v>
      </c>
    </row>
    <row r="171" spans="2:9" x14ac:dyDescent="0.25">
      <c r="B171" s="16">
        <v>2021</v>
      </c>
      <c r="C171" s="16" t="s">
        <v>14</v>
      </c>
      <c r="D171" s="16" t="s">
        <v>16</v>
      </c>
      <c r="E171" s="16">
        <v>5.0000000000000001E-3</v>
      </c>
      <c r="F171" s="19">
        <v>5.5E-2</v>
      </c>
      <c r="G171" s="17">
        <f t="shared" si="20"/>
        <v>5.5</v>
      </c>
      <c r="H171" s="8">
        <v>126.08</v>
      </c>
      <c r="I171" s="25">
        <f t="shared" si="19"/>
        <v>22.923636363636362</v>
      </c>
    </row>
    <row r="172" spans="2:9" x14ac:dyDescent="0.25">
      <c r="B172" s="16">
        <v>2021</v>
      </c>
      <c r="C172" s="16" t="s">
        <v>14</v>
      </c>
      <c r="D172" s="16" t="s">
        <v>17</v>
      </c>
      <c r="E172" s="16">
        <v>0.83899999999999997</v>
      </c>
      <c r="F172" s="19">
        <v>0.125</v>
      </c>
      <c r="G172" s="17">
        <f t="shared" si="20"/>
        <v>12.5</v>
      </c>
      <c r="H172" s="8">
        <v>297.57</v>
      </c>
      <c r="I172" s="25">
        <f t="shared" si="19"/>
        <v>23.805599999999998</v>
      </c>
    </row>
    <row r="173" spans="2:9" x14ac:dyDescent="0.25">
      <c r="B173" s="16">
        <v>2021</v>
      </c>
      <c r="C173" s="16" t="s">
        <v>14</v>
      </c>
      <c r="D173" s="16" t="s">
        <v>18</v>
      </c>
      <c r="E173" s="16">
        <v>4.4999999999999998E-2</v>
      </c>
      <c r="F173" s="19">
        <v>0.17</v>
      </c>
      <c r="G173" s="17">
        <f t="shared" si="20"/>
        <v>17</v>
      </c>
      <c r="H173" s="8">
        <v>396.72</v>
      </c>
      <c r="I173" s="25">
        <f t="shared" si="19"/>
        <v>23.336470588235297</v>
      </c>
    </row>
    <row r="174" spans="2:9" x14ac:dyDescent="0.25">
      <c r="B174" s="16">
        <v>2021</v>
      </c>
      <c r="C174" s="16" t="s">
        <v>14</v>
      </c>
      <c r="D174" s="16" t="s">
        <v>13</v>
      </c>
      <c r="E174" s="16">
        <v>0</v>
      </c>
      <c r="F174" s="19">
        <v>7.0000000000000007E-2</v>
      </c>
      <c r="G174" s="17">
        <f t="shared" si="20"/>
        <v>7.0000000000000009</v>
      </c>
      <c r="H174" s="8">
        <v>288.10000000000002</v>
      </c>
      <c r="I174" s="25">
        <f t="shared" si="19"/>
        <v>41.157142857142858</v>
      </c>
    </row>
    <row r="175" spans="2:9" x14ac:dyDescent="0.25">
      <c r="B175" s="16">
        <v>2021</v>
      </c>
      <c r="C175" s="16" t="s">
        <v>14</v>
      </c>
      <c r="D175" s="16" t="s">
        <v>19</v>
      </c>
      <c r="E175" s="16">
        <v>0.112</v>
      </c>
      <c r="F175" s="19">
        <v>0.125</v>
      </c>
      <c r="G175" s="17">
        <f t="shared" si="20"/>
        <v>12.5</v>
      </c>
      <c r="H175" s="8">
        <v>381.15</v>
      </c>
      <c r="I175" s="25">
        <f t="shared" si="19"/>
        <v>30.491999999999997</v>
      </c>
    </row>
    <row r="176" spans="2:9" x14ac:dyDescent="0.25">
      <c r="B176" s="16">
        <v>2021</v>
      </c>
      <c r="C176" s="16" t="s">
        <v>20</v>
      </c>
      <c r="D176" s="16" t="s">
        <v>21</v>
      </c>
      <c r="E176" s="16">
        <v>1</v>
      </c>
      <c r="F176" s="20"/>
      <c r="G176" s="17">
        <f>1000/10</f>
        <v>100</v>
      </c>
      <c r="H176" s="8">
        <v>2874</v>
      </c>
      <c r="I176" s="25">
        <f t="shared" si="19"/>
        <v>28.74</v>
      </c>
    </row>
    <row r="177" spans="2:9" x14ac:dyDescent="0.25">
      <c r="B177" s="16">
        <v>2021</v>
      </c>
      <c r="C177" s="16" t="s">
        <v>22</v>
      </c>
      <c r="D177" s="16" t="s">
        <v>21</v>
      </c>
      <c r="E177" s="16">
        <v>1</v>
      </c>
      <c r="F177" s="17"/>
      <c r="G177" s="17">
        <f>1000/10</f>
        <v>100</v>
      </c>
      <c r="H177" s="8">
        <v>2874</v>
      </c>
      <c r="I177" s="25">
        <f t="shared" si="19"/>
        <v>28.74</v>
      </c>
    </row>
    <row r="178" spans="2:9" x14ac:dyDescent="0.25">
      <c r="B178" s="16">
        <v>2021</v>
      </c>
      <c r="C178" s="16" t="s">
        <v>23</v>
      </c>
      <c r="D178" s="16" t="s">
        <v>5</v>
      </c>
      <c r="E178" s="16">
        <v>0.02</v>
      </c>
      <c r="F178" s="18"/>
      <c r="G178" s="17">
        <v>1</v>
      </c>
      <c r="H178" s="17">
        <f>H162</f>
        <v>8.42</v>
      </c>
      <c r="I178" s="25">
        <f t="shared" si="19"/>
        <v>8.42</v>
      </c>
    </row>
    <row r="179" spans="2:9" x14ac:dyDescent="0.25">
      <c r="B179" s="16">
        <v>2021</v>
      </c>
      <c r="C179" s="16" t="s">
        <v>23</v>
      </c>
      <c r="D179" s="16" t="s">
        <v>6</v>
      </c>
      <c r="E179" s="16">
        <v>0.97799999999999998</v>
      </c>
      <c r="F179" s="18"/>
      <c r="G179" s="17">
        <v>1</v>
      </c>
      <c r="H179" s="17">
        <f t="shared" ref="H179:H193" si="21">H163</f>
        <v>19.079999999999998</v>
      </c>
      <c r="I179" s="25">
        <f t="shared" si="19"/>
        <v>19.079999999999998</v>
      </c>
    </row>
    <row r="180" spans="2:9" x14ac:dyDescent="0.25">
      <c r="B180" s="16">
        <v>2021</v>
      </c>
      <c r="C180" s="16" t="s">
        <v>23</v>
      </c>
      <c r="D180" s="16" t="s">
        <v>7</v>
      </c>
      <c r="E180" s="16">
        <v>1E-3</v>
      </c>
      <c r="F180" s="18"/>
      <c r="G180" s="17">
        <v>1</v>
      </c>
      <c r="H180" s="17">
        <f t="shared" si="21"/>
        <v>24.77</v>
      </c>
      <c r="I180" s="25">
        <f t="shared" si="19"/>
        <v>24.77</v>
      </c>
    </row>
    <row r="181" spans="2:9" x14ac:dyDescent="0.25">
      <c r="B181" s="16">
        <v>2021</v>
      </c>
      <c r="C181" s="16" t="s">
        <v>24</v>
      </c>
      <c r="D181" s="16" t="s">
        <v>9</v>
      </c>
      <c r="E181" s="16">
        <v>0.83499999999999996</v>
      </c>
      <c r="F181" s="19">
        <v>4.4999999999999998E-2</v>
      </c>
      <c r="G181" s="17">
        <f t="shared" ref="G181:G191" si="22">(1000/10)*F181</f>
        <v>4.5</v>
      </c>
      <c r="H181" s="17">
        <f t="shared" si="21"/>
        <v>40.380000000000003</v>
      </c>
      <c r="I181" s="25">
        <f t="shared" si="19"/>
        <v>8.9733333333333345</v>
      </c>
    </row>
    <row r="182" spans="2:9" x14ac:dyDescent="0.25">
      <c r="B182" s="16">
        <v>2021</v>
      </c>
      <c r="C182" s="16" t="s">
        <v>24</v>
      </c>
      <c r="D182" s="16" t="s">
        <v>10</v>
      </c>
      <c r="E182" s="16">
        <v>0</v>
      </c>
      <c r="F182" s="19">
        <v>6.9000000000000006E-2</v>
      </c>
      <c r="G182" s="17">
        <f t="shared" si="22"/>
        <v>6.9</v>
      </c>
      <c r="H182" s="17">
        <f t="shared" si="21"/>
        <v>50.71</v>
      </c>
      <c r="I182" s="25">
        <f t="shared" si="19"/>
        <v>7.3492753623188403</v>
      </c>
    </row>
    <row r="183" spans="2:9" x14ac:dyDescent="0.25">
      <c r="B183" s="16">
        <v>2021</v>
      </c>
      <c r="C183" s="16" t="s">
        <v>24</v>
      </c>
      <c r="D183" s="16" t="s">
        <v>11</v>
      </c>
      <c r="E183" s="16">
        <v>0.16500000000000001</v>
      </c>
      <c r="F183" s="19">
        <v>7.4999999999999997E-2</v>
      </c>
      <c r="G183" s="17">
        <f t="shared" si="22"/>
        <v>7.5</v>
      </c>
      <c r="H183" s="17">
        <f t="shared" si="21"/>
        <v>61.04</v>
      </c>
      <c r="I183" s="25">
        <f t="shared" si="19"/>
        <v>8.1386666666666674</v>
      </c>
    </row>
    <row r="184" spans="2:9" x14ac:dyDescent="0.25">
      <c r="B184" s="16">
        <v>2021</v>
      </c>
      <c r="C184" s="16" t="s">
        <v>24</v>
      </c>
      <c r="D184" s="16" t="s">
        <v>12</v>
      </c>
      <c r="E184" s="16">
        <v>0</v>
      </c>
      <c r="F184" s="19">
        <v>4.4999999999999998E-2</v>
      </c>
      <c r="G184" s="17">
        <f t="shared" si="22"/>
        <v>4.5</v>
      </c>
      <c r="H184" s="17">
        <f t="shared" si="21"/>
        <v>40.380000000000003</v>
      </c>
      <c r="I184" s="25">
        <f t="shared" si="19"/>
        <v>8.9733333333333345</v>
      </c>
    </row>
    <row r="185" spans="2:9" x14ac:dyDescent="0.25">
      <c r="B185" s="16">
        <v>2021</v>
      </c>
      <c r="C185" s="16" t="s">
        <v>24</v>
      </c>
      <c r="D185" s="16" t="s">
        <v>13</v>
      </c>
      <c r="E185" s="16">
        <v>0</v>
      </c>
      <c r="F185" s="19">
        <v>7.4999999999999997E-2</v>
      </c>
      <c r="G185" s="17">
        <f t="shared" si="22"/>
        <v>7.5</v>
      </c>
      <c r="H185" s="17">
        <f t="shared" si="21"/>
        <v>288.10000000000002</v>
      </c>
      <c r="I185" s="25">
        <f t="shared" si="19"/>
        <v>38.413333333333334</v>
      </c>
    </row>
    <row r="186" spans="2:9" x14ac:dyDescent="0.25">
      <c r="B186" s="16">
        <v>2021</v>
      </c>
      <c r="C186" s="16" t="s">
        <v>25</v>
      </c>
      <c r="D186" s="16" t="s">
        <v>15</v>
      </c>
      <c r="E186" s="16">
        <v>0</v>
      </c>
      <c r="F186" s="19">
        <v>0.04</v>
      </c>
      <c r="G186" s="17">
        <f t="shared" si="22"/>
        <v>4</v>
      </c>
      <c r="H186" s="17">
        <f t="shared" si="21"/>
        <v>91.68</v>
      </c>
      <c r="I186" s="25">
        <f t="shared" si="19"/>
        <v>22.92</v>
      </c>
    </row>
    <row r="187" spans="2:9" x14ac:dyDescent="0.25">
      <c r="B187" s="16">
        <v>2021</v>
      </c>
      <c r="C187" s="16" t="s">
        <v>25</v>
      </c>
      <c r="D187" s="16" t="s">
        <v>16</v>
      </c>
      <c r="E187" s="16">
        <v>5.0000000000000001E-3</v>
      </c>
      <c r="F187" s="19">
        <v>5.5E-2</v>
      </c>
      <c r="G187" s="17">
        <f t="shared" si="22"/>
        <v>5.5</v>
      </c>
      <c r="H187" s="17">
        <f t="shared" si="21"/>
        <v>126.08</v>
      </c>
      <c r="I187" s="25">
        <f t="shared" si="19"/>
        <v>22.923636363636362</v>
      </c>
    </row>
    <row r="188" spans="2:9" x14ac:dyDescent="0.25">
      <c r="B188" s="16">
        <v>2021</v>
      </c>
      <c r="C188" s="16" t="s">
        <v>25</v>
      </c>
      <c r="D188" s="16" t="s">
        <v>17</v>
      </c>
      <c r="E188" s="16">
        <v>0.83899999999999997</v>
      </c>
      <c r="F188" s="19">
        <v>0.125</v>
      </c>
      <c r="G188" s="17">
        <f t="shared" si="22"/>
        <v>12.5</v>
      </c>
      <c r="H188" s="17">
        <f t="shared" si="21"/>
        <v>297.57</v>
      </c>
      <c r="I188" s="25">
        <f t="shared" si="19"/>
        <v>23.805599999999998</v>
      </c>
    </row>
    <row r="189" spans="2:9" x14ac:dyDescent="0.25">
      <c r="B189" s="16">
        <v>2021</v>
      </c>
      <c r="C189" s="16" t="s">
        <v>25</v>
      </c>
      <c r="D189" s="16" t="s">
        <v>18</v>
      </c>
      <c r="E189" s="16">
        <v>4.4999999999999998E-2</v>
      </c>
      <c r="F189" s="19">
        <v>0.17</v>
      </c>
      <c r="G189" s="17">
        <f t="shared" si="22"/>
        <v>17</v>
      </c>
      <c r="H189" s="17">
        <f t="shared" si="21"/>
        <v>396.72</v>
      </c>
      <c r="I189" s="25">
        <f t="shared" si="19"/>
        <v>23.336470588235297</v>
      </c>
    </row>
    <row r="190" spans="2:9" x14ac:dyDescent="0.25">
      <c r="B190" s="16">
        <v>2021</v>
      </c>
      <c r="C190" s="16" t="s">
        <v>25</v>
      </c>
      <c r="D190" s="16" t="s">
        <v>13</v>
      </c>
      <c r="E190" s="16">
        <v>0</v>
      </c>
      <c r="F190" s="19">
        <v>7.0000000000000007E-2</v>
      </c>
      <c r="G190" s="17">
        <f t="shared" si="22"/>
        <v>7.0000000000000009</v>
      </c>
      <c r="H190" s="17">
        <f t="shared" si="21"/>
        <v>288.10000000000002</v>
      </c>
      <c r="I190" s="25">
        <f t="shared" si="19"/>
        <v>41.157142857142858</v>
      </c>
    </row>
    <row r="191" spans="2:9" x14ac:dyDescent="0.25">
      <c r="B191" s="16">
        <v>2021</v>
      </c>
      <c r="C191" s="16" t="s">
        <v>25</v>
      </c>
      <c r="D191" s="16" t="s">
        <v>19</v>
      </c>
      <c r="E191" s="16">
        <v>0.112</v>
      </c>
      <c r="F191" s="19">
        <v>0.125</v>
      </c>
      <c r="G191" s="17">
        <f t="shared" si="22"/>
        <v>12.5</v>
      </c>
      <c r="H191" s="17">
        <f t="shared" si="21"/>
        <v>381.15</v>
      </c>
      <c r="I191" s="25">
        <f t="shared" si="19"/>
        <v>30.491999999999997</v>
      </c>
    </row>
    <row r="192" spans="2:9" x14ac:dyDescent="0.25">
      <c r="B192" s="16">
        <v>2021</v>
      </c>
      <c r="C192" s="16" t="s">
        <v>26</v>
      </c>
      <c r="D192" s="16" t="s">
        <v>21</v>
      </c>
      <c r="E192" s="16">
        <v>1</v>
      </c>
      <c r="F192" s="20"/>
      <c r="G192" s="17">
        <f>1000/10</f>
        <v>100</v>
      </c>
      <c r="H192" s="17">
        <f t="shared" si="21"/>
        <v>2874</v>
      </c>
      <c r="I192" s="25">
        <f t="shared" si="19"/>
        <v>28.74</v>
      </c>
    </row>
    <row r="193" spans="2:9" x14ac:dyDescent="0.25">
      <c r="B193" s="21">
        <v>2021</v>
      </c>
      <c r="C193" s="21" t="s">
        <v>27</v>
      </c>
      <c r="D193" s="21" t="s">
        <v>21</v>
      </c>
      <c r="E193" s="21">
        <v>1</v>
      </c>
      <c r="F193" s="22"/>
      <c r="G193" s="22">
        <f>1000/10</f>
        <v>100</v>
      </c>
      <c r="H193" s="22">
        <f t="shared" si="21"/>
        <v>2874</v>
      </c>
      <c r="I193" s="26">
        <f t="shared" si="19"/>
        <v>28.74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Damon</cp:lastModifiedBy>
  <dcterms:created xsi:type="dcterms:W3CDTF">2021-10-10T13:04:54Z</dcterms:created>
  <dcterms:modified xsi:type="dcterms:W3CDTF">2021-10-10T15:22:56Z</dcterms:modified>
</cp:coreProperties>
</file>