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3"/>
  </bookViews>
  <sheets>
    <sheet name="metadata_comptages" sheetId="28" r:id="rId1"/>
    <sheet name="Saleccia" sheetId="29" r:id="rId2"/>
    <sheet name="Lotu" sheetId="30" r:id="rId3"/>
    <sheet name="Ghignu" sheetId="3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<sst xmlns="http://schemas.openxmlformats.org/spreadsheetml/2006/main" count="721" uniqueCount="47">
  <si>
    <t>Secteur</t>
  </si>
  <si>
    <t>Date</t>
  </si>
  <si>
    <t>Observateurs</t>
  </si>
  <si>
    <t>Commentaires</t>
  </si>
  <si>
    <t>Saleccia</t>
  </si>
  <si>
    <t>NA</t>
  </si>
  <si>
    <t>Lotu</t>
  </si>
  <si>
    <t>Ghignu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</si>
  <si>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</si>
  <si>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</si>
  <si>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</si>
  <si>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</si>
  <si>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</si>
  <si>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</si>
  <si>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</si>
  <si>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Explication que l'autre bateau est en panne</t>
  </si>
  <si>
    <t>Taxi boat (popeye/saleccia)</t>
  </si>
  <si>
    <t>Taxi plage</t>
  </si>
  <si>
    <t>Mare e Stagnu</t>
  </si>
  <si>
    <t>Quadrimarant</t>
  </si>
  <si>
    <t>Ancrage chenal</t>
  </si>
  <si>
    <t>Speed mare</t>
  </si>
  <si>
    <t>Spassighj'Agriate</t>
  </si>
  <si>
    <t>Cap Agriates</t>
  </si>
  <si>
    <t>Gaïa promenade</t>
  </si>
  <si>
    <t>Perlanera</t>
  </si>
  <si>
    <t>Autres sociétés</t>
  </si>
  <si>
    <t>Particuliers</t>
  </si>
  <si>
    <t>ancrage chenal</t>
  </si>
  <si>
    <t>Anciennement Jo le taxi</t>
  </si>
  <si>
    <t>Un jet ancré dans la zone d'attente des taxi-boat</t>
  </si>
  <si>
    <t>ancrage chenal - 8 personnes restées à bord</t>
  </si>
  <si>
    <t>U Saleccia</t>
  </si>
  <si>
    <t>Livraison cabane du Lotu</t>
  </si>
  <si>
    <t>+2 seabob, 2 paddle (Mezzanu) et 1 jet chenal (Lotu)</t>
  </si>
  <si>
    <t>Arrivent en même temps</t>
  </si>
  <si>
    <t>Navette sur la plage</t>
  </si>
  <si>
    <t>Bateau de location avec skipper : débarque passagers et repart à st flo</t>
  </si>
  <si>
    <t>Chantier naval de Calvi</t>
  </si>
  <si>
    <t>Même bateau avec skipper (9 personnes). 1 particulier amarré qu chenal</t>
  </si>
  <si>
    <t>Skipper même bateau qui fait les allers/retours</t>
  </si>
  <si>
    <t>Parti parler à Leila de manière agressive</t>
  </si>
  <si>
    <t>Avec skipper</t>
  </si>
  <si>
    <t>+4 jet avec moniteur + 2 plaisanciers ancrés dans le chenal</t>
  </si>
  <si>
    <t>Balagne aventure Corsica</t>
  </si>
  <si>
    <t>Ou lui ou Perla nera (bateau noir)
En transit, observé de loin depuis ghignu en direction de Saleccia</t>
  </si>
  <si>
    <t>Balagne aventure Corsica Discussion de bateau à bateau avec le capitaine, ils ne vont plus à Saleccia depuis la mise en place du balisage, trop contraignant , trop de monde au même endroit. Vont sur Ghignu, plus sauvage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</si>
</sst>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178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  <xf numFmtId="0" fontId="1" fillId="0" borderId="1" xfId="0" applyFont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horizontal="center"/>
    </dxf>
    <dxf>
      <numFmt numFmtId="179" formatCode="yyyy\-mm\-dd;@"/>
      <alignment horizontal="center"/>
    </dxf>
    <dxf>
      <alignment horizontal="center"/>
    </dxf>
    <dxf>
      <alignment horizontal="center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4" totalsRowShown="0">
  <autoFilter xmlns:etc="http://www.wps.cn/officeDocument/2017/etCustomData" ref="A1:D4" etc:filterBottomFollowUsedRange="0"/>
  <tableColumns count="4">
    <tableColumn id="2" name="Secteur" dataDxfId="0"/>
    <tableColumn id="3" name="Date" dataDxfId="1"/>
    <tableColumn id="4" name="Observateurs" dataDxfId="2"/>
    <tableColumn id="5" name="Commentaires" dataDxfId="3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E7" sqref="E7"/>
    </sheetView>
  </sheetViews>
  <sheetFormatPr defaultColWidth="9.14285714285714" defaultRowHeight="15" outlineLevelRow="4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8" customHeight="1" spans="1:4">
      <c r="A2" s="1" t="s">
        <v>4</v>
      </c>
      <c r="B2" s="29">
        <v>45135</v>
      </c>
      <c r="C2" s="1" t="s">
        <v>5</v>
      </c>
      <c r="D2" s="1"/>
    </row>
    <row r="3" ht="16" customHeight="1" spans="1:4">
      <c r="A3" s="1" t="s">
        <v>6</v>
      </c>
      <c r="B3" s="29">
        <v>45135</v>
      </c>
      <c r="C3" s="1" t="s">
        <v>5</v>
      </c>
      <c r="D3" s="1"/>
    </row>
    <row r="4" spans="1:4">
      <c r="A4" s="4" t="s">
        <v>7</v>
      </c>
      <c r="B4" s="29">
        <v>45135</v>
      </c>
      <c r="C4" s="1" t="s">
        <v>5</v>
      </c>
      <c r="D4" s="4"/>
    </row>
    <row r="5" spans="1:4">
      <c r="A5" s="4"/>
      <c r="B5" s="4"/>
      <c r="C5" s="4"/>
      <c r="D5" s="4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zoomScale="85" zoomScaleNormal="85" workbookViewId="0">
      <selection activeCell="E14" sqref="E14"/>
    </sheetView>
  </sheetViews>
  <sheetFormatPr defaultColWidth="11" defaultRowHeight="15.75"/>
  <cols>
    <col min="1" max="1" width="24" style="1" customWidth="1"/>
    <col min="2" max="2" width="33.2761904761905" style="1" customWidth="1"/>
    <col min="3" max="4" width="25.2095238095238" style="1" customWidth="1"/>
    <col min="5" max="5" width="25.9047619047619" style="3" customWidth="1"/>
    <col min="6" max="6" width="23.5714285714286" style="3" customWidth="1"/>
    <col min="7" max="7" width="48.7333333333333" style="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3</v>
      </c>
    </row>
    <row r="2" customFormat="1" ht="42" customHeight="1" spans="1:7">
      <c r="A2" s="6">
        <v>0.375</v>
      </c>
      <c r="B2" s="24" t="s">
        <v>14</v>
      </c>
      <c r="C2" s="25">
        <v>1</v>
      </c>
      <c r="D2" s="25">
        <v>19</v>
      </c>
      <c r="E2" s="9" t="s">
        <v>5</v>
      </c>
      <c r="F2" s="9" t="s">
        <v>5</v>
      </c>
      <c r="G2" s="25" t="s">
        <v>15</v>
      </c>
    </row>
    <row r="3" customFormat="1" ht="42" customHeight="1" spans="1:7">
      <c r="A3" s="6"/>
      <c r="B3" s="24" t="s">
        <v>16</v>
      </c>
      <c r="C3" s="25">
        <v>3</v>
      </c>
      <c r="D3" s="9">
        <f>9+12+12</f>
        <v>33</v>
      </c>
      <c r="E3" s="9" t="s">
        <v>5</v>
      </c>
      <c r="F3" s="9" t="s">
        <v>5</v>
      </c>
      <c r="G3" s="25"/>
    </row>
    <row r="4" customFormat="1" ht="42" customHeight="1" spans="1:7">
      <c r="A4" s="6"/>
      <c r="B4" s="24" t="s">
        <v>17</v>
      </c>
      <c r="C4" s="25">
        <v>0</v>
      </c>
      <c r="D4" s="9">
        <v>0</v>
      </c>
      <c r="E4" s="9" t="s">
        <v>5</v>
      </c>
      <c r="F4" s="9" t="s">
        <v>5</v>
      </c>
      <c r="G4" s="25"/>
    </row>
    <row r="5" customFormat="1" ht="42" customHeight="1" spans="1:7">
      <c r="A5" s="6"/>
      <c r="B5" s="24" t="s">
        <v>18</v>
      </c>
      <c r="C5" s="25">
        <v>1</v>
      </c>
      <c r="D5" s="9">
        <v>11</v>
      </c>
      <c r="E5" s="9" t="s">
        <v>5</v>
      </c>
      <c r="F5" s="9" t="s">
        <v>5</v>
      </c>
      <c r="G5" s="25"/>
    </row>
    <row r="6" customFormat="1" ht="42" customHeight="1" spans="1:7">
      <c r="A6" s="6"/>
      <c r="B6" s="26" t="s">
        <v>19</v>
      </c>
      <c r="C6" s="25">
        <v>1</v>
      </c>
      <c r="D6" s="9">
        <v>11</v>
      </c>
      <c r="E6" s="9" t="s">
        <v>5</v>
      </c>
      <c r="F6" s="9" t="s">
        <v>5</v>
      </c>
      <c r="G6" s="25" t="s">
        <v>20</v>
      </c>
    </row>
    <row r="7" customFormat="1" ht="42" customHeight="1" spans="1:7">
      <c r="A7" s="6"/>
      <c r="B7" s="24" t="s">
        <v>21</v>
      </c>
      <c r="C7" s="25">
        <v>0</v>
      </c>
      <c r="D7" s="9">
        <v>0</v>
      </c>
      <c r="E7" s="9" t="s">
        <v>5</v>
      </c>
      <c r="F7" s="9" t="s">
        <v>5</v>
      </c>
      <c r="G7" s="25"/>
    </row>
    <row r="8" customFormat="1" ht="40" customHeight="1" spans="1:9">
      <c r="A8" s="6"/>
      <c r="B8" s="24" t="s">
        <v>22</v>
      </c>
      <c r="C8" s="20">
        <v>2</v>
      </c>
      <c r="D8" s="20">
        <f>8+4</f>
        <v>12</v>
      </c>
      <c r="E8" s="9" t="s">
        <v>5</v>
      </c>
      <c r="F8" s="9" t="s">
        <v>5</v>
      </c>
      <c r="G8" s="13"/>
      <c r="H8" s="27"/>
      <c r="I8" s="1"/>
    </row>
    <row r="9" customFormat="1" ht="40" customHeight="1" spans="1:9">
      <c r="A9" s="6"/>
      <c r="B9" s="24" t="s">
        <v>23</v>
      </c>
      <c r="C9" s="20">
        <v>1</v>
      </c>
      <c r="D9" s="20">
        <v>10</v>
      </c>
      <c r="E9" s="9" t="s">
        <v>5</v>
      </c>
      <c r="F9" s="9" t="s">
        <v>5</v>
      </c>
      <c r="G9" s="13"/>
      <c r="H9" s="27"/>
      <c r="I9" s="1"/>
    </row>
    <row r="10" customFormat="1" ht="40" customHeight="1" spans="1:9">
      <c r="A10" s="6"/>
      <c r="B10" s="24" t="s">
        <v>24</v>
      </c>
      <c r="C10" s="20">
        <v>0</v>
      </c>
      <c r="D10" s="20">
        <v>0</v>
      </c>
      <c r="E10" s="9" t="s">
        <v>5</v>
      </c>
      <c r="F10" s="9" t="s">
        <v>5</v>
      </c>
      <c r="G10" s="13"/>
      <c r="H10" s="1"/>
      <c r="I10" s="1"/>
    </row>
    <row r="11" customFormat="1" ht="40" customHeight="1" spans="1:9">
      <c r="A11" s="6"/>
      <c r="B11" s="24" t="s">
        <v>25</v>
      </c>
      <c r="C11" s="20">
        <v>0</v>
      </c>
      <c r="D11" s="20">
        <v>0</v>
      </c>
      <c r="E11" s="9" t="s">
        <v>5</v>
      </c>
      <c r="F11" s="9" t="s">
        <v>5</v>
      </c>
      <c r="G11" s="13"/>
      <c r="H11" s="1"/>
      <c r="I11" s="1"/>
    </row>
    <row r="12" customFormat="1" ht="45" customHeight="1" spans="1:7">
      <c r="A12" s="6"/>
      <c r="B12" s="24" t="s">
        <v>26</v>
      </c>
      <c r="C12" s="25">
        <v>0</v>
      </c>
      <c r="D12" s="9">
        <v>0</v>
      </c>
      <c r="E12" s="9" t="s">
        <v>5</v>
      </c>
      <c r="F12" s="9" t="s">
        <v>5</v>
      </c>
      <c r="G12" s="25"/>
    </row>
    <row r="13" customFormat="1" ht="42" customHeight="1" spans="1:7">
      <c r="A13" s="6"/>
      <c r="B13" s="24" t="s">
        <v>27</v>
      </c>
      <c r="C13" s="25">
        <v>0</v>
      </c>
      <c r="D13" s="9">
        <v>0</v>
      </c>
      <c r="E13" s="9" t="s">
        <v>5</v>
      </c>
      <c r="F13" s="9" t="s">
        <v>5</v>
      </c>
      <c r="G13" s="25"/>
    </row>
    <row r="14" customFormat="1" ht="42" customHeight="1" spans="1:7">
      <c r="A14" s="6">
        <v>0.416666666666667</v>
      </c>
      <c r="B14" s="24" t="s">
        <v>14</v>
      </c>
      <c r="C14" s="9">
        <v>2</v>
      </c>
      <c r="D14" s="9">
        <f>12+11</f>
        <v>23</v>
      </c>
      <c r="E14" s="9" t="s">
        <v>5</v>
      </c>
      <c r="F14" s="9" t="s">
        <v>5</v>
      </c>
      <c r="G14" s="25" t="s">
        <v>28</v>
      </c>
    </row>
    <row r="15" customFormat="1" ht="42" customHeight="1" spans="1:7">
      <c r="A15" s="6"/>
      <c r="B15" s="24" t="s">
        <v>16</v>
      </c>
      <c r="C15" s="25">
        <v>3</v>
      </c>
      <c r="D15" s="9">
        <f>11+12+12</f>
        <v>35</v>
      </c>
      <c r="E15" s="9" t="s">
        <v>5</v>
      </c>
      <c r="F15" s="9" t="s">
        <v>5</v>
      </c>
      <c r="G15" s="25"/>
    </row>
    <row r="16" customFormat="1" ht="42" customHeight="1" spans="1:7">
      <c r="A16" s="6"/>
      <c r="B16" s="24" t="s">
        <v>17</v>
      </c>
      <c r="C16" s="25">
        <v>1</v>
      </c>
      <c r="D16" s="9">
        <v>10</v>
      </c>
      <c r="E16" s="9" t="s">
        <v>5</v>
      </c>
      <c r="F16" s="9" t="s">
        <v>5</v>
      </c>
      <c r="G16" s="25" t="s">
        <v>20</v>
      </c>
    </row>
    <row r="17" customFormat="1" ht="42" customHeight="1" spans="1:7">
      <c r="A17" s="6"/>
      <c r="B17" s="24" t="s">
        <v>18</v>
      </c>
      <c r="C17" s="25">
        <v>1</v>
      </c>
      <c r="D17" s="9">
        <v>11</v>
      </c>
      <c r="E17" s="9" t="s">
        <v>5</v>
      </c>
      <c r="F17" s="9" t="s">
        <v>5</v>
      </c>
      <c r="G17" s="25"/>
    </row>
    <row r="18" customFormat="1" ht="42" customHeight="1" spans="1:7">
      <c r="A18" s="6"/>
      <c r="B18" s="26" t="s">
        <v>19</v>
      </c>
      <c r="C18" s="25">
        <v>1</v>
      </c>
      <c r="D18" s="9">
        <v>12</v>
      </c>
      <c r="E18" s="9" t="s">
        <v>5</v>
      </c>
      <c r="F18" s="9" t="s">
        <v>5</v>
      </c>
      <c r="G18" s="25" t="s">
        <v>20</v>
      </c>
    </row>
    <row r="19" customFormat="1" ht="42" customHeight="1" spans="1:7">
      <c r="A19" s="6"/>
      <c r="B19" s="24" t="s">
        <v>21</v>
      </c>
      <c r="C19" s="25">
        <v>1</v>
      </c>
      <c r="D19" s="9">
        <v>9</v>
      </c>
      <c r="E19" s="9" t="s">
        <v>5</v>
      </c>
      <c r="F19" s="9" t="s">
        <v>5</v>
      </c>
      <c r="G19" s="25"/>
    </row>
    <row r="20" customFormat="1" ht="40" customHeight="1" spans="1:9">
      <c r="A20" s="6"/>
      <c r="B20" s="24" t="s">
        <v>22</v>
      </c>
      <c r="C20" s="20">
        <v>2</v>
      </c>
      <c r="D20" s="20">
        <f>12+5</f>
        <v>17</v>
      </c>
      <c r="E20" s="9" t="s">
        <v>5</v>
      </c>
      <c r="F20" s="9" t="s">
        <v>5</v>
      </c>
      <c r="G20" s="13"/>
      <c r="H20" s="27"/>
      <c r="I20" s="1"/>
    </row>
    <row r="21" customFormat="1" ht="40" customHeight="1" spans="1:9">
      <c r="A21" s="6"/>
      <c r="B21" s="24" t="s">
        <v>23</v>
      </c>
      <c r="C21" s="20">
        <v>0</v>
      </c>
      <c r="D21" s="20">
        <v>0</v>
      </c>
      <c r="E21" s="9" t="s">
        <v>5</v>
      </c>
      <c r="F21" s="9" t="s">
        <v>5</v>
      </c>
      <c r="G21" s="13"/>
      <c r="H21" s="27"/>
      <c r="I21" s="1"/>
    </row>
    <row r="22" customFormat="1" ht="40" customHeight="1" spans="1:9">
      <c r="A22" s="6"/>
      <c r="B22" s="24" t="s">
        <v>24</v>
      </c>
      <c r="C22" s="20">
        <v>0</v>
      </c>
      <c r="D22" s="20">
        <v>0</v>
      </c>
      <c r="E22" s="9" t="s">
        <v>5</v>
      </c>
      <c r="F22" s="9" t="s">
        <v>5</v>
      </c>
      <c r="G22" s="13"/>
      <c r="H22" s="1"/>
      <c r="I22" s="1"/>
    </row>
    <row r="23" customFormat="1" ht="40" customHeight="1" spans="1:9">
      <c r="A23" s="6"/>
      <c r="B23" s="24" t="s">
        <v>25</v>
      </c>
      <c r="C23" s="20">
        <v>1</v>
      </c>
      <c r="D23" s="20">
        <v>9</v>
      </c>
      <c r="E23" s="9" t="s">
        <v>5</v>
      </c>
      <c r="F23" s="9" t="s">
        <v>5</v>
      </c>
      <c r="G23" s="13" t="s">
        <v>29</v>
      </c>
      <c r="H23" s="1"/>
      <c r="I23" s="1"/>
    </row>
    <row r="24" customFormat="1" ht="45" customHeight="1" spans="1:7">
      <c r="A24" s="6"/>
      <c r="B24" s="24" t="s">
        <v>26</v>
      </c>
      <c r="C24" s="25">
        <v>0</v>
      </c>
      <c r="D24" s="9">
        <v>0</v>
      </c>
      <c r="E24" s="9" t="s">
        <v>5</v>
      </c>
      <c r="F24" s="9" t="s">
        <v>5</v>
      </c>
      <c r="G24" s="28"/>
    </row>
    <row r="25" customFormat="1" ht="42" customHeight="1" spans="1:7">
      <c r="A25" s="6"/>
      <c r="B25" s="24" t="s">
        <v>27</v>
      </c>
      <c r="C25" s="25">
        <v>3</v>
      </c>
      <c r="D25" s="9">
        <f>5+6+2</f>
        <v>13</v>
      </c>
      <c r="E25" s="9" t="s">
        <v>5</v>
      </c>
      <c r="F25" s="9" t="s">
        <v>5</v>
      </c>
      <c r="G25" s="25" t="s">
        <v>30</v>
      </c>
    </row>
    <row r="26" customFormat="1" ht="42" customHeight="1" spans="1:7">
      <c r="A26" s="6">
        <v>0.458333333333333</v>
      </c>
      <c r="B26" s="24" t="s">
        <v>14</v>
      </c>
      <c r="C26" s="9">
        <v>2</v>
      </c>
      <c r="D26" s="9">
        <f>10+1</f>
        <v>11</v>
      </c>
      <c r="E26" s="9" t="s">
        <v>5</v>
      </c>
      <c r="F26" s="9" t="s">
        <v>5</v>
      </c>
      <c r="G26" s="25"/>
    </row>
    <row r="27" customFormat="1" ht="42" customHeight="1" spans="1:7">
      <c r="A27" s="6"/>
      <c r="B27" s="24" t="s">
        <v>16</v>
      </c>
      <c r="C27" s="25">
        <v>4</v>
      </c>
      <c r="D27" s="9">
        <f>12+10+2+12</f>
        <v>36</v>
      </c>
      <c r="E27" s="9" t="s">
        <v>5</v>
      </c>
      <c r="F27" s="9" t="s">
        <v>5</v>
      </c>
      <c r="G27" s="25"/>
    </row>
    <row r="28" customFormat="1" ht="42" customHeight="1" spans="1:7">
      <c r="A28" s="6"/>
      <c r="B28" s="24" t="s">
        <v>17</v>
      </c>
      <c r="C28" s="25">
        <v>1</v>
      </c>
      <c r="D28" s="9">
        <v>11</v>
      </c>
      <c r="E28" s="9" t="s">
        <v>5</v>
      </c>
      <c r="F28" s="9" t="s">
        <v>5</v>
      </c>
      <c r="G28" s="25"/>
    </row>
    <row r="29" customFormat="1" ht="42" customHeight="1" spans="1:7">
      <c r="A29" s="6"/>
      <c r="B29" s="24" t="s">
        <v>18</v>
      </c>
      <c r="C29" s="25">
        <v>1</v>
      </c>
      <c r="D29" s="9">
        <v>9</v>
      </c>
      <c r="E29" s="9" t="s">
        <v>5</v>
      </c>
      <c r="F29" s="9" t="s">
        <v>5</v>
      </c>
      <c r="G29" s="25" t="s">
        <v>20</v>
      </c>
    </row>
    <row r="30" customFormat="1" ht="42" customHeight="1" spans="1:7">
      <c r="A30" s="6"/>
      <c r="B30" s="26" t="s">
        <v>19</v>
      </c>
      <c r="C30" s="25">
        <v>1</v>
      </c>
      <c r="D30" s="9">
        <v>11</v>
      </c>
      <c r="E30" s="9" t="s">
        <v>5</v>
      </c>
      <c r="F30" s="9" t="s">
        <v>5</v>
      </c>
      <c r="G30" s="25" t="s">
        <v>20</v>
      </c>
    </row>
    <row r="31" customFormat="1" ht="42" customHeight="1" spans="1:7">
      <c r="A31" s="6"/>
      <c r="B31" s="24" t="s">
        <v>21</v>
      </c>
      <c r="C31" s="25">
        <v>1</v>
      </c>
      <c r="D31" s="9">
        <v>11</v>
      </c>
      <c r="E31" s="9" t="s">
        <v>5</v>
      </c>
      <c r="F31" s="9" t="s">
        <v>5</v>
      </c>
      <c r="G31" s="25"/>
    </row>
    <row r="32" customFormat="1" ht="40" customHeight="1" spans="1:9">
      <c r="A32" s="6"/>
      <c r="B32" s="24" t="s">
        <v>22</v>
      </c>
      <c r="C32" s="20">
        <v>2</v>
      </c>
      <c r="D32" s="20">
        <f>4+12</f>
        <v>16</v>
      </c>
      <c r="E32" s="9" t="s">
        <v>5</v>
      </c>
      <c r="F32" s="9" t="s">
        <v>5</v>
      </c>
      <c r="G32" s="13"/>
      <c r="H32" s="27"/>
      <c r="I32" s="1"/>
    </row>
    <row r="33" customFormat="1" ht="40" customHeight="1" spans="1:9">
      <c r="A33" s="6"/>
      <c r="B33" s="24" t="s">
        <v>23</v>
      </c>
      <c r="C33" s="20">
        <v>1</v>
      </c>
      <c r="D33" s="20">
        <v>12</v>
      </c>
      <c r="E33" s="9" t="s">
        <v>5</v>
      </c>
      <c r="F33" s="9" t="s">
        <v>5</v>
      </c>
      <c r="G33" s="13"/>
      <c r="H33" s="27"/>
      <c r="I33" s="1"/>
    </row>
    <row r="34" customFormat="1" ht="41.25" customHeight="1" spans="1:9">
      <c r="A34" s="6"/>
      <c r="B34" s="24" t="s">
        <v>24</v>
      </c>
      <c r="C34" s="20">
        <v>0</v>
      </c>
      <c r="D34" s="20">
        <v>0</v>
      </c>
      <c r="E34" s="9" t="s">
        <v>5</v>
      </c>
      <c r="F34" s="9" t="s">
        <v>5</v>
      </c>
      <c r="G34" s="13"/>
      <c r="H34" s="1"/>
      <c r="I34" s="1"/>
    </row>
    <row r="35" customFormat="1" ht="41.25" customHeight="1" spans="1:9">
      <c r="A35" s="6"/>
      <c r="B35" s="24" t="s">
        <v>25</v>
      </c>
      <c r="C35" s="20">
        <v>1</v>
      </c>
      <c r="D35" s="20">
        <v>4</v>
      </c>
      <c r="E35" s="9" t="s">
        <v>5</v>
      </c>
      <c r="F35" s="9" t="s">
        <v>5</v>
      </c>
      <c r="G35" s="13"/>
      <c r="H35" s="1"/>
      <c r="I35" s="1"/>
    </row>
    <row r="36" customFormat="1" ht="45" customHeight="1" spans="1:7">
      <c r="A36" s="6"/>
      <c r="B36" s="24" t="s">
        <v>26</v>
      </c>
      <c r="C36" s="25">
        <v>0</v>
      </c>
      <c r="D36" s="9">
        <v>0</v>
      </c>
      <c r="E36" s="9" t="s">
        <v>5</v>
      </c>
      <c r="F36" s="9" t="s">
        <v>5</v>
      </c>
      <c r="G36" s="25"/>
    </row>
    <row r="37" customFormat="1" ht="42" customHeight="1" spans="1:7">
      <c r="A37" s="6"/>
      <c r="B37" s="24" t="s">
        <v>27</v>
      </c>
      <c r="C37" s="25">
        <v>7</v>
      </c>
      <c r="D37" s="9">
        <f>4+6+11+5+7+2+8</f>
        <v>43</v>
      </c>
      <c r="E37" s="9" t="s">
        <v>5</v>
      </c>
      <c r="F37" s="9" t="s">
        <v>5</v>
      </c>
      <c r="G37" s="25"/>
    </row>
    <row r="38" customFormat="1" ht="42" customHeight="1" spans="1:7">
      <c r="A38" s="6">
        <v>0.5</v>
      </c>
      <c r="B38" s="24" t="s">
        <v>14</v>
      </c>
      <c r="C38" s="9">
        <v>2</v>
      </c>
      <c r="D38" s="9">
        <f>13+6</f>
        <v>19</v>
      </c>
      <c r="E38" s="9" t="s">
        <v>5</v>
      </c>
      <c r="F38" s="9" t="s">
        <v>5</v>
      </c>
      <c r="G38" s="25" t="s">
        <v>20</v>
      </c>
    </row>
    <row r="39" customFormat="1" ht="42" customHeight="1" spans="1:7">
      <c r="A39" s="6"/>
      <c r="B39" s="24" t="s">
        <v>16</v>
      </c>
      <c r="C39" s="25">
        <v>4</v>
      </c>
      <c r="D39" s="9">
        <f>11+13+5+11</f>
        <v>40</v>
      </c>
      <c r="E39" s="9" t="s">
        <v>5</v>
      </c>
      <c r="F39" s="9" t="s">
        <v>5</v>
      </c>
      <c r="G39" s="25"/>
    </row>
    <row r="40" customFormat="1" ht="42" customHeight="1" spans="1:7">
      <c r="A40" s="6"/>
      <c r="B40" s="24" t="s">
        <v>17</v>
      </c>
      <c r="C40" s="25">
        <v>1</v>
      </c>
      <c r="D40" s="9">
        <v>13</v>
      </c>
      <c r="E40" s="9" t="s">
        <v>5</v>
      </c>
      <c r="F40" s="9" t="s">
        <v>5</v>
      </c>
      <c r="G40" s="25"/>
    </row>
    <row r="41" customFormat="1" ht="42" customHeight="1" spans="1:7">
      <c r="A41" s="6"/>
      <c r="B41" s="24" t="s">
        <v>18</v>
      </c>
      <c r="C41" s="25">
        <v>1</v>
      </c>
      <c r="D41" s="9">
        <v>9</v>
      </c>
      <c r="E41" s="9" t="s">
        <v>5</v>
      </c>
      <c r="F41" s="9" t="s">
        <v>5</v>
      </c>
      <c r="G41" s="25"/>
    </row>
    <row r="42" customFormat="1" ht="42" customHeight="1" spans="1:7">
      <c r="A42" s="6"/>
      <c r="B42" s="26" t="s">
        <v>19</v>
      </c>
      <c r="C42" s="25">
        <v>1</v>
      </c>
      <c r="D42" s="9">
        <v>13</v>
      </c>
      <c r="E42" s="9" t="s">
        <v>5</v>
      </c>
      <c r="F42" s="9" t="s">
        <v>5</v>
      </c>
      <c r="G42" s="25" t="s">
        <v>20</v>
      </c>
    </row>
    <row r="43" customFormat="1" ht="42" customHeight="1" spans="1:7">
      <c r="A43" s="6"/>
      <c r="B43" s="24" t="s">
        <v>21</v>
      </c>
      <c r="C43" s="25">
        <v>1</v>
      </c>
      <c r="D43" s="9">
        <v>10</v>
      </c>
      <c r="E43" s="9" t="s">
        <v>5</v>
      </c>
      <c r="F43" s="9" t="s">
        <v>5</v>
      </c>
      <c r="G43" s="25" t="s">
        <v>20</v>
      </c>
    </row>
    <row r="44" customFormat="1" ht="40" customHeight="1" spans="1:9">
      <c r="A44" s="6"/>
      <c r="B44" s="24" t="s">
        <v>22</v>
      </c>
      <c r="C44" s="20">
        <v>2</v>
      </c>
      <c r="D44" s="20">
        <f>11+2</f>
        <v>13</v>
      </c>
      <c r="E44" s="9" t="s">
        <v>5</v>
      </c>
      <c r="F44" s="9" t="s">
        <v>5</v>
      </c>
      <c r="G44" s="13"/>
      <c r="H44" s="27"/>
      <c r="I44" s="1"/>
    </row>
    <row r="45" customFormat="1" ht="40" customHeight="1" spans="1:9">
      <c r="A45" s="6"/>
      <c r="B45" s="24" t="s">
        <v>23</v>
      </c>
      <c r="C45" s="20">
        <v>1</v>
      </c>
      <c r="D45" s="20">
        <v>11</v>
      </c>
      <c r="E45" s="9" t="s">
        <v>5</v>
      </c>
      <c r="F45" s="9" t="s">
        <v>5</v>
      </c>
      <c r="G45" s="13"/>
      <c r="H45" s="27"/>
      <c r="I45" s="1"/>
    </row>
    <row r="46" customFormat="1" ht="40" customHeight="1" spans="1:9">
      <c r="A46" s="6"/>
      <c r="B46" s="24" t="s">
        <v>24</v>
      </c>
      <c r="C46" s="20">
        <v>0</v>
      </c>
      <c r="D46" s="20">
        <v>0</v>
      </c>
      <c r="E46" s="9" t="s">
        <v>5</v>
      </c>
      <c r="F46" s="9" t="s">
        <v>5</v>
      </c>
      <c r="G46" s="13"/>
      <c r="H46" s="1"/>
      <c r="I46" s="1"/>
    </row>
    <row r="47" customFormat="1" ht="40" customHeight="1" spans="1:9">
      <c r="A47" s="6"/>
      <c r="B47" s="24" t="s">
        <v>25</v>
      </c>
      <c r="C47" s="20">
        <v>0</v>
      </c>
      <c r="D47" s="20">
        <v>0</v>
      </c>
      <c r="E47" s="9" t="s">
        <v>5</v>
      </c>
      <c r="F47" s="9" t="s">
        <v>5</v>
      </c>
      <c r="G47" s="13"/>
      <c r="H47" s="1"/>
      <c r="I47" s="1"/>
    </row>
    <row r="48" customFormat="1" ht="57" customHeight="1" spans="1:7">
      <c r="A48" s="6"/>
      <c r="B48" s="24" t="s">
        <v>26</v>
      </c>
      <c r="C48" s="25">
        <v>0</v>
      </c>
      <c r="D48" s="9">
        <v>0</v>
      </c>
      <c r="E48" s="9" t="s">
        <v>5</v>
      </c>
      <c r="F48" s="9" t="s">
        <v>5</v>
      </c>
      <c r="G48" s="25"/>
    </row>
    <row r="49" customFormat="1" ht="42" customHeight="1" spans="1:7">
      <c r="A49" s="6"/>
      <c r="B49" s="24" t="s">
        <v>27</v>
      </c>
      <c r="C49" s="25">
        <v>4</v>
      </c>
      <c r="D49" s="9">
        <f>1+9+6+2</f>
        <v>18</v>
      </c>
      <c r="E49" s="9" t="s">
        <v>5</v>
      </c>
      <c r="F49" s="9" t="s">
        <v>5</v>
      </c>
      <c r="G49" s="25"/>
    </row>
    <row r="50" customFormat="1" ht="42" customHeight="1" spans="1:7">
      <c r="A50" s="6">
        <v>0.541666666666667</v>
      </c>
      <c r="B50" s="24" t="s">
        <v>14</v>
      </c>
      <c r="C50" s="9">
        <v>2</v>
      </c>
      <c r="D50" s="9">
        <f>12+7</f>
        <v>19</v>
      </c>
      <c r="E50" s="9" t="s">
        <v>5</v>
      </c>
      <c r="F50" s="9" t="s">
        <v>5</v>
      </c>
      <c r="G50" s="25" t="s">
        <v>20</v>
      </c>
    </row>
    <row r="51" customFormat="1" ht="42" customHeight="1" spans="1:7">
      <c r="A51" s="6"/>
      <c r="B51" s="24" t="s">
        <v>16</v>
      </c>
      <c r="C51" s="25">
        <v>4</v>
      </c>
      <c r="D51" s="9">
        <f>12+9+10+8</f>
        <v>39</v>
      </c>
      <c r="E51" s="9" t="s">
        <v>5</v>
      </c>
      <c r="F51" s="9" t="s">
        <v>5</v>
      </c>
      <c r="G51" s="25" t="s">
        <v>20</v>
      </c>
    </row>
    <row r="52" customFormat="1" ht="42" customHeight="1" spans="1:7">
      <c r="A52" s="6"/>
      <c r="B52" s="24" t="s">
        <v>17</v>
      </c>
      <c r="C52" s="25">
        <v>1</v>
      </c>
      <c r="D52" s="9">
        <v>8</v>
      </c>
      <c r="E52" s="9" t="s">
        <v>5</v>
      </c>
      <c r="F52" s="9" t="s">
        <v>5</v>
      </c>
      <c r="G52" s="25"/>
    </row>
    <row r="53" customFormat="1" ht="42" customHeight="1" spans="1:7">
      <c r="A53" s="6"/>
      <c r="B53" s="24" t="s">
        <v>18</v>
      </c>
      <c r="C53" s="25">
        <v>1</v>
      </c>
      <c r="D53" s="9">
        <v>12</v>
      </c>
      <c r="E53" s="9" t="s">
        <v>5</v>
      </c>
      <c r="F53" s="9" t="s">
        <v>5</v>
      </c>
      <c r="G53" s="25"/>
    </row>
    <row r="54" customFormat="1" ht="42" customHeight="1" spans="1:7">
      <c r="A54" s="6"/>
      <c r="B54" s="26" t="s">
        <v>19</v>
      </c>
      <c r="C54" s="25">
        <v>1</v>
      </c>
      <c r="D54" s="9">
        <v>12</v>
      </c>
      <c r="E54" s="9" t="s">
        <v>5</v>
      </c>
      <c r="F54" s="9" t="s">
        <v>5</v>
      </c>
      <c r="G54" s="25" t="s">
        <v>20</v>
      </c>
    </row>
    <row r="55" customFormat="1" ht="42" customHeight="1" spans="1:7">
      <c r="A55" s="6"/>
      <c r="B55" s="24" t="s">
        <v>21</v>
      </c>
      <c r="C55" s="25">
        <v>1</v>
      </c>
      <c r="D55" s="9">
        <v>8</v>
      </c>
      <c r="E55" s="9" t="s">
        <v>5</v>
      </c>
      <c r="F55" s="9" t="s">
        <v>5</v>
      </c>
      <c r="G55" s="25"/>
    </row>
    <row r="56" customFormat="1" ht="40" customHeight="1" spans="1:9">
      <c r="A56" s="6"/>
      <c r="B56" s="24" t="s">
        <v>22</v>
      </c>
      <c r="C56" s="20">
        <v>2</v>
      </c>
      <c r="D56" s="20">
        <f>11+4</f>
        <v>15</v>
      </c>
      <c r="E56" s="9" t="s">
        <v>5</v>
      </c>
      <c r="F56" s="9" t="s">
        <v>5</v>
      </c>
      <c r="G56" s="13" t="s">
        <v>31</v>
      </c>
      <c r="H56" s="27"/>
      <c r="I56" s="1"/>
    </row>
    <row r="57" customFormat="1" ht="40" customHeight="1" spans="1:9">
      <c r="A57" s="6"/>
      <c r="B57" s="24" t="s">
        <v>23</v>
      </c>
      <c r="C57" s="20">
        <v>1</v>
      </c>
      <c r="D57" s="20">
        <v>12</v>
      </c>
      <c r="E57" s="9" t="s">
        <v>5</v>
      </c>
      <c r="F57" s="9" t="s">
        <v>5</v>
      </c>
      <c r="G57" s="13"/>
      <c r="H57" s="27"/>
      <c r="I57" s="1"/>
    </row>
    <row r="58" customFormat="1" ht="40" customHeight="1" spans="1:9">
      <c r="A58" s="6"/>
      <c r="B58" s="24" t="s">
        <v>24</v>
      </c>
      <c r="C58" s="20">
        <v>0</v>
      </c>
      <c r="D58" s="20">
        <v>0</v>
      </c>
      <c r="E58" s="9" t="s">
        <v>5</v>
      </c>
      <c r="F58" s="9" t="s">
        <v>5</v>
      </c>
      <c r="G58" s="13"/>
      <c r="H58" s="1"/>
      <c r="I58" s="1"/>
    </row>
    <row r="59" customFormat="1" ht="40" customHeight="1" spans="1:9">
      <c r="A59" s="6"/>
      <c r="B59" s="24" t="s">
        <v>25</v>
      </c>
      <c r="C59" s="20">
        <v>0</v>
      </c>
      <c r="D59" s="20">
        <v>0</v>
      </c>
      <c r="E59" s="9" t="s">
        <v>5</v>
      </c>
      <c r="F59" s="9" t="s">
        <v>5</v>
      </c>
      <c r="G59" s="13"/>
      <c r="H59" s="1"/>
      <c r="I59" s="1"/>
    </row>
    <row r="60" customFormat="1" ht="40" customHeight="1" spans="1:9">
      <c r="A60" s="6"/>
      <c r="B60" s="24" t="s">
        <v>26</v>
      </c>
      <c r="C60" s="25">
        <v>0</v>
      </c>
      <c r="D60" s="9">
        <v>0</v>
      </c>
      <c r="E60" s="9" t="s">
        <v>5</v>
      </c>
      <c r="F60" s="9" t="s">
        <v>5</v>
      </c>
      <c r="G60" s="25"/>
      <c r="H60" s="1"/>
      <c r="I60" s="1"/>
    </row>
    <row r="61" customFormat="1" ht="55.5" customHeight="1" spans="1:7">
      <c r="A61" s="6"/>
      <c r="B61" s="24" t="s">
        <v>27</v>
      </c>
      <c r="C61" s="25">
        <v>3</v>
      </c>
      <c r="D61" s="9">
        <f>7+5+5</f>
        <v>17</v>
      </c>
      <c r="E61" s="9" t="s">
        <v>5</v>
      </c>
      <c r="F61" s="9" t="s">
        <v>5</v>
      </c>
      <c r="G61" s="25"/>
    </row>
    <row r="62" customFormat="1" ht="42" customHeight="1" spans="1:7">
      <c r="A62" s="6">
        <v>0.583333333333333</v>
      </c>
      <c r="B62" s="24" t="s">
        <v>14</v>
      </c>
      <c r="C62" s="9">
        <v>2</v>
      </c>
      <c r="D62" s="9">
        <f>6+7</f>
        <v>13</v>
      </c>
      <c r="E62" s="9" t="s">
        <v>5</v>
      </c>
      <c r="F62" s="9" t="s">
        <v>5</v>
      </c>
      <c r="G62" s="25" t="s">
        <v>28</v>
      </c>
    </row>
    <row r="63" customFormat="1" ht="42" customHeight="1" spans="1:7">
      <c r="A63" s="6"/>
      <c r="B63" s="24" t="s">
        <v>16</v>
      </c>
      <c r="C63" s="25">
        <v>4</v>
      </c>
      <c r="D63" s="9">
        <f>8+8+7+2</f>
        <v>25</v>
      </c>
      <c r="E63" s="9" t="s">
        <v>5</v>
      </c>
      <c r="F63" s="9" t="s">
        <v>5</v>
      </c>
      <c r="G63" s="25"/>
    </row>
    <row r="64" customFormat="1" ht="42" customHeight="1" spans="1:7">
      <c r="A64" s="6"/>
      <c r="B64" s="24" t="s">
        <v>17</v>
      </c>
      <c r="C64" s="25">
        <v>1</v>
      </c>
      <c r="D64" s="9">
        <v>13</v>
      </c>
      <c r="E64" s="9" t="s">
        <v>5</v>
      </c>
      <c r="F64" s="9" t="s">
        <v>5</v>
      </c>
      <c r="G64" s="25"/>
    </row>
    <row r="65" customFormat="1" ht="42" customHeight="1" spans="1:7">
      <c r="A65" s="6"/>
      <c r="B65" s="24" t="s">
        <v>18</v>
      </c>
      <c r="C65" s="25">
        <v>0</v>
      </c>
      <c r="D65" s="9">
        <v>0</v>
      </c>
      <c r="E65" s="9" t="s">
        <v>5</v>
      </c>
      <c r="F65" s="9" t="s">
        <v>5</v>
      </c>
      <c r="G65" s="25"/>
    </row>
    <row r="66" customFormat="1" ht="42" customHeight="1" spans="1:7">
      <c r="A66" s="6"/>
      <c r="B66" s="26" t="s">
        <v>19</v>
      </c>
      <c r="C66" s="25">
        <v>1</v>
      </c>
      <c r="D66" s="9">
        <v>8</v>
      </c>
      <c r="E66" s="9" t="s">
        <v>5</v>
      </c>
      <c r="F66" s="9" t="s">
        <v>5</v>
      </c>
      <c r="G66" s="25" t="s">
        <v>20</v>
      </c>
    </row>
    <row r="67" customFormat="1" ht="40" customHeight="1" spans="1:9">
      <c r="A67" s="6"/>
      <c r="B67" s="24" t="s">
        <v>21</v>
      </c>
      <c r="C67" s="25">
        <v>1</v>
      </c>
      <c r="D67" s="9">
        <v>8</v>
      </c>
      <c r="E67" s="9" t="s">
        <v>5</v>
      </c>
      <c r="F67" s="9" t="s">
        <v>5</v>
      </c>
      <c r="G67" s="25" t="s">
        <v>20</v>
      </c>
      <c r="H67" s="27"/>
      <c r="I67" s="1"/>
    </row>
    <row r="68" customFormat="1" ht="40" customHeight="1" spans="1:9">
      <c r="A68" s="6"/>
      <c r="B68" s="24" t="s">
        <v>22</v>
      </c>
      <c r="C68" s="20">
        <v>2</v>
      </c>
      <c r="D68" s="20">
        <f>2+12</f>
        <v>14</v>
      </c>
      <c r="E68" s="9" t="s">
        <v>5</v>
      </c>
      <c r="F68" s="9" t="s">
        <v>5</v>
      </c>
      <c r="G68" s="13" t="s">
        <v>20</v>
      </c>
      <c r="H68" s="27"/>
      <c r="I68" s="1"/>
    </row>
    <row r="69" customFormat="1" ht="40" customHeight="1" spans="1:9">
      <c r="A69" s="6"/>
      <c r="B69" s="24" t="s">
        <v>23</v>
      </c>
      <c r="C69" s="20">
        <v>0</v>
      </c>
      <c r="D69" s="20">
        <v>0</v>
      </c>
      <c r="E69" s="9" t="s">
        <v>5</v>
      </c>
      <c r="F69" s="9" t="s">
        <v>5</v>
      </c>
      <c r="G69" s="13"/>
      <c r="H69" s="1"/>
      <c r="I69" s="1"/>
    </row>
    <row r="70" customFormat="1" ht="40" customHeight="1" spans="1:9">
      <c r="A70" s="6"/>
      <c r="B70" s="24" t="s">
        <v>24</v>
      </c>
      <c r="C70" s="20">
        <v>0</v>
      </c>
      <c r="D70" s="20">
        <v>0</v>
      </c>
      <c r="E70" s="9" t="s">
        <v>5</v>
      </c>
      <c r="F70" s="9" t="s">
        <v>5</v>
      </c>
      <c r="G70" s="13"/>
      <c r="H70" s="1"/>
      <c r="I70" s="1"/>
    </row>
    <row r="71" customFormat="1" ht="36" customHeight="1" spans="1:7">
      <c r="A71" s="6"/>
      <c r="B71" s="24" t="s">
        <v>25</v>
      </c>
      <c r="C71" s="20">
        <v>1</v>
      </c>
      <c r="D71" s="20">
        <v>4</v>
      </c>
      <c r="E71" s="9" t="s">
        <v>5</v>
      </c>
      <c r="F71" s="9" t="s">
        <v>5</v>
      </c>
      <c r="G71" s="13"/>
    </row>
    <row r="72" customFormat="1" ht="36" customHeight="1" spans="1:7">
      <c r="A72" s="6"/>
      <c r="B72" s="24" t="s">
        <v>26</v>
      </c>
      <c r="C72" s="25">
        <v>0</v>
      </c>
      <c r="D72" s="9">
        <v>0</v>
      </c>
      <c r="E72" s="9" t="s">
        <v>5</v>
      </c>
      <c r="F72" s="9" t="s">
        <v>5</v>
      </c>
      <c r="G72" s="28"/>
    </row>
    <row r="73" customFormat="1" ht="42" customHeight="1" spans="1:7">
      <c r="A73" s="6"/>
      <c r="B73" s="24" t="s">
        <v>27</v>
      </c>
      <c r="C73" s="25">
        <v>2</v>
      </c>
      <c r="D73" s="9">
        <f>4+11</f>
        <v>15</v>
      </c>
      <c r="E73" s="9" t="s">
        <v>5</v>
      </c>
      <c r="F73" s="9" t="s">
        <v>5</v>
      </c>
      <c r="G73" s="25"/>
    </row>
    <row r="74" customFormat="1" ht="42" customHeight="1" spans="1:7">
      <c r="A74" s="6">
        <v>0.625</v>
      </c>
      <c r="B74" s="24" t="s">
        <v>14</v>
      </c>
      <c r="C74" s="9">
        <v>1</v>
      </c>
      <c r="D74" s="9">
        <v>11</v>
      </c>
      <c r="E74" s="9" t="s">
        <v>5</v>
      </c>
      <c r="F74" s="9" t="s">
        <v>5</v>
      </c>
      <c r="G74" s="25"/>
    </row>
    <row r="75" customFormat="1" ht="42" customHeight="1" spans="1:7">
      <c r="A75" s="6"/>
      <c r="B75" s="24" t="s">
        <v>16</v>
      </c>
      <c r="C75" s="25">
        <v>2</v>
      </c>
      <c r="D75" s="9">
        <f>7+5</f>
        <v>12</v>
      </c>
      <c r="E75" s="9" t="s">
        <v>5</v>
      </c>
      <c r="F75" s="9" t="s">
        <v>5</v>
      </c>
      <c r="G75" s="25"/>
    </row>
    <row r="76" customFormat="1" ht="42" customHeight="1" spans="1:7">
      <c r="A76" s="6"/>
      <c r="B76" s="24" t="s">
        <v>17</v>
      </c>
      <c r="C76" s="25">
        <v>1</v>
      </c>
      <c r="D76" s="9">
        <v>11</v>
      </c>
      <c r="E76" s="9" t="s">
        <v>5</v>
      </c>
      <c r="F76" s="9" t="s">
        <v>5</v>
      </c>
      <c r="G76" s="25" t="s">
        <v>20</v>
      </c>
    </row>
    <row r="77" customFormat="1" ht="42" customHeight="1" spans="1:7">
      <c r="A77" s="6"/>
      <c r="B77" s="24" t="s">
        <v>18</v>
      </c>
      <c r="C77" s="25">
        <v>0</v>
      </c>
      <c r="D77" s="9">
        <v>0</v>
      </c>
      <c r="E77" s="9" t="s">
        <v>5</v>
      </c>
      <c r="F77" s="9" t="s">
        <v>5</v>
      </c>
      <c r="G77" s="25"/>
    </row>
    <row r="78" customFormat="1" ht="42" customHeight="1" spans="1:7">
      <c r="A78" s="6"/>
      <c r="B78" s="26" t="s">
        <v>19</v>
      </c>
      <c r="C78" s="25">
        <v>1</v>
      </c>
      <c r="D78" s="9">
        <v>4</v>
      </c>
      <c r="E78" s="9" t="s">
        <v>5</v>
      </c>
      <c r="F78" s="9" t="s">
        <v>5</v>
      </c>
      <c r="G78" s="25" t="s">
        <v>20</v>
      </c>
    </row>
    <row r="79" customFormat="1" ht="42" customHeight="1" spans="1:7">
      <c r="A79" s="6"/>
      <c r="B79" s="24" t="s">
        <v>21</v>
      </c>
      <c r="C79" s="25">
        <v>2</v>
      </c>
      <c r="D79" s="9">
        <f>7+2</f>
        <v>9</v>
      </c>
      <c r="E79" s="9" t="s">
        <v>5</v>
      </c>
      <c r="F79" s="9" t="s">
        <v>5</v>
      </c>
      <c r="G79" s="25" t="s">
        <v>20</v>
      </c>
    </row>
    <row r="80" customFormat="1" ht="40" customHeight="1" spans="1:9">
      <c r="A80" s="6"/>
      <c r="B80" s="24" t="s">
        <v>22</v>
      </c>
      <c r="C80" s="20">
        <v>1</v>
      </c>
      <c r="D80" s="20">
        <v>6</v>
      </c>
      <c r="E80" s="9" t="s">
        <v>5</v>
      </c>
      <c r="F80" s="9" t="s">
        <v>5</v>
      </c>
      <c r="G80" s="13" t="s">
        <v>20</v>
      </c>
      <c r="H80" s="27"/>
      <c r="I80" s="1"/>
    </row>
    <row r="81" customFormat="1" ht="40" customHeight="1" spans="1:9">
      <c r="A81" s="6"/>
      <c r="B81" s="24" t="s">
        <v>23</v>
      </c>
      <c r="C81" s="20">
        <v>1</v>
      </c>
      <c r="D81" s="20">
        <v>11</v>
      </c>
      <c r="E81" s="9" t="s">
        <v>5</v>
      </c>
      <c r="F81" s="9" t="s">
        <v>5</v>
      </c>
      <c r="G81" s="13"/>
      <c r="H81" s="27"/>
      <c r="I81" s="1"/>
    </row>
    <row r="82" customFormat="1" ht="40" customHeight="1" spans="1:9">
      <c r="A82" s="6"/>
      <c r="B82" s="24" t="s">
        <v>24</v>
      </c>
      <c r="C82" s="20">
        <v>0</v>
      </c>
      <c r="D82" s="20">
        <v>0</v>
      </c>
      <c r="E82" s="9" t="s">
        <v>5</v>
      </c>
      <c r="F82" s="9" t="s">
        <v>5</v>
      </c>
      <c r="G82" s="13"/>
      <c r="H82" s="1"/>
      <c r="I82" s="1"/>
    </row>
    <row r="83" customFormat="1" ht="40" customHeight="1" spans="1:9">
      <c r="A83" s="6"/>
      <c r="B83" s="24" t="s">
        <v>25</v>
      </c>
      <c r="C83" s="20">
        <v>0</v>
      </c>
      <c r="D83" s="20">
        <v>0</v>
      </c>
      <c r="E83" s="9" t="s">
        <v>5</v>
      </c>
      <c r="F83" s="9" t="s">
        <v>5</v>
      </c>
      <c r="G83" s="13"/>
      <c r="H83" s="1"/>
      <c r="I83" s="1"/>
    </row>
    <row r="84" customFormat="1" ht="41" customHeight="1" spans="1:7">
      <c r="A84" s="6"/>
      <c r="B84" s="24" t="s">
        <v>26</v>
      </c>
      <c r="C84" s="25">
        <v>0</v>
      </c>
      <c r="D84" s="9">
        <v>0</v>
      </c>
      <c r="E84" s="9" t="s">
        <v>5</v>
      </c>
      <c r="F84" s="9" t="s">
        <v>5</v>
      </c>
      <c r="G84" s="25"/>
    </row>
    <row r="85" customFormat="1" ht="41" customHeight="1" spans="1:7">
      <c r="A85" s="6"/>
      <c r="B85" s="24" t="s">
        <v>27</v>
      </c>
      <c r="C85" s="25">
        <v>2</v>
      </c>
      <c r="D85" s="9">
        <f>6+8</f>
        <v>14</v>
      </c>
      <c r="E85" s="9" t="s">
        <v>5</v>
      </c>
      <c r="F85" s="9" t="s">
        <v>5</v>
      </c>
      <c r="G85" s="25"/>
    </row>
    <row r="86" customFormat="1" ht="42" customHeight="1" spans="1:7">
      <c r="A86" s="6">
        <v>0.666666666666667</v>
      </c>
      <c r="B86" s="24" t="s">
        <v>14</v>
      </c>
      <c r="C86" s="9">
        <v>0</v>
      </c>
      <c r="D86" s="9">
        <v>0</v>
      </c>
      <c r="E86" s="9" t="s">
        <v>5</v>
      </c>
      <c r="F86" s="9" t="s">
        <v>5</v>
      </c>
      <c r="G86" s="25"/>
    </row>
    <row r="87" customFormat="1" ht="42" customHeight="1" spans="1:7">
      <c r="A87" s="6"/>
      <c r="B87" s="24" t="s">
        <v>16</v>
      </c>
      <c r="C87" s="25">
        <v>0</v>
      </c>
      <c r="D87" s="9">
        <v>0</v>
      </c>
      <c r="E87" s="9" t="s">
        <v>5</v>
      </c>
      <c r="F87" s="9" t="s">
        <v>5</v>
      </c>
      <c r="G87" s="25"/>
    </row>
    <row r="88" customFormat="1" ht="42" customHeight="1" spans="1:7">
      <c r="A88" s="6"/>
      <c r="B88" s="24" t="s">
        <v>17</v>
      </c>
      <c r="C88" s="25">
        <v>1</v>
      </c>
      <c r="D88" s="9">
        <v>4</v>
      </c>
      <c r="E88" s="9" t="s">
        <v>5</v>
      </c>
      <c r="F88" s="9" t="s">
        <v>5</v>
      </c>
      <c r="G88" s="25" t="s">
        <v>20</v>
      </c>
    </row>
    <row r="89" customFormat="1" ht="42" customHeight="1" spans="1:7">
      <c r="A89" s="6"/>
      <c r="B89" s="24" t="s">
        <v>18</v>
      </c>
      <c r="C89" s="25">
        <v>0</v>
      </c>
      <c r="D89" s="9">
        <v>0</v>
      </c>
      <c r="E89" s="9" t="s">
        <v>5</v>
      </c>
      <c r="F89" s="9" t="s">
        <v>5</v>
      </c>
      <c r="G89" s="25"/>
    </row>
    <row r="90" customFormat="1" ht="42" customHeight="1" spans="1:7">
      <c r="A90" s="6"/>
      <c r="B90" s="26" t="s">
        <v>19</v>
      </c>
      <c r="C90" s="25">
        <v>0</v>
      </c>
      <c r="D90" s="9">
        <v>0</v>
      </c>
      <c r="E90" s="9" t="s">
        <v>5</v>
      </c>
      <c r="F90" s="9" t="s">
        <v>5</v>
      </c>
      <c r="G90" s="25"/>
    </row>
    <row r="91" customFormat="1" ht="42" customHeight="1" spans="1:7">
      <c r="A91" s="6"/>
      <c r="B91" s="24" t="s">
        <v>21</v>
      </c>
      <c r="C91" s="25">
        <v>1</v>
      </c>
      <c r="D91" s="9">
        <v>2</v>
      </c>
      <c r="E91" s="9" t="s">
        <v>5</v>
      </c>
      <c r="F91" s="9" t="s">
        <v>5</v>
      </c>
      <c r="G91" s="25" t="s">
        <v>20</v>
      </c>
    </row>
    <row r="92" customFormat="1" ht="40" customHeight="1" spans="1:9">
      <c r="A92" s="6"/>
      <c r="B92" s="24" t="s">
        <v>22</v>
      </c>
      <c r="C92" s="20">
        <v>1</v>
      </c>
      <c r="D92" s="20">
        <v>4</v>
      </c>
      <c r="E92" s="9" t="s">
        <v>5</v>
      </c>
      <c r="F92" s="9" t="s">
        <v>5</v>
      </c>
      <c r="G92" s="13"/>
      <c r="H92" s="27"/>
      <c r="I92" s="1"/>
    </row>
    <row r="93" customFormat="1" ht="40" customHeight="1" spans="1:9">
      <c r="A93" s="6"/>
      <c r="B93" s="24" t="s">
        <v>23</v>
      </c>
      <c r="C93" s="20">
        <v>0</v>
      </c>
      <c r="D93" s="20">
        <v>0</v>
      </c>
      <c r="E93" s="9" t="s">
        <v>5</v>
      </c>
      <c r="F93" s="9" t="s">
        <v>5</v>
      </c>
      <c r="G93" s="13"/>
      <c r="H93" s="27"/>
      <c r="I93" s="1"/>
    </row>
    <row r="94" customFormat="1" ht="40" customHeight="1" spans="1:9">
      <c r="A94" s="6"/>
      <c r="B94" s="24" t="s">
        <v>24</v>
      </c>
      <c r="C94" s="20">
        <v>0</v>
      </c>
      <c r="D94" s="20">
        <v>0</v>
      </c>
      <c r="E94" s="9" t="s">
        <v>5</v>
      </c>
      <c r="F94" s="9" t="s">
        <v>5</v>
      </c>
      <c r="G94" s="13"/>
      <c r="H94" s="1"/>
      <c r="I94" s="1"/>
    </row>
    <row r="95" customFormat="1" ht="40" customHeight="1" spans="1:9">
      <c r="A95" s="6"/>
      <c r="B95" s="24" t="s">
        <v>25</v>
      </c>
      <c r="C95" s="20">
        <v>0</v>
      </c>
      <c r="D95" s="20">
        <v>0</v>
      </c>
      <c r="E95" s="9" t="s">
        <v>5</v>
      </c>
      <c r="F95" s="9" t="s">
        <v>5</v>
      </c>
      <c r="G95" s="13"/>
      <c r="H95" s="1"/>
      <c r="I95" s="1"/>
    </row>
    <row r="96" customFormat="1" ht="41" customHeight="1" spans="1:7">
      <c r="A96" s="6"/>
      <c r="B96" s="24" t="s">
        <v>26</v>
      </c>
      <c r="C96" s="25">
        <v>0</v>
      </c>
      <c r="D96" s="9">
        <v>0</v>
      </c>
      <c r="E96" s="9" t="s">
        <v>5</v>
      </c>
      <c r="F96" s="9" t="s">
        <v>5</v>
      </c>
      <c r="G96" s="25"/>
    </row>
    <row r="97" customFormat="1" ht="42" customHeight="1" spans="1:7">
      <c r="A97" s="6"/>
      <c r="B97" s="24" t="s">
        <v>27</v>
      </c>
      <c r="C97" s="25">
        <v>0</v>
      </c>
      <c r="D97" s="9">
        <v>0</v>
      </c>
      <c r="E97" s="9" t="s">
        <v>5</v>
      </c>
      <c r="F97" s="9" t="s">
        <v>5</v>
      </c>
      <c r="G97" s="25"/>
    </row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  <row r="115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4" priority="3" operator="equal">
      <formula>"NA"</formula>
    </cfRule>
    <cfRule type="cellIs" dxfId="5" priority="4" operator="greaterThan">
      <formula>0</formula>
    </cfRule>
  </conditionalFormatting>
  <conditionalFormatting sqref="E2:F97">
    <cfRule type="cellIs" dxfId="5" priority="2" operator="greaterThan">
      <formula>0</formula>
    </cfRule>
    <cfRule type="cellIs" dxfId="4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zoomScale="85" zoomScaleNormal="85" workbookViewId="0">
      <selection activeCell="C1" sqref="C1"/>
    </sheetView>
  </sheetViews>
  <sheetFormatPr defaultColWidth="11" defaultRowHeight="15" outlineLevelCol="6"/>
  <cols>
    <col min="1" max="1" width="13" style="2" customWidth="1"/>
    <col min="2" max="2" width="23.5238095238095" customWidth="1"/>
    <col min="3" max="3" width="25.8761904761905" style="4" customWidth="1"/>
    <col min="4" max="4" width="25.7142857142857" style="4" customWidth="1"/>
    <col min="5" max="5" width="14.952380952381" style="4" customWidth="1"/>
    <col min="6" max="6" width="15.2952380952381" style="4" customWidth="1"/>
    <col min="7" max="7" width="74.6190476190476" style="4" customWidth="1"/>
    <col min="8" max="12" width="11.7238095238095" customWidth="1"/>
  </cols>
  <sheetData>
    <row r="1" s="1" customFormat="1" ht="35" customHeight="1" spans="1:7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3</v>
      </c>
    </row>
    <row r="2" customFormat="1" ht="40" customHeight="1" spans="1:7">
      <c r="A2" s="6">
        <v>0.375</v>
      </c>
      <c r="B2" s="19" t="s">
        <v>32</v>
      </c>
      <c r="C2" s="20">
        <v>1</v>
      </c>
      <c r="D2" s="20">
        <v>187</v>
      </c>
      <c r="E2" s="21">
        <v>1</v>
      </c>
      <c r="F2" s="21">
        <v>0</v>
      </c>
      <c r="G2" s="10"/>
    </row>
    <row r="3" customFormat="1" ht="40" customHeight="1" spans="1:7">
      <c r="A3" s="6"/>
      <c r="B3" s="22" t="s">
        <v>14</v>
      </c>
      <c r="C3" s="20">
        <v>1</v>
      </c>
      <c r="D3" s="20">
        <v>9</v>
      </c>
      <c r="E3" s="21">
        <v>1</v>
      </c>
      <c r="F3" s="21">
        <v>0</v>
      </c>
      <c r="G3" s="10"/>
    </row>
    <row r="4" customFormat="1" ht="40" customHeight="1" spans="1:7">
      <c r="A4" s="6"/>
      <c r="B4" s="22" t="s">
        <v>16</v>
      </c>
      <c r="C4" s="20">
        <v>0</v>
      </c>
      <c r="D4" s="20">
        <v>0</v>
      </c>
      <c r="E4" s="21">
        <v>0</v>
      </c>
      <c r="F4" s="21">
        <v>0</v>
      </c>
      <c r="G4" s="10"/>
    </row>
    <row r="5" customFormat="1" ht="40" customHeight="1" spans="1:7">
      <c r="A5" s="6"/>
      <c r="B5" s="22" t="s">
        <v>17</v>
      </c>
      <c r="C5" s="20">
        <v>0</v>
      </c>
      <c r="D5" s="20">
        <v>0</v>
      </c>
      <c r="E5" s="21">
        <v>0</v>
      </c>
      <c r="F5" s="21">
        <v>0</v>
      </c>
      <c r="G5" s="10"/>
    </row>
    <row r="6" customFormat="1" ht="40" customHeight="1" spans="1:7">
      <c r="A6" s="6"/>
      <c r="B6" s="22" t="s">
        <v>18</v>
      </c>
      <c r="C6" s="20">
        <v>0</v>
      </c>
      <c r="D6" s="20">
        <v>0</v>
      </c>
      <c r="E6" s="20">
        <v>0</v>
      </c>
      <c r="F6" s="20">
        <v>0</v>
      </c>
      <c r="G6" s="13"/>
    </row>
    <row r="7" customFormat="1" ht="40" customHeight="1" spans="1:7">
      <c r="A7" s="6"/>
      <c r="B7" s="13" t="s">
        <v>19</v>
      </c>
      <c r="C7" s="20">
        <v>0</v>
      </c>
      <c r="D7" s="20">
        <v>0</v>
      </c>
      <c r="E7" s="20">
        <v>0</v>
      </c>
      <c r="F7" s="20">
        <v>0</v>
      </c>
      <c r="G7" s="13"/>
    </row>
    <row r="8" customFormat="1" ht="40" customHeight="1" spans="1:7">
      <c r="A8" s="6"/>
      <c r="B8" s="22" t="s">
        <v>21</v>
      </c>
      <c r="C8" s="20">
        <v>1</v>
      </c>
      <c r="D8" s="20">
        <v>4</v>
      </c>
      <c r="E8" s="20">
        <v>1</v>
      </c>
      <c r="F8" s="20">
        <v>0</v>
      </c>
      <c r="G8" s="13"/>
    </row>
    <row r="9" customFormat="1" ht="40" customHeight="1" spans="1:7">
      <c r="A9" s="6"/>
      <c r="B9" s="22" t="s">
        <v>22</v>
      </c>
      <c r="C9" s="20">
        <v>2</v>
      </c>
      <c r="D9" s="20">
        <f>4+4</f>
        <v>8</v>
      </c>
      <c r="E9" s="20">
        <v>2</v>
      </c>
      <c r="F9" s="20">
        <v>0</v>
      </c>
      <c r="G9" s="13"/>
    </row>
    <row r="10" customFormat="1" ht="40" customHeight="1" spans="1:7">
      <c r="A10" s="6"/>
      <c r="B10" s="22" t="s">
        <v>23</v>
      </c>
      <c r="C10" s="20">
        <v>0</v>
      </c>
      <c r="D10" s="20">
        <v>0</v>
      </c>
      <c r="E10" s="20">
        <v>0</v>
      </c>
      <c r="F10" s="20">
        <v>0</v>
      </c>
      <c r="G10" s="13"/>
    </row>
    <row r="11" customFormat="1" ht="40" customHeight="1" spans="1:7">
      <c r="A11" s="6"/>
      <c r="B11" s="22" t="s">
        <v>25</v>
      </c>
      <c r="C11" s="20">
        <v>0</v>
      </c>
      <c r="D11" s="20">
        <v>0</v>
      </c>
      <c r="E11" s="20">
        <v>0</v>
      </c>
      <c r="F11" s="20">
        <v>0</v>
      </c>
      <c r="G11" s="13"/>
    </row>
    <row r="12" customFormat="1" ht="40" customHeight="1" spans="1:7">
      <c r="A12" s="6"/>
      <c r="B12" s="22" t="s">
        <v>26</v>
      </c>
      <c r="C12" s="23">
        <v>0</v>
      </c>
      <c r="D12" s="23">
        <v>0</v>
      </c>
      <c r="E12" s="23">
        <v>0</v>
      </c>
      <c r="F12" s="23">
        <v>0</v>
      </c>
      <c r="G12" s="15" t="s">
        <v>33</v>
      </c>
    </row>
    <row r="13" customFormat="1" ht="40" customHeight="1" spans="1:7">
      <c r="A13" s="6"/>
      <c r="B13" s="22" t="s">
        <v>27</v>
      </c>
      <c r="C13" s="20">
        <v>0</v>
      </c>
      <c r="D13" s="20">
        <v>0</v>
      </c>
      <c r="E13" s="20">
        <v>0</v>
      </c>
      <c r="F13" s="20">
        <v>0</v>
      </c>
      <c r="G13" s="13"/>
    </row>
    <row r="14" customFormat="1" ht="40" customHeight="1" spans="1:7">
      <c r="A14" s="6">
        <v>0.416666666666667</v>
      </c>
      <c r="B14" s="19" t="s">
        <v>32</v>
      </c>
      <c r="C14" s="20">
        <v>2</v>
      </c>
      <c r="D14" s="20">
        <f>197+94</f>
        <v>291</v>
      </c>
      <c r="E14" s="21">
        <v>2</v>
      </c>
      <c r="F14" s="21">
        <v>0</v>
      </c>
      <c r="G14" s="10"/>
    </row>
    <row r="15" customFormat="1" ht="40" customHeight="1" spans="1:7">
      <c r="A15" s="6"/>
      <c r="B15" s="22" t="s">
        <v>14</v>
      </c>
      <c r="C15" s="20">
        <v>0</v>
      </c>
      <c r="D15" s="20">
        <v>0</v>
      </c>
      <c r="E15" s="21">
        <v>0</v>
      </c>
      <c r="F15" s="21">
        <v>0</v>
      </c>
      <c r="G15" s="10"/>
    </row>
    <row r="16" customFormat="1" ht="40" customHeight="1" spans="1:7">
      <c r="A16" s="6"/>
      <c r="B16" s="22" t="s">
        <v>16</v>
      </c>
      <c r="C16" s="20">
        <v>0</v>
      </c>
      <c r="D16" s="20">
        <v>0</v>
      </c>
      <c r="E16" s="21">
        <v>0</v>
      </c>
      <c r="F16" s="21">
        <v>0</v>
      </c>
      <c r="G16" s="10"/>
    </row>
    <row r="17" customFormat="1" ht="40" customHeight="1" spans="1:7">
      <c r="A17" s="6"/>
      <c r="B17" s="22" t="s">
        <v>17</v>
      </c>
      <c r="C17" s="20">
        <v>1</v>
      </c>
      <c r="D17" s="20">
        <v>2</v>
      </c>
      <c r="E17" s="21">
        <v>1</v>
      </c>
      <c r="F17" s="21">
        <v>0</v>
      </c>
      <c r="G17" s="10"/>
    </row>
    <row r="18" customFormat="1" ht="40" customHeight="1" spans="1:7">
      <c r="A18" s="6"/>
      <c r="B18" s="22" t="s">
        <v>18</v>
      </c>
      <c r="C18" s="20">
        <v>0</v>
      </c>
      <c r="D18" s="20">
        <v>0</v>
      </c>
      <c r="E18" s="20">
        <v>0</v>
      </c>
      <c r="F18" s="20">
        <v>0</v>
      </c>
      <c r="G18" s="13"/>
    </row>
    <row r="19" customFormat="1" ht="40" customHeight="1" spans="1:7">
      <c r="A19" s="6"/>
      <c r="B19" s="13" t="s">
        <v>19</v>
      </c>
      <c r="C19" s="20">
        <v>0</v>
      </c>
      <c r="D19" s="20">
        <v>0</v>
      </c>
      <c r="E19" s="20">
        <v>0</v>
      </c>
      <c r="F19" s="20">
        <v>0</v>
      </c>
      <c r="G19" s="13"/>
    </row>
    <row r="20" customFormat="1" ht="40" customHeight="1" spans="1:7">
      <c r="A20" s="6"/>
      <c r="B20" s="22" t="s">
        <v>21</v>
      </c>
      <c r="C20" s="20">
        <v>1</v>
      </c>
      <c r="D20" s="20">
        <v>5</v>
      </c>
      <c r="E20" s="20">
        <v>1</v>
      </c>
      <c r="F20" s="20">
        <v>0</v>
      </c>
      <c r="G20" s="13"/>
    </row>
    <row r="21" customFormat="1" ht="40" customHeight="1" spans="1:7">
      <c r="A21" s="6"/>
      <c r="B21" s="22" t="s">
        <v>22</v>
      </c>
      <c r="C21" s="20">
        <v>2</v>
      </c>
      <c r="D21" s="20">
        <f>2+7</f>
        <v>9</v>
      </c>
      <c r="E21" s="20">
        <v>2</v>
      </c>
      <c r="F21" s="20">
        <v>0</v>
      </c>
      <c r="G21" s="13"/>
    </row>
    <row r="22" customFormat="1" ht="40" customHeight="1" spans="1:7">
      <c r="A22" s="6"/>
      <c r="B22" s="22" t="s">
        <v>23</v>
      </c>
      <c r="C22" s="20">
        <v>0</v>
      </c>
      <c r="D22" s="20">
        <v>0</v>
      </c>
      <c r="E22" s="20">
        <v>0</v>
      </c>
      <c r="F22" s="20">
        <v>0</v>
      </c>
      <c r="G22" s="13"/>
    </row>
    <row r="23" customFormat="1" ht="40" customHeight="1" spans="1:7">
      <c r="A23" s="6"/>
      <c r="B23" s="22" t="s">
        <v>25</v>
      </c>
      <c r="C23" s="20">
        <v>0</v>
      </c>
      <c r="D23" s="20">
        <v>0</v>
      </c>
      <c r="E23" s="20">
        <v>0</v>
      </c>
      <c r="F23" s="20">
        <v>0</v>
      </c>
      <c r="G23" s="13"/>
    </row>
    <row r="24" customFormat="1" ht="40" customHeight="1" spans="1:7">
      <c r="A24" s="6"/>
      <c r="B24" s="22" t="s">
        <v>26</v>
      </c>
      <c r="C24" s="23">
        <v>0</v>
      </c>
      <c r="D24" s="23">
        <v>0</v>
      </c>
      <c r="E24" s="23">
        <v>0</v>
      </c>
      <c r="F24" s="23">
        <v>0</v>
      </c>
      <c r="G24" s="15" t="s">
        <v>33</v>
      </c>
    </row>
    <row r="25" customFormat="1" ht="40" customHeight="1" spans="1:7">
      <c r="A25" s="6"/>
      <c r="B25" s="22" t="s">
        <v>27</v>
      </c>
      <c r="C25" s="20">
        <v>1</v>
      </c>
      <c r="D25" s="20">
        <v>6</v>
      </c>
      <c r="E25" s="20">
        <v>0</v>
      </c>
      <c r="F25" s="20">
        <v>1</v>
      </c>
      <c r="G25" s="30" t="s">
        <v>34</v>
      </c>
    </row>
    <row r="26" customFormat="1" ht="40" customHeight="1" spans="1:7">
      <c r="A26" s="6">
        <v>0.458333333333333</v>
      </c>
      <c r="B26" s="19" t="s">
        <v>32</v>
      </c>
      <c r="C26" s="20">
        <v>2</v>
      </c>
      <c r="D26" s="20">
        <f>208+60</f>
        <v>268</v>
      </c>
      <c r="E26" s="21">
        <v>1</v>
      </c>
      <c r="F26" s="21">
        <v>0</v>
      </c>
      <c r="G26" s="10"/>
    </row>
    <row r="27" customFormat="1" ht="40" customHeight="1" spans="1:7">
      <c r="A27" s="6"/>
      <c r="B27" s="22" t="s">
        <v>14</v>
      </c>
      <c r="C27" s="20">
        <v>2</v>
      </c>
      <c r="D27" s="20">
        <f>2+4</f>
        <v>6</v>
      </c>
      <c r="E27" s="21">
        <v>2</v>
      </c>
      <c r="F27" s="21">
        <v>0</v>
      </c>
      <c r="G27" s="10" t="s">
        <v>35</v>
      </c>
    </row>
    <row r="28" customFormat="1" ht="40" customHeight="1" spans="1:7">
      <c r="A28" s="6"/>
      <c r="B28" s="22" t="s">
        <v>16</v>
      </c>
      <c r="C28" s="20">
        <v>1</v>
      </c>
      <c r="D28" s="20">
        <v>0</v>
      </c>
      <c r="E28" s="21">
        <v>1</v>
      </c>
      <c r="F28" s="21">
        <v>0</v>
      </c>
      <c r="G28" s="10"/>
    </row>
    <row r="29" customFormat="1" ht="40" customHeight="1" spans="1:7">
      <c r="A29" s="6"/>
      <c r="B29" s="22" t="s">
        <v>17</v>
      </c>
      <c r="C29" s="20">
        <v>0</v>
      </c>
      <c r="D29" s="20">
        <v>0</v>
      </c>
      <c r="E29" s="21">
        <v>0</v>
      </c>
      <c r="F29" s="21">
        <v>0</v>
      </c>
      <c r="G29" s="10"/>
    </row>
    <row r="30" customFormat="1" ht="40" customHeight="1" spans="1:7">
      <c r="A30" s="6"/>
      <c r="B30" s="22" t="s">
        <v>18</v>
      </c>
      <c r="C30" s="20">
        <v>1</v>
      </c>
      <c r="D30" s="20">
        <v>2</v>
      </c>
      <c r="E30" s="20">
        <v>0</v>
      </c>
      <c r="F30" s="20">
        <v>1</v>
      </c>
      <c r="G30" s="13"/>
    </row>
    <row r="31" customFormat="1" ht="40" customHeight="1" spans="1:7">
      <c r="A31" s="6"/>
      <c r="B31" s="13" t="s">
        <v>19</v>
      </c>
      <c r="C31" s="20">
        <v>0</v>
      </c>
      <c r="D31" s="20">
        <v>0</v>
      </c>
      <c r="E31" s="20">
        <v>0</v>
      </c>
      <c r="F31" s="20">
        <v>0</v>
      </c>
      <c r="G31" s="13"/>
    </row>
    <row r="32" customFormat="1" ht="40" customHeight="1" spans="1:7">
      <c r="A32" s="6"/>
      <c r="B32" s="22" t="s">
        <v>21</v>
      </c>
      <c r="C32" s="20">
        <v>0</v>
      </c>
      <c r="D32" s="20">
        <v>0</v>
      </c>
      <c r="E32" s="20">
        <v>0</v>
      </c>
      <c r="F32" s="20">
        <v>0</v>
      </c>
      <c r="G32" s="13"/>
    </row>
    <row r="33" customFormat="1" ht="40" customHeight="1" spans="1:7">
      <c r="A33" s="6"/>
      <c r="B33" s="22" t="s">
        <v>22</v>
      </c>
      <c r="C33" s="20">
        <v>1</v>
      </c>
      <c r="D33" s="20">
        <v>8</v>
      </c>
      <c r="E33" s="20">
        <v>1</v>
      </c>
      <c r="F33" s="20">
        <v>0</v>
      </c>
      <c r="G33" s="13"/>
    </row>
    <row r="34" customFormat="1" ht="40" customHeight="1" spans="1:7">
      <c r="A34" s="6"/>
      <c r="B34" s="22" t="s">
        <v>23</v>
      </c>
      <c r="C34" s="20">
        <v>1</v>
      </c>
      <c r="D34" s="20">
        <v>8</v>
      </c>
      <c r="E34" s="20">
        <v>0</v>
      </c>
      <c r="F34" s="20">
        <v>1</v>
      </c>
      <c r="G34" s="13"/>
    </row>
    <row r="35" customFormat="1" ht="40" customHeight="1" spans="1:7">
      <c r="A35" s="6"/>
      <c r="B35" s="22" t="s">
        <v>25</v>
      </c>
      <c r="C35" s="20">
        <v>1</v>
      </c>
      <c r="D35" s="20">
        <v>5</v>
      </c>
      <c r="E35" s="20">
        <v>1</v>
      </c>
      <c r="F35" s="20">
        <v>0</v>
      </c>
      <c r="G35" s="13"/>
    </row>
    <row r="36" customFormat="1" ht="40" customHeight="1" spans="1:7">
      <c r="A36" s="6"/>
      <c r="B36" s="22" t="s">
        <v>26</v>
      </c>
      <c r="C36" s="23">
        <v>0</v>
      </c>
      <c r="D36" s="23">
        <v>0</v>
      </c>
      <c r="E36" s="23">
        <v>0</v>
      </c>
      <c r="F36" s="23">
        <v>0</v>
      </c>
      <c r="G36" s="15"/>
    </row>
    <row r="37" customFormat="1" ht="40" customHeight="1" spans="1:7">
      <c r="A37" s="6"/>
      <c r="B37" s="22" t="s">
        <v>27</v>
      </c>
      <c r="C37" s="20">
        <v>7</v>
      </c>
      <c r="D37" s="20">
        <f>4+4+5+1+4+2+4</f>
        <v>24</v>
      </c>
      <c r="E37" s="20">
        <v>3</v>
      </c>
      <c r="F37" s="20">
        <v>4</v>
      </c>
      <c r="G37" s="13" t="s">
        <v>36</v>
      </c>
    </row>
    <row r="38" customFormat="1" ht="40" customHeight="1" spans="1:7">
      <c r="A38" s="6">
        <v>0.5</v>
      </c>
      <c r="B38" s="19" t="s">
        <v>32</v>
      </c>
      <c r="C38" s="20">
        <v>1</v>
      </c>
      <c r="D38" s="20">
        <v>110</v>
      </c>
      <c r="E38" s="21">
        <v>1</v>
      </c>
      <c r="F38" s="21">
        <v>0</v>
      </c>
      <c r="G38" s="10"/>
    </row>
    <row r="39" customFormat="1" ht="40" customHeight="1" spans="1:7">
      <c r="A39" s="6"/>
      <c r="B39" s="22" t="s">
        <v>14</v>
      </c>
      <c r="C39" s="20">
        <v>1</v>
      </c>
      <c r="D39" s="20">
        <v>8</v>
      </c>
      <c r="E39" s="21">
        <v>1</v>
      </c>
      <c r="F39" s="21">
        <v>0</v>
      </c>
      <c r="G39" s="10"/>
    </row>
    <row r="40" customFormat="1" ht="40" customHeight="1" spans="1:7">
      <c r="A40" s="6"/>
      <c r="B40" s="22" t="s">
        <v>16</v>
      </c>
      <c r="C40" s="20">
        <v>0</v>
      </c>
      <c r="D40" s="20">
        <v>0</v>
      </c>
      <c r="E40" s="21">
        <v>0</v>
      </c>
      <c r="F40" s="21">
        <v>0</v>
      </c>
      <c r="G40" s="10"/>
    </row>
    <row r="41" customFormat="1" ht="40" customHeight="1" spans="1:7">
      <c r="A41" s="6"/>
      <c r="B41" s="22" t="s">
        <v>17</v>
      </c>
      <c r="C41" s="20">
        <v>1</v>
      </c>
      <c r="D41" s="20">
        <v>0</v>
      </c>
      <c r="E41" s="21">
        <v>1</v>
      </c>
      <c r="F41" s="21">
        <v>0</v>
      </c>
      <c r="G41" s="10"/>
    </row>
    <row r="42" customFormat="1" ht="40" customHeight="1" spans="1:7">
      <c r="A42" s="6"/>
      <c r="B42" s="22" t="s">
        <v>18</v>
      </c>
      <c r="C42" s="20">
        <v>1</v>
      </c>
      <c r="D42" s="20">
        <v>2</v>
      </c>
      <c r="E42" s="20">
        <v>0</v>
      </c>
      <c r="F42" s="20">
        <v>1</v>
      </c>
      <c r="G42" s="13"/>
    </row>
    <row r="43" customFormat="1" ht="40" customHeight="1" spans="1:7">
      <c r="A43" s="6"/>
      <c r="B43" s="13" t="s">
        <v>19</v>
      </c>
      <c r="C43" s="20">
        <v>0</v>
      </c>
      <c r="D43" s="20">
        <v>0</v>
      </c>
      <c r="E43" s="20">
        <v>0</v>
      </c>
      <c r="F43" s="20">
        <v>0</v>
      </c>
      <c r="G43" s="13"/>
    </row>
    <row r="44" customFormat="1" ht="40" customHeight="1" spans="1:7">
      <c r="A44" s="6"/>
      <c r="B44" s="22" t="s">
        <v>21</v>
      </c>
      <c r="C44" s="20">
        <v>0</v>
      </c>
      <c r="D44" s="20">
        <v>0</v>
      </c>
      <c r="E44" s="20">
        <v>0</v>
      </c>
      <c r="F44" s="20">
        <v>0</v>
      </c>
      <c r="G44" s="13"/>
    </row>
    <row r="45" customFormat="1" ht="40" customHeight="1" spans="1:7">
      <c r="A45" s="6"/>
      <c r="B45" s="22" t="s">
        <v>22</v>
      </c>
      <c r="C45" s="20">
        <v>1</v>
      </c>
      <c r="D45" s="20">
        <v>9</v>
      </c>
      <c r="E45" s="20">
        <v>1</v>
      </c>
      <c r="F45" s="20">
        <v>0</v>
      </c>
      <c r="G45" s="13"/>
    </row>
    <row r="46" customFormat="1" ht="40" customHeight="1" spans="1:7">
      <c r="A46" s="6"/>
      <c r="B46" s="22" t="s">
        <v>23</v>
      </c>
      <c r="C46" s="20">
        <v>1</v>
      </c>
      <c r="D46" s="20">
        <v>3</v>
      </c>
      <c r="E46" s="20">
        <v>0</v>
      </c>
      <c r="F46" s="20">
        <v>1</v>
      </c>
      <c r="G46" s="13"/>
    </row>
    <row r="47" customFormat="1" ht="40" customHeight="1" spans="1:7">
      <c r="A47" s="6"/>
      <c r="B47" s="22" t="s">
        <v>25</v>
      </c>
      <c r="C47" s="20">
        <v>0</v>
      </c>
      <c r="D47" s="20">
        <v>0</v>
      </c>
      <c r="E47" s="20">
        <v>0</v>
      </c>
      <c r="F47" s="20">
        <v>0</v>
      </c>
      <c r="G47" s="13"/>
    </row>
    <row r="48" customFormat="1" ht="40" customHeight="1" spans="1:7">
      <c r="A48" s="6"/>
      <c r="B48" s="22" t="s">
        <v>26</v>
      </c>
      <c r="C48" s="23">
        <v>1</v>
      </c>
      <c r="D48" s="23">
        <v>12</v>
      </c>
      <c r="E48" s="23">
        <v>1</v>
      </c>
      <c r="F48" s="23">
        <v>0</v>
      </c>
      <c r="G48" s="15" t="s">
        <v>37</v>
      </c>
    </row>
    <row r="49" customFormat="1" ht="40" customHeight="1" spans="1:7">
      <c r="A49" s="6"/>
      <c r="B49" s="22" t="s">
        <v>27</v>
      </c>
      <c r="C49" s="20">
        <v>5</v>
      </c>
      <c r="D49" s="20">
        <f>2+2+1+3+2</f>
        <v>10</v>
      </c>
      <c r="E49" s="20">
        <v>0</v>
      </c>
      <c r="F49" s="20">
        <v>5</v>
      </c>
      <c r="G49" s="13"/>
    </row>
    <row r="50" customFormat="1" ht="40" customHeight="1" spans="1:7">
      <c r="A50" s="6">
        <v>0.541666666666667</v>
      </c>
      <c r="B50" s="19" t="s">
        <v>32</v>
      </c>
      <c r="C50" s="20">
        <v>1</v>
      </c>
      <c r="D50" s="20">
        <v>90</v>
      </c>
      <c r="E50" s="21">
        <v>1</v>
      </c>
      <c r="F50" s="21">
        <v>0</v>
      </c>
      <c r="G50" s="10"/>
    </row>
    <row r="51" customFormat="1" ht="40" customHeight="1" spans="1:7">
      <c r="A51" s="6"/>
      <c r="B51" s="22" t="s">
        <v>14</v>
      </c>
      <c r="C51" s="20">
        <v>1</v>
      </c>
      <c r="D51" s="20">
        <v>6</v>
      </c>
      <c r="E51" s="21">
        <v>1</v>
      </c>
      <c r="F51" s="21">
        <v>0</v>
      </c>
      <c r="G51" s="10"/>
    </row>
    <row r="52" customFormat="1" ht="40" customHeight="1" spans="1:7">
      <c r="A52" s="6"/>
      <c r="B52" s="22" t="s">
        <v>16</v>
      </c>
      <c r="C52" s="20">
        <v>1</v>
      </c>
      <c r="D52" s="20">
        <v>9</v>
      </c>
      <c r="E52" s="21">
        <v>0</v>
      </c>
      <c r="F52" s="21">
        <v>1</v>
      </c>
      <c r="G52" s="10"/>
    </row>
    <row r="53" customFormat="1" ht="40" customHeight="1" spans="1:7">
      <c r="A53" s="6"/>
      <c r="B53" s="22" t="s">
        <v>17</v>
      </c>
      <c r="C53" s="20">
        <v>1</v>
      </c>
      <c r="D53" s="20">
        <v>7</v>
      </c>
      <c r="E53" s="21">
        <v>1</v>
      </c>
      <c r="F53" s="21">
        <v>0</v>
      </c>
      <c r="G53" s="10"/>
    </row>
    <row r="54" customFormat="1" ht="40" customHeight="1" spans="1:7">
      <c r="A54" s="6"/>
      <c r="B54" s="22" t="s">
        <v>18</v>
      </c>
      <c r="C54" s="20">
        <v>0</v>
      </c>
      <c r="D54" s="20">
        <v>0</v>
      </c>
      <c r="E54" s="20">
        <v>0</v>
      </c>
      <c r="F54" s="20">
        <v>0</v>
      </c>
      <c r="G54" s="13"/>
    </row>
    <row r="55" customFormat="1" ht="40" customHeight="1" spans="1:7">
      <c r="A55" s="6"/>
      <c r="B55" s="13" t="s">
        <v>19</v>
      </c>
      <c r="C55" s="20">
        <v>0</v>
      </c>
      <c r="D55" s="20">
        <v>0</v>
      </c>
      <c r="E55" s="20">
        <v>0</v>
      </c>
      <c r="F55" s="20">
        <v>0</v>
      </c>
      <c r="G55" s="13"/>
    </row>
    <row r="56" customFormat="1" ht="40" customHeight="1" spans="1:7">
      <c r="A56" s="6"/>
      <c r="B56" s="22" t="s">
        <v>21</v>
      </c>
      <c r="C56" s="20">
        <v>1</v>
      </c>
      <c r="D56" s="20">
        <v>5</v>
      </c>
      <c r="E56" s="20">
        <v>1</v>
      </c>
      <c r="F56" s="20">
        <v>0</v>
      </c>
      <c r="G56" s="13"/>
    </row>
    <row r="57" customFormat="1" ht="40" customHeight="1" spans="1:7">
      <c r="A57" s="6"/>
      <c r="B57" s="22" t="s">
        <v>22</v>
      </c>
      <c r="C57" s="20">
        <v>0</v>
      </c>
      <c r="D57" s="20">
        <v>0</v>
      </c>
      <c r="E57" s="20">
        <v>0</v>
      </c>
      <c r="F57" s="20">
        <v>0</v>
      </c>
      <c r="G57" s="13"/>
    </row>
    <row r="58" customFormat="1" ht="40" customHeight="1" spans="1:7">
      <c r="A58" s="6"/>
      <c r="B58" s="22" t="s">
        <v>23</v>
      </c>
      <c r="C58" s="20">
        <v>1</v>
      </c>
      <c r="D58" s="20">
        <v>1</v>
      </c>
      <c r="E58" s="20">
        <v>0</v>
      </c>
      <c r="F58" s="20">
        <v>1</v>
      </c>
      <c r="G58" s="13"/>
    </row>
    <row r="59" customFormat="1" ht="40" customHeight="1" spans="1:7">
      <c r="A59" s="6"/>
      <c r="B59" s="22" t="s">
        <v>25</v>
      </c>
      <c r="C59" s="20">
        <v>0</v>
      </c>
      <c r="D59" s="20">
        <v>0</v>
      </c>
      <c r="E59" s="20">
        <v>0</v>
      </c>
      <c r="F59" s="20">
        <v>0</v>
      </c>
      <c r="G59" s="13"/>
    </row>
    <row r="60" customFormat="1" ht="40" customHeight="1" spans="1:7">
      <c r="A60" s="6"/>
      <c r="B60" s="22" t="s">
        <v>26</v>
      </c>
      <c r="C60" s="23">
        <v>1</v>
      </c>
      <c r="D60" s="23">
        <v>10</v>
      </c>
      <c r="E60" s="23">
        <v>1</v>
      </c>
      <c r="F60" s="23">
        <v>0</v>
      </c>
      <c r="G60" s="15" t="s">
        <v>38</v>
      </c>
    </row>
    <row r="61" customFormat="1" ht="40" customHeight="1" spans="1:7">
      <c r="A61" s="6"/>
      <c r="B61" s="22" t="s">
        <v>27</v>
      </c>
      <c r="C61" s="20">
        <v>3</v>
      </c>
      <c r="D61" s="20">
        <f>4+9+4</f>
        <v>17</v>
      </c>
      <c r="E61" s="20">
        <v>2</v>
      </c>
      <c r="F61" s="20">
        <v>1</v>
      </c>
      <c r="G61" s="13" t="s">
        <v>39</v>
      </c>
    </row>
    <row r="62" customFormat="1" ht="40" customHeight="1" spans="1:7">
      <c r="A62" s="6">
        <v>0.583333333333333</v>
      </c>
      <c r="B62" s="19" t="s">
        <v>32</v>
      </c>
      <c r="C62" s="23">
        <v>1</v>
      </c>
      <c r="D62" s="20">
        <v>80</v>
      </c>
      <c r="E62" s="20">
        <v>1</v>
      </c>
      <c r="F62" s="20">
        <v>0</v>
      </c>
      <c r="G62" s="13"/>
    </row>
    <row r="63" customFormat="1" ht="40" customHeight="1" spans="1:7">
      <c r="A63" s="6"/>
      <c r="B63" s="22" t="s">
        <v>14</v>
      </c>
      <c r="C63" s="20">
        <v>0</v>
      </c>
      <c r="D63" s="20">
        <v>0</v>
      </c>
      <c r="E63" s="20">
        <v>0</v>
      </c>
      <c r="F63" s="20">
        <v>0</v>
      </c>
      <c r="G63" s="13"/>
    </row>
    <row r="64" customFormat="1" ht="40" customHeight="1" spans="1:7">
      <c r="A64" s="6"/>
      <c r="B64" s="22" t="s">
        <v>16</v>
      </c>
      <c r="C64" s="23">
        <v>2</v>
      </c>
      <c r="D64" s="20">
        <f>5+11</f>
        <v>16</v>
      </c>
      <c r="E64" s="20">
        <v>0</v>
      </c>
      <c r="F64" s="20">
        <v>2</v>
      </c>
      <c r="G64" s="13"/>
    </row>
    <row r="65" customFormat="1" ht="40" customHeight="1" spans="1:7">
      <c r="A65" s="6"/>
      <c r="B65" s="22" t="s">
        <v>17</v>
      </c>
      <c r="C65" s="20">
        <v>0</v>
      </c>
      <c r="D65" s="20">
        <v>0</v>
      </c>
      <c r="E65" s="20">
        <v>0</v>
      </c>
      <c r="F65" s="20">
        <v>0</v>
      </c>
      <c r="G65" s="13"/>
    </row>
    <row r="66" customFormat="1" ht="40" customHeight="1" spans="1:7">
      <c r="A66" s="6"/>
      <c r="B66" s="22" t="s">
        <v>18</v>
      </c>
      <c r="C66" s="20">
        <v>0</v>
      </c>
      <c r="D66" s="20">
        <v>0</v>
      </c>
      <c r="E66" s="20">
        <v>0</v>
      </c>
      <c r="F66" s="20">
        <v>0</v>
      </c>
      <c r="G66" s="13"/>
    </row>
    <row r="67" customFormat="1" ht="40" customHeight="1" spans="1:7">
      <c r="A67" s="6"/>
      <c r="B67" s="13" t="s">
        <v>19</v>
      </c>
      <c r="C67" s="20">
        <v>0</v>
      </c>
      <c r="D67" s="20">
        <v>0</v>
      </c>
      <c r="E67" s="20">
        <v>0</v>
      </c>
      <c r="F67" s="20">
        <v>0</v>
      </c>
      <c r="G67" s="13"/>
    </row>
    <row r="68" customFormat="1" ht="40" customHeight="1" spans="1:7">
      <c r="A68" s="6"/>
      <c r="B68" s="22" t="s">
        <v>21</v>
      </c>
      <c r="C68" s="20">
        <v>1</v>
      </c>
      <c r="D68" s="20">
        <v>5</v>
      </c>
      <c r="E68" s="20">
        <v>1</v>
      </c>
      <c r="F68" s="20">
        <v>0</v>
      </c>
      <c r="G68" s="13"/>
    </row>
    <row r="69" customFormat="1" ht="40" customHeight="1" spans="1:7">
      <c r="A69" s="6"/>
      <c r="B69" s="22" t="s">
        <v>22</v>
      </c>
      <c r="C69" s="20">
        <v>2</v>
      </c>
      <c r="D69" s="20">
        <f>9+2</f>
        <v>11</v>
      </c>
      <c r="E69" s="20">
        <v>2</v>
      </c>
      <c r="F69" s="20">
        <v>0</v>
      </c>
      <c r="G69" s="13"/>
    </row>
    <row r="70" customFormat="1" ht="40" customHeight="1" spans="1:7">
      <c r="A70" s="6"/>
      <c r="B70" s="22" t="s">
        <v>23</v>
      </c>
      <c r="C70" s="20">
        <v>1</v>
      </c>
      <c r="D70" s="20">
        <v>3</v>
      </c>
      <c r="E70" s="20">
        <v>0</v>
      </c>
      <c r="F70" s="20">
        <v>1</v>
      </c>
      <c r="G70" s="13"/>
    </row>
    <row r="71" customFormat="1" ht="40" customHeight="1" spans="1:7">
      <c r="A71" s="6"/>
      <c r="B71" s="22" t="s">
        <v>25</v>
      </c>
      <c r="C71" s="20">
        <v>0</v>
      </c>
      <c r="D71" s="20">
        <v>0</v>
      </c>
      <c r="E71" s="20">
        <v>0</v>
      </c>
      <c r="F71" s="20">
        <v>0</v>
      </c>
      <c r="G71" s="13"/>
    </row>
    <row r="72" customFormat="1" ht="40" customHeight="1" spans="1:7">
      <c r="A72" s="6"/>
      <c r="B72" s="22" t="s">
        <v>26</v>
      </c>
      <c r="C72" s="20">
        <v>1</v>
      </c>
      <c r="D72" s="20">
        <v>4</v>
      </c>
      <c r="E72" s="20">
        <v>1</v>
      </c>
      <c r="F72" s="20">
        <v>0</v>
      </c>
      <c r="G72" s="13" t="s">
        <v>40</v>
      </c>
    </row>
    <row r="73" customFormat="1" ht="40" customHeight="1" spans="1:7">
      <c r="A73" s="6"/>
      <c r="B73" s="22" t="s">
        <v>27</v>
      </c>
      <c r="C73" s="20">
        <v>1</v>
      </c>
      <c r="D73" s="20">
        <v>9</v>
      </c>
      <c r="E73" s="20">
        <v>1</v>
      </c>
      <c r="F73" s="20">
        <v>0</v>
      </c>
      <c r="G73" s="13"/>
    </row>
    <row r="74" customFormat="1" ht="40" customHeight="1" spans="1:7">
      <c r="A74" s="6">
        <v>0.625</v>
      </c>
      <c r="B74" s="19" t="s">
        <v>32</v>
      </c>
      <c r="C74" s="20">
        <v>1</v>
      </c>
      <c r="D74" s="20">
        <v>37</v>
      </c>
      <c r="E74" s="21">
        <v>1</v>
      </c>
      <c r="F74" s="21">
        <v>0</v>
      </c>
      <c r="G74" s="10"/>
    </row>
    <row r="75" customFormat="1" ht="40" customHeight="1" spans="1:7">
      <c r="A75" s="6"/>
      <c r="B75" s="22" t="s">
        <v>14</v>
      </c>
      <c r="C75" s="20">
        <v>0</v>
      </c>
      <c r="D75" s="20">
        <v>0</v>
      </c>
      <c r="E75" s="21">
        <v>0</v>
      </c>
      <c r="F75" s="21">
        <v>0</v>
      </c>
      <c r="G75" s="10"/>
    </row>
    <row r="76" customFormat="1" ht="40" customHeight="1" spans="1:7">
      <c r="A76" s="6"/>
      <c r="B76" s="22" t="s">
        <v>16</v>
      </c>
      <c r="C76" s="20">
        <v>0</v>
      </c>
      <c r="D76" s="20">
        <v>0</v>
      </c>
      <c r="E76" s="21">
        <v>0</v>
      </c>
      <c r="F76" s="21">
        <v>0</v>
      </c>
      <c r="G76" s="10"/>
    </row>
    <row r="77" customFormat="1" ht="40" customHeight="1" spans="1:7">
      <c r="A77" s="6"/>
      <c r="B77" s="22" t="s">
        <v>17</v>
      </c>
      <c r="C77" s="20">
        <v>0</v>
      </c>
      <c r="D77" s="20">
        <v>0</v>
      </c>
      <c r="E77" s="21">
        <v>0</v>
      </c>
      <c r="F77" s="21">
        <v>0</v>
      </c>
      <c r="G77" s="10"/>
    </row>
    <row r="78" customFormat="1" ht="40" customHeight="1" spans="1:7">
      <c r="A78" s="6"/>
      <c r="B78" s="22" t="s">
        <v>18</v>
      </c>
      <c r="C78" s="20">
        <v>0</v>
      </c>
      <c r="D78" s="20">
        <v>0</v>
      </c>
      <c r="E78" s="20">
        <v>0</v>
      </c>
      <c r="F78" s="20">
        <v>0</v>
      </c>
      <c r="G78" s="13"/>
    </row>
    <row r="79" customFormat="1" ht="40" customHeight="1" spans="1:7">
      <c r="A79" s="6"/>
      <c r="B79" s="13" t="s">
        <v>19</v>
      </c>
      <c r="C79" s="20">
        <v>0</v>
      </c>
      <c r="D79" s="20">
        <v>0</v>
      </c>
      <c r="E79" s="20">
        <v>0</v>
      </c>
      <c r="F79" s="20">
        <v>0</v>
      </c>
      <c r="G79" s="13"/>
    </row>
    <row r="80" customFormat="1" ht="40" customHeight="1" spans="1:7">
      <c r="A80" s="6"/>
      <c r="B80" s="22" t="s">
        <v>21</v>
      </c>
      <c r="C80" s="20">
        <v>1</v>
      </c>
      <c r="D80" s="20">
        <v>6</v>
      </c>
      <c r="E80" s="20">
        <v>1</v>
      </c>
      <c r="F80" s="20">
        <v>0</v>
      </c>
      <c r="G80" s="13"/>
    </row>
    <row r="81" customFormat="1" ht="40" customHeight="1" spans="1:7">
      <c r="A81" s="6"/>
      <c r="B81" s="22" t="s">
        <v>22</v>
      </c>
      <c r="C81" s="20">
        <v>0</v>
      </c>
      <c r="D81" s="20">
        <v>0</v>
      </c>
      <c r="E81" s="20">
        <v>0</v>
      </c>
      <c r="F81" s="20">
        <v>0</v>
      </c>
      <c r="G81" s="13"/>
    </row>
    <row r="82" customFormat="1" ht="40" customHeight="1" spans="1:7">
      <c r="A82" s="6"/>
      <c r="B82" s="22" t="s">
        <v>23</v>
      </c>
      <c r="C82" s="20">
        <v>1</v>
      </c>
      <c r="D82" s="20">
        <v>8</v>
      </c>
      <c r="E82" s="20">
        <v>0</v>
      </c>
      <c r="F82" s="20">
        <v>1</v>
      </c>
      <c r="G82" s="13" t="s">
        <v>41</v>
      </c>
    </row>
    <row r="83" customFormat="1" ht="40" customHeight="1" spans="1:7">
      <c r="A83" s="6"/>
      <c r="B83" s="22" t="s">
        <v>25</v>
      </c>
      <c r="C83" s="20">
        <v>0</v>
      </c>
      <c r="D83" s="20">
        <v>0</v>
      </c>
      <c r="E83" s="20">
        <v>0</v>
      </c>
      <c r="F83" s="20">
        <v>0</v>
      </c>
      <c r="G83" s="13"/>
    </row>
    <row r="84" customFormat="1" ht="40" customHeight="1" spans="1:7">
      <c r="A84" s="6"/>
      <c r="B84" s="22" t="s">
        <v>26</v>
      </c>
      <c r="C84" s="23">
        <v>1</v>
      </c>
      <c r="D84" s="23">
        <v>6</v>
      </c>
      <c r="E84" s="23">
        <v>1</v>
      </c>
      <c r="F84" s="23">
        <v>0</v>
      </c>
      <c r="G84" s="15" t="s">
        <v>42</v>
      </c>
    </row>
    <row r="85" customFormat="1" ht="40" customHeight="1" spans="1:7">
      <c r="A85" s="6"/>
      <c r="B85" s="22" t="s">
        <v>27</v>
      </c>
      <c r="C85" s="20">
        <v>2</v>
      </c>
      <c r="D85" s="20">
        <f>6+3</f>
        <v>9</v>
      </c>
      <c r="E85" s="20">
        <v>2</v>
      </c>
      <c r="F85" s="20">
        <v>0</v>
      </c>
      <c r="G85" s="30" t="s">
        <v>43</v>
      </c>
    </row>
    <row r="86" customFormat="1" ht="40" customHeight="1" spans="1:7">
      <c r="A86" s="6">
        <v>0.666666666666667</v>
      </c>
      <c r="B86" s="19" t="s">
        <v>32</v>
      </c>
      <c r="C86" s="20">
        <v>0</v>
      </c>
      <c r="D86" s="20">
        <v>0</v>
      </c>
      <c r="E86" s="20">
        <v>0</v>
      </c>
      <c r="F86" s="20">
        <v>0</v>
      </c>
      <c r="G86" s="13"/>
    </row>
    <row r="87" customFormat="1" ht="40" customHeight="1" spans="1:7">
      <c r="A87" s="6"/>
      <c r="B87" s="22" t="s">
        <v>14</v>
      </c>
      <c r="C87" s="20">
        <v>0</v>
      </c>
      <c r="D87" s="20">
        <v>0</v>
      </c>
      <c r="E87" s="20">
        <v>0</v>
      </c>
      <c r="F87" s="20">
        <v>0</v>
      </c>
      <c r="G87" s="13"/>
    </row>
    <row r="88" customFormat="1" ht="40" customHeight="1" spans="1:7">
      <c r="A88" s="6"/>
      <c r="B88" s="22" t="s">
        <v>16</v>
      </c>
      <c r="C88" s="20">
        <v>0</v>
      </c>
      <c r="D88" s="20">
        <v>0</v>
      </c>
      <c r="E88" s="20">
        <v>0</v>
      </c>
      <c r="F88" s="20">
        <v>0</v>
      </c>
      <c r="G88" s="13"/>
    </row>
    <row r="89" customFormat="1" ht="40" customHeight="1" spans="1:7">
      <c r="A89" s="6"/>
      <c r="B89" s="22" t="s">
        <v>17</v>
      </c>
      <c r="C89" s="20">
        <v>0</v>
      </c>
      <c r="D89" s="20">
        <v>0</v>
      </c>
      <c r="E89" s="20">
        <v>0</v>
      </c>
      <c r="F89" s="20">
        <v>0</v>
      </c>
      <c r="G89" s="13"/>
    </row>
    <row r="90" customFormat="1" ht="40" customHeight="1" spans="1:7">
      <c r="A90" s="6"/>
      <c r="B90" s="22" t="s">
        <v>18</v>
      </c>
      <c r="C90" s="20">
        <v>0</v>
      </c>
      <c r="D90" s="20">
        <v>0</v>
      </c>
      <c r="E90" s="20">
        <v>0</v>
      </c>
      <c r="F90" s="20">
        <v>0</v>
      </c>
      <c r="G90" s="13"/>
    </row>
    <row r="91" customFormat="1" ht="40" customHeight="1" spans="1:7">
      <c r="A91" s="6"/>
      <c r="B91" s="13" t="s">
        <v>19</v>
      </c>
      <c r="C91" s="20">
        <v>0</v>
      </c>
      <c r="D91" s="20">
        <v>0</v>
      </c>
      <c r="E91" s="20">
        <v>0</v>
      </c>
      <c r="F91" s="20">
        <v>0</v>
      </c>
      <c r="G91" s="13"/>
    </row>
    <row r="92" customFormat="1" ht="40" customHeight="1" spans="1:7">
      <c r="A92" s="6"/>
      <c r="B92" s="22" t="s">
        <v>21</v>
      </c>
      <c r="C92" s="20">
        <v>0</v>
      </c>
      <c r="D92" s="20">
        <v>0</v>
      </c>
      <c r="E92" s="20">
        <v>0</v>
      </c>
      <c r="F92" s="20">
        <v>0</v>
      </c>
      <c r="G92" s="13"/>
    </row>
    <row r="93" customFormat="1" ht="40" customHeight="1" spans="1:7">
      <c r="A93" s="6"/>
      <c r="B93" s="22" t="s">
        <v>22</v>
      </c>
      <c r="C93" s="20">
        <v>0</v>
      </c>
      <c r="D93" s="20">
        <v>0</v>
      </c>
      <c r="E93" s="20">
        <v>0</v>
      </c>
      <c r="F93" s="20">
        <v>0</v>
      </c>
      <c r="G93" s="13"/>
    </row>
    <row r="94" customFormat="1" ht="40" customHeight="1" spans="1:7">
      <c r="A94" s="6"/>
      <c r="B94" s="22" t="s">
        <v>23</v>
      </c>
      <c r="C94" s="20">
        <v>0</v>
      </c>
      <c r="D94" s="20">
        <v>0</v>
      </c>
      <c r="E94" s="20">
        <v>0</v>
      </c>
      <c r="F94" s="20">
        <v>0</v>
      </c>
      <c r="G94" s="13"/>
    </row>
    <row r="95" customFormat="1" ht="40" customHeight="1" spans="1:7">
      <c r="A95" s="6"/>
      <c r="B95" s="22" t="s">
        <v>25</v>
      </c>
      <c r="C95" s="20">
        <v>0</v>
      </c>
      <c r="D95" s="20">
        <v>0</v>
      </c>
      <c r="E95" s="20">
        <v>0</v>
      </c>
      <c r="F95" s="20">
        <v>0</v>
      </c>
      <c r="G95" s="13"/>
    </row>
    <row r="96" customFormat="1" ht="40" customHeight="1" spans="1:7">
      <c r="A96" s="6"/>
      <c r="B96" s="22" t="s">
        <v>26</v>
      </c>
      <c r="C96" s="20">
        <v>0</v>
      </c>
      <c r="D96" s="20">
        <v>0</v>
      </c>
      <c r="E96" s="20">
        <v>0</v>
      </c>
      <c r="F96" s="20">
        <v>0</v>
      </c>
      <c r="G96" s="13"/>
    </row>
    <row r="97" customFormat="1" ht="40" customHeight="1" spans="1:7">
      <c r="A97" s="6"/>
      <c r="B97" s="22" t="s">
        <v>27</v>
      </c>
      <c r="C97" s="20">
        <v>0</v>
      </c>
      <c r="D97" s="20">
        <v>0</v>
      </c>
      <c r="E97" s="20">
        <v>0</v>
      </c>
      <c r="F97" s="20">
        <v>0</v>
      </c>
      <c r="G97" s="13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5" priority="2" operator="greaterThan">
      <formula>0</formula>
    </cfRule>
    <cfRule type="cellIs" dxfId="4" priority="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abSelected="1" zoomScale="85" zoomScaleNormal="85" workbookViewId="0">
      <selection activeCell="F12" sqref="F12"/>
    </sheetView>
  </sheetViews>
  <sheetFormatPr defaultColWidth="11" defaultRowHeight="15.75" outlineLevelCol="6"/>
  <cols>
    <col min="1" max="1" width="13" style="2" customWidth="1"/>
    <col min="2" max="2" width="20.8380952380952" customWidth="1"/>
    <col min="3" max="4" width="25.1428571428571" customWidth="1"/>
    <col min="5" max="5" width="25.9047619047619" style="3" customWidth="1"/>
    <col min="6" max="6" width="23.5714285714286" style="3" customWidth="1"/>
    <col min="7" max="7" width="85.3714285714286" style="4" customWidth="1"/>
    <col min="8" max="12" width="11.7238095238095" customWidth="1"/>
  </cols>
  <sheetData>
    <row r="1" s="1" customFormat="1" ht="35" customHeight="1" spans="1:7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3</v>
      </c>
    </row>
    <row r="2" customFormat="1" ht="40" customHeight="1" spans="1:7">
      <c r="A2" s="6">
        <v>0.375</v>
      </c>
      <c r="B2" s="7" t="s">
        <v>14</v>
      </c>
      <c r="C2" s="8">
        <v>0</v>
      </c>
      <c r="D2" s="8">
        <v>0</v>
      </c>
      <c r="E2" s="9" t="s">
        <v>5</v>
      </c>
      <c r="F2" s="9" t="s">
        <v>5</v>
      </c>
      <c r="G2" s="10"/>
    </row>
    <row r="3" customFormat="1" ht="40" customHeight="1" spans="1:7">
      <c r="A3" s="6"/>
      <c r="B3" s="7" t="s">
        <v>16</v>
      </c>
      <c r="C3" s="8">
        <v>0</v>
      </c>
      <c r="D3" s="11">
        <v>0</v>
      </c>
      <c r="E3" s="9" t="s">
        <v>5</v>
      </c>
      <c r="F3" s="9" t="s">
        <v>5</v>
      </c>
      <c r="G3" s="10"/>
    </row>
    <row r="4" customFormat="1" ht="40" customHeight="1" spans="1:7">
      <c r="A4" s="6"/>
      <c r="B4" s="7" t="s">
        <v>17</v>
      </c>
      <c r="C4" s="8">
        <v>0</v>
      </c>
      <c r="D4" s="11">
        <v>0</v>
      </c>
      <c r="E4" s="9" t="s">
        <v>5</v>
      </c>
      <c r="F4" s="9" t="s">
        <v>5</v>
      </c>
      <c r="G4" s="10"/>
    </row>
    <row r="5" customFormat="1" ht="40" customHeight="1" spans="1:7">
      <c r="A5" s="6"/>
      <c r="B5" s="7" t="s">
        <v>18</v>
      </c>
      <c r="C5" s="8">
        <v>0</v>
      </c>
      <c r="D5" s="11">
        <v>0</v>
      </c>
      <c r="E5" s="9" t="s">
        <v>5</v>
      </c>
      <c r="F5" s="9" t="s">
        <v>5</v>
      </c>
      <c r="G5" s="10"/>
    </row>
    <row r="6" customFormat="1" ht="40" customHeight="1" spans="1:7">
      <c r="A6" s="6"/>
      <c r="B6" s="12" t="s">
        <v>19</v>
      </c>
      <c r="C6" s="8">
        <v>0</v>
      </c>
      <c r="D6" s="11">
        <v>0</v>
      </c>
      <c r="E6" s="9" t="s">
        <v>5</v>
      </c>
      <c r="F6" s="9" t="s">
        <v>5</v>
      </c>
      <c r="G6" s="13"/>
    </row>
    <row r="7" customFormat="1" ht="40" customHeight="1" spans="1:7">
      <c r="A7" s="6"/>
      <c r="B7" s="7" t="s">
        <v>21</v>
      </c>
      <c r="C7" s="8">
        <v>0</v>
      </c>
      <c r="D7" s="11">
        <v>0</v>
      </c>
      <c r="E7" s="9" t="s">
        <v>5</v>
      </c>
      <c r="F7" s="9" t="s">
        <v>5</v>
      </c>
      <c r="G7" s="13"/>
    </row>
    <row r="8" customFormat="1" ht="40" customHeight="1" spans="1:7">
      <c r="A8" s="6"/>
      <c r="B8" s="7" t="s">
        <v>22</v>
      </c>
      <c r="C8" s="14">
        <v>0</v>
      </c>
      <c r="D8" s="14">
        <v>0</v>
      </c>
      <c r="E8" s="9" t="s">
        <v>5</v>
      </c>
      <c r="F8" s="9" t="s">
        <v>5</v>
      </c>
      <c r="G8" s="13"/>
    </row>
    <row r="9" customFormat="1" ht="40" customHeight="1" spans="1:7">
      <c r="A9" s="6"/>
      <c r="B9" s="7" t="s">
        <v>23</v>
      </c>
      <c r="C9" s="14">
        <v>0</v>
      </c>
      <c r="D9" s="14">
        <v>0</v>
      </c>
      <c r="E9" s="9" t="s">
        <v>5</v>
      </c>
      <c r="F9" s="9" t="s">
        <v>5</v>
      </c>
      <c r="G9" s="13"/>
    </row>
    <row r="10" customFormat="1" ht="40" customHeight="1" spans="1:7">
      <c r="A10" s="6"/>
      <c r="B10" s="7" t="s">
        <v>24</v>
      </c>
      <c r="C10" s="14">
        <v>0</v>
      </c>
      <c r="D10" s="14">
        <v>0</v>
      </c>
      <c r="E10" s="9" t="s">
        <v>5</v>
      </c>
      <c r="F10" s="9" t="s">
        <v>5</v>
      </c>
      <c r="G10" s="13"/>
    </row>
    <row r="11" customFormat="1" ht="40" customHeight="1" spans="1:7">
      <c r="A11" s="6"/>
      <c r="B11" s="7" t="s">
        <v>26</v>
      </c>
      <c r="C11" s="8">
        <v>1</v>
      </c>
      <c r="D11" s="11">
        <v>12</v>
      </c>
      <c r="E11" s="9" t="s">
        <v>5</v>
      </c>
      <c r="F11" s="9" t="s">
        <v>5</v>
      </c>
      <c r="G11" s="13" t="s">
        <v>44</v>
      </c>
    </row>
    <row r="12" customFormat="1" ht="40" customHeight="1" spans="1:7">
      <c r="A12" s="6"/>
      <c r="B12" s="7" t="s">
        <v>27</v>
      </c>
      <c r="C12" s="8">
        <v>0</v>
      </c>
      <c r="D12" s="11">
        <v>0</v>
      </c>
      <c r="E12" s="9" t="s">
        <v>5</v>
      </c>
      <c r="F12" s="9" t="s">
        <v>5</v>
      </c>
      <c r="G12" s="15"/>
    </row>
    <row r="13" customFormat="1" ht="40" customHeight="1" spans="1:7">
      <c r="A13" s="6">
        <v>0.416666666666667</v>
      </c>
      <c r="B13" s="7" t="s">
        <v>14</v>
      </c>
      <c r="C13" s="11">
        <v>0</v>
      </c>
      <c r="D13" s="11">
        <v>0</v>
      </c>
      <c r="E13" s="9" t="s">
        <v>5</v>
      </c>
      <c r="F13" s="9" t="s">
        <v>5</v>
      </c>
      <c r="G13" s="11"/>
    </row>
    <row r="14" customFormat="1" ht="40" customHeight="1" spans="1:7">
      <c r="A14" s="6"/>
      <c r="B14" s="7" t="s">
        <v>16</v>
      </c>
      <c r="C14" s="8">
        <v>0</v>
      </c>
      <c r="D14" s="11">
        <v>0</v>
      </c>
      <c r="E14" s="9" t="s">
        <v>5</v>
      </c>
      <c r="F14" s="9" t="s">
        <v>5</v>
      </c>
      <c r="G14" s="11"/>
    </row>
    <row r="15" customFormat="1" ht="40" customHeight="1" spans="1:7">
      <c r="A15" s="6"/>
      <c r="B15" s="7" t="s">
        <v>17</v>
      </c>
      <c r="C15" s="8">
        <v>0</v>
      </c>
      <c r="D15" s="11">
        <v>0</v>
      </c>
      <c r="E15" s="9" t="s">
        <v>5</v>
      </c>
      <c r="F15" s="9" t="s">
        <v>5</v>
      </c>
      <c r="G15" s="11"/>
    </row>
    <row r="16" customFormat="1" ht="40" customHeight="1" spans="1:7">
      <c r="A16" s="6"/>
      <c r="B16" s="7" t="s">
        <v>18</v>
      </c>
      <c r="C16" s="8">
        <v>0</v>
      </c>
      <c r="D16" s="11">
        <v>0</v>
      </c>
      <c r="E16" s="9" t="s">
        <v>5</v>
      </c>
      <c r="F16" s="9" t="s">
        <v>5</v>
      </c>
      <c r="G16" s="11"/>
    </row>
    <row r="17" customFormat="1" ht="40" customHeight="1" spans="1:7">
      <c r="A17" s="6"/>
      <c r="B17" s="12" t="s">
        <v>19</v>
      </c>
      <c r="C17" s="8">
        <v>0</v>
      </c>
      <c r="D17" s="11">
        <v>0</v>
      </c>
      <c r="E17" s="9" t="s">
        <v>5</v>
      </c>
      <c r="F17" s="9" t="s">
        <v>5</v>
      </c>
      <c r="G17" s="11"/>
    </row>
    <row r="18" customFormat="1" ht="40" customHeight="1" spans="1:7">
      <c r="A18" s="6"/>
      <c r="B18" s="7" t="s">
        <v>21</v>
      </c>
      <c r="C18" s="8">
        <v>0</v>
      </c>
      <c r="D18" s="11">
        <v>0</v>
      </c>
      <c r="E18" s="9" t="s">
        <v>5</v>
      </c>
      <c r="F18" s="9" t="s">
        <v>5</v>
      </c>
      <c r="G18" s="11"/>
    </row>
    <row r="19" customFormat="1" ht="40" customHeight="1" spans="1:7">
      <c r="A19" s="6"/>
      <c r="B19" s="7" t="s">
        <v>22</v>
      </c>
      <c r="C19" s="14">
        <v>0</v>
      </c>
      <c r="D19" s="14">
        <v>0</v>
      </c>
      <c r="E19" s="9" t="s">
        <v>5</v>
      </c>
      <c r="F19" s="9" t="s">
        <v>5</v>
      </c>
      <c r="G19" s="14"/>
    </row>
    <row r="20" customFormat="1" ht="40" customHeight="1" spans="1:7">
      <c r="A20" s="6"/>
      <c r="B20" s="7" t="s">
        <v>23</v>
      </c>
      <c r="C20" s="14">
        <v>0</v>
      </c>
      <c r="D20" s="14">
        <v>0</v>
      </c>
      <c r="E20" s="9" t="s">
        <v>5</v>
      </c>
      <c r="F20" s="9" t="s">
        <v>5</v>
      </c>
      <c r="G20" s="14"/>
    </row>
    <row r="21" customFormat="1" ht="40" customHeight="1" spans="1:7">
      <c r="A21" s="6"/>
      <c r="B21" s="7" t="s">
        <v>24</v>
      </c>
      <c r="C21" s="14">
        <v>0</v>
      </c>
      <c r="D21" s="14">
        <v>0</v>
      </c>
      <c r="E21" s="9" t="s">
        <v>5</v>
      </c>
      <c r="F21" s="9" t="s">
        <v>5</v>
      </c>
      <c r="G21" s="14"/>
    </row>
    <row r="22" customFormat="1" ht="40" customHeight="1" spans="1:7">
      <c r="A22" s="6"/>
      <c r="B22" s="7" t="s">
        <v>26</v>
      </c>
      <c r="C22" s="8">
        <v>0</v>
      </c>
      <c r="D22" s="11">
        <v>0</v>
      </c>
      <c r="E22" s="9" t="s">
        <v>5</v>
      </c>
      <c r="F22" s="9" t="s">
        <v>5</v>
      </c>
      <c r="G22" s="16"/>
    </row>
    <row r="23" customFormat="1" ht="40" customHeight="1" spans="1:7">
      <c r="A23" s="6"/>
      <c r="B23" s="7" t="s">
        <v>27</v>
      </c>
      <c r="C23" s="8">
        <v>0</v>
      </c>
      <c r="D23" s="11">
        <v>0</v>
      </c>
      <c r="E23" s="9" t="s">
        <v>5</v>
      </c>
      <c r="F23" s="9" t="s">
        <v>5</v>
      </c>
      <c r="G23" s="11"/>
    </row>
    <row r="24" customFormat="1" ht="40" customHeight="1" spans="1:7">
      <c r="A24" s="6">
        <v>0.458333333333333</v>
      </c>
      <c r="B24" s="7" t="s">
        <v>14</v>
      </c>
      <c r="C24" s="11">
        <v>0</v>
      </c>
      <c r="D24" s="11">
        <v>0</v>
      </c>
      <c r="E24" s="9" t="s">
        <v>5</v>
      </c>
      <c r="F24" s="9" t="s">
        <v>5</v>
      </c>
      <c r="G24" s="11"/>
    </row>
    <row r="25" customFormat="1" ht="40" customHeight="1" spans="1:7">
      <c r="A25" s="6"/>
      <c r="B25" s="7" t="s">
        <v>16</v>
      </c>
      <c r="C25" s="8">
        <v>0</v>
      </c>
      <c r="D25" s="11">
        <v>0</v>
      </c>
      <c r="E25" s="9" t="s">
        <v>5</v>
      </c>
      <c r="F25" s="9" t="s">
        <v>5</v>
      </c>
      <c r="G25" s="11"/>
    </row>
    <row r="26" customFormat="1" ht="40" customHeight="1" spans="1:7">
      <c r="A26" s="6"/>
      <c r="B26" s="7" t="s">
        <v>17</v>
      </c>
      <c r="C26" s="8">
        <v>0</v>
      </c>
      <c r="D26" s="11">
        <v>0</v>
      </c>
      <c r="E26" s="9" t="s">
        <v>5</v>
      </c>
      <c r="F26" s="9" t="s">
        <v>5</v>
      </c>
      <c r="G26" s="11"/>
    </row>
    <row r="27" customFormat="1" ht="40" customHeight="1" spans="1:7">
      <c r="A27" s="6"/>
      <c r="B27" s="7" t="s">
        <v>18</v>
      </c>
      <c r="C27" s="8">
        <v>0</v>
      </c>
      <c r="D27" s="11">
        <v>0</v>
      </c>
      <c r="E27" s="9" t="s">
        <v>5</v>
      </c>
      <c r="F27" s="9" t="s">
        <v>5</v>
      </c>
      <c r="G27" s="11"/>
    </row>
    <row r="28" customFormat="1" ht="40" customHeight="1" spans="1:7">
      <c r="A28" s="6"/>
      <c r="B28" s="12" t="s">
        <v>19</v>
      </c>
      <c r="C28" s="8">
        <v>0</v>
      </c>
      <c r="D28" s="11">
        <v>0</v>
      </c>
      <c r="E28" s="9" t="s">
        <v>5</v>
      </c>
      <c r="F28" s="9" t="s">
        <v>5</v>
      </c>
      <c r="G28" s="11"/>
    </row>
    <row r="29" customFormat="1" ht="40" customHeight="1" spans="1:7">
      <c r="A29" s="6"/>
      <c r="B29" s="7" t="s">
        <v>21</v>
      </c>
      <c r="C29" s="8">
        <v>0</v>
      </c>
      <c r="D29" s="11">
        <v>0</v>
      </c>
      <c r="E29" s="9" t="s">
        <v>5</v>
      </c>
      <c r="F29" s="9" t="s">
        <v>5</v>
      </c>
      <c r="G29" s="11"/>
    </row>
    <row r="30" customFormat="1" ht="40" customHeight="1" spans="1:7">
      <c r="A30" s="6"/>
      <c r="B30" s="7" t="s">
        <v>22</v>
      </c>
      <c r="C30" s="14">
        <v>0</v>
      </c>
      <c r="D30" s="14">
        <v>0</v>
      </c>
      <c r="E30" s="9" t="s">
        <v>5</v>
      </c>
      <c r="F30" s="9" t="s">
        <v>5</v>
      </c>
      <c r="G30" s="14"/>
    </row>
    <row r="31" customFormat="1" ht="40" customHeight="1" spans="1:7">
      <c r="A31" s="6"/>
      <c r="B31" s="7" t="s">
        <v>23</v>
      </c>
      <c r="C31" s="14">
        <v>0</v>
      </c>
      <c r="D31" s="14">
        <v>0</v>
      </c>
      <c r="E31" s="9" t="s">
        <v>5</v>
      </c>
      <c r="F31" s="9" t="s">
        <v>5</v>
      </c>
      <c r="G31" s="14"/>
    </row>
    <row r="32" customFormat="1" ht="40" customHeight="1" spans="1:7">
      <c r="A32" s="6"/>
      <c r="B32" s="7" t="s">
        <v>24</v>
      </c>
      <c r="C32" s="14">
        <v>0</v>
      </c>
      <c r="D32" s="14">
        <v>0</v>
      </c>
      <c r="E32" s="9" t="s">
        <v>5</v>
      </c>
      <c r="F32" s="9" t="s">
        <v>5</v>
      </c>
      <c r="G32" s="14"/>
    </row>
    <row r="33" customFormat="1" ht="40" customHeight="1" spans="1:7">
      <c r="A33" s="6"/>
      <c r="B33" s="7" t="s">
        <v>26</v>
      </c>
      <c r="C33" s="8">
        <v>0</v>
      </c>
      <c r="D33" s="11">
        <v>0</v>
      </c>
      <c r="E33" s="9" t="s">
        <v>5</v>
      </c>
      <c r="F33" s="9" t="s">
        <v>5</v>
      </c>
      <c r="G33" s="11"/>
    </row>
    <row r="34" customFormat="1" ht="40" customHeight="1" spans="1:7">
      <c r="A34" s="6"/>
      <c r="B34" s="7" t="s">
        <v>27</v>
      </c>
      <c r="C34" s="8">
        <v>0</v>
      </c>
      <c r="D34" s="11">
        <v>0</v>
      </c>
      <c r="E34" s="9" t="s">
        <v>5</v>
      </c>
      <c r="F34" s="9" t="s">
        <v>5</v>
      </c>
      <c r="G34" s="11"/>
    </row>
    <row r="35" customFormat="1" ht="40" customHeight="1" spans="1:7">
      <c r="A35" s="6">
        <v>0.5</v>
      </c>
      <c r="B35" s="7" t="s">
        <v>14</v>
      </c>
      <c r="C35" s="11">
        <v>0</v>
      </c>
      <c r="D35" s="11">
        <v>0</v>
      </c>
      <c r="E35" s="9" t="s">
        <v>5</v>
      </c>
      <c r="F35" s="9" t="s">
        <v>5</v>
      </c>
      <c r="G35" s="11"/>
    </row>
    <row r="36" customFormat="1" ht="40" customHeight="1" spans="1:7">
      <c r="A36" s="6"/>
      <c r="B36" s="7" t="s">
        <v>16</v>
      </c>
      <c r="C36" s="8">
        <v>0</v>
      </c>
      <c r="D36" s="11">
        <v>0</v>
      </c>
      <c r="E36" s="9" t="s">
        <v>5</v>
      </c>
      <c r="F36" s="9" t="s">
        <v>5</v>
      </c>
      <c r="G36" s="11"/>
    </row>
    <row r="37" customFormat="1" ht="40" customHeight="1" spans="1:7">
      <c r="A37" s="6"/>
      <c r="B37" s="7" t="s">
        <v>17</v>
      </c>
      <c r="C37" s="8">
        <v>0</v>
      </c>
      <c r="D37" s="11">
        <v>0</v>
      </c>
      <c r="E37" s="9" t="s">
        <v>5</v>
      </c>
      <c r="F37" s="9" t="s">
        <v>5</v>
      </c>
      <c r="G37" s="11"/>
    </row>
    <row r="38" customFormat="1" ht="40" customHeight="1" spans="1:7">
      <c r="A38" s="6"/>
      <c r="B38" s="7" t="s">
        <v>18</v>
      </c>
      <c r="C38" s="8">
        <v>0</v>
      </c>
      <c r="D38" s="11">
        <v>0</v>
      </c>
      <c r="E38" s="9" t="s">
        <v>5</v>
      </c>
      <c r="F38" s="9" t="s">
        <v>5</v>
      </c>
      <c r="G38" s="11"/>
    </row>
    <row r="39" customFormat="1" ht="40" customHeight="1" spans="1:7">
      <c r="A39" s="6"/>
      <c r="B39" s="12" t="s">
        <v>19</v>
      </c>
      <c r="C39" s="8">
        <v>0</v>
      </c>
      <c r="D39" s="11">
        <v>0</v>
      </c>
      <c r="E39" s="9" t="s">
        <v>5</v>
      </c>
      <c r="F39" s="9" t="s">
        <v>5</v>
      </c>
      <c r="G39" s="11"/>
    </row>
    <row r="40" customFormat="1" ht="40" customHeight="1" spans="1:7">
      <c r="A40" s="6"/>
      <c r="B40" s="7" t="s">
        <v>21</v>
      </c>
      <c r="C40" s="8">
        <v>0</v>
      </c>
      <c r="D40" s="11">
        <v>0</v>
      </c>
      <c r="E40" s="9" t="s">
        <v>5</v>
      </c>
      <c r="F40" s="9" t="s">
        <v>5</v>
      </c>
      <c r="G40" s="11"/>
    </row>
    <row r="41" customFormat="1" ht="40" customHeight="1" spans="1:7">
      <c r="A41" s="6"/>
      <c r="B41" s="7" t="s">
        <v>22</v>
      </c>
      <c r="C41" s="14">
        <v>0</v>
      </c>
      <c r="D41" s="14">
        <v>0</v>
      </c>
      <c r="E41" s="9" t="s">
        <v>5</v>
      </c>
      <c r="F41" s="9" t="s">
        <v>5</v>
      </c>
      <c r="G41" s="14"/>
    </row>
    <row r="42" customFormat="1" ht="40" customHeight="1" spans="1:7">
      <c r="A42" s="6"/>
      <c r="B42" s="7" t="s">
        <v>23</v>
      </c>
      <c r="C42" s="14">
        <v>0</v>
      </c>
      <c r="D42" s="14">
        <v>0</v>
      </c>
      <c r="E42" s="9" t="s">
        <v>5</v>
      </c>
      <c r="F42" s="9" t="s">
        <v>5</v>
      </c>
      <c r="G42" s="14"/>
    </row>
    <row r="43" customFormat="1" ht="40" customHeight="1" spans="1:7">
      <c r="A43" s="6"/>
      <c r="B43" s="7" t="s">
        <v>24</v>
      </c>
      <c r="C43" s="14">
        <v>0</v>
      </c>
      <c r="D43" s="14">
        <v>0</v>
      </c>
      <c r="E43" s="9" t="s">
        <v>5</v>
      </c>
      <c r="F43" s="9" t="s">
        <v>5</v>
      </c>
      <c r="G43" s="14"/>
    </row>
    <row r="44" customFormat="1" ht="40" customHeight="1" spans="1:7">
      <c r="A44" s="6"/>
      <c r="B44" s="7" t="s">
        <v>26</v>
      </c>
      <c r="C44" s="8">
        <v>0</v>
      </c>
      <c r="D44" s="11">
        <v>0</v>
      </c>
      <c r="E44" s="9" t="s">
        <v>5</v>
      </c>
      <c r="F44" s="9" t="s">
        <v>5</v>
      </c>
      <c r="G44" s="11"/>
    </row>
    <row r="45" customFormat="1" ht="40" customHeight="1" spans="1:7">
      <c r="A45" s="6"/>
      <c r="B45" s="7" t="s">
        <v>27</v>
      </c>
      <c r="C45" s="8">
        <v>0</v>
      </c>
      <c r="D45" s="11">
        <v>0</v>
      </c>
      <c r="E45" s="9" t="s">
        <v>5</v>
      </c>
      <c r="F45" s="9" t="s">
        <v>5</v>
      </c>
      <c r="G45" s="11"/>
    </row>
    <row r="46" customFormat="1" ht="40" customHeight="1" spans="1:7">
      <c r="A46" s="6">
        <v>0.541666666666667</v>
      </c>
      <c r="B46" s="7" t="s">
        <v>14</v>
      </c>
      <c r="C46" s="11">
        <v>0</v>
      </c>
      <c r="D46" s="11">
        <v>0</v>
      </c>
      <c r="E46" s="9" t="s">
        <v>5</v>
      </c>
      <c r="F46" s="9" t="s">
        <v>5</v>
      </c>
      <c r="G46" s="11"/>
    </row>
    <row r="47" customFormat="1" ht="40" customHeight="1" spans="1:7">
      <c r="A47" s="6"/>
      <c r="B47" s="7" t="s">
        <v>16</v>
      </c>
      <c r="C47" s="8">
        <v>0</v>
      </c>
      <c r="D47" s="11">
        <v>0</v>
      </c>
      <c r="E47" s="9" t="s">
        <v>5</v>
      </c>
      <c r="F47" s="9" t="s">
        <v>5</v>
      </c>
      <c r="G47" s="11"/>
    </row>
    <row r="48" customFormat="1" ht="40" customHeight="1" spans="1:7">
      <c r="A48" s="6"/>
      <c r="B48" s="7" t="s">
        <v>17</v>
      </c>
      <c r="C48" s="8">
        <v>0</v>
      </c>
      <c r="D48" s="11">
        <v>0</v>
      </c>
      <c r="E48" s="9" t="s">
        <v>5</v>
      </c>
      <c r="F48" s="9" t="s">
        <v>5</v>
      </c>
      <c r="G48" s="11"/>
    </row>
    <row r="49" customFormat="1" ht="40" customHeight="1" spans="1:7">
      <c r="A49" s="6"/>
      <c r="B49" s="7" t="s">
        <v>18</v>
      </c>
      <c r="C49" s="8">
        <v>0</v>
      </c>
      <c r="D49" s="11">
        <v>0</v>
      </c>
      <c r="E49" s="9" t="s">
        <v>5</v>
      </c>
      <c r="F49" s="9" t="s">
        <v>5</v>
      </c>
      <c r="G49" s="11"/>
    </row>
    <row r="50" customFormat="1" ht="40" customHeight="1" spans="1:7">
      <c r="A50" s="6"/>
      <c r="B50" s="12" t="s">
        <v>19</v>
      </c>
      <c r="C50" s="8">
        <v>0</v>
      </c>
      <c r="D50" s="11">
        <v>0</v>
      </c>
      <c r="E50" s="9" t="s">
        <v>5</v>
      </c>
      <c r="F50" s="9" t="s">
        <v>5</v>
      </c>
      <c r="G50" s="11"/>
    </row>
    <row r="51" customFormat="1" ht="40" customHeight="1" spans="1:7">
      <c r="A51" s="6"/>
      <c r="B51" s="7" t="s">
        <v>21</v>
      </c>
      <c r="C51" s="8">
        <v>0</v>
      </c>
      <c r="D51" s="11">
        <v>0</v>
      </c>
      <c r="E51" s="9" t="s">
        <v>5</v>
      </c>
      <c r="F51" s="9" t="s">
        <v>5</v>
      </c>
      <c r="G51" s="11"/>
    </row>
    <row r="52" customFormat="1" ht="40" customHeight="1" spans="1:7">
      <c r="A52" s="6"/>
      <c r="B52" s="7" t="s">
        <v>22</v>
      </c>
      <c r="C52" s="14">
        <v>0</v>
      </c>
      <c r="D52" s="14">
        <v>0</v>
      </c>
      <c r="E52" s="9" t="s">
        <v>5</v>
      </c>
      <c r="F52" s="9" t="s">
        <v>5</v>
      </c>
      <c r="G52" s="14"/>
    </row>
    <row r="53" customFormat="1" ht="40" customHeight="1" spans="1:7">
      <c r="A53" s="6"/>
      <c r="B53" s="7" t="s">
        <v>23</v>
      </c>
      <c r="C53" s="14">
        <v>0</v>
      </c>
      <c r="D53" s="14">
        <v>0</v>
      </c>
      <c r="E53" s="9" t="s">
        <v>5</v>
      </c>
      <c r="F53" s="9" t="s">
        <v>5</v>
      </c>
      <c r="G53" s="14"/>
    </row>
    <row r="54" customFormat="1" ht="40" customHeight="1" spans="1:7">
      <c r="A54" s="6"/>
      <c r="B54" s="7" t="s">
        <v>24</v>
      </c>
      <c r="C54" s="14">
        <v>0</v>
      </c>
      <c r="D54" s="14">
        <v>0</v>
      </c>
      <c r="E54" s="9" t="s">
        <v>5</v>
      </c>
      <c r="F54" s="9" t="s">
        <v>5</v>
      </c>
      <c r="G54" s="14"/>
    </row>
    <row r="55" customFormat="1" ht="40" customHeight="1" spans="1:7">
      <c r="A55" s="6"/>
      <c r="B55" s="7" t="s">
        <v>26</v>
      </c>
      <c r="C55" s="8">
        <v>0</v>
      </c>
      <c r="D55" s="11">
        <v>0</v>
      </c>
      <c r="E55" s="9" t="s">
        <v>5</v>
      </c>
      <c r="F55" s="9" t="s">
        <v>5</v>
      </c>
      <c r="G55" s="11"/>
    </row>
    <row r="56" customFormat="1" ht="40" customHeight="1" spans="1:7">
      <c r="A56" s="6"/>
      <c r="B56" s="7" t="s">
        <v>27</v>
      </c>
      <c r="C56" s="8">
        <v>0</v>
      </c>
      <c r="D56" s="11">
        <v>0</v>
      </c>
      <c r="E56" s="9" t="s">
        <v>5</v>
      </c>
      <c r="F56" s="9" t="s">
        <v>5</v>
      </c>
      <c r="G56" s="11"/>
    </row>
    <row r="57" customFormat="1" ht="40" customHeight="1" spans="1:7">
      <c r="A57" s="6">
        <v>0.583333333333333</v>
      </c>
      <c r="B57" s="7" t="s">
        <v>14</v>
      </c>
      <c r="C57" s="11">
        <v>0</v>
      </c>
      <c r="D57" s="11">
        <v>0</v>
      </c>
      <c r="E57" s="9" t="s">
        <v>5</v>
      </c>
      <c r="F57" s="9" t="s">
        <v>5</v>
      </c>
      <c r="G57" s="11"/>
    </row>
    <row r="58" customFormat="1" ht="40" customHeight="1" spans="1:7">
      <c r="A58" s="6"/>
      <c r="B58" s="7" t="s">
        <v>16</v>
      </c>
      <c r="C58" s="8">
        <v>0</v>
      </c>
      <c r="D58" s="11">
        <v>0</v>
      </c>
      <c r="E58" s="9" t="s">
        <v>5</v>
      </c>
      <c r="F58" s="9" t="s">
        <v>5</v>
      </c>
      <c r="G58" s="11"/>
    </row>
    <row r="59" customFormat="1" ht="40" customHeight="1" spans="1:7">
      <c r="A59" s="6"/>
      <c r="B59" s="7" t="s">
        <v>17</v>
      </c>
      <c r="C59" s="8">
        <v>0</v>
      </c>
      <c r="D59" s="11">
        <v>0</v>
      </c>
      <c r="E59" s="9" t="s">
        <v>5</v>
      </c>
      <c r="F59" s="9" t="s">
        <v>5</v>
      </c>
      <c r="G59" s="11"/>
    </row>
    <row r="60" customFormat="1" ht="40" customHeight="1" spans="1:7">
      <c r="A60" s="6"/>
      <c r="B60" s="7" t="s">
        <v>18</v>
      </c>
      <c r="C60" s="8">
        <v>0</v>
      </c>
      <c r="D60" s="11">
        <v>0</v>
      </c>
      <c r="E60" s="9" t="s">
        <v>5</v>
      </c>
      <c r="F60" s="9" t="s">
        <v>5</v>
      </c>
      <c r="G60" s="11"/>
    </row>
    <row r="61" customFormat="1" ht="40" customHeight="1" spans="1:7">
      <c r="A61" s="6"/>
      <c r="B61" s="12" t="s">
        <v>19</v>
      </c>
      <c r="C61" s="8">
        <v>0</v>
      </c>
      <c r="D61" s="11">
        <v>0</v>
      </c>
      <c r="E61" s="9" t="s">
        <v>5</v>
      </c>
      <c r="F61" s="9" t="s">
        <v>5</v>
      </c>
      <c r="G61" s="11"/>
    </row>
    <row r="62" customFormat="1" ht="40" customHeight="1" spans="1:7">
      <c r="A62" s="6"/>
      <c r="B62" s="7" t="s">
        <v>21</v>
      </c>
      <c r="C62" s="8">
        <v>0</v>
      </c>
      <c r="D62" s="11">
        <v>0</v>
      </c>
      <c r="E62" s="9" t="s">
        <v>5</v>
      </c>
      <c r="F62" s="9" t="s">
        <v>5</v>
      </c>
      <c r="G62" s="11"/>
    </row>
    <row r="63" customFormat="1" ht="40" customHeight="1" spans="1:7">
      <c r="A63" s="6"/>
      <c r="B63" s="7" t="s">
        <v>22</v>
      </c>
      <c r="C63" s="14">
        <v>0</v>
      </c>
      <c r="D63" s="14">
        <v>0</v>
      </c>
      <c r="E63" s="9" t="s">
        <v>5</v>
      </c>
      <c r="F63" s="9" t="s">
        <v>5</v>
      </c>
      <c r="G63" s="14"/>
    </row>
    <row r="64" customFormat="1" ht="40" customHeight="1" spans="1:7">
      <c r="A64" s="6"/>
      <c r="B64" s="7" t="s">
        <v>23</v>
      </c>
      <c r="C64" s="14">
        <v>0</v>
      </c>
      <c r="D64" s="14">
        <v>0</v>
      </c>
      <c r="E64" s="9" t="s">
        <v>5</v>
      </c>
      <c r="F64" s="9" t="s">
        <v>5</v>
      </c>
      <c r="G64" s="14"/>
    </row>
    <row r="65" customFormat="1" ht="40" customHeight="1" spans="1:7">
      <c r="A65" s="6"/>
      <c r="B65" s="7" t="s">
        <v>24</v>
      </c>
      <c r="C65" s="14">
        <v>0</v>
      </c>
      <c r="D65" s="14">
        <v>0</v>
      </c>
      <c r="E65" s="9" t="s">
        <v>5</v>
      </c>
      <c r="F65" s="9" t="s">
        <v>5</v>
      </c>
      <c r="G65" s="14"/>
    </row>
    <row r="66" customFormat="1" ht="40" customHeight="1" spans="1:7">
      <c r="A66" s="6"/>
      <c r="B66" s="7" t="s">
        <v>26</v>
      </c>
      <c r="C66" s="8">
        <v>0</v>
      </c>
      <c r="D66" s="11">
        <v>0</v>
      </c>
      <c r="E66" s="9" t="s">
        <v>5</v>
      </c>
      <c r="F66" s="9" t="s">
        <v>5</v>
      </c>
      <c r="G66" s="17"/>
    </row>
    <row r="67" customFormat="1" ht="40" customHeight="1" spans="1:7">
      <c r="A67" s="6"/>
      <c r="B67" s="7" t="s">
        <v>27</v>
      </c>
      <c r="C67" s="8">
        <v>0</v>
      </c>
      <c r="D67" s="11">
        <v>0</v>
      </c>
      <c r="E67" s="9" t="s">
        <v>5</v>
      </c>
      <c r="F67" s="9" t="s">
        <v>5</v>
      </c>
      <c r="G67" s="11"/>
    </row>
    <row r="68" customFormat="1" ht="40" customHeight="1" spans="1:7">
      <c r="A68" s="6">
        <v>0.625</v>
      </c>
      <c r="B68" s="7" t="s">
        <v>14</v>
      </c>
      <c r="C68" s="11">
        <v>0</v>
      </c>
      <c r="D68" s="11">
        <v>0</v>
      </c>
      <c r="E68" s="9" t="s">
        <v>5</v>
      </c>
      <c r="F68" s="9" t="s">
        <v>5</v>
      </c>
      <c r="G68" s="11"/>
    </row>
    <row r="69" customFormat="1" ht="40" customHeight="1" spans="1:7">
      <c r="A69" s="6"/>
      <c r="B69" s="7" t="s">
        <v>16</v>
      </c>
      <c r="C69" s="8">
        <v>0</v>
      </c>
      <c r="D69" s="11">
        <v>0</v>
      </c>
      <c r="E69" s="9" t="s">
        <v>5</v>
      </c>
      <c r="F69" s="9" t="s">
        <v>5</v>
      </c>
      <c r="G69" s="11"/>
    </row>
    <row r="70" customFormat="1" ht="40" customHeight="1" spans="1:7">
      <c r="A70" s="6"/>
      <c r="B70" s="7" t="s">
        <v>17</v>
      </c>
      <c r="C70" s="8">
        <v>0</v>
      </c>
      <c r="D70" s="11">
        <v>0</v>
      </c>
      <c r="E70" s="9" t="s">
        <v>5</v>
      </c>
      <c r="F70" s="9" t="s">
        <v>5</v>
      </c>
      <c r="G70" s="11"/>
    </row>
    <row r="71" customFormat="1" ht="40" customHeight="1" spans="1:7">
      <c r="A71" s="6"/>
      <c r="B71" s="7" t="s">
        <v>18</v>
      </c>
      <c r="C71" s="8">
        <v>0</v>
      </c>
      <c r="D71" s="11">
        <v>0</v>
      </c>
      <c r="E71" s="9" t="s">
        <v>5</v>
      </c>
      <c r="F71" s="9" t="s">
        <v>5</v>
      </c>
      <c r="G71" s="11"/>
    </row>
    <row r="72" customFormat="1" ht="40" customHeight="1" spans="1:7">
      <c r="A72" s="6"/>
      <c r="B72" s="12" t="s">
        <v>19</v>
      </c>
      <c r="C72" s="8">
        <v>0</v>
      </c>
      <c r="D72" s="11">
        <v>0</v>
      </c>
      <c r="E72" s="9" t="s">
        <v>5</v>
      </c>
      <c r="F72" s="9" t="s">
        <v>5</v>
      </c>
      <c r="G72" s="11"/>
    </row>
    <row r="73" customFormat="1" ht="40" customHeight="1" spans="1:7">
      <c r="A73" s="6"/>
      <c r="B73" s="7" t="s">
        <v>21</v>
      </c>
      <c r="C73" s="8">
        <v>0</v>
      </c>
      <c r="D73" s="11">
        <v>0</v>
      </c>
      <c r="E73" s="9" t="s">
        <v>5</v>
      </c>
      <c r="F73" s="9" t="s">
        <v>5</v>
      </c>
      <c r="G73" s="11"/>
    </row>
    <row r="74" customFormat="1" ht="40" customHeight="1" spans="1:7">
      <c r="A74" s="6"/>
      <c r="B74" s="7" t="s">
        <v>22</v>
      </c>
      <c r="C74" s="14">
        <v>0</v>
      </c>
      <c r="D74" s="14">
        <v>0</v>
      </c>
      <c r="E74" s="9" t="s">
        <v>5</v>
      </c>
      <c r="F74" s="9" t="s">
        <v>5</v>
      </c>
      <c r="G74" s="14"/>
    </row>
    <row r="75" customFormat="1" ht="40" customHeight="1" spans="1:7">
      <c r="A75" s="6"/>
      <c r="B75" s="7" t="s">
        <v>23</v>
      </c>
      <c r="C75" s="14">
        <v>0</v>
      </c>
      <c r="D75" s="14">
        <v>0</v>
      </c>
      <c r="E75" s="9" t="s">
        <v>5</v>
      </c>
      <c r="F75" s="9" t="s">
        <v>5</v>
      </c>
      <c r="G75" s="14"/>
    </row>
    <row r="76" customFormat="1" ht="40" customHeight="1" spans="1:7">
      <c r="A76" s="6"/>
      <c r="B76" s="7" t="s">
        <v>24</v>
      </c>
      <c r="C76" s="14">
        <v>0</v>
      </c>
      <c r="D76" s="14">
        <v>0</v>
      </c>
      <c r="E76" s="9" t="s">
        <v>5</v>
      </c>
      <c r="F76" s="9" t="s">
        <v>5</v>
      </c>
      <c r="G76" s="14"/>
    </row>
    <row r="77" customFormat="1" ht="40" customHeight="1" spans="1:7">
      <c r="A77" s="6"/>
      <c r="B77" s="7" t="s">
        <v>26</v>
      </c>
      <c r="C77" s="8">
        <v>1</v>
      </c>
      <c r="D77" s="11">
        <v>12</v>
      </c>
      <c r="E77" s="9" t="s">
        <v>5</v>
      </c>
      <c r="F77" s="9" t="s">
        <v>5</v>
      </c>
      <c r="G77" s="13" t="s">
        <v>44</v>
      </c>
    </row>
    <row r="78" customFormat="1" ht="40" customHeight="1" spans="1:7">
      <c r="A78" s="6"/>
      <c r="B78" s="7" t="s">
        <v>27</v>
      </c>
      <c r="C78" s="8">
        <v>0</v>
      </c>
      <c r="D78" s="11">
        <v>0</v>
      </c>
      <c r="E78" s="9" t="s">
        <v>5</v>
      </c>
      <c r="F78" s="9" t="s">
        <v>5</v>
      </c>
      <c r="G78" s="11"/>
    </row>
    <row r="79" customFormat="1" ht="40" customHeight="1" spans="1:7">
      <c r="A79" s="6">
        <v>0.666666666666667</v>
      </c>
      <c r="B79" s="7" t="s">
        <v>14</v>
      </c>
      <c r="C79" s="11">
        <v>0</v>
      </c>
      <c r="D79" s="11">
        <v>0</v>
      </c>
      <c r="E79" s="9" t="s">
        <v>5</v>
      </c>
      <c r="F79" s="9" t="s">
        <v>5</v>
      </c>
      <c r="G79" s="11"/>
    </row>
    <row r="80" customFormat="1" ht="40" customHeight="1" spans="1:7">
      <c r="A80" s="6"/>
      <c r="B80" s="7" t="s">
        <v>16</v>
      </c>
      <c r="C80" s="8">
        <v>0</v>
      </c>
      <c r="D80" s="11">
        <v>0</v>
      </c>
      <c r="E80" s="9" t="s">
        <v>5</v>
      </c>
      <c r="F80" s="9" t="s">
        <v>5</v>
      </c>
      <c r="G80" s="11"/>
    </row>
    <row r="81" customFormat="1" ht="40" customHeight="1" spans="1:7">
      <c r="A81" s="6"/>
      <c r="B81" s="7" t="s">
        <v>17</v>
      </c>
      <c r="C81" s="8">
        <v>0</v>
      </c>
      <c r="D81" s="11">
        <v>0</v>
      </c>
      <c r="E81" s="9" t="s">
        <v>5</v>
      </c>
      <c r="F81" s="9" t="s">
        <v>5</v>
      </c>
      <c r="G81" s="11"/>
    </row>
    <row r="82" customFormat="1" ht="40" customHeight="1" spans="1:7">
      <c r="A82" s="6"/>
      <c r="B82" s="7" t="s">
        <v>18</v>
      </c>
      <c r="C82" s="8">
        <v>0</v>
      </c>
      <c r="D82" s="11">
        <v>0</v>
      </c>
      <c r="E82" s="9" t="s">
        <v>5</v>
      </c>
      <c r="F82" s="9" t="s">
        <v>5</v>
      </c>
      <c r="G82" s="11"/>
    </row>
    <row r="83" customFormat="1" ht="40" customHeight="1" spans="1:7">
      <c r="A83" s="6"/>
      <c r="B83" s="12" t="s">
        <v>19</v>
      </c>
      <c r="C83" s="8">
        <v>0</v>
      </c>
      <c r="D83" s="11">
        <v>0</v>
      </c>
      <c r="E83" s="9" t="s">
        <v>5</v>
      </c>
      <c r="F83" s="9" t="s">
        <v>5</v>
      </c>
      <c r="G83" s="11"/>
    </row>
    <row r="84" customFormat="1" ht="40" customHeight="1" spans="1:7">
      <c r="A84" s="6"/>
      <c r="B84" s="7" t="s">
        <v>21</v>
      </c>
      <c r="C84" s="8">
        <v>0</v>
      </c>
      <c r="D84" s="11">
        <v>0</v>
      </c>
      <c r="E84" s="9" t="s">
        <v>5</v>
      </c>
      <c r="F84" s="9" t="s">
        <v>5</v>
      </c>
      <c r="G84" s="11"/>
    </row>
    <row r="85" customFormat="1" ht="40" customHeight="1" spans="1:7">
      <c r="A85" s="6"/>
      <c r="B85" s="7" t="s">
        <v>22</v>
      </c>
      <c r="C85" s="14">
        <v>0</v>
      </c>
      <c r="D85" s="14">
        <v>0</v>
      </c>
      <c r="E85" s="9" t="s">
        <v>5</v>
      </c>
      <c r="F85" s="9" t="s">
        <v>5</v>
      </c>
      <c r="G85" s="14"/>
    </row>
    <row r="86" customFormat="1" ht="56" customHeight="1" spans="1:7">
      <c r="A86" s="6"/>
      <c r="B86" s="7" t="s">
        <v>23</v>
      </c>
      <c r="C86" s="14">
        <v>0</v>
      </c>
      <c r="D86" s="14">
        <v>0</v>
      </c>
      <c r="E86" s="9" t="s">
        <v>5</v>
      </c>
      <c r="F86" s="9" t="s">
        <v>5</v>
      </c>
      <c r="G86" s="18" t="s">
        <v>45</v>
      </c>
    </row>
    <row r="87" customFormat="1" ht="40" customHeight="1" spans="1:7">
      <c r="A87" s="6"/>
      <c r="B87" s="7" t="s">
        <v>24</v>
      </c>
      <c r="C87" s="14">
        <v>0</v>
      </c>
      <c r="D87" s="14">
        <v>0</v>
      </c>
      <c r="E87" s="9" t="s">
        <v>5</v>
      </c>
      <c r="F87" s="9" t="s">
        <v>5</v>
      </c>
      <c r="G87" s="14"/>
    </row>
    <row r="88" customFormat="1" ht="56" customHeight="1" spans="1:7">
      <c r="A88" s="6"/>
      <c r="B88" s="7" t="s">
        <v>26</v>
      </c>
      <c r="C88" s="8">
        <v>1</v>
      </c>
      <c r="D88" s="11">
        <v>12</v>
      </c>
      <c r="E88" s="9" t="s">
        <v>5</v>
      </c>
      <c r="F88" s="9" t="s">
        <v>5</v>
      </c>
      <c r="G88" s="8" t="s">
        <v>46</v>
      </c>
    </row>
    <row r="89" customFormat="1" ht="40" customHeight="1" spans="1:7">
      <c r="A89" s="6"/>
      <c r="B89" s="7" t="s">
        <v>27</v>
      </c>
      <c r="C89" s="8">
        <v>0</v>
      </c>
      <c r="D89" s="11">
        <v>0</v>
      </c>
      <c r="E89" s="9" t="s">
        <v>5</v>
      </c>
      <c r="F89" s="9" t="s">
        <v>5</v>
      </c>
      <c r="G89" s="11"/>
    </row>
  </sheetData>
  <mergeCells count="8">
    <mergeCell ref="A2:A12"/>
    <mergeCell ref="A13:A23"/>
    <mergeCell ref="A24:A34"/>
    <mergeCell ref="A35:A45"/>
    <mergeCell ref="A46:A56"/>
    <mergeCell ref="A57:A67"/>
    <mergeCell ref="A68:A78"/>
    <mergeCell ref="A79:A89"/>
  </mergeCells>
  <conditionalFormatting sqref="C2:D89;G2:G89">
    <cfRule type="cellIs" dxfId="4" priority="3" operator="equal">
      <formula>"NA"</formula>
    </cfRule>
    <cfRule type="cellIs" dxfId="5" priority="4" operator="greaterThan">
      <formula>0</formula>
    </cfRule>
  </conditionalFormatting>
  <conditionalFormatting sqref="E2:F89">
    <cfRule type="cellIs" dxfId="5" priority="2" operator="greaterThan">
      <formula>0</formula>
    </cfRule>
    <cfRule type="cellIs" dxfId="4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metadata_comptages</vt:lpstr>
      <vt:lpstr>Saleccia</vt:lpstr>
      <vt:lpstr>Lotu</vt:lpstr>
      <vt:lpstr>Ghignu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