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6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<sst xmlns="http://schemas.openxmlformats.org/spreadsheetml/2006/main" count="498" uniqueCount="34">
  <si>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</si>
  <si>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</si>
  <si>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</si>
  <si>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</si>
  <si>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</si>
  <si>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</si>
  <si>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</si>
  <si>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</si>
  <si>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</si>
  <si>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</si>
  <si>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</si>
  <si>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</si>
  <si>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</si>
  <si>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</si>
  <si>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</si>
  <si>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</si>
  <si>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</si>
  <si>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</si>
  <si>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</si>
  <si>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</si>
  <si>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</si>
  <si>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Comptage de 9h30 à 9h45</t>
  </si>
  <si>
    <t>Voilier</t>
  </si>
  <si>
    <t>Comptage à 17h15</t>
  </si>
  <si>
    <t>comptage 9h50</t>
  </si>
  <si>
    <t>comptage 12h35</t>
  </si>
  <si>
    <t>comptage 15h35
 vent est</t>
  </si>
  <si>
    <t>17h10</t>
  </si>
  <si>
    <t>9h55</t>
  </si>
  <si>
    <t>12h45</t>
  </si>
  <si>
    <t>15h45</t>
  </si>
  <si>
    <t>10h15</t>
  </si>
  <si>
    <t>12h55</t>
  </si>
  <si>
    <t>16h10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</si>
</sst>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>
        <v>44056</v>
      </c>
      <c r="C2" s="6" t="s">
        <v>5</v>
      </c>
      <c r="D2" s="6"/>
    </row>
    <row r="3" spans="1:4">
      <c r="A3" s="6" t="s">
        <v>6</v>
      </c>
      <c r="B3" s="7">
        <v>44056</v>
      </c>
      <c r="C3" s="6" t="s">
        <v>5</v>
      </c>
      <c r="D3" s="6"/>
    </row>
    <row r="4" spans="1:4">
      <c r="A4" s="8" t="s">
        <v>7</v>
      </c>
      <c r="B4" s="7">
        <v>44056</v>
      </c>
      <c r="C4" s="8" t="s">
        <v>5</v>
      </c>
      <c r="D4" s="8"/>
    </row>
    <row r="5" spans="1:4">
      <c r="A5" s="8" t="s">
        <v>8</v>
      </c>
      <c r="B5" s="7">
        <v>44056</v>
      </c>
      <c r="C5" s="8" t="s">
        <v>5</v>
      </c>
      <c r="D5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28" sqref="F28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61.0380952380952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7</v>
      </c>
      <c r="D3" s="4" t="s">
        <v>5</v>
      </c>
      <c r="E3" s="4" t="s">
        <v>5</v>
      </c>
      <c r="F3" s="4">
        <v>12</v>
      </c>
      <c r="G3" s="4" t="s">
        <v>5</v>
      </c>
      <c r="H3" s="4" t="s">
        <v>5</v>
      </c>
      <c r="I3" s="4">
        <v>6</v>
      </c>
      <c r="J3" s="4" t="s">
        <v>5</v>
      </c>
      <c r="K3" s="4" t="s">
        <v>5</v>
      </c>
      <c r="L3" s="4">
        <v>1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26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21</v>
      </c>
    </row>
    <row r="4" s="1" customFormat="1" ht="55" customHeight="1" spans="1:21">
      <c r="A4" s="3"/>
      <c r="B4" s="3" t="s">
        <v>22</v>
      </c>
      <c r="C4" s="4">
        <v>13</v>
      </c>
      <c r="D4" s="4" t="s">
        <v>5</v>
      </c>
      <c r="E4" s="4" t="s">
        <v>5</v>
      </c>
      <c r="F4" s="4">
        <v>30</v>
      </c>
      <c r="G4" s="4" t="s">
        <v>5</v>
      </c>
      <c r="H4" s="4" t="s">
        <v>5</v>
      </c>
      <c r="I4" s="4">
        <v>4</v>
      </c>
      <c r="J4" s="4" t="s">
        <v>5</v>
      </c>
      <c r="K4" s="4" t="s">
        <v>5</v>
      </c>
      <c r="L4" s="4">
        <v>1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48</v>
      </c>
      <c r="S4" s="4" t="str">
        <f t="shared" si="1"/>
        <v>NA</v>
      </c>
      <c r="T4" s="4" t="str">
        <f t="shared" si="2"/>
        <v>NA</v>
      </c>
      <c r="U4" s="4" t="s">
        <v>21</v>
      </c>
    </row>
    <row r="5" s="1" customFormat="1" ht="55" customHeight="1" spans="1:21">
      <c r="A5" s="3">
        <v>0.5</v>
      </c>
      <c r="B5" s="3" t="s">
        <v>20</v>
      </c>
      <c r="C5" s="4">
        <f>25+4+19+19+4</f>
        <v>71</v>
      </c>
      <c r="D5" s="4" t="s">
        <v>5</v>
      </c>
      <c r="E5" s="4" t="s">
        <v>5</v>
      </c>
      <c r="F5" s="4">
        <f>23</f>
        <v>23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94</v>
      </c>
      <c r="S5" s="4" t="str">
        <f t="shared" si="1"/>
        <v>NA</v>
      </c>
      <c r="T5" s="4" t="str">
        <f t="shared" si="2"/>
        <v>NA</v>
      </c>
      <c r="U5" s="4"/>
    </row>
    <row r="6" s="1" customFormat="1" ht="55" customHeight="1" spans="1:21">
      <c r="A6" s="3"/>
      <c r="B6" s="3" t="s">
        <v>22</v>
      </c>
      <c r="C6" s="4">
        <v>4</v>
      </c>
      <c r="D6" s="4" t="s">
        <v>5</v>
      </c>
      <c r="E6" s="4" t="s">
        <v>5</v>
      </c>
      <c r="F6" s="4">
        <f>30+2+4+6</f>
        <v>42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46</v>
      </c>
      <c r="S6" s="4" t="str">
        <f t="shared" si="1"/>
        <v>NA</v>
      </c>
      <c r="T6" s="4" t="str">
        <f t="shared" si="2"/>
        <v>NA</v>
      </c>
      <c r="U6" s="4"/>
    </row>
    <row r="7" s="1" customFormat="1" ht="55" customHeight="1" spans="1:21">
      <c r="A7" s="3">
        <v>0.625</v>
      </c>
      <c r="B7" s="3" t="s">
        <v>20</v>
      </c>
      <c r="C7" s="5">
        <f>3*5+22+10+4</f>
        <v>51</v>
      </c>
      <c r="D7" s="4" t="s">
        <v>5</v>
      </c>
      <c r="E7" s="4" t="s">
        <v>5</v>
      </c>
      <c r="F7" s="4">
        <v>41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92</v>
      </c>
      <c r="S7" s="4" t="str">
        <f t="shared" si="1"/>
        <v>NA</v>
      </c>
      <c r="T7" s="4" t="str">
        <f t="shared" si="2"/>
        <v>NA</v>
      </c>
      <c r="U7" s="5"/>
    </row>
    <row r="8" s="1" customFormat="1" ht="55" customHeight="1" spans="1:21">
      <c r="A8" s="3"/>
      <c r="B8" s="3" t="s">
        <v>22</v>
      </c>
      <c r="C8" s="4">
        <v>4</v>
      </c>
      <c r="D8" s="4" t="s">
        <v>5</v>
      </c>
      <c r="E8" s="4" t="s">
        <v>5</v>
      </c>
      <c r="F8" s="5">
        <f>7*5+3</f>
        <v>38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42</v>
      </c>
      <c r="S8" s="4" t="str">
        <f t="shared" si="1"/>
        <v>NA</v>
      </c>
      <c r="T8" s="4" t="str">
        <f t="shared" si="2"/>
        <v>NA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14</v>
      </c>
      <c r="D9" s="4" t="s">
        <v>5</v>
      </c>
      <c r="E9" s="4" t="s">
        <v>5</v>
      </c>
      <c r="F9" s="4">
        <v>12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26</v>
      </c>
      <c r="S9" s="4" t="str">
        <f t="shared" si="1"/>
        <v>NA</v>
      </c>
      <c r="T9" s="4" t="str">
        <f t="shared" si="2"/>
        <v>NA</v>
      </c>
      <c r="U9" s="4" t="s">
        <v>23</v>
      </c>
    </row>
    <row r="10" s="1" customFormat="1" ht="61" customHeight="1" spans="1:21">
      <c r="A10" s="3"/>
      <c r="B10" s="3" t="s">
        <v>22</v>
      </c>
      <c r="C10" s="4">
        <v>1</v>
      </c>
      <c r="D10" s="4" t="s">
        <v>5</v>
      </c>
      <c r="E10" s="4" t="s">
        <v>5</v>
      </c>
      <c r="F10" s="4">
        <v>12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13</v>
      </c>
      <c r="S10" s="4" t="str">
        <f t="shared" si="1"/>
        <v>NA</v>
      </c>
      <c r="T10" s="4" t="str">
        <f t="shared" si="2"/>
        <v>NA</v>
      </c>
      <c r="U10" s="4" t="s">
        <v>23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3:F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I3:I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L3:L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24" operator="greaterThan">
      <formula>0</formula>
    </cfRule>
    <cfRule type="cellIs" dxfId="2" priority="23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D36" sqref="D3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62.0761904761905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1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24</v>
      </c>
    </row>
    <row r="4" s="1" customFormat="1" ht="55" customHeight="1" spans="1:21">
      <c r="A4" s="3"/>
      <c r="B4" s="3" t="s">
        <v>22</v>
      </c>
      <c r="C4" s="4">
        <v>2</v>
      </c>
      <c r="D4" s="4" t="s">
        <v>5</v>
      </c>
      <c r="E4" s="4" t="s">
        <v>5</v>
      </c>
      <c r="F4" s="4">
        <v>10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12</v>
      </c>
      <c r="S4" s="4" t="str">
        <f t="shared" si="1"/>
        <v>NA</v>
      </c>
      <c r="T4" s="4" t="str">
        <f t="shared" si="2"/>
        <v>NA</v>
      </c>
      <c r="U4" s="4" t="s">
        <v>24</v>
      </c>
    </row>
    <row r="5" s="1" customFormat="1" ht="55" customHeight="1" spans="1:21">
      <c r="A5" s="3">
        <v>0.5</v>
      </c>
      <c r="B5" s="3" t="s">
        <v>20</v>
      </c>
      <c r="C5" s="4">
        <f>6+8</f>
        <v>14</v>
      </c>
      <c r="D5" s="4" t="s">
        <v>5</v>
      </c>
      <c r="E5" s="4" t="s">
        <v>5</v>
      </c>
      <c r="F5" s="4">
        <v>4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18</v>
      </c>
      <c r="S5" s="4" t="str">
        <f t="shared" si="1"/>
        <v>NA</v>
      </c>
      <c r="T5" s="4" t="str">
        <f t="shared" si="2"/>
        <v>NA</v>
      </c>
      <c r="U5" s="4" t="s">
        <v>25</v>
      </c>
    </row>
    <row r="6" s="1" customFormat="1" ht="55" customHeight="1" spans="1:21">
      <c r="A6" s="3"/>
      <c r="B6" s="3" t="s">
        <v>22</v>
      </c>
      <c r="C6" s="4">
        <v>3</v>
      </c>
      <c r="D6" s="4" t="s">
        <v>5</v>
      </c>
      <c r="E6" s="4" t="s">
        <v>5</v>
      </c>
      <c r="F6" s="4">
        <v>13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16</v>
      </c>
      <c r="S6" s="4" t="str">
        <f t="shared" si="1"/>
        <v>NA</v>
      </c>
      <c r="T6" s="4" t="str">
        <f t="shared" si="2"/>
        <v>NA</v>
      </c>
      <c r="U6" s="4" t="s">
        <v>25</v>
      </c>
    </row>
    <row r="7" s="1" customFormat="1" ht="55" customHeight="1" spans="1:21">
      <c r="A7" s="3">
        <v>0.625</v>
      </c>
      <c r="B7" s="3" t="s">
        <v>20</v>
      </c>
      <c r="C7" s="4">
        <v>11</v>
      </c>
      <c r="D7" s="4" t="s">
        <v>5</v>
      </c>
      <c r="E7" s="4" t="s">
        <v>5</v>
      </c>
      <c r="F7" s="4">
        <v>9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20</v>
      </c>
      <c r="S7" s="4" t="str">
        <f t="shared" si="1"/>
        <v>NA</v>
      </c>
      <c r="T7" s="4" t="str">
        <f t="shared" si="2"/>
        <v>NA</v>
      </c>
      <c r="U7" s="5" t="s">
        <v>26</v>
      </c>
    </row>
    <row r="8" s="1" customFormat="1" ht="55" customHeight="1" spans="1:21">
      <c r="A8" s="3"/>
      <c r="B8" s="3" t="s">
        <v>22</v>
      </c>
      <c r="C8" s="4">
        <v>3</v>
      </c>
      <c r="D8" s="4" t="s">
        <v>5</v>
      </c>
      <c r="E8" s="4" t="s">
        <v>5</v>
      </c>
      <c r="F8" s="4">
        <v>13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16</v>
      </c>
      <c r="S8" s="4" t="str">
        <f t="shared" si="1"/>
        <v>NA</v>
      </c>
      <c r="T8" s="4" t="str">
        <f t="shared" si="2"/>
        <v>NA</v>
      </c>
      <c r="U8" s="5" t="s">
        <v>26</v>
      </c>
    </row>
    <row r="9" s="1" customFormat="1" ht="55" customHeight="1" spans="1:21">
      <c r="A9" s="3">
        <v>0.708333333333333</v>
      </c>
      <c r="B9" s="3" t="s">
        <v>20</v>
      </c>
      <c r="C9" s="4">
        <f>12+16+10+5</f>
        <v>43</v>
      </c>
      <c r="D9" s="4" t="s">
        <v>5</v>
      </c>
      <c r="E9" s="4" t="s">
        <v>5</v>
      </c>
      <c r="F9" s="4">
        <v>36</v>
      </c>
      <c r="G9" s="4" t="s">
        <v>5</v>
      </c>
      <c r="H9" s="4" t="s">
        <v>5</v>
      </c>
      <c r="I9" s="4">
        <v>1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80</v>
      </c>
      <c r="S9" s="4" t="str">
        <f t="shared" si="1"/>
        <v>NA</v>
      </c>
      <c r="T9" s="4" t="str">
        <f t="shared" si="2"/>
        <v>NA</v>
      </c>
      <c r="U9" s="4" t="s">
        <v>27</v>
      </c>
    </row>
    <row r="10" s="1" customFormat="1" ht="61" customHeight="1" spans="1:21">
      <c r="A10" s="3"/>
      <c r="B10" s="3" t="s">
        <v>22</v>
      </c>
      <c r="C10" s="4">
        <v>4</v>
      </c>
      <c r="D10" s="4" t="s">
        <v>5</v>
      </c>
      <c r="E10" s="4" t="s">
        <v>5</v>
      </c>
      <c r="F10" s="4">
        <v>42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46</v>
      </c>
      <c r="S10" s="4" t="str">
        <f t="shared" si="1"/>
        <v>NA</v>
      </c>
      <c r="T10" s="4" t="str">
        <f t="shared" si="2"/>
        <v>NA</v>
      </c>
      <c r="U10" s="4" t="s">
        <v>27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3:F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I3:I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L3:L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24" operator="greaterThan">
      <formula>0</formula>
    </cfRule>
    <cfRule type="cellIs" dxfId="2" priority="23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E36" sqref="E3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5">
        <v>5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1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6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28</v>
      </c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8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8</v>
      </c>
      <c r="S4" s="4" t="str">
        <f t="shared" si="1"/>
        <v>NA</v>
      </c>
      <c r="T4" s="4" t="str">
        <f t="shared" si="2"/>
        <v>NA</v>
      </c>
      <c r="U4" s="4" t="s">
        <v>28</v>
      </c>
    </row>
    <row r="5" s="1" customFormat="1" ht="55" customHeight="1" spans="1:21">
      <c r="A5" s="3">
        <v>0.5</v>
      </c>
      <c r="B5" s="3" t="s">
        <v>20</v>
      </c>
      <c r="C5" s="5">
        <f>18+5</f>
        <v>23</v>
      </c>
      <c r="D5" s="4" t="s">
        <v>5</v>
      </c>
      <c r="E5" s="4" t="s">
        <v>5</v>
      </c>
      <c r="F5" s="4">
        <v>3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26</v>
      </c>
      <c r="S5" s="4" t="str">
        <f t="shared" si="1"/>
        <v>NA</v>
      </c>
      <c r="T5" s="4" t="str">
        <f t="shared" si="2"/>
        <v>NA</v>
      </c>
      <c r="U5" s="4" t="s">
        <v>29</v>
      </c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5">
        <v>12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12</v>
      </c>
      <c r="S6" s="4" t="str">
        <f t="shared" si="1"/>
        <v>NA</v>
      </c>
      <c r="T6" s="4" t="str">
        <f t="shared" si="2"/>
        <v>NA</v>
      </c>
      <c r="U6" s="4" t="s">
        <v>29</v>
      </c>
    </row>
    <row r="7" s="1" customFormat="1" ht="55" customHeight="1" spans="1:21">
      <c r="A7" s="3">
        <v>0.625</v>
      </c>
      <c r="B7" s="3" t="s">
        <v>20</v>
      </c>
      <c r="C7" s="4">
        <f>9+5+6+18</f>
        <v>38</v>
      </c>
      <c r="D7" s="4" t="s">
        <v>5</v>
      </c>
      <c r="E7" s="4" t="s">
        <v>5</v>
      </c>
      <c r="F7" s="4">
        <v>6</v>
      </c>
      <c r="G7" s="4" t="s">
        <v>5</v>
      </c>
      <c r="H7" s="4" t="s">
        <v>5</v>
      </c>
      <c r="I7" s="4">
        <v>1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45</v>
      </c>
      <c r="S7" s="4" t="str">
        <f t="shared" si="1"/>
        <v>NA</v>
      </c>
      <c r="T7" s="4" t="str">
        <f t="shared" si="2"/>
        <v>NA</v>
      </c>
      <c r="U7" s="4" t="s">
        <v>30</v>
      </c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4">
        <v>7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 t="str">
        <f t="shared" si="1"/>
        <v>NA</v>
      </c>
      <c r="T8" s="4" t="str">
        <f t="shared" si="2"/>
        <v>NA</v>
      </c>
      <c r="U8" s="4" t="s">
        <v>30</v>
      </c>
    </row>
    <row r="9" s="1" customFormat="1" ht="55" customHeight="1" spans="1:21">
      <c r="A9" s="3">
        <v>0.708333333333333</v>
      </c>
      <c r="B9" s="3" t="s">
        <v>20</v>
      </c>
      <c r="C9" s="4">
        <v>25</v>
      </c>
      <c r="D9" s="4" t="s">
        <v>5</v>
      </c>
      <c r="E9" s="4" t="s">
        <v>5</v>
      </c>
      <c r="F9" s="4">
        <v>10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35</v>
      </c>
      <c r="S9" s="4" t="str">
        <f t="shared" si="1"/>
        <v>NA</v>
      </c>
      <c r="T9" s="4" t="str">
        <f t="shared" si="2"/>
        <v>NA</v>
      </c>
      <c r="U9" s="4" t="s">
        <v>27</v>
      </c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11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11</v>
      </c>
      <c r="S10" s="4" t="str">
        <f t="shared" si="1"/>
        <v>NA</v>
      </c>
      <c r="T10" s="4" t="str">
        <f t="shared" si="2"/>
        <v>NA</v>
      </c>
      <c r="U10" s="4" t="s">
        <v>27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20" operator="greaterThan">
      <formula>0</formula>
    </cfRule>
    <cfRule type="cellIs" dxfId="2" priority="19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F53" sqref="F5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7</v>
      </c>
      <c r="D3" s="4" t="s">
        <v>5</v>
      </c>
      <c r="E3" s="4" t="s">
        <v>5</v>
      </c>
      <c r="F3" s="4">
        <v>6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13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31</v>
      </c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7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7</v>
      </c>
      <c r="S4" s="4" t="str">
        <f t="shared" si="1"/>
        <v>NA</v>
      </c>
      <c r="T4" s="4" t="str">
        <f t="shared" si="2"/>
        <v>NA</v>
      </c>
      <c r="U4" s="4" t="s">
        <v>31</v>
      </c>
    </row>
    <row r="5" s="1" customFormat="1" ht="55" customHeight="1" spans="1:21">
      <c r="A5" s="3">
        <v>0.5</v>
      </c>
      <c r="B5" s="3" t="s">
        <v>20</v>
      </c>
      <c r="C5" s="4">
        <f>3+9</f>
        <v>12</v>
      </c>
      <c r="D5" s="4" t="s">
        <v>5</v>
      </c>
      <c r="E5" s="4" t="s">
        <v>5</v>
      </c>
      <c r="F5" s="4">
        <v>13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25</v>
      </c>
      <c r="S5" s="4" t="str">
        <f t="shared" si="1"/>
        <v>NA</v>
      </c>
      <c r="T5" s="4" t="str">
        <f t="shared" si="2"/>
        <v>NA</v>
      </c>
      <c r="U5" s="4" t="s">
        <v>32</v>
      </c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8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8</v>
      </c>
      <c r="S6" s="4" t="str">
        <f t="shared" si="1"/>
        <v>NA</v>
      </c>
      <c r="T6" s="4" t="str">
        <f t="shared" si="2"/>
        <v>NA</v>
      </c>
      <c r="U6" s="4" t="s">
        <v>32</v>
      </c>
    </row>
    <row r="7" s="1" customFormat="1" ht="55" customHeight="1" spans="1:21">
      <c r="A7" s="3">
        <v>0.625</v>
      </c>
      <c r="B7" s="3" t="s">
        <v>20</v>
      </c>
      <c r="C7" s="5">
        <v>17</v>
      </c>
      <c r="D7" s="4" t="s">
        <v>5</v>
      </c>
      <c r="E7" s="4" t="s">
        <v>5</v>
      </c>
      <c r="F7" s="4">
        <v>10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27</v>
      </c>
      <c r="S7" s="4" t="str">
        <f t="shared" si="1"/>
        <v>NA</v>
      </c>
      <c r="T7" s="4" t="str">
        <f t="shared" si="2"/>
        <v>NA</v>
      </c>
      <c r="U7" s="5" t="s">
        <v>33</v>
      </c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5">
        <v>7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 t="str">
        <f t="shared" si="1"/>
        <v>NA</v>
      </c>
      <c r="T8" s="4" t="str">
        <f t="shared" si="2"/>
        <v>NA</v>
      </c>
      <c r="U8" s="5" t="s">
        <v>33</v>
      </c>
    </row>
    <row r="9" s="1" customFormat="1" ht="55" customHeight="1" spans="1:21">
      <c r="A9" s="3">
        <v>0.708333333333333</v>
      </c>
      <c r="B9" s="3" t="s">
        <v>20</v>
      </c>
      <c r="C9" s="4">
        <v>16</v>
      </c>
      <c r="D9" s="4" t="s">
        <v>5</v>
      </c>
      <c r="E9" s="4" t="s">
        <v>5</v>
      </c>
      <c r="F9" s="4">
        <v>9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25</v>
      </c>
      <c r="S9" s="4" t="str">
        <f t="shared" si="1"/>
        <v>NA</v>
      </c>
      <c r="T9" s="4" t="str">
        <f t="shared" si="2"/>
        <v>NA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7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7</v>
      </c>
      <c r="S10" s="4" t="str">
        <f t="shared" si="1"/>
        <v>NA</v>
      </c>
      <c r="T10" s="4" t="str">
        <f t="shared" si="2"/>
        <v>NA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18" operator="greaterThan">
      <formula>0</formula>
    </cfRule>
    <cfRule type="cellIs" dxfId="2" priority="17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2024-07-10T19:50:00Z</dcterms:created>
  <dcterms:modified xsi:type="dcterms:W3CDTF">2024-09-13T06:59:00Z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98CC36B6C5B746F9A5B8F5EE32717F7C_12</vt:lpwstr>
  </property>
  <property fmtid="{D5CDD505-2E9C-101B-9397-08002B2CF9AE}" pid="3" name="KSOProductBuildVer">
    <vt:lpwstr>1033-12.2.0.17562</vt:lpwstr>
  </property>
</Properties>
</file>